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kiebish\Desktop\Nature communications feedback\Nature communications Hamilton\Structural lipids\"/>
    </mc:Choice>
  </mc:AlternateContent>
  <xr:revisionPtr revIDLastSave="0" documentId="13_ncr:1_{78107A5A-1E64-4236-8A9B-648FC4CA4C3D}" xr6:coauthVersionLast="36" xr6:coauthVersionMax="36" xr10:uidLastSave="{00000000-0000-0000-0000-000000000000}"/>
  <bookViews>
    <workbookView xWindow="0" yWindow="0" windowWidth="20496" windowHeight="7752" firstSheet="1" activeTab="14" xr2:uid="{00000000-000D-0000-FFFF-FFFF00000000}"/>
  </bookViews>
  <sheets>
    <sheet name="AC" sheetId="1" r:id="rId1"/>
    <sheet name="CE" sheetId="3" r:id="rId2"/>
    <sheet name="Cer" sheetId="2" r:id="rId3"/>
    <sheet name="COQ10" sheetId="4" r:id="rId4"/>
    <sheet name="DAG" sheetId="5" r:id="rId5"/>
    <sheet name="FFA" sheetId="8" r:id="rId6"/>
    <sheet name="GLYCOLIPID" sheetId="9" r:id="rId7"/>
    <sheet name="PA" sheetId="10" r:id="rId8"/>
    <sheet name="PC" sheetId="11" r:id="rId9"/>
    <sheet name="PE" sheetId="12" r:id="rId10"/>
    <sheet name="PG" sheetId="13" r:id="rId11"/>
    <sheet name="PI" sheetId="14" r:id="rId12"/>
    <sheet name="PS" sheetId="15" r:id="rId13"/>
    <sheet name="SM" sheetId="16" r:id="rId14"/>
    <sheet name="TAG" sheetId="1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A125" i="17" l="1"/>
  <c r="AA126" i="17"/>
  <c r="AA127" i="17"/>
  <c r="AA128" i="17"/>
  <c r="AA129" i="17"/>
  <c r="AA130" i="17"/>
  <c r="AA132" i="17"/>
  <c r="AA133" i="17"/>
  <c r="C125" i="17" l="1"/>
  <c r="D125" i="17"/>
  <c r="E125" i="17"/>
  <c r="F125" i="17"/>
  <c r="G125" i="17"/>
  <c r="H125" i="17"/>
  <c r="I125" i="17"/>
  <c r="J125" i="17"/>
  <c r="K125" i="17"/>
  <c r="L125" i="17"/>
  <c r="M125" i="17"/>
  <c r="N125" i="17"/>
  <c r="O125" i="17"/>
  <c r="P125" i="17"/>
  <c r="Q125" i="17"/>
  <c r="R125" i="17"/>
  <c r="BO125" i="17" s="1"/>
  <c r="BS125" i="17" s="1"/>
  <c r="S125" i="17"/>
  <c r="T125" i="17"/>
  <c r="U125" i="17"/>
  <c r="BX125" i="17" s="1"/>
  <c r="V125" i="17"/>
  <c r="W125" i="17"/>
  <c r="X125" i="17"/>
  <c r="Y125" i="17"/>
  <c r="Z125" i="17"/>
  <c r="AB125" i="17"/>
  <c r="AC125" i="17"/>
  <c r="AD125" i="17"/>
  <c r="AE125" i="17"/>
  <c r="AF125" i="17"/>
  <c r="AG125" i="17"/>
  <c r="AH125" i="17"/>
  <c r="AI125" i="17"/>
  <c r="AJ125" i="17"/>
  <c r="BW125" i="17" s="1"/>
  <c r="AK125" i="17"/>
  <c r="AL125" i="17"/>
  <c r="BP125" i="17" s="1"/>
  <c r="BT125" i="17" s="1"/>
  <c r="AM125" i="17"/>
  <c r="AN125" i="17"/>
  <c r="AO125" i="17"/>
  <c r="AP125" i="17"/>
  <c r="AQ125" i="17"/>
  <c r="AR125" i="17"/>
  <c r="AS125" i="17"/>
  <c r="AT125" i="17"/>
  <c r="AU125" i="17"/>
  <c r="AV125" i="17"/>
  <c r="AW125" i="17"/>
  <c r="AX125" i="17"/>
  <c r="AY125" i="17"/>
  <c r="AZ125" i="17"/>
  <c r="BA125" i="17"/>
  <c r="BB125" i="17"/>
  <c r="BC125" i="17"/>
  <c r="BD125" i="17"/>
  <c r="BE125" i="17"/>
  <c r="BF125" i="17"/>
  <c r="BG125" i="17"/>
  <c r="BH125" i="17"/>
  <c r="C126" i="17"/>
  <c r="D126" i="17"/>
  <c r="E126" i="17"/>
  <c r="F126" i="17"/>
  <c r="G126" i="17"/>
  <c r="H126" i="17"/>
  <c r="I126" i="17"/>
  <c r="J126" i="17"/>
  <c r="K126" i="17"/>
  <c r="L126" i="17"/>
  <c r="M126" i="17"/>
  <c r="N126" i="17"/>
  <c r="O126" i="17"/>
  <c r="P126" i="17"/>
  <c r="Q126" i="17"/>
  <c r="R126" i="17"/>
  <c r="BK126" i="17" s="1"/>
  <c r="S126" i="17"/>
  <c r="T126" i="17"/>
  <c r="U126" i="17"/>
  <c r="V126" i="17"/>
  <c r="W126" i="17"/>
  <c r="X126" i="17"/>
  <c r="Y126" i="17"/>
  <c r="Z126" i="17"/>
  <c r="AB126" i="17"/>
  <c r="AC126" i="17"/>
  <c r="AD126" i="17"/>
  <c r="AE126" i="17"/>
  <c r="AF126" i="17"/>
  <c r="AG126" i="17"/>
  <c r="AH126" i="17"/>
  <c r="AI126" i="17"/>
  <c r="AJ126" i="17"/>
  <c r="BL126" i="17" s="1"/>
  <c r="AK126" i="17"/>
  <c r="AL126" i="17"/>
  <c r="AM126" i="17"/>
  <c r="AN126" i="17"/>
  <c r="AO126" i="17"/>
  <c r="AP126" i="17"/>
  <c r="AQ126" i="17"/>
  <c r="AR126" i="17"/>
  <c r="AS126" i="17"/>
  <c r="AT126" i="17"/>
  <c r="AU126" i="17"/>
  <c r="AV126" i="17"/>
  <c r="AW126" i="17"/>
  <c r="AX126" i="17"/>
  <c r="AY126" i="17"/>
  <c r="AZ126" i="17"/>
  <c r="BA126" i="17"/>
  <c r="BB126" i="17"/>
  <c r="BC126" i="17"/>
  <c r="BD126" i="17"/>
  <c r="BE126" i="17"/>
  <c r="BF126" i="17"/>
  <c r="BG126" i="17"/>
  <c r="BH126" i="17"/>
  <c r="C127" i="17"/>
  <c r="D127" i="17"/>
  <c r="E127" i="17"/>
  <c r="F127" i="17"/>
  <c r="G127" i="17"/>
  <c r="H127" i="17"/>
  <c r="I127" i="17"/>
  <c r="J127" i="17"/>
  <c r="K127" i="17"/>
  <c r="L127" i="17"/>
  <c r="M127" i="17"/>
  <c r="N127" i="17"/>
  <c r="O127" i="17"/>
  <c r="P127" i="17"/>
  <c r="Q127" i="17"/>
  <c r="R127" i="17"/>
  <c r="BK127" i="17" s="1"/>
  <c r="S127" i="17"/>
  <c r="T127" i="17"/>
  <c r="U127" i="17"/>
  <c r="V127" i="17"/>
  <c r="W127" i="17"/>
  <c r="X127" i="17"/>
  <c r="Y127" i="17"/>
  <c r="Z127" i="17"/>
  <c r="AB127" i="17"/>
  <c r="AC127" i="17"/>
  <c r="AD127" i="17"/>
  <c r="AE127" i="17"/>
  <c r="AF127" i="17"/>
  <c r="AG127" i="17"/>
  <c r="AH127" i="17"/>
  <c r="AI127" i="17"/>
  <c r="AJ127" i="17"/>
  <c r="BL127" i="17" s="1"/>
  <c r="AK127" i="17"/>
  <c r="AL127" i="17"/>
  <c r="AM127" i="17"/>
  <c r="AN127" i="17"/>
  <c r="AO127" i="17"/>
  <c r="AP127" i="17"/>
  <c r="AQ127" i="17"/>
  <c r="AR127" i="17"/>
  <c r="AS127" i="17"/>
  <c r="AT127" i="17"/>
  <c r="AU127" i="17"/>
  <c r="AV127" i="17"/>
  <c r="AW127" i="17"/>
  <c r="AX127" i="17"/>
  <c r="AY127" i="17"/>
  <c r="AZ127" i="17"/>
  <c r="BA127" i="17"/>
  <c r="BB127" i="17"/>
  <c r="BC127" i="17"/>
  <c r="BD127" i="17"/>
  <c r="BE127" i="17"/>
  <c r="BF127" i="17"/>
  <c r="BG127" i="17"/>
  <c r="BH127" i="17"/>
  <c r="C128" i="17"/>
  <c r="D128" i="17"/>
  <c r="E128" i="17"/>
  <c r="F128" i="17"/>
  <c r="G128" i="17"/>
  <c r="H128" i="17"/>
  <c r="I128" i="17"/>
  <c r="J128" i="17"/>
  <c r="K128" i="17"/>
  <c r="L128" i="17"/>
  <c r="M128" i="17"/>
  <c r="N128" i="17"/>
  <c r="O128" i="17"/>
  <c r="P128" i="17"/>
  <c r="Q128" i="17"/>
  <c r="R128" i="17"/>
  <c r="BO128" i="17" s="1"/>
  <c r="BS128" i="17" s="1"/>
  <c r="S128" i="17"/>
  <c r="T128" i="17"/>
  <c r="U128" i="17"/>
  <c r="V128" i="17"/>
  <c r="W128" i="17"/>
  <c r="X128" i="17"/>
  <c r="Y128" i="17"/>
  <c r="Z128" i="17"/>
  <c r="AB128" i="17"/>
  <c r="AC128" i="17"/>
  <c r="AD128" i="17"/>
  <c r="AE128" i="17"/>
  <c r="AF128" i="17"/>
  <c r="AG128" i="17"/>
  <c r="AH128" i="17"/>
  <c r="AI128" i="17"/>
  <c r="AJ128" i="17"/>
  <c r="BL128" i="17" s="1"/>
  <c r="AK128" i="17"/>
  <c r="AL128" i="17"/>
  <c r="AM128" i="17"/>
  <c r="AN128" i="17"/>
  <c r="AO128" i="17"/>
  <c r="AP128" i="17"/>
  <c r="AQ128" i="17"/>
  <c r="AR128" i="17"/>
  <c r="AS128" i="17"/>
  <c r="AT128" i="17"/>
  <c r="AU128" i="17"/>
  <c r="AV128" i="17"/>
  <c r="AW128" i="17"/>
  <c r="AX128" i="17"/>
  <c r="AY128" i="17"/>
  <c r="AZ128" i="17"/>
  <c r="BA128" i="17"/>
  <c r="BB128" i="17"/>
  <c r="BC128" i="17"/>
  <c r="BD128" i="17"/>
  <c r="BE128" i="17"/>
  <c r="BF128" i="17"/>
  <c r="BG128" i="17"/>
  <c r="BH128" i="17"/>
  <c r="C129" i="17"/>
  <c r="D129" i="17"/>
  <c r="E129" i="17"/>
  <c r="F129" i="17"/>
  <c r="G129" i="17"/>
  <c r="H129" i="17"/>
  <c r="I129" i="17"/>
  <c r="J129" i="17"/>
  <c r="K129" i="17"/>
  <c r="L129" i="17"/>
  <c r="M129" i="17"/>
  <c r="N129" i="17"/>
  <c r="O129" i="17"/>
  <c r="P129" i="17"/>
  <c r="Q129" i="17"/>
  <c r="R129" i="17"/>
  <c r="BK129" i="17" s="1"/>
  <c r="S129" i="17"/>
  <c r="T129" i="17"/>
  <c r="U129" i="17"/>
  <c r="V129" i="17"/>
  <c r="W129" i="17"/>
  <c r="X129" i="17"/>
  <c r="Y129" i="17"/>
  <c r="Z129" i="17"/>
  <c r="AB129" i="17"/>
  <c r="AC129" i="17"/>
  <c r="AD129" i="17"/>
  <c r="AE129" i="17"/>
  <c r="AF129" i="17"/>
  <c r="AG129" i="17"/>
  <c r="AH129" i="17"/>
  <c r="AI129" i="17"/>
  <c r="AJ129" i="17"/>
  <c r="BX129" i="17" s="1"/>
  <c r="AK129" i="17"/>
  <c r="AL129" i="17"/>
  <c r="AM129" i="17"/>
  <c r="AN129" i="17"/>
  <c r="AO129" i="17"/>
  <c r="AP129" i="17"/>
  <c r="AQ129" i="17"/>
  <c r="AR129" i="17"/>
  <c r="AS129" i="17"/>
  <c r="AT129" i="17"/>
  <c r="AU129" i="17"/>
  <c r="AV129" i="17"/>
  <c r="AW129" i="17"/>
  <c r="AX129" i="17"/>
  <c r="AY129" i="17"/>
  <c r="AZ129" i="17"/>
  <c r="BA129" i="17"/>
  <c r="BB129" i="17"/>
  <c r="BC129" i="17"/>
  <c r="BD129" i="17"/>
  <c r="BE129" i="17"/>
  <c r="BF129" i="17"/>
  <c r="BG129" i="17"/>
  <c r="BH129" i="17"/>
  <c r="C130" i="17"/>
  <c r="D130" i="17"/>
  <c r="E130" i="17"/>
  <c r="F130" i="17"/>
  <c r="G130" i="17"/>
  <c r="H130" i="17"/>
  <c r="I130" i="17"/>
  <c r="J130" i="17"/>
  <c r="K130" i="17"/>
  <c r="L130" i="17"/>
  <c r="M130" i="17"/>
  <c r="N130" i="17"/>
  <c r="O130" i="17"/>
  <c r="P130" i="17"/>
  <c r="Q130" i="17"/>
  <c r="R130" i="17"/>
  <c r="BK130" i="17" s="1"/>
  <c r="S130" i="17"/>
  <c r="T130" i="17"/>
  <c r="U130" i="17"/>
  <c r="V130" i="17"/>
  <c r="W130" i="17"/>
  <c r="X130" i="17"/>
  <c r="Y130" i="17"/>
  <c r="Z130" i="17"/>
  <c r="AB130" i="17"/>
  <c r="AC130" i="17"/>
  <c r="AD130" i="17"/>
  <c r="AE130" i="17"/>
  <c r="AF130" i="17"/>
  <c r="AG130" i="17"/>
  <c r="AH130" i="17"/>
  <c r="AI130" i="17"/>
  <c r="AJ130" i="17"/>
  <c r="BX130" i="17" s="1"/>
  <c r="AK130" i="17"/>
  <c r="AL130" i="17"/>
  <c r="AM130" i="17"/>
  <c r="AN130" i="17"/>
  <c r="AO130" i="17"/>
  <c r="AP130" i="17"/>
  <c r="AQ130" i="17"/>
  <c r="AR130" i="17"/>
  <c r="AS130" i="17"/>
  <c r="AT130" i="17"/>
  <c r="AU130" i="17"/>
  <c r="AV130" i="17"/>
  <c r="AW130" i="17"/>
  <c r="AX130" i="17"/>
  <c r="AY130" i="17"/>
  <c r="AZ130" i="17"/>
  <c r="BA130" i="17"/>
  <c r="BB130" i="17"/>
  <c r="BC130" i="17"/>
  <c r="BD130" i="17"/>
  <c r="BE130" i="17"/>
  <c r="BF130" i="17"/>
  <c r="BG130" i="17"/>
  <c r="BH130" i="17"/>
  <c r="C132" i="17"/>
  <c r="D132" i="17"/>
  <c r="E132" i="17"/>
  <c r="F132" i="17"/>
  <c r="G132" i="17"/>
  <c r="H132" i="17"/>
  <c r="I132" i="17"/>
  <c r="J132" i="17"/>
  <c r="K132" i="17"/>
  <c r="L132" i="17"/>
  <c r="M132" i="17"/>
  <c r="N132" i="17"/>
  <c r="O132" i="17"/>
  <c r="P132" i="17"/>
  <c r="Q132" i="17"/>
  <c r="R132" i="17"/>
  <c r="BO132" i="17" s="1"/>
  <c r="BS132" i="17" s="1"/>
  <c r="S132" i="17"/>
  <c r="T132" i="17"/>
  <c r="U132" i="17"/>
  <c r="V132" i="17"/>
  <c r="W132" i="17"/>
  <c r="X132" i="17"/>
  <c r="Y132" i="17"/>
  <c r="Z132" i="17"/>
  <c r="AB132" i="17"/>
  <c r="AC132" i="17"/>
  <c r="AD132" i="17"/>
  <c r="AE132" i="17"/>
  <c r="AF132" i="17"/>
  <c r="AG132" i="17"/>
  <c r="AH132" i="17"/>
  <c r="AI132" i="17"/>
  <c r="AJ132" i="17"/>
  <c r="BL132" i="17" s="1"/>
  <c r="AK132" i="17"/>
  <c r="AL132" i="17"/>
  <c r="AM132" i="17"/>
  <c r="AN132" i="17"/>
  <c r="AO132" i="17"/>
  <c r="AP132" i="17"/>
  <c r="AQ132" i="17"/>
  <c r="AR132" i="17"/>
  <c r="AS132" i="17"/>
  <c r="AT132" i="17"/>
  <c r="AU132" i="17"/>
  <c r="AV132" i="17"/>
  <c r="AW132" i="17"/>
  <c r="AX132" i="17"/>
  <c r="AY132" i="17"/>
  <c r="AZ132" i="17"/>
  <c r="BA132" i="17"/>
  <c r="BB132" i="17"/>
  <c r="BC132" i="17"/>
  <c r="BD132" i="17"/>
  <c r="BE132" i="17"/>
  <c r="BF132" i="17"/>
  <c r="BG132" i="17"/>
  <c r="BH132" i="17"/>
  <c r="C133" i="17"/>
  <c r="D133" i="17"/>
  <c r="E133" i="17"/>
  <c r="F133" i="17"/>
  <c r="G133" i="17"/>
  <c r="H133" i="17"/>
  <c r="I133" i="17"/>
  <c r="J133" i="17"/>
  <c r="K133" i="17"/>
  <c r="L133" i="17"/>
  <c r="M133" i="17"/>
  <c r="N133" i="17"/>
  <c r="O133" i="17"/>
  <c r="P133" i="17"/>
  <c r="Q133" i="17"/>
  <c r="R133" i="17"/>
  <c r="BK133" i="17" s="1"/>
  <c r="S133" i="17"/>
  <c r="T133" i="17"/>
  <c r="U133" i="17"/>
  <c r="V133" i="17"/>
  <c r="W133" i="17"/>
  <c r="X133" i="17"/>
  <c r="Y133" i="17"/>
  <c r="Z133" i="17"/>
  <c r="AB133" i="17"/>
  <c r="AC133" i="17"/>
  <c r="AD133" i="17"/>
  <c r="AE133" i="17"/>
  <c r="AF133" i="17"/>
  <c r="AG133" i="17"/>
  <c r="AH133" i="17"/>
  <c r="AI133" i="17"/>
  <c r="AJ133" i="17"/>
  <c r="AK133" i="17"/>
  <c r="AL133" i="17"/>
  <c r="AM133" i="17"/>
  <c r="AN133" i="17"/>
  <c r="AO133" i="17"/>
  <c r="AP133" i="17"/>
  <c r="AQ133" i="17"/>
  <c r="AR133" i="17"/>
  <c r="AS133" i="17"/>
  <c r="AT133" i="17"/>
  <c r="AU133" i="17"/>
  <c r="AV133" i="17"/>
  <c r="AW133" i="17"/>
  <c r="AX133" i="17"/>
  <c r="AY133" i="17"/>
  <c r="AZ133" i="17"/>
  <c r="BA133" i="17"/>
  <c r="BB133" i="17"/>
  <c r="BC133" i="17"/>
  <c r="BD133" i="17"/>
  <c r="BE133" i="17"/>
  <c r="BF133" i="17"/>
  <c r="BG133" i="17"/>
  <c r="BH133" i="17"/>
  <c r="B133" i="17"/>
  <c r="B132" i="17"/>
  <c r="BW132" i="17" s="1"/>
  <c r="B130" i="17"/>
  <c r="B129" i="17"/>
  <c r="BW129" i="17" s="1"/>
  <c r="B128" i="17"/>
  <c r="BW128" i="17" s="1"/>
  <c r="B127" i="17"/>
  <c r="BJ127" i="17" s="1"/>
  <c r="B126" i="17"/>
  <c r="B125" i="17"/>
  <c r="BJ125" i="17" s="1"/>
  <c r="C193" i="16"/>
  <c r="D193" i="16"/>
  <c r="E193" i="16"/>
  <c r="F193" i="16"/>
  <c r="G193" i="16"/>
  <c r="H193" i="16"/>
  <c r="I193" i="16"/>
  <c r="J193" i="16"/>
  <c r="K193" i="16"/>
  <c r="L193" i="16"/>
  <c r="M193" i="16"/>
  <c r="N193" i="16"/>
  <c r="O193" i="16"/>
  <c r="P193" i="16"/>
  <c r="Q193" i="16"/>
  <c r="R193" i="16"/>
  <c r="BK193" i="16" s="1"/>
  <c r="S193" i="16"/>
  <c r="T193" i="16"/>
  <c r="BX193" i="16" s="1"/>
  <c r="U193" i="16"/>
  <c r="V193" i="16"/>
  <c r="W193" i="16"/>
  <c r="X193" i="16"/>
  <c r="Y193" i="16"/>
  <c r="Z193" i="16"/>
  <c r="AA193" i="16"/>
  <c r="AB193" i="16"/>
  <c r="AC193" i="16"/>
  <c r="AD193" i="16"/>
  <c r="AE193" i="16"/>
  <c r="AF193" i="16"/>
  <c r="AG193" i="16"/>
  <c r="AH193" i="16"/>
  <c r="AI193" i="16"/>
  <c r="AJ193" i="16"/>
  <c r="BP193" i="16" s="1"/>
  <c r="BT193" i="16" s="1"/>
  <c r="AK193" i="16"/>
  <c r="AL193" i="16"/>
  <c r="AM193" i="16"/>
  <c r="AN193" i="16"/>
  <c r="AO193" i="16"/>
  <c r="AP193" i="16"/>
  <c r="AQ193" i="16"/>
  <c r="AR193" i="16"/>
  <c r="AS193" i="16"/>
  <c r="AT193" i="16"/>
  <c r="AU193" i="16"/>
  <c r="AV193" i="16"/>
  <c r="AW193" i="16"/>
  <c r="AX193" i="16"/>
  <c r="AY193" i="16"/>
  <c r="AZ193" i="16"/>
  <c r="BA193" i="16"/>
  <c r="BB193" i="16"/>
  <c r="BC193" i="16"/>
  <c r="BD193" i="16"/>
  <c r="BE193" i="16"/>
  <c r="BF193" i="16"/>
  <c r="BG193" i="16"/>
  <c r="BH193" i="16"/>
  <c r="C194" i="16"/>
  <c r="D194" i="16"/>
  <c r="E194" i="16"/>
  <c r="F194" i="16"/>
  <c r="G194" i="16"/>
  <c r="H194" i="16"/>
  <c r="I194" i="16"/>
  <c r="J194" i="16"/>
  <c r="K194" i="16"/>
  <c r="L194" i="16"/>
  <c r="M194" i="16"/>
  <c r="N194" i="16"/>
  <c r="O194" i="16"/>
  <c r="P194" i="16"/>
  <c r="Q194" i="16"/>
  <c r="R194" i="16"/>
  <c r="BX194" i="16" s="1"/>
  <c r="S194" i="16"/>
  <c r="T194" i="16"/>
  <c r="U194" i="16"/>
  <c r="V194" i="16"/>
  <c r="W194" i="16"/>
  <c r="X194" i="16"/>
  <c r="Y194" i="16"/>
  <c r="Z194" i="16"/>
  <c r="AA194" i="16"/>
  <c r="AB194" i="16"/>
  <c r="AC194" i="16"/>
  <c r="AD194" i="16"/>
  <c r="AE194" i="16"/>
  <c r="AF194" i="16"/>
  <c r="AG194" i="16"/>
  <c r="AH194" i="16"/>
  <c r="AI194" i="16"/>
  <c r="AJ194" i="16"/>
  <c r="BL194" i="16" s="1"/>
  <c r="AK194" i="16"/>
  <c r="AL194" i="16"/>
  <c r="AM194" i="16"/>
  <c r="AN194" i="16"/>
  <c r="AO194" i="16"/>
  <c r="AP194" i="16"/>
  <c r="AQ194" i="16"/>
  <c r="AR194" i="16"/>
  <c r="AS194" i="16"/>
  <c r="AT194" i="16"/>
  <c r="AU194" i="16"/>
  <c r="AV194" i="16"/>
  <c r="AW194" i="16"/>
  <c r="AX194" i="16"/>
  <c r="AY194" i="16"/>
  <c r="AZ194" i="16"/>
  <c r="BA194" i="16"/>
  <c r="BB194" i="16"/>
  <c r="BC194" i="16"/>
  <c r="BD194" i="16"/>
  <c r="BE194" i="16"/>
  <c r="BF194" i="16"/>
  <c r="BG194" i="16"/>
  <c r="BH194" i="16"/>
  <c r="C195" i="16"/>
  <c r="D195" i="16"/>
  <c r="E195" i="16"/>
  <c r="F195" i="16"/>
  <c r="G195" i="16"/>
  <c r="H195" i="16"/>
  <c r="I195" i="16"/>
  <c r="J195" i="16"/>
  <c r="K195" i="16"/>
  <c r="L195" i="16"/>
  <c r="M195" i="16"/>
  <c r="N195" i="16"/>
  <c r="O195" i="16"/>
  <c r="P195" i="16"/>
  <c r="Q195" i="16"/>
  <c r="R195" i="16"/>
  <c r="BX195" i="16" s="1"/>
  <c r="S195" i="16"/>
  <c r="T195" i="16"/>
  <c r="U195" i="16"/>
  <c r="V195" i="16"/>
  <c r="W195" i="16"/>
  <c r="X195" i="16"/>
  <c r="Y195" i="16"/>
  <c r="Z195" i="16"/>
  <c r="AA195" i="16"/>
  <c r="AB195" i="16"/>
  <c r="AC195" i="16"/>
  <c r="AD195" i="16"/>
  <c r="AE195" i="16"/>
  <c r="AF195" i="16"/>
  <c r="AG195" i="16"/>
  <c r="AH195" i="16"/>
  <c r="AI195" i="16"/>
  <c r="AJ195" i="16"/>
  <c r="BL195" i="16" s="1"/>
  <c r="AK195" i="16"/>
  <c r="AL195" i="16"/>
  <c r="AM195" i="16"/>
  <c r="AN195" i="16"/>
  <c r="AO195" i="16"/>
  <c r="AP195" i="16"/>
  <c r="AQ195" i="16"/>
  <c r="AR195" i="16"/>
  <c r="AS195" i="16"/>
  <c r="AT195" i="16"/>
  <c r="AU195" i="16"/>
  <c r="AV195" i="16"/>
  <c r="AW195" i="16"/>
  <c r="AX195" i="16"/>
  <c r="AY195" i="16"/>
  <c r="AZ195" i="16"/>
  <c r="BA195" i="16"/>
  <c r="BB195" i="16"/>
  <c r="BC195" i="16"/>
  <c r="BD195" i="16"/>
  <c r="BE195" i="16"/>
  <c r="BF195" i="16"/>
  <c r="BG195" i="16"/>
  <c r="BH195" i="16"/>
  <c r="C196" i="16"/>
  <c r="D196" i="16"/>
  <c r="E196" i="16"/>
  <c r="F196" i="16"/>
  <c r="G196" i="16"/>
  <c r="H196" i="16"/>
  <c r="I196" i="16"/>
  <c r="J196" i="16"/>
  <c r="K196" i="16"/>
  <c r="L196" i="16"/>
  <c r="M196" i="16"/>
  <c r="N196" i="16"/>
  <c r="O196" i="16"/>
  <c r="P196" i="16"/>
  <c r="Q196" i="16"/>
  <c r="R196" i="16"/>
  <c r="BO196" i="16" s="1"/>
  <c r="BS196" i="16" s="1"/>
  <c r="S196" i="16"/>
  <c r="T196" i="16"/>
  <c r="U196" i="16"/>
  <c r="V196" i="16"/>
  <c r="W196" i="16"/>
  <c r="X196" i="16"/>
  <c r="Y196" i="16"/>
  <c r="Z196" i="16"/>
  <c r="AA196" i="16"/>
  <c r="AB196" i="16"/>
  <c r="AC196" i="16"/>
  <c r="AD196" i="16"/>
  <c r="AE196" i="16"/>
  <c r="AF196" i="16"/>
  <c r="AG196" i="16"/>
  <c r="AH196" i="16"/>
  <c r="AI196" i="16"/>
  <c r="AJ196" i="16"/>
  <c r="BL196" i="16" s="1"/>
  <c r="AK196" i="16"/>
  <c r="AL196" i="16"/>
  <c r="AM196" i="16"/>
  <c r="AN196" i="16"/>
  <c r="AO196" i="16"/>
  <c r="AP196" i="16"/>
  <c r="AQ196" i="16"/>
  <c r="AR196" i="16"/>
  <c r="AS196" i="16"/>
  <c r="AT196" i="16"/>
  <c r="AU196" i="16"/>
  <c r="AV196" i="16"/>
  <c r="AW196" i="16"/>
  <c r="AX196" i="16"/>
  <c r="AY196" i="16"/>
  <c r="AZ196" i="16"/>
  <c r="BA196" i="16"/>
  <c r="BB196" i="16"/>
  <c r="BC196" i="16"/>
  <c r="BD196" i="16"/>
  <c r="BE196" i="16"/>
  <c r="BF196" i="16"/>
  <c r="BG196" i="16"/>
  <c r="BH196" i="16"/>
  <c r="C197" i="16"/>
  <c r="D197" i="16"/>
  <c r="E197" i="16"/>
  <c r="F197" i="16"/>
  <c r="G197" i="16"/>
  <c r="H197" i="16"/>
  <c r="I197" i="16"/>
  <c r="J197" i="16"/>
  <c r="K197" i="16"/>
  <c r="L197" i="16"/>
  <c r="M197" i="16"/>
  <c r="N197" i="16"/>
  <c r="O197" i="16"/>
  <c r="P197" i="16"/>
  <c r="Q197" i="16"/>
  <c r="R197" i="16"/>
  <c r="BK197" i="16" s="1"/>
  <c r="S197" i="16"/>
  <c r="T197" i="16"/>
  <c r="U197" i="16"/>
  <c r="V197" i="16"/>
  <c r="W197" i="16"/>
  <c r="X197" i="16"/>
  <c r="Y197" i="16"/>
  <c r="Z197" i="16"/>
  <c r="AA197" i="16"/>
  <c r="AB197" i="16"/>
  <c r="AC197" i="16"/>
  <c r="AD197" i="16"/>
  <c r="AE197" i="16"/>
  <c r="AF197" i="16"/>
  <c r="AG197" i="16"/>
  <c r="AH197" i="16"/>
  <c r="AI197" i="16"/>
  <c r="AJ197" i="16"/>
  <c r="BP197" i="16" s="1"/>
  <c r="BT197" i="16" s="1"/>
  <c r="AK197" i="16"/>
  <c r="AL197" i="16"/>
  <c r="AM197" i="16"/>
  <c r="AN197" i="16"/>
  <c r="AO197" i="16"/>
  <c r="AP197" i="16"/>
  <c r="AQ197" i="16"/>
  <c r="AR197" i="16"/>
  <c r="AS197" i="16"/>
  <c r="AT197" i="16"/>
  <c r="AU197" i="16"/>
  <c r="AV197" i="16"/>
  <c r="AW197" i="16"/>
  <c r="AX197" i="16"/>
  <c r="AY197" i="16"/>
  <c r="AZ197" i="16"/>
  <c r="BA197" i="16"/>
  <c r="BB197" i="16"/>
  <c r="BC197" i="16"/>
  <c r="BD197" i="16"/>
  <c r="BE197" i="16"/>
  <c r="BF197" i="16"/>
  <c r="BG197" i="16"/>
  <c r="BH197" i="16"/>
  <c r="C198" i="16"/>
  <c r="D198" i="16"/>
  <c r="E198" i="16"/>
  <c r="F198" i="16"/>
  <c r="G198" i="16"/>
  <c r="H198" i="16"/>
  <c r="I198" i="16"/>
  <c r="J198" i="16"/>
  <c r="K198" i="16"/>
  <c r="L198" i="16"/>
  <c r="M198" i="16"/>
  <c r="N198" i="16"/>
  <c r="O198" i="16"/>
  <c r="P198" i="16"/>
  <c r="Q198" i="16"/>
  <c r="R198" i="16"/>
  <c r="BX198" i="16" s="1"/>
  <c r="S198" i="16"/>
  <c r="T198" i="16"/>
  <c r="U198" i="16"/>
  <c r="V198" i="16"/>
  <c r="W198" i="16"/>
  <c r="X198" i="16"/>
  <c r="Y198" i="16"/>
  <c r="Z198" i="16"/>
  <c r="AA198" i="16"/>
  <c r="AB198" i="16"/>
  <c r="AC198" i="16"/>
  <c r="AD198" i="16"/>
  <c r="AE198" i="16"/>
  <c r="AF198" i="16"/>
  <c r="AG198" i="16"/>
  <c r="AH198" i="16"/>
  <c r="AI198" i="16"/>
  <c r="AJ198" i="16"/>
  <c r="BL198" i="16" s="1"/>
  <c r="AK198" i="16"/>
  <c r="AL198" i="16"/>
  <c r="AM198" i="16"/>
  <c r="AN198" i="16"/>
  <c r="AO198" i="16"/>
  <c r="AP198" i="16"/>
  <c r="AQ198" i="16"/>
  <c r="AR198" i="16"/>
  <c r="AS198" i="16"/>
  <c r="AT198" i="16"/>
  <c r="AU198" i="16"/>
  <c r="AV198" i="16"/>
  <c r="AW198" i="16"/>
  <c r="AX198" i="16"/>
  <c r="AY198" i="16"/>
  <c r="AZ198" i="16"/>
  <c r="BA198" i="16"/>
  <c r="BB198" i="16"/>
  <c r="BC198" i="16"/>
  <c r="BD198" i="16"/>
  <c r="BE198" i="16"/>
  <c r="BF198" i="16"/>
  <c r="BG198" i="16"/>
  <c r="BH198" i="16"/>
  <c r="C199" i="16"/>
  <c r="D199" i="16"/>
  <c r="E199" i="16"/>
  <c r="F199" i="16"/>
  <c r="G199" i="16"/>
  <c r="H199" i="16"/>
  <c r="I199" i="16"/>
  <c r="J199" i="16"/>
  <c r="K199" i="16"/>
  <c r="L199" i="16"/>
  <c r="M199" i="16"/>
  <c r="N199" i="16"/>
  <c r="O199" i="16"/>
  <c r="P199" i="16"/>
  <c r="Q199" i="16"/>
  <c r="R199" i="16"/>
  <c r="BK199" i="16" s="1"/>
  <c r="S199" i="16"/>
  <c r="T199" i="16"/>
  <c r="U199" i="16"/>
  <c r="V199" i="16"/>
  <c r="W199" i="16"/>
  <c r="X199" i="16"/>
  <c r="Y199" i="16"/>
  <c r="Z199" i="16"/>
  <c r="AA199" i="16"/>
  <c r="AB199" i="16"/>
  <c r="AC199" i="16"/>
  <c r="AD199" i="16"/>
  <c r="AE199" i="16"/>
  <c r="AF199" i="16"/>
  <c r="AG199" i="16"/>
  <c r="AH199" i="16"/>
  <c r="AI199" i="16"/>
  <c r="AJ199" i="16"/>
  <c r="BL199" i="16" s="1"/>
  <c r="AK199" i="16"/>
  <c r="AL199" i="16"/>
  <c r="AM199" i="16"/>
  <c r="AN199" i="16"/>
  <c r="AO199" i="16"/>
  <c r="AP199" i="16"/>
  <c r="AQ199" i="16"/>
  <c r="AR199" i="16"/>
  <c r="AS199" i="16"/>
  <c r="AT199" i="16"/>
  <c r="AU199" i="16"/>
  <c r="AV199" i="16"/>
  <c r="AW199" i="16"/>
  <c r="AX199" i="16"/>
  <c r="AY199" i="16"/>
  <c r="AZ199" i="16"/>
  <c r="BA199" i="16"/>
  <c r="BB199" i="16"/>
  <c r="BC199" i="16"/>
  <c r="BD199" i="16"/>
  <c r="BE199" i="16"/>
  <c r="BF199" i="16"/>
  <c r="BG199" i="16"/>
  <c r="BH199" i="16"/>
  <c r="C200" i="16"/>
  <c r="D200" i="16"/>
  <c r="E200" i="16"/>
  <c r="F200" i="16"/>
  <c r="G200" i="16"/>
  <c r="H200" i="16"/>
  <c r="I200" i="16"/>
  <c r="J200" i="16"/>
  <c r="K200" i="16"/>
  <c r="L200" i="16"/>
  <c r="M200" i="16"/>
  <c r="N200" i="16"/>
  <c r="O200" i="16"/>
  <c r="P200" i="16"/>
  <c r="Q200" i="16"/>
  <c r="R200" i="16"/>
  <c r="S200" i="16"/>
  <c r="T200" i="16"/>
  <c r="U200" i="16"/>
  <c r="V200" i="16"/>
  <c r="W200" i="16"/>
  <c r="X200" i="16"/>
  <c r="Y200" i="16"/>
  <c r="Z200" i="16"/>
  <c r="AA200" i="16"/>
  <c r="AB200" i="16"/>
  <c r="AC200" i="16"/>
  <c r="AD200" i="16"/>
  <c r="AE200" i="16"/>
  <c r="AF200" i="16"/>
  <c r="AG200" i="16"/>
  <c r="AH200" i="16"/>
  <c r="AI200" i="16"/>
  <c r="AJ200" i="16"/>
  <c r="BL200" i="16" s="1"/>
  <c r="AK200" i="16"/>
  <c r="AL200" i="16"/>
  <c r="AM200" i="16"/>
  <c r="AN200" i="16"/>
  <c r="AO200" i="16"/>
  <c r="AP200" i="16"/>
  <c r="AQ200" i="16"/>
  <c r="AR200" i="16"/>
  <c r="AS200" i="16"/>
  <c r="AT200" i="16"/>
  <c r="AU200" i="16"/>
  <c r="AV200" i="16"/>
  <c r="AW200" i="16"/>
  <c r="AX200" i="16"/>
  <c r="AY200" i="16"/>
  <c r="AZ200" i="16"/>
  <c r="BA200" i="16"/>
  <c r="BB200" i="16"/>
  <c r="BC200" i="16"/>
  <c r="BD200" i="16"/>
  <c r="BE200" i="16"/>
  <c r="BF200" i="16"/>
  <c r="BG200" i="16"/>
  <c r="BH200" i="16"/>
  <c r="C201" i="16"/>
  <c r="D201" i="16"/>
  <c r="E201" i="16"/>
  <c r="F201" i="16"/>
  <c r="G201" i="16"/>
  <c r="H201" i="16"/>
  <c r="I201" i="16"/>
  <c r="J201" i="16"/>
  <c r="K201" i="16"/>
  <c r="L201" i="16"/>
  <c r="M201" i="16"/>
  <c r="N201" i="16"/>
  <c r="O201" i="16"/>
  <c r="P201" i="16"/>
  <c r="Q201" i="16"/>
  <c r="R201" i="16"/>
  <c r="S201" i="16"/>
  <c r="T201" i="16"/>
  <c r="U201" i="16"/>
  <c r="V201" i="16"/>
  <c r="W201" i="16"/>
  <c r="X201" i="16"/>
  <c r="Y201" i="16"/>
  <c r="Z201" i="16"/>
  <c r="AA201" i="16"/>
  <c r="AB201" i="16"/>
  <c r="AC201" i="16"/>
  <c r="AD201" i="16"/>
  <c r="AE201" i="16"/>
  <c r="AF201" i="16"/>
  <c r="AG201" i="16"/>
  <c r="AH201" i="16"/>
  <c r="AI201" i="16"/>
  <c r="AJ201" i="16"/>
  <c r="AK201" i="16"/>
  <c r="AL201" i="16"/>
  <c r="AM201" i="16"/>
  <c r="AN201" i="16"/>
  <c r="AO201" i="16"/>
  <c r="AP201" i="16"/>
  <c r="AQ201" i="16"/>
  <c r="AR201" i="16"/>
  <c r="AS201" i="16"/>
  <c r="AT201" i="16"/>
  <c r="AU201" i="16"/>
  <c r="AV201" i="16"/>
  <c r="AW201" i="16"/>
  <c r="AX201" i="16"/>
  <c r="AY201" i="16"/>
  <c r="AZ201" i="16"/>
  <c r="BA201" i="16"/>
  <c r="BB201" i="16"/>
  <c r="BC201" i="16"/>
  <c r="BD201" i="16"/>
  <c r="BE201" i="16"/>
  <c r="BF201" i="16"/>
  <c r="BG201" i="16"/>
  <c r="BH201" i="16"/>
  <c r="C202" i="16"/>
  <c r="D202" i="16"/>
  <c r="E202" i="16"/>
  <c r="F202" i="16"/>
  <c r="G202" i="16"/>
  <c r="H202" i="16"/>
  <c r="I202" i="16"/>
  <c r="J202" i="16"/>
  <c r="K202" i="16"/>
  <c r="L202" i="16"/>
  <c r="M202" i="16"/>
  <c r="N202" i="16"/>
  <c r="O202" i="16"/>
  <c r="P202" i="16"/>
  <c r="Q202" i="16"/>
  <c r="R202" i="16"/>
  <c r="S202" i="16"/>
  <c r="T202" i="16"/>
  <c r="U202" i="16"/>
  <c r="V202" i="16"/>
  <c r="W202" i="16"/>
  <c r="X202" i="16"/>
  <c r="Y202" i="16"/>
  <c r="Z202" i="16"/>
  <c r="AA202" i="16"/>
  <c r="AB202" i="16"/>
  <c r="AC202" i="16"/>
  <c r="AD202" i="16"/>
  <c r="AE202" i="16"/>
  <c r="AF202" i="16"/>
  <c r="AG202" i="16"/>
  <c r="AH202" i="16"/>
  <c r="AI202" i="16"/>
  <c r="AJ202" i="16"/>
  <c r="BL202" i="16" s="1"/>
  <c r="AK202" i="16"/>
  <c r="AL202" i="16"/>
  <c r="AM202" i="16"/>
  <c r="AN202" i="16"/>
  <c r="AO202" i="16"/>
  <c r="AP202" i="16"/>
  <c r="AQ202" i="16"/>
  <c r="AR202" i="16"/>
  <c r="AS202" i="16"/>
  <c r="AT202" i="16"/>
  <c r="AU202" i="16"/>
  <c r="AV202" i="16"/>
  <c r="AW202" i="16"/>
  <c r="AX202" i="16"/>
  <c r="AY202" i="16"/>
  <c r="AZ202" i="16"/>
  <c r="BA202" i="16"/>
  <c r="BB202" i="16"/>
  <c r="BC202" i="16"/>
  <c r="BD202" i="16"/>
  <c r="BE202" i="16"/>
  <c r="BF202" i="16"/>
  <c r="BG202" i="16"/>
  <c r="BH202" i="16"/>
  <c r="C203" i="16"/>
  <c r="D203" i="16"/>
  <c r="E203" i="16"/>
  <c r="F203" i="16"/>
  <c r="G203" i="16"/>
  <c r="H203" i="16"/>
  <c r="I203" i="16"/>
  <c r="J203" i="16"/>
  <c r="K203" i="16"/>
  <c r="L203" i="16"/>
  <c r="M203" i="16"/>
  <c r="N203" i="16"/>
  <c r="O203" i="16"/>
  <c r="P203" i="16"/>
  <c r="Q203" i="16"/>
  <c r="R203" i="16"/>
  <c r="BK203" i="16" s="1"/>
  <c r="S203" i="16"/>
  <c r="T203" i="16"/>
  <c r="U203" i="16"/>
  <c r="V203" i="16"/>
  <c r="W203" i="16"/>
  <c r="X203" i="16"/>
  <c r="Y203" i="16"/>
  <c r="Z203" i="16"/>
  <c r="AA203" i="16"/>
  <c r="AB203" i="16"/>
  <c r="AC203" i="16"/>
  <c r="AD203" i="16"/>
  <c r="AE203" i="16"/>
  <c r="AF203" i="16"/>
  <c r="AG203" i="16"/>
  <c r="AH203" i="16"/>
  <c r="AI203" i="16"/>
  <c r="AJ203" i="16"/>
  <c r="AK203" i="16"/>
  <c r="AL203" i="16"/>
  <c r="AM203" i="16"/>
  <c r="AN203" i="16"/>
  <c r="AO203" i="16"/>
  <c r="AP203" i="16"/>
  <c r="AQ203" i="16"/>
  <c r="AR203" i="16"/>
  <c r="AS203" i="16"/>
  <c r="AT203" i="16"/>
  <c r="AU203" i="16"/>
  <c r="AV203" i="16"/>
  <c r="AW203" i="16"/>
  <c r="AX203" i="16"/>
  <c r="AY203" i="16"/>
  <c r="AZ203" i="16"/>
  <c r="BA203" i="16"/>
  <c r="BB203" i="16"/>
  <c r="BC203" i="16"/>
  <c r="BD203" i="16"/>
  <c r="BE203" i="16"/>
  <c r="BF203" i="16"/>
  <c r="BG203" i="16"/>
  <c r="BH203" i="16"/>
  <c r="C204" i="16"/>
  <c r="D204" i="16"/>
  <c r="E204" i="16"/>
  <c r="F204" i="16"/>
  <c r="G204" i="16"/>
  <c r="H204" i="16"/>
  <c r="I204" i="16"/>
  <c r="J204" i="16"/>
  <c r="K204" i="16"/>
  <c r="L204" i="16"/>
  <c r="M204" i="16"/>
  <c r="N204" i="16"/>
  <c r="O204" i="16"/>
  <c r="P204" i="16"/>
  <c r="Q204" i="16"/>
  <c r="R204" i="16"/>
  <c r="S204" i="16"/>
  <c r="T204" i="16"/>
  <c r="U204" i="16"/>
  <c r="V204" i="16"/>
  <c r="W204" i="16"/>
  <c r="X204" i="16"/>
  <c r="Y204" i="16"/>
  <c r="Z204" i="16"/>
  <c r="AA204" i="16"/>
  <c r="AB204" i="16"/>
  <c r="AC204" i="16"/>
  <c r="AD204" i="16"/>
  <c r="AE204" i="16"/>
  <c r="AF204" i="16"/>
  <c r="AG204" i="16"/>
  <c r="AH204" i="16"/>
  <c r="AI204" i="16"/>
  <c r="AJ204" i="16"/>
  <c r="AK204" i="16"/>
  <c r="AL204" i="16"/>
  <c r="AM204" i="16"/>
  <c r="AN204" i="16"/>
  <c r="AO204" i="16"/>
  <c r="AP204" i="16"/>
  <c r="AQ204" i="16"/>
  <c r="AR204" i="16"/>
  <c r="AS204" i="16"/>
  <c r="AT204" i="16"/>
  <c r="AU204" i="16"/>
  <c r="AV204" i="16"/>
  <c r="AW204" i="16"/>
  <c r="AX204" i="16"/>
  <c r="AY204" i="16"/>
  <c r="AZ204" i="16"/>
  <c r="BA204" i="16"/>
  <c r="BB204" i="16"/>
  <c r="BC204" i="16"/>
  <c r="BD204" i="16"/>
  <c r="BE204" i="16"/>
  <c r="BF204" i="16"/>
  <c r="BG204" i="16"/>
  <c r="BH204" i="16"/>
  <c r="C205" i="16"/>
  <c r="D205" i="16"/>
  <c r="E205" i="16"/>
  <c r="F205" i="16"/>
  <c r="G205" i="16"/>
  <c r="H205" i="16"/>
  <c r="I205" i="16"/>
  <c r="J205" i="16"/>
  <c r="K205" i="16"/>
  <c r="L205" i="16"/>
  <c r="M205" i="16"/>
  <c r="N205" i="16"/>
  <c r="O205" i="16"/>
  <c r="P205" i="16"/>
  <c r="Q205" i="16"/>
  <c r="R205" i="16"/>
  <c r="BK205" i="16" s="1"/>
  <c r="S205" i="16"/>
  <c r="T205" i="16"/>
  <c r="U205" i="16"/>
  <c r="V205" i="16"/>
  <c r="W205" i="16"/>
  <c r="X205" i="16"/>
  <c r="Y205" i="16"/>
  <c r="Z205" i="16"/>
  <c r="AA205" i="16"/>
  <c r="AB205" i="16"/>
  <c r="AC205" i="16"/>
  <c r="AD205" i="16"/>
  <c r="AE205" i="16"/>
  <c r="AF205" i="16"/>
  <c r="AG205" i="16"/>
  <c r="AH205" i="16"/>
  <c r="AI205" i="16"/>
  <c r="AJ205" i="16"/>
  <c r="AK205" i="16"/>
  <c r="AL205" i="16"/>
  <c r="AM205" i="16"/>
  <c r="AN205" i="16"/>
  <c r="AO205" i="16"/>
  <c r="AP205" i="16"/>
  <c r="AQ205" i="16"/>
  <c r="AR205" i="16"/>
  <c r="AS205" i="16"/>
  <c r="AT205" i="16"/>
  <c r="AU205" i="16"/>
  <c r="AV205" i="16"/>
  <c r="AW205" i="16"/>
  <c r="AX205" i="16"/>
  <c r="AY205" i="16"/>
  <c r="AZ205" i="16"/>
  <c r="BA205" i="16"/>
  <c r="BB205" i="16"/>
  <c r="BC205" i="16"/>
  <c r="BD205" i="16"/>
  <c r="BE205" i="16"/>
  <c r="BF205" i="16"/>
  <c r="BG205" i="16"/>
  <c r="BH205" i="16"/>
  <c r="C206" i="16"/>
  <c r="D206" i="16"/>
  <c r="E206" i="16"/>
  <c r="F206" i="16"/>
  <c r="G206" i="16"/>
  <c r="H206" i="16"/>
  <c r="I206" i="16"/>
  <c r="J206" i="16"/>
  <c r="K206" i="16"/>
  <c r="L206" i="16"/>
  <c r="M206" i="16"/>
  <c r="N206" i="16"/>
  <c r="O206" i="16"/>
  <c r="P206" i="16"/>
  <c r="Q206" i="16"/>
  <c r="R206" i="16"/>
  <c r="S206" i="16"/>
  <c r="T206" i="16"/>
  <c r="U206" i="16"/>
  <c r="V206" i="16"/>
  <c r="W206" i="16"/>
  <c r="X206" i="16"/>
  <c r="Y206" i="16"/>
  <c r="Z206" i="16"/>
  <c r="AA206" i="16"/>
  <c r="AB206" i="16"/>
  <c r="AC206" i="16"/>
  <c r="AD206" i="16"/>
  <c r="AE206" i="16"/>
  <c r="AF206" i="16"/>
  <c r="AG206" i="16"/>
  <c r="AH206" i="16"/>
  <c r="AI206" i="16"/>
  <c r="AJ206" i="16"/>
  <c r="AK206" i="16"/>
  <c r="AL206" i="16"/>
  <c r="AM206" i="16"/>
  <c r="AN206" i="16"/>
  <c r="AO206" i="16"/>
  <c r="AP206" i="16"/>
  <c r="AQ206" i="16"/>
  <c r="AR206" i="16"/>
  <c r="AS206" i="16"/>
  <c r="AT206" i="16"/>
  <c r="AU206" i="16"/>
  <c r="AV206" i="16"/>
  <c r="AW206" i="16"/>
  <c r="AX206" i="16"/>
  <c r="AY206" i="16"/>
  <c r="AZ206" i="16"/>
  <c r="BA206" i="16"/>
  <c r="BB206" i="16"/>
  <c r="BC206" i="16"/>
  <c r="BD206" i="16"/>
  <c r="BE206" i="16"/>
  <c r="BF206" i="16"/>
  <c r="BG206" i="16"/>
  <c r="BH206" i="16"/>
  <c r="C207" i="16"/>
  <c r="D207" i="16"/>
  <c r="E207" i="16"/>
  <c r="F207" i="16"/>
  <c r="G207" i="16"/>
  <c r="H207" i="16"/>
  <c r="I207" i="16"/>
  <c r="J207" i="16"/>
  <c r="K207" i="16"/>
  <c r="L207" i="16"/>
  <c r="M207" i="16"/>
  <c r="N207" i="16"/>
  <c r="O207" i="16"/>
  <c r="P207" i="16"/>
  <c r="Q207" i="16"/>
  <c r="R207" i="16"/>
  <c r="BK207" i="16" s="1"/>
  <c r="S207" i="16"/>
  <c r="T207" i="16"/>
  <c r="U207" i="16"/>
  <c r="V207" i="16"/>
  <c r="W207" i="16"/>
  <c r="X207" i="16"/>
  <c r="Y207" i="16"/>
  <c r="Z207" i="16"/>
  <c r="AA207" i="16"/>
  <c r="AB207" i="16"/>
  <c r="AC207" i="16"/>
  <c r="AD207" i="16"/>
  <c r="AE207" i="16"/>
  <c r="AF207" i="16"/>
  <c r="AG207" i="16"/>
  <c r="AH207" i="16"/>
  <c r="AI207" i="16"/>
  <c r="AJ207" i="16"/>
  <c r="AK207" i="16"/>
  <c r="AL207" i="16"/>
  <c r="AM207" i="16"/>
  <c r="AN207" i="16"/>
  <c r="AO207" i="16"/>
  <c r="AP207" i="16"/>
  <c r="AQ207" i="16"/>
  <c r="AR207" i="16"/>
  <c r="AS207" i="16"/>
  <c r="AT207" i="16"/>
  <c r="AU207" i="16"/>
  <c r="AV207" i="16"/>
  <c r="AW207" i="16"/>
  <c r="AX207" i="16"/>
  <c r="AY207" i="16"/>
  <c r="AZ207" i="16"/>
  <c r="BA207" i="16"/>
  <c r="BB207" i="16"/>
  <c r="BC207" i="16"/>
  <c r="BD207" i="16"/>
  <c r="BE207" i="16"/>
  <c r="BF207" i="16"/>
  <c r="BG207" i="16"/>
  <c r="BH207" i="16"/>
  <c r="C208" i="16"/>
  <c r="D208" i="16"/>
  <c r="E208" i="16"/>
  <c r="F208" i="16"/>
  <c r="G208" i="16"/>
  <c r="H208" i="16"/>
  <c r="I208" i="16"/>
  <c r="J208" i="16"/>
  <c r="K208" i="16"/>
  <c r="L208" i="16"/>
  <c r="M208" i="16"/>
  <c r="N208" i="16"/>
  <c r="O208" i="16"/>
  <c r="P208" i="16"/>
  <c r="Q208" i="16"/>
  <c r="R208" i="16"/>
  <c r="S208" i="16"/>
  <c r="T208" i="16"/>
  <c r="U208" i="16"/>
  <c r="V208" i="16"/>
  <c r="W208" i="16"/>
  <c r="X208" i="16"/>
  <c r="Y208" i="16"/>
  <c r="Z208" i="16"/>
  <c r="AA208" i="16"/>
  <c r="AB208" i="16"/>
  <c r="AC208" i="16"/>
  <c r="AD208" i="16"/>
  <c r="AE208" i="16"/>
  <c r="AF208" i="16"/>
  <c r="AG208" i="16"/>
  <c r="AH208" i="16"/>
  <c r="AI208" i="16"/>
  <c r="AJ208" i="16"/>
  <c r="AK208" i="16"/>
  <c r="AL208" i="16"/>
  <c r="AM208" i="16"/>
  <c r="AN208" i="16"/>
  <c r="AO208" i="16"/>
  <c r="AP208" i="16"/>
  <c r="AQ208" i="16"/>
  <c r="AR208" i="16"/>
  <c r="AS208" i="16"/>
  <c r="AT208" i="16"/>
  <c r="AU208" i="16"/>
  <c r="AV208" i="16"/>
  <c r="AW208" i="16"/>
  <c r="AX208" i="16"/>
  <c r="AY208" i="16"/>
  <c r="AZ208" i="16"/>
  <c r="BA208" i="16"/>
  <c r="BB208" i="16"/>
  <c r="BC208" i="16"/>
  <c r="BD208" i="16"/>
  <c r="BE208" i="16"/>
  <c r="BF208" i="16"/>
  <c r="BG208" i="16"/>
  <c r="BH208" i="16"/>
  <c r="C210" i="16"/>
  <c r="D210" i="16"/>
  <c r="E210" i="16"/>
  <c r="F210" i="16"/>
  <c r="G210" i="16"/>
  <c r="H210" i="16"/>
  <c r="I210" i="16"/>
  <c r="J210" i="16"/>
  <c r="K210" i="16"/>
  <c r="L210" i="16"/>
  <c r="M210" i="16"/>
  <c r="N210" i="16"/>
  <c r="O210" i="16"/>
  <c r="P210" i="16"/>
  <c r="Q210" i="16"/>
  <c r="R210" i="16"/>
  <c r="S210" i="16"/>
  <c r="T210" i="16"/>
  <c r="U210" i="16"/>
  <c r="V210" i="16"/>
  <c r="W210" i="16"/>
  <c r="X210" i="16"/>
  <c r="Y210" i="16"/>
  <c r="Z210" i="16"/>
  <c r="AA210" i="16"/>
  <c r="AB210" i="16"/>
  <c r="AC210" i="16"/>
  <c r="AD210" i="16"/>
  <c r="AE210" i="16"/>
  <c r="AF210" i="16"/>
  <c r="AG210" i="16"/>
  <c r="AH210" i="16"/>
  <c r="AI210" i="16"/>
  <c r="AJ210" i="16"/>
  <c r="AK210" i="16"/>
  <c r="AL210" i="16"/>
  <c r="AM210" i="16"/>
  <c r="AN210" i="16"/>
  <c r="AO210" i="16"/>
  <c r="AP210" i="16"/>
  <c r="AQ210" i="16"/>
  <c r="AR210" i="16"/>
  <c r="AS210" i="16"/>
  <c r="AT210" i="16"/>
  <c r="AU210" i="16"/>
  <c r="AV210" i="16"/>
  <c r="AW210" i="16"/>
  <c r="AX210" i="16"/>
  <c r="AY210" i="16"/>
  <c r="AZ210" i="16"/>
  <c r="BA210" i="16"/>
  <c r="BB210" i="16"/>
  <c r="BC210" i="16"/>
  <c r="BD210" i="16"/>
  <c r="BE210" i="16"/>
  <c r="BF210" i="16"/>
  <c r="BG210" i="16"/>
  <c r="BH210" i="16"/>
  <c r="C211" i="16"/>
  <c r="D211" i="16"/>
  <c r="E211" i="16"/>
  <c r="F211" i="16"/>
  <c r="G211" i="16"/>
  <c r="H211" i="16"/>
  <c r="I211" i="16"/>
  <c r="J211" i="16"/>
  <c r="K211" i="16"/>
  <c r="L211" i="16"/>
  <c r="M211" i="16"/>
  <c r="N211" i="16"/>
  <c r="O211" i="16"/>
  <c r="P211" i="16"/>
  <c r="Q211" i="16"/>
  <c r="R211" i="16"/>
  <c r="S211" i="16"/>
  <c r="T211" i="16"/>
  <c r="U211" i="16"/>
  <c r="V211" i="16"/>
  <c r="W211" i="16"/>
  <c r="X211" i="16"/>
  <c r="Y211" i="16"/>
  <c r="Z211" i="16"/>
  <c r="AA211" i="16"/>
  <c r="AB211" i="16"/>
  <c r="AC211" i="16"/>
  <c r="AD211" i="16"/>
  <c r="AE211" i="16"/>
  <c r="AF211" i="16"/>
  <c r="AG211" i="16"/>
  <c r="AH211" i="16"/>
  <c r="AI211" i="16"/>
  <c r="AJ211" i="16"/>
  <c r="AK211" i="16"/>
  <c r="AL211" i="16"/>
  <c r="AM211" i="16"/>
  <c r="AN211" i="16"/>
  <c r="AO211" i="16"/>
  <c r="AP211" i="16"/>
  <c r="AQ211" i="16"/>
  <c r="AR211" i="16"/>
  <c r="AS211" i="16"/>
  <c r="AT211" i="16"/>
  <c r="AU211" i="16"/>
  <c r="AV211" i="16"/>
  <c r="AW211" i="16"/>
  <c r="AX211" i="16"/>
  <c r="AY211" i="16"/>
  <c r="AZ211" i="16"/>
  <c r="BA211" i="16"/>
  <c r="BB211" i="16"/>
  <c r="BC211" i="16"/>
  <c r="BD211" i="16"/>
  <c r="BE211" i="16"/>
  <c r="BF211" i="16"/>
  <c r="BG211" i="16"/>
  <c r="BH211" i="16"/>
  <c r="B211" i="16"/>
  <c r="BJ211" i="16" s="1"/>
  <c r="B210" i="16"/>
  <c r="B208" i="16"/>
  <c r="B207" i="16"/>
  <c r="B206" i="16"/>
  <c r="B205" i="16"/>
  <c r="B204" i="16"/>
  <c r="BV204" i="16" s="1"/>
  <c r="B203" i="16"/>
  <c r="BW203" i="16" s="1"/>
  <c r="B202" i="16"/>
  <c r="B201" i="16"/>
  <c r="B200" i="16"/>
  <c r="BV200" i="16" s="1"/>
  <c r="B199" i="16"/>
  <c r="BV199" i="16" s="1"/>
  <c r="B198" i="16"/>
  <c r="BW198" i="16" s="1"/>
  <c r="B197" i="16"/>
  <c r="BW197" i="16" s="1"/>
  <c r="B196" i="16"/>
  <c r="BV196" i="16" s="1"/>
  <c r="B195" i="16"/>
  <c r="BN195" i="16" s="1"/>
  <c r="BR195" i="16" s="1"/>
  <c r="B194" i="16"/>
  <c r="BW194" i="16" s="1"/>
  <c r="B193" i="16"/>
  <c r="BW193" i="16" s="1"/>
  <c r="C90" i="15"/>
  <c r="D90" i="15"/>
  <c r="E90" i="15"/>
  <c r="F90" i="15"/>
  <c r="G90" i="15"/>
  <c r="H90" i="15"/>
  <c r="I90" i="15"/>
  <c r="J90" i="15"/>
  <c r="K90" i="15"/>
  <c r="L90" i="15"/>
  <c r="M90" i="15"/>
  <c r="N90" i="15"/>
  <c r="O90" i="15"/>
  <c r="P90" i="15"/>
  <c r="Q90" i="15"/>
  <c r="R90" i="15"/>
  <c r="BX90" i="15" s="1"/>
  <c r="S90" i="15"/>
  <c r="T90" i="15"/>
  <c r="U90" i="15"/>
  <c r="V90" i="15"/>
  <c r="W90" i="15"/>
  <c r="X90" i="15"/>
  <c r="Y90" i="15"/>
  <c r="Z90" i="15"/>
  <c r="AA90" i="15"/>
  <c r="AB90" i="15"/>
  <c r="AC90" i="15"/>
  <c r="AD90" i="15"/>
  <c r="AE90" i="15"/>
  <c r="AF90" i="15"/>
  <c r="AG90" i="15"/>
  <c r="AH90" i="15"/>
  <c r="AI90" i="15"/>
  <c r="AJ90" i="15"/>
  <c r="BP90" i="15" s="1"/>
  <c r="BT90" i="15" s="1"/>
  <c r="AK90" i="15"/>
  <c r="AL90" i="15"/>
  <c r="AM90" i="15"/>
  <c r="AN90" i="15"/>
  <c r="AO90" i="15"/>
  <c r="AP90" i="15"/>
  <c r="AQ90" i="15"/>
  <c r="AR90" i="15"/>
  <c r="AS90" i="15"/>
  <c r="AT90" i="15"/>
  <c r="AU90" i="15"/>
  <c r="AV90" i="15"/>
  <c r="AW90" i="15"/>
  <c r="AX90" i="15"/>
  <c r="AY90" i="15"/>
  <c r="AZ90" i="15"/>
  <c r="BA90" i="15"/>
  <c r="BB90" i="15"/>
  <c r="BC90" i="15"/>
  <c r="BD90" i="15"/>
  <c r="BE90" i="15"/>
  <c r="BF90" i="15"/>
  <c r="BG90" i="15"/>
  <c r="BH90" i="15"/>
  <c r="C91" i="15"/>
  <c r="D91" i="15"/>
  <c r="E91" i="15"/>
  <c r="F91" i="15"/>
  <c r="G91" i="15"/>
  <c r="H91" i="15"/>
  <c r="I91" i="15"/>
  <c r="J91" i="15"/>
  <c r="K91" i="15"/>
  <c r="L91" i="15"/>
  <c r="M91" i="15"/>
  <c r="N91" i="15"/>
  <c r="O91" i="15"/>
  <c r="P91" i="15"/>
  <c r="Q91" i="15"/>
  <c r="R91" i="15"/>
  <c r="BX91" i="15" s="1"/>
  <c r="S91" i="15"/>
  <c r="T91" i="15"/>
  <c r="U91" i="15"/>
  <c r="V91" i="15"/>
  <c r="W91" i="15"/>
  <c r="X91" i="15"/>
  <c r="Y91" i="15"/>
  <c r="Z91" i="15"/>
  <c r="AA91" i="15"/>
  <c r="AB91" i="15"/>
  <c r="AC91" i="15"/>
  <c r="AD91" i="15"/>
  <c r="AE91" i="15"/>
  <c r="AF91" i="15"/>
  <c r="AG91" i="15"/>
  <c r="AH91" i="15"/>
  <c r="AI91" i="15"/>
  <c r="AJ91" i="15"/>
  <c r="BL91" i="15" s="1"/>
  <c r="AK91" i="15"/>
  <c r="AL91" i="15"/>
  <c r="AM91" i="15"/>
  <c r="AN91" i="15"/>
  <c r="AO91" i="15"/>
  <c r="AP91" i="15"/>
  <c r="AQ91" i="15"/>
  <c r="AR91" i="15"/>
  <c r="AS91" i="15"/>
  <c r="AT91" i="15"/>
  <c r="AU91" i="15"/>
  <c r="AV91" i="15"/>
  <c r="AW91" i="15"/>
  <c r="AX91" i="15"/>
  <c r="AY91" i="15"/>
  <c r="AZ91" i="15"/>
  <c r="BA91" i="15"/>
  <c r="BB91" i="15"/>
  <c r="BC91" i="15"/>
  <c r="BD91" i="15"/>
  <c r="BE91" i="15"/>
  <c r="BF91" i="15"/>
  <c r="BG91" i="15"/>
  <c r="BH91" i="15"/>
  <c r="C92" i="15"/>
  <c r="D92" i="15"/>
  <c r="E92" i="15"/>
  <c r="F92" i="15"/>
  <c r="G92" i="15"/>
  <c r="H92" i="15"/>
  <c r="I92" i="15"/>
  <c r="J92" i="15"/>
  <c r="K92" i="15"/>
  <c r="L92" i="15"/>
  <c r="M92" i="15"/>
  <c r="N92" i="15"/>
  <c r="O92" i="15"/>
  <c r="P92" i="15"/>
  <c r="Q92" i="15"/>
  <c r="R92" i="15"/>
  <c r="BX92" i="15" s="1"/>
  <c r="S92" i="15"/>
  <c r="T92" i="15"/>
  <c r="U92" i="15"/>
  <c r="V92" i="15"/>
  <c r="W92" i="15"/>
  <c r="X92" i="15"/>
  <c r="Y92" i="15"/>
  <c r="Z92" i="15"/>
  <c r="AA92" i="15"/>
  <c r="AB92" i="15"/>
  <c r="AC92" i="15"/>
  <c r="AD92" i="15"/>
  <c r="AE92" i="15"/>
  <c r="AF92" i="15"/>
  <c r="AG92" i="15"/>
  <c r="AH92" i="15"/>
  <c r="AI92" i="15"/>
  <c r="AJ92" i="15"/>
  <c r="BP92" i="15" s="1"/>
  <c r="BT92" i="15" s="1"/>
  <c r="AK92" i="15"/>
  <c r="AL92" i="15"/>
  <c r="AM92" i="15"/>
  <c r="AN92" i="15"/>
  <c r="AO92" i="15"/>
  <c r="AP92" i="15"/>
  <c r="AQ92" i="15"/>
  <c r="AR92" i="15"/>
  <c r="AS92" i="15"/>
  <c r="AT92" i="15"/>
  <c r="AU92" i="15"/>
  <c r="AV92" i="15"/>
  <c r="AW92" i="15"/>
  <c r="AX92" i="15"/>
  <c r="AY92" i="15"/>
  <c r="AZ92" i="15"/>
  <c r="BA92" i="15"/>
  <c r="BB92" i="15"/>
  <c r="BC92" i="15"/>
  <c r="BD92" i="15"/>
  <c r="BE92" i="15"/>
  <c r="BF92" i="15"/>
  <c r="BG92" i="15"/>
  <c r="BH92" i="15"/>
  <c r="C93" i="15"/>
  <c r="D93" i="15"/>
  <c r="E93" i="15"/>
  <c r="F93" i="15"/>
  <c r="G93" i="15"/>
  <c r="H93" i="15"/>
  <c r="I93" i="15"/>
  <c r="J93" i="15"/>
  <c r="K93" i="15"/>
  <c r="L93" i="15"/>
  <c r="M93" i="15"/>
  <c r="N93" i="15"/>
  <c r="O93" i="15"/>
  <c r="P93" i="15"/>
  <c r="Q93" i="15"/>
  <c r="R93" i="15"/>
  <c r="BX93" i="15" s="1"/>
  <c r="S93" i="15"/>
  <c r="T93" i="15"/>
  <c r="U93" i="15"/>
  <c r="V93" i="15"/>
  <c r="W93" i="15"/>
  <c r="X93" i="15"/>
  <c r="Y93" i="15"/>
  <c r="Z93" i="15"/>
  <c r="AA93" i="15"/>
  <c r="AB93" i="15"/>
  <c r="AC93" i="15"/>
  <c r="AD93" i="15"/>
  <c r="AE93" i="15"/>
  <c r="AF93" i="15"/>
  <c r="AG93" i="15"/>
  <c r="AH93" i="15"/>
  <c r="AI93" i="15"/>
  <c r="AJ93" i="15"/>
  <c r="BL93" i="15" s="1"/>
  <c r="AK93" i="15"/>
  <c r="AL93" i="15"/>
  <c r="AM93" i="15"/>
  <c r="AN93" i="15"/>
  <c r="AO93" i="15"/>
  <c r="AP93" i="15"/>
  <c r="AQ93" i="15"/>
  <c r="AR93" i="15"/>
  <c r="AS93" i="15"/>
  <c r="AT93" i="15"/>
  <c r="AU93" i="15"/>
  <c r="AV93" i="15"/>
  <c r="AW93" i="15"/>
  <c r="AX93" i="15"/>
  <c r="AY93" i="15"/>
  <c r="AZ93" i="15"/>
  <c r="BA93" i="15"/>
  <c r="BB93" i="15"/>
  <c r="BC93" i="15"/>
  <c r="BD93" i="15"/>
  <c r="BE93" i="15"/>
  <c r="BF93" i="15"/>
  <c r="BG93" i="15"/>
  <c r="BH93" i="15"/>
  <c r="C94" i="15"/>
  <c r="D94" i="15"/>
  <c r="E94" i="15"/>
  <c r="F94" i="15"/>
  <c r="G94" i="15"/>
  <c r="H94" i="15"/>
  <c r="I94" i="15"/>
  <c r="J94" i="15"/>
  <c r="K94" i="15"/>
  <c r="L94" i="15"/>
  <c r="M94" i="15"/>
  <c r="N94" i="15"/>
  <c r="O94" i="15"/>
  <c r="P94" i="15"/>
  <c r="Q94" i="15"/>
  <c r="R94" i="15"/>
  <c r="BX94" i="15" s="1"/>
  <c r="S94" i="15"/>
  <c r="T94" i="15"/>
  <c r="U94" i="15"/>
  <c r="V94" i="15"/>
  <c r="W94" i="15"/>
  <c r="X94" i="15"/>
  <c r="Y94" i="15"/>
  <c r="Z94" i="15"/>
  <c r="AA94" i="15"/>
  <c r="AB94" i="15"/>
  <c r="AC94" i="15"/>
  <c r="AD94" i="15"/>
  <c r="AE94" i="15"/>
  <c r="AF94" i="15"/>
  <c r="AG94" i="15"/>
  <c r="AH94" i="15"/>
  <c r="AI94" i="15"/>
  <c r="AJ94" i="15"/>
  <c r="BP94" i="15" s="1"/>
  <c r="BT94" i="15" s="1"/>
  <c r="AK94" i="15"/>
  <c r="AL94" i="15"/>
  <c r="AM94" i="15"/>
  <c r="AN94" i="15"/>
  <c r="AO94" i="15"/>
  <c r="AP94" i="15"/>
  <c r="AQ94" i="15"/>
  <c r="AR94" i="15"/>
  <c r="AS94" i="15"/>
  <c r="AT94" i="15"/>
  <c r="AU94" i="15"/>
  <c r="AV94" i="15"/>
  <c r="AW94" i="15"/>
  <c r="AX94" i="15"/>
  <c r="AY94" i="15"/>
  <c r="AZ94" i="15"/>
  <c r="BA94" i="15"/>
  <c r="BB94" i="15"/>
  <c r="BC94" i="15"/>
  <c r="BD94" i="15"/>
  <c r="BE94" i="15"/>
  <c r="BF94" i="15"/>
  <c r="BG94" i="15"/>
  <c r="BH94" i="15"/>
  <c r="C95" i="15"/>
  <c r="D95" i="15"/>
  <c r="E95" i="15"/>
  <c r="F95" i="15"/>
  <c r="G95" i="15"/>
  <c r="H95" i="15"/>
  <c r="I95" i="15"/>
  <c r="J95" i="15"/>
  <c r="K95" i="15"/>
  <c r="L95" i="15"/>
  <c r="M95" i="15"/>
  <c r="N95" i="15"/>
  <c r="O95" i="15"/>
  <c r="P95" i="15"/>
  <c r="Q95" i="15"/>
  <c r="R95" i="15"/>
  <c r="BX95" i="15" s="1"/>
  <c r="S95" i="15"/>
  <c r="T95" i="15"/>
  <c r="U95" i="15"/>
  <c r="V95" i="15"/>
  <c r="W95" i="15"/>
  <c r="X95" i="15"/>
  <c r="Y95" i="15"/>
  <c r="Z95" i="15"/>
  <c r="AA95" i="15"/>
  <c r="AB95" i="15"/>
  <c r="AC95" i="15"/>
  <c r="AD95" i="15"/>
  <c r="AE95" i="15"/>
  <c r="AF95" i="15"/>
  <c r="AG95" i="15"/>
  <c r="AH95" i="15"/>
  <c r="AI95" i="15"/>
  <c r="AJ95" i="15"/>
  <c r="BL95" i="15" s="1"/>
  <c r="AK95" i="15"/>
  <c r="AL95" i="15"/>
  <c r="AM95" i="15"/>
  <c r="AN95" i="15"/>
  <c r="AO95" i="15"/>
  <c r="AP95" i="15"/>
  <c r="AQ95" i="15"/>
  <c r="AR95" i="15"/>
  <c r="AS95" i="15"/>
  <c r="AT95" i="15"/>
  <c r="AU95" i="15"/>
  <c r="AV95" i="15"/>
  <c r="AW95" i="15"/>
  <c r="AX95" i="15"/>
  <c r="AY95" i="15"/>
  <c r="AZ95" i="15"/>
  <c r="BA95" i="15"/>
  <c r="BB95" i="15"/>
  <c r="BC95" i="15"/>
  <c r="BD95" i="15"/>
  <c r="BE95" i="15"/>
  <c r="BF95" i="15"/>
  <c r="BG95" i="15"/>
  <c r="BH95" i="15"/>
  <c r="C96" i="15"/>
  <c r="D96" i="15"/>
  <c r="E96" i="15"/>
  <c r="F96" i="15"/>
  <c r="G96" i="15"/>
  <c r="H96" i="15"/>
  <c r="I96" i="15"/>
  <c r="J96" i="15"/>
  <c r="K96" i="15"/>
  <c r="L96" i="15"/>
  <c r="M96" i="15"/>
  <c r="N96" i="15"/>
  <c r="O96" i="15"/>
  <c r="P96" i="15"/>
  <c r="Q96" i="15"/>
  <c r="R96" i="15"/>
  <c r="BX96" i="15" s="1"/>
  <c r="S96" i="15"/>
  <c r="T96" i="15"/>
  <c r="U96" i="15"/>
  <c r="V96" i="15"/>
  <c r="W96" i="15"/>
  <c r="X96" i="15"/>
  <c r="Y96" i="15"/>
  <c r="Z96" i="15"/>
  <c r="AA96" i="15"/>
  <c r="AB96" i="15"/>
  <c r="AC96" i="15"/>
  <c r="AD96" i="15"/>
  <c r="AE96" i="15"/>
  <c r="AF96" i="15"/>
  <c r="AG96" i="15"/>
  <c r="AH96" i="15"/>
  <c r="AI96" i="15"/>
  <c r="AJ96" i="15"/>
  <c r="BP96" i="15" s="1"/>
  <c r="BT96" i="15" s="1"/>
  <c r="AK96" i="15"/>
  <c r="AL96" i="15"/>
  <c r="AM96" i="15"/>
  <c r="AN96" i="15"/>
  <c r="AO96" i="15"/>
  <c r="AP96" i="15"/>
  <c r="AQ96" i="15"/>
  <c r="AR96" i="15"/>
  <c r="AS96" i="15"/>
  <c r="AT96" i="15"/>
  <c r="AU96" i="15"/>
  <c r="AV96" i="15"/>
  <c r="AW96" i="15"/>
  <c r="AX96" i="15"/>
  <c r="AY96" i="15"/>
  <c r="AZ96" i="15"/>
  <c r="BA96" i="15"/>
  <c r="BB96" i="15"/>
  <c r="BC96" i="15"/>
  <c r="BD96" i="15"/>
  <c r="BE96" i="15"/>
  <c r="BF96" i="15"/>
  <c r="BG96" i="15"/>
  <c r="BH96" i="15"/>
  <c r="C97" i="15"/>
  <c r="D97" i="15"/>
  <c r="E97" i="15"/>
  <c r="F97" i="15"/>
  <c r="G97" i="15"/>
  <c r="H97" i="15"/>
  <c r="I97" i="15"/>
  <c r="J97" i="15"/>
  <c r="K97" i="15"/>
  <c r="L97" i="15"/>
  <c r="M97" i="15"/>
  <c r="N97" i="15"/>
  <c r="O97" i="15"/>
  <c r="P97" i="15"/>
  <c r="Q97" i="15"/>
  <c r="R97" i="15"/>
  <c r="BX97" i="15" s="1"/>
  <c r="S97" i="15"/>
  <c r="T97" i="15"/>
  <c r="U97" i="15"/>
  <c r="V97" i="15"/>
  <c r="W97" i="15"/>
  <c r="X97" i="15"/>
  <c r="Y97" i="15"/>
  <c r="Z97" i="15"/>
  <c r="AA97" i="15"/>
  <c r="AB97" i="15"/>
  <c r="AC97" i="15"/>
  <c r="AD97" i="15"/>
  <c r="AE97" i="15"/>
  <c r="AF97" i="15"/>
  <c r="AG97" i="15"/>
  <c r="AH97" i="15"/>
  <c r="AI97" i="15"/>
  <c r="AJ97" i="15"/>
  <c r="BL97" i="15" s="1"/>
  <c r="AK97" i="15"/>
  <c r="AL97" i="15"/>
  <c r="AM97" i="15"/>
  <c r="AN97" i="15"/>
  <c r="AO97" i="15"/>
  <c r="AP97" i="15"/>
  <c r="AQ97" i="15"/>
  <c r="AR97" i="15"/>
  <c r="AS97" i="15"/>
  <c r="AT97" i="15"/>
  <c r="AU97" i="15"/>
  <c r="AV97" i="15"/>
  <c r="AW97" i="15"/>
  <c r="AX97" i="15"/>
  <c r="AY97" i="15"/>
  <c r="AZ97" i="15"/>
  <c r="BA97" i="15"/>
  <c r="BB97" i="15"/>
  <c r="BC97" i="15"/>
  <c r="BD97" i="15"/>
  <c r="BE97" i="15"/>
  <c r="BF97" i="15"/>
  <c r="BG97" i="15"/>
  <c r="BH97" i="15"/>
  <c r="C98" i="15"/>
  <c r="D98" i="15"/>
  <c r="E98" i="15"/>
  <c r="F98" i="15"/>
  <c r="G98" i="15"/>
  <c r="H98" i="15"/>
  <c r="I98" i="15"/>
  <c r="J98" i="15"/>
  <c r="K98" i="15"/>
  <c r="L98" i="15"/>
  <c r="M98" i="15"/>
  <c r="N98" i="15"/>
  <c r="O98" i="15"/>
  <c r="P98" i="15"/>
  <c r="Q98" i="15"/>
  <c r="R98" i="15"/>
  <c r="BX98" i="15" s="1"/>
  <c r="S98" i="15"/>
  <c r="T98" i="15"/>
  <c r="U98" i="15"/>
  <c r="V98" i="15"/>
  <c r="W98" i="15"/>
  <c r="X98" i="15"/>
  <c r="Y98" i="15"/>
  <c r="Z98" i="15"/>
  <c r="AA98" i="15"/>
  <c r="AB98" i="15"/>
  <c r="AC98" i="15"/>
  <c r="AD98" i="15"/>
  <c r="AE98" i="15"/>
  <c r="AF98" i="15"/>
  <c r="AG98" i="15"/>
  <c r="AH98" i="15"/>
  <c r="AI98" i="15"/>
  <c r="AJ98" i="15"/>
  <c r="BP98" i="15" s="1"/>
  <c r="BT98" i="15" s="1"/>
  <c r="AK98" i="15"/>
  <c r="AL98" i="15"/>
  <c r="AM98" i="15"/>
  <c r="AN98" i="15"/>
  <c r="AO98" i="15"/>
  <c r="AP98" i="15"/>
  <c r="AQ98" i="15"/>
  <c r="AR98" i="15"/>
  <c r="AS98" i="15"/>
  <c r="AT98" i="15"/>
  <c r="AU98" i="15"/>
  <c r="AV98" i="15"/>
  <c r="AW98" i="15"/>
  <c r="AX98" i="15"/>
  <c r="AY98" i="15"/>
  <c r="AZ98" i="15"/>
  <c r="BA98" i="15"/>
  <c r="BB98" i="15"/>
  <c r="BC98" i="15"/>
  <c r="BD98" i="15"/>
  <c r="BE98" i="15"/>
  <c r="BF98" i="15"/>
  <c r="BG98" i="15"/>
  <c r="BH98" i="15"/>
  <c r="C99" i="15"/>
  <c r="D99" i="15"/>
  <c r="E99" i="15"/>
  <c r="F99" i="15"/>
  <c r="G99" i="15"/>
  <c r="H99" i="15"/>
  <c r="I99" i="15"/>
  <c r="J99" i="15"/>
  <c r="K99" i="15"/>
  <c r="L99" i="15"/>
  <c r="M99" i="15"/>
  <c r="N99" i="15"/>
  <c r="O99" i="15"/>
  <c r="P99" i="15"/>
  <c r="Q99" i="15"/>
  <c r="R99" i="15"/>
  <c r="BX99" i="15" s="1"/>
  <c r="S99" i="15"/>
  <c r="T99" i="15"/>
  <c r="U99" i="15"/>
  <c r="V99" i="15"/>
  <c r="W99" i="15"/>
  <c r="X99" i="15"/>
  <c r="Y99" i="15"/>
  <c r="Z99" i="15"/>
  <c r="AA99" i="15"/>
  <c r="AB99" i="15"/>
  <c r="AC99" i="15"/>
  <c r="AD99" i="15"/>
  <c r="AE99" i="15"/>
  <c r="AF99" i="15"/>
  <c r="AG99" i="15"/>
  <c r="AH99" i="15"/>
  <c r="AI99" i="15"/>
  <c r="AJ99" i="15"/>
  <c r="BL99" i="15" s="1"/>
  <c r="AK99" i="15"/>
  <c r="AL99" i="15"/>
  <c r="AM99" i="15"/>
  <c r="AN99" i="15"/>
  <c r="AO99" i="15"/>
  <c r="AP99" i="15"/>
  <c r="AQ99" i="15"/>
  <c r="AR99" i="15"/>
  <c r="AS99" i="15"/>
  <c r="AT99" i="15"/>
  <c r="AU99" i="15"/>
  <c r="AV99" i="15"/>
  <c r="AW99" i="15"/>
  <c r="AX99" i="15"/>
  <c r="AY99" i="15"/>
  <c r="AZ99" i="15"/>
  <c r="BA99" i="15"/>
  <c r="BB99" i="15"/>
  <c r="BC99" i="15"/>
  <c r="BD99" i="15"/>
  <c r="BE99" i="15"/>
  <c r="BF99" i="15"/>
  <c r="BG99" i="15"/>
  <c r="BH99" i="15"/>
  <c r="C100" i="15"/>
  <c r="D100" i="15"/>
  <c r="E100" i="15"/>
  <c r="F100" i="15"/>
  <c r="G100" i="15"/>
  <c r="H100" i="15"/>
  <c r="I100" i="15"/>
  <c r="J100" i="15"/>
  <c r="K100" i="15"/>
  <c r="L100" i="15"/>
  <c r="M100" i="15"/>
  <c r="N100" i="15"/>
  <c r="O100" i="15"/>
  <c r="P100" i="15"/>
  <c r="Q100" i="15"/>
  <c r="R100" i="15"/>
  <c r="BX100" i="15" s="1"/>
  <c r="S100" i="15"/>
  <c r="T100" i="15"/>
  <c r="U100" i="15"/>
  <c r="V100" i="15"/>
  <c r="W100" i="15"/>
  <c r="X100" i="15"/>
  <c r="Y100" i="15"/>
  <c r="Z100" i="15"/>
  <c r="AA100" i="15"/>
  <c r="AB100" i="15"/>
  <c r="AC100" i="15"/>
  <c r="AD100" i="15"/>
  <c r="AE100" i="15"/>
  <c r="AF100" i="15"/>
  <c r="AG100" i="15"/>
  <c r="AH100" i="15"/>
  <c r="AI100" i="15"/>
  <c r="AJ100" i="15"/>
  <c r="BP100" i="15" s="1"/>
  <c r="BT100" i="15" s="1"/>
  <c r="AK100" i="15"/>
  <c r="AL100" i="15"/>
  <c r="AM100" i="15"/>
  <c r="AN100" i="15"/>
  <c r="AO100" i="15"/>
  <c r="AP100" i="15"/>
  <c r="AQ100" i="15"/>
  <c r="AR100" i="15"/>
  <c r="AS100" i="15"/>
  <c r="AT100" i="15"/>
  <c r="AU100" i="15"/>
  <c r="AV100" i="15"/>
  <c r="AW100" i="15"/>
  <c r="AX100" i="15"/>
  <c r="AY100" i="15"/>
  <c r="AZ100" i="15"/>
  <c r="BA100" i="15"/>
  <c r="BB100" i="15"/>
  <c r="BC100" i="15"/>
  <c r="BD100" i="15"/>
  <c r="BE100" i="15"/>
  <c r="BF100" i="15"/>
  <c r="BG100" i="15"/>
  <c r="BH100" i="15"/>
  <c r="C101" i="15"/>
  <c r="D101" i="15"/>
  <c r="E101" i="15"/>
  <c r="F101" i="15"/>
  <c r="G101" i="15"/>
  <c r="H101" i="15"/>
  <c r="I101" i="15"/>
  <c r="J101" i="15"/>
  <c r="K101" i="15"/>
  <c r="L101" i="15"/>
  <c r="M101" i="15"/>
  <c r="N101" i="15"/>
  <c r="O101" i="15"/>
  <c r="P101" i="15"/>
  <c r="Q101" i="15"/>
  <c r="R101" i="15"/>
  <c r="BX101" i="15" s="1"/>
  <c r="S101" i="15"/>
  <c r="T101" i="15"/>
  <c r="U101" i="15"/>
  <c r="V101" i="15"/>
  <c r="W101" i="15"/>
  <c r="X101" i="15"/>
  <c r="Y101" i="15"/>
  <c r="Z101" i="15"/>
  <c r="AA101" i="15"/>
  <c r="AB101" i="15"/>
  <c r="AC101" i="15"/>
  <c r="AD101" i="15"/>
  <c r="AE101" i="15"/>
  <c r="AF101" i="15"/>
  <c r="AG101" i="15"/>
  <c r="AH101" i="15"/>
  <c r="AI101" i="15"/>
  <c r="AJ101" i="15"/>
  <c r="BL101" i="15" s="1"/>
  <c r="AK101" i="15"/>
  <c r="AL101" i="15"/>
  <c r="AM101" i="15"/>
  <c r="AN101" i="15"/>
  <c r="AO101" i="15"/>
  <c r="AP101" i="15"/>
  <c r="AQ101" i="15"/>
  <c r="AR101" i="15"/>
  <c r="AS101" i="15"/>
  <c r="AT101" i="15"/>
  <c r="AU101" i="15"/>
  <c r="AV101" i="15"/>
  <c r="AW101" i="15"/>
  <c r="AX101" i="15"/>
  <c r="AY101" i="15"/>
  <c r="AZ101" i="15"/>
  <c r="BA101" i="15"/>
  <c r="BB101" i="15"/>
  <c r="BC101" i="15"/>
  <c r="BD101" i="15"/>
  <c r="BE101" i="15"/>
  <c r="BF101" i="15"/>
  <c r="BG101" i="15"/>
  <c r="BH101" i="15"/>
  <c r="C102" i="15"/>
  <c r="D102" i="15"/>
  <c r="E102" i="15"/>
  <c r="F102" i="15"/>
  <c r="G102" i="15"/>
  <c r="H102" i="15"/>
  <c r="I102" i="15"/>
  <c r="J102" i="15"/>
  <c r="K102" i="15"/>
  <c r="L102" i="15"/>
  <c r="M102" i="15"/>
  <c r="N102" i="15"/>
  <c r="O102" i="15"/>
  <c r="P102" i="15"/>
  <c r="Q102" i="15"/>
  <c r="R102" i="15"/>
  <c r="BX102" i="15" s="1"/>
  <c r="S102" i="15"/>
  <c r="T102" i="15"/>
  <c r="U102" i="15"/>
  <c r="V102" i="15"/>
  <c r="W102" i="15"/>
  <c r="X102" i="15"/>
  <c r="Y102" i="15"/>
  <c r="Z102" i="15"/>
  <c r="AA102" i="15"/>
  <c r="AB102" i="15"/>
  <c r="AC102" i="15"/>
  <c r="AD102" i="15"/>
  <c r="AE102" i="15"/>
  <c r="AF102" i="15"/>
  <c r="AG102" i="15"/>
  <c r="AH102" i="15"/>
  <c r="AI102" i="15"/>
  <c r="AJ102" i="15"/>
  <c r="BP102" i="15" s="1"/>
  <c r="BT102" i="15" s="1"/>
  <c r="AK102" i="15"/>
  <c r="AL102" i="15"/>
  <c r="AM102" i="15"/>
  <c r="AN102" i="15"/>
  <c r="AO102" i="15"/>
  <c r="AP102" i="15"/>
  <c r="AQ102" i="15"/>
  <c r="AR102" i="15"/>
  <c r="AS102" i="15"/>
  <c r="AT102" i="15"/>
  <c r="AU102" i="15"/>
  <c r="AV102" i="15"/>
  <c r="AW102" i="15"/>
  <c r="AX102" i="15"/>
  <c r="AY102" i="15"/>
  <c r="AZ102" i="15"/>
  <c r="BA102" i="15"/>
  <c r="BB102" i="15"/>
  <c r="BC102" i="15"/>
  <c r="BD102" i="15"/>
  <c r="BE102" i="15"/>
  <c r="BF102" i="15"/>
  <c r="BG102" i="15"/>
  <c r="BH102" i="15"/>
  <c r="C103" i="15"/>
  <c r="D103" i="15"/>
  <c r="D105" i="15" s="1"/>
  <c r="E103" i="15"/>
  <c r="E105" i="15" s="1"/>
  <c r="F103" i="15"/>
  <c r="G103" i="15"/>
  <c r="H103" i="15"/>
  <c r="H105" i="15" s="1"/>
  <c r="I103" i="15"/>
  <c r="I105" i="15" s="1"/>
  <c r="J103" i="15"/>
  <c r="K103" i="15"/>
  <c r="L103" i="15"/>
  <c r="L105" i="15" s="1"/>
  <c r="M103" i="15"/>
  <c r="M105" i="15" s="1"/>
  <c r="N103" i="15"/>
  <c r="O103" i="15"/>
  <c r="P103" i="15"/>
  <c r="P105" i="15" s="1"/>
  <c r="Q103" i="15"/>
  <c r="Q105" i="15" s="1"/>
  <c r="R103" i="15"/>
  <c r="BX103" i="15" s="1"/>
  <c r="S103" i="15"/>
  <c r="T103" i="15"/>
  <c r="T105" i="15" s="1"/>
  <c r="U103" i="15"/>
  <c r="U105" i="15" s="1"/>
  <c r="V103" i="15"/>
  <c r="W103" i="15"/>
  <c r="X103" i="15"/>
  <c r="X105" i="15" s="1"/>
  <c r="Y103" i="15"/>
  <c r="Y105" i="15" s="1"/>
  <c r="Z103" i="15"/>
  <c r="AA103" i="15"/>
  <c r="AB103" i="15"/>
  <c r="AB105" i="15" s="1"/>
  <c r="AC103" i="15"/>
  <c r="AC105" i="15" s="1"/>
  <c r="AD103" i="15"/>
  <c r="AE103" i="15"/>
  <c r="AF103" i="15"/>
  <c r="AF105" i="15" s="1"/>
  <c r="AG103" i="15"/>
  <c r="AG105" i="15" s="1"/>
  <c r="AH103" i="15"/>
  <c r="AI103" i="15"/>
  <c r="AJ103" i="15"/>
  <c r="AJ105" i="15" s="1"/>
  <c r="BP105" i="15" s="1"/>
  <c r="BT105" i="15" s="1"/>
  <c r="AK103" i="15"/>
  <c r="AK105" i="15" s="1"/>
  <c r="AL103" i="15"/>
  <c r="AM103" i="15"/>
  <c r="AN103" i="15"/>
  <c r="AN105" i="15" s="1"/>
  <c r="AO103" i="15"/>
  <c r="AO105" i="15" s="1"/>
  <c r="AP103" i="15"/>
  <c r="AQ103" i="15"/>
  <c r="AR103" i="15"/>
  <c r="AR105" i="15" s="1"/>
  <c r="AS103" i="15"/>
  <c r="AS105" i="15" s="1"/>
  <c r="AT103" i="15"/>
  <c r="AU103" i="15"/>
  <c r="AV103" i="15"/>
  <c r="AV105" i="15" s="1"/>
  <c r="AW103" i="15"/>
  <c r="AW105" i="15" s="1"/>
  <c r="AX103" i="15"/>
  <c r="AY103" i="15"/>
  <c r="AZ103" i="15"/>
  <c r="AZ105" i="15" s="1"/>
  <c r="BA103" i="15"/>
  <c r="BA105" i="15" s="1"/>
  <c r="BB103" i="15"/>
  <c r="BC103" i="15"/>
  <c r="BD103" i="15"/>
  <c r="BD105" i="15" s="1"/>
  <c r="BE103" i="15"/>
  <c r="BE105" i="15" s="1"/>
  <c r="BF103" i="15"/>
  <c r="BG103" i="15"/>
  <c r="BH103" i="15"/>
  <c r="BH105" i="15" s="1"/>
  <c r="C105" i="15"/>
  <c r="F105" i="15"/>
  <c r="G105" i="15"/>
  <c r="J105" i="15"/>
  <c r="K105" i="15"/>
  <c r="N105" i="15"/>
  <c r="O105" i="15"/>
  <c r="R105" i="15"/>
  <c r="BX105" i="15" s="1"/>
  <c r="S105" i="15"/>
  <c r="V105" i="15"/>
  <c r="W105" i="15"/>
  <c r="Z105" i="15"/>
  <c r="AA105" i="15"/>
  <c r="AD105" i="15"/>
  <c r="AE105" i="15"/>
  <c r="AH105" i="15"/>
  <c r="AI105" i="15"/>
  <c r="AL105" i="15"/>
  <c r="AM105" i="15"/>
  <c r="AP105" i="15"/>
  <c r="AQ105" i="15"/>
  <c r="AT105" i="15"/>
  <c r="AU105" i="15"/>
  <c r="AX105" i="15"/>
  <c r="AY105" i="15"/>
  <c r="BB105" i="15"/>
  <c r="BC105" i="15"/>
  <c r="BF105" i="15"/>
  <c r="BG105" i="15"/>
  <c r="C106" i="15"/>
  <c r="D106" i="15"/>
  <c r="E106" i="15"/>
  <c r="F106" i="15"/>
  <c r="G106" i="15"/>
  <c r="H106" i="15"/>
  <c r="I106" i="15"/>
  <c r="J106" i="15"/>
  <c r="K106" i="15"/>
  <c r="L106" i="15"/>
  <c r="M106" i="15"/>
  <c r="N106" i="15"/>
  <c r="O106" i="15"/>
  <c r="P106" i="15"/>
  <c r="Q106" i="15"/>
  <c r="R106" i="15"/>
  <c r="BX106" i="15" s="1"/>
  <c r="S106" i="15"/>
  <c r="T106" i="15"/>
  <c r="U106" i="15"/>
  <c r="V106" i="15"/>
  <c r="W106" i="15"/>
  <c r="X106" i="15"/>
  <c r="Y106" i="15"/>
  <c r="Z106" i="15"/>
  <c r="AA106" i="15"/>
  <c r="AB106" i="15"/>
  <c r="AC106" i="15"/>
  <c r="AD106" i="15"/>
  <c r="AE106" i="15"/>
  <c r="AF106" i="15"/>
  <c r="AG106" i="15"/>
  <c r="AH106" i="15"/>
  <c r="AI106" i="15"/>
  <c r="AJ106" i="15"/>
  <c r="BL106" i="15" s="1"/>
  <c r="AK106" i="15"/>
  <c r="AL106" i="15"/>
  <c r="AM106" i="15"/>
  <c r="AN106" i="15"/>
  <c r="AO106" i="15"/>
  <c r="AP106" i="15"/>
  <c r="AQ106" i="15"/>
  <c r="AR106" i="15"/>
  <c r="AS106" i="15"/>
  <c r="AT106" i="15"/>
  <c r="AU106" i="15"/>
  <c r="AV106" i="15"/>
  <c r="AW106" i="15"/>
  <c r="AX106" i="15"/>
  <c r="AY106" i="15"/>
  <c r="AZ106" i="15"/>
  <c r="BA106" i="15"/>
  <c r="BB106" i="15"/>
  <c r="BC106" i="15"/>
  <c r="BD106" i="15"/>
  <c r="BE106" i="15"/>
  <c r="BF106" i="15"/>
  <c r="BG106" i="15"/>
  <c r="BH106" i="15"/>
  <c r="C107" i="15"/>
  <c r="D107" i="15"/>
  <c r="E107" i="15"/>
  <c r="F107" i="15"/>
  <c r="G107" i="15"/>
  <c r="H107" i="15"/>
  <c r="I107" i="15"/>
  <c r="J107" i="15"/>
  <c r="K107" i="15"/>
  <c r="L107" i="15"/>
  <c r="M107" i="15"/>
  <c r="N107" i="15"/>
  <c r="O107" i="15"/>
  <c r="P107" i="15"/>
  <c r="Q107" i="15"/>
  <c r="R107" i="15"/>
  <c r="S107" i="15"/>
  <c r="T107" i="15"/>
  <c r="U107" i="15"/>
  <c r="V107" i="15"/>
  <c r="W107" i="15"/>
  <c r="X107" i="15"/>
  <c r="Y107" i="15"/>
  <c r="Z107" i="15"/>
  <c r="AA107" i="15"/>
  <c r="AB107" i="15"/>
  <c r="AC107" i="15"/>
  <c r="AD107" i="15"/>
  <c r="AE107" i="15"/>
  <c r="AF107" i="15"/>
  <c r="AG107" i="15"/>
  <c r="AH107" i="15"/>
  <c r="AI107" i="15"/>
  <c r="AJ107" i="15"/>
  <c r="AK107" i="15"/>
  <c r="AL107" i="15"/>
  <c r="AM107" i="15"/>
  <c r="AN107" i="15"/>
  <c r="AO107" i="15"/>
  <c r="AP107" i="15"/>
  <c r="AQ107" i="15"/>
  <c r="AR107" i="15"/>
  <c r="AS107" i="15"/>
  <c r="AT107" i="15"/>
  <c r="AU107" i="15"/>
  <c r="AV107" i="15"/>
  <c r="AW107" i="15"/>
  <c r="AX107" i="15"/>
  <c r="AY107" i="15"/>
  <c r="AZ107" i="15"/>
  <c r="BA107" i="15"/>
  <c r="BB107" i="15"/>
  <c r="BC107" i="15"/>
  <c r="BD107" i="15"/>
  <c r="BE107" i="15"/>
  <c r="BF107" i="15"/>
  <c r="BG107" i="15"/>
  <c r="BH107" i="15"/>
  <c r="B107" i="15"/>
  <c r="B106" i="15"/>
  <c r="BV106" i="15" s="1"/>
  <c r="B103" i="15"/>
  <c r="B102" i="15"/>
  <c r="B101" i="15"/>
  <c r="B100" i="15"/>
  <c r="BW100" i="15" s="1"/>
  <c r="B99" i="15"/>
  <c r="B98" i="15"/>
  <c r="BW98" i="15" s="1"/>
  <c r="B97" i="15"/>
  <c r="B96" i="15"/>
  <c r="BW96" i="15" s="1"/>
  <c r="B95" i="15"/>
  <c r="B94" i="15"/>
  <c r="BW94" i="15" s="1"/>
  <c r="B93" i="15"/>
  <c r="B92" i="15"/>
  <c r="BW92" i="15" s="1"/>
  <c r="B91" i="15"/>
  <c r="B90" i="15"/>
  <c r="BW90" i="15" s="1"/>
  <c r="C160" i="14"/>
  <c r="D160" i="14"/>
  <c r="E160" i="14"/>
  <c r="F160" i="14"/>
  <c r="G160" i="14"/>
  <c r="H160" i="14"/>
  <c r="I160" i="14"/>
  <c r="J160" i="14"/>
  <c r="K160" i="14"/>
  <c r="L160" i="14"/>
  <c r="M160" i="14"/>
  <c r="N160" i="14"/>
  <c r="O160" i="14"/>
  <c r="P160" i="14"/>
  <c r="Q160" i="14"/>
  <c r="R160" i="14"/>
  <c r="BX160" i="14" s="1"/>
  <c r="S160" i="14"/>
  <c r="T160" i="14"/>
  <c r="U160" i="14"/>
  <c r="V160" i="14"/>
  <c r="W160" i="14"/>
  <c r="X160" i="14"/>
  <c r="Y160" i="14"/>
  <c r="Z160" i="14"/>
  <c r="AA160" i="14"/>
  <c r="AB160" i="14"/>
  <c r="AC160" i="14"/>
  <c r="AD160" i="14"/>
  <c r="AE160" i="14"/>
  <c r="AF160" i="14"/>
  <c r="AG160" i="14"/>
  <c r="AH160" i="14"/>
  <c r="AI160" i="14"/>
  <c r="AJ160" i="14"/>
  <c r="BL160" i="14" s="1"/>
  <c r="AK160" i="14"/>
  <c r="AL160" i="14"/>
  <c r="AM160" i="14"/>
  <c r="AN160" i="14"/>
  <c r="AO160" i="14"/>
  <c r="AP160" i="14"/>
  <c r="AQ160" i="14"/>
  <c r="AR160" i="14"/>
  <c r="AS160" i="14"/>
  <c r="AT160" i="14"/>
  <c r="AU160" i="14"/>
  <c r="AV160" i="14"/>
  <c r="AW160" i="14"/>
  <c r="AX160" i="14"/>
  <c r="AY160" i="14"/>
  <c r="AZ160" i="14"/>
  <c r="BA160" i="14"/>
  <c r="BB160" i="14"/>
  <c r="BC160" i="14"/>
  <c r="BD160" i="14"/>
  <c r="BE160" i="14"/>
  <c r="BF160" i="14"/>
  <c r="BG160" i="14"/>
  <c r="BH160" i="14"/>
  <c r="C161" i="14"/>
  <c r="D161" i="14"/>
  <c r="E161" i="14"/>
  <c r="F161" i="14"/>
  <c r="G161" i="14"/>
  <c r="H161" i="14"/>
  <c r="I161" i="14"/>
  <c r="J161" i="14"/>
  <c r="K161" i="14"/>
  <c r="L161" i="14"/>
  <c r="M161" i="14"/>
  <c r="N161" i="14"/>
  <c r="O161" i="14"/>
  <c r="P161" i="14"/>
  <c r="Q161" i="14"/>
  <c r="R161" i="14"/>
  <c r="BX161" i="14" s="1"/>
  <c r="S161" i="14"/>
  <c r="T161" i="14"/>
  <c r="U161" i="14"/>
  <c r="V161" i="14"/>
  <c r="W161" i="14"/>
  <c r="X161" i="14"/>
  <c r="Y161" i="14"/>
  <c r="Z161" i="14"/>
  <c r="AA161" i="14"/>
  <c r="AB161" i="14"/>
  <c r="AC161" i="14"/>
  <c r="AD161" i="14"/>
  <c r="AE161" i="14"/>
  <c r="AF161" i="14"/>
  <c r="AG161" i="14"/>
  <c r="AH161" i="14"/>
  <c r="AI161" i="14"/>
  <c r="AJ161" i="14"/>
  <c r="BL161" i="14" s="1"/>
  <c r="AK161" i="14"/>
  <c r="AL161" i="14"/>
  <c r="AM161" i="14"/>
  <c r="AN161" i="14"/>
  <c r="AO161" i="14"/>
  <c r="AP161" i="14"/>
  <c r="AQ161" i="14"/>
  <c r="AR161" i="14"/>
  <c r="AS161" i="14"/>
  <c r="AT161" i="14"/>
  <c r="AU161" i="14"/>
  <c r="AV161" i="14"/>
  <c r="AW161" i="14"/>
  <c r="AX161" i="14"/>
  <c r="AY161" i="14"/>
  <c r="AZ161" i="14"/>
  <c r="BA161" i="14"/>
  <c r="BB161" i="14"/>
  <c r="BC161" i="14"/>
  <c r="BD161" i="14"/>
  <c r="BE161" i="14"/>
  <c r="BF161" i="14"/>
  <c r="BG161" i="14"/>
  <c r="BH161" i="14"/>
  <c r="C162" i="14"/>
  <c r="D162" i="14"/>
  <c r="E162" i="14"/>
  <c r="F162" i="14"/>
  <c r="G162" i="14"/>
  <c r="H162" i="14"/>
  <c r="I162" i="14"/>
  <c r="J162" i="14"/>
  <c r="K162" i="14"/>
  <c r="L162" i="14"/>
  <c r="M162" i="14"/>
  <c r="N162" i="14"/>
  <c r="O162" i="14"/>
  <c r="P162" i="14"/>
  <c r="Q162" i="14"/>
  <c r="R162" i="14"/>
  <c r="BO162" i="14" s="1"/>
  <c r="BS162" i="14" s="1"/>
  <c r="S162" i="14"/>
  <c r="T162" i="14"/>
  <c r="U162" i="14"/>
  <c r="V162" i="14"/>
  <c r="W162" i="14"/>
  <c r="X162" i="14"/>
  <c r="Y162" i="14"/>
  <c r="Z162" i="14"/>
  <c r="AA162" i="14"/>
  <c r="AB162" i="14"/>
  <c r="AC162" i="14"/>
  <c r="AD162" i="14"/>
  <c r="AE162" i="14"/>
  <c r="AF162" i="14"/>
  <c r="AG162" i="14"/>
  <c r="AH162" i="14"/>
  <c r="AI162" i="14"/>
  <c r="AJ162" i="14"/>
  <c r="BL162" i="14" s="1"/>
  <c r="AK162" i="14"/>
  <c r="AL162" i="14"/>
  <c r="AM162" i="14"/>
  <c r="AN162" i="14"/>
  <c r="AO162" i="14"/>
  <c r="AP162" i="14"/>
  <c r="AQ162" i="14"/>
  <c r="AR162" i="14"/>
  <c r="AS162" i="14"/>
  <c r="AT162" i="14"/>
  <c r="AU162" i="14"/>
  <c r="AV162" i="14"/>
  <c r="AW162" i="14"/>
  <c r="AX162" i="14"/>
  <c r="AY162" i="14"/>
  <c r="AZ162" i="14"/>
  <c r="BA162" i="14"/>
  <c r="BB162" i="14"/>
  <c r="BC162" i="14"/>
  <c r="BD162" i="14"/>
  <c r="BE162" i="14"/>
  <c r="BF162" i="14"/>
  <c r="BG162" i="14"/>
  <c r="BH162" i="14"/>
  <c r="C163" i="14"/>
  <c r="D163" i="14"/>
  <c r="E163" i="14"/>
  <c r="F163" i="14"/>
  <c r="G163" i="14"/>
  <c r="H163" i="14"/>
  <c r="I163" i="14"/>
  <c r="J163" i="14"/>
  <c r="K163" i="14"/>
  <c r="L163" i="14"/>
  <c r="M163" i="14"/>
  <c r="N163" i="14"/>
  <c r="O163" i="14"/>
  <c r="P163" i="14"/>
  <c r="Q163" i="14"/>
  <c r="R163" i="14"/>
  <c r="BK163" i="14" s="1"/>
  <c r="S163" i="14"/>
  <c r="T163" i="14"/>
  <c r="U163" i="14"/>
  <c r="V163" i="14"/>
  <c r="W163" i="14"/>
  <c r="X163" i="14"/>
  <c r="Y163" i="14"/>
  <c r="Z163" i="14"/>
  <c r="AA163" i="14"/>
  <c r="AB163" i="14"/>
  <c r="AC163" i="14"/>
  <c r="AD163" i="14"/>
  <c r="AE163" i="14"/>
  <c r="AF163" i="14"/>
  <c r="AG163" i="14"/>
  <c r="AH163" i="14"/>
  <c r="AI163" i="14"/>
  <c r="AJ163" i="14"/>
  <c r="BP163" i="14" s="1"/>
  <c r="BT163" i="14" s="1"/>
  <c r="AK163" i="14"/>
  <c r="AL163" i="14"/>
  <c r="AM163" i="14"/>
  <c r="AN163" i="14"/>
  <c r="AO163" i="14"/>
  <c r="AP163" i="14"/>
  <c r="AQ163" i="14"/>
  <c r="AR163" i="14"/>
  <c r="AS163" i="14"/>
  <c r="AT163" i="14"/>
  <c r="AU163" i="14"/>
  <c r="AV163" i="14"/>
  <c r="AW163" i="14"/>
  <c r="AX163" i="14"/>
  <c r="AY163" i="14"/>
  <c r="AZ163" i="14"/>
  <c r="BA163" i="14"/>
  <c r="BB163" i="14"/>
  <c r="BC163" i="14"/>
  <c r="BD163" i="14"/>
  <c r="BE163" i="14"/>
  <c r="BF163" i="14"/>
  <c r="BG163" i="14"/>
  <c r="BH163" i="14"/>
  <c r="C164" i="14"/>
  <c r="D164" i="14"/>
  <c r="E164" i="14"/>
  <c r="F164" i="14"/>
  <c r="G164" i="14"/>
  <c r="H164" i="14"/>
  <c r="I164" i="14"/>
  <c r="J164" i="14"/>
  <c r="K164" i="14"/>
  <c r="L164" i="14"/>
  <c r="M164" i="14"/>
  <c r="N164" i="14"/>
  <c r="O164" i="14"/>
  <c r="P164" i="14"/>
  <c r="Q164" i="14"/>
  <c r="R164" i="14"/>
  <c r="BX164" i="14" s="1"/>
  <c r="S164" i="14"/>
  <c r="T164" i="14"/>
  <c r="U164" i="14"/>
  <c r="V164" i="14"/>
  <c r="W164" i="14"/>
  <c r="X164" i="14"/>
  <c r="Y164" i="14"/>
  <c r="Z164" i="14"/>
  <c r="AA164" i="14"/>
  <c r="AB164" i="14"/>
  <c r="AC164" i="14"/>
  <c r="AD164" i="14"/>
  <c r="AE164" i="14"/>
  <c r="AF164" i="14"/>
  <c r="AG164" i="14"/>
  <c r="AH164" i="14"/>
  <c r="AI164" i="14"/>
  <c r="AJ164" i="14"/>
  <c r="BL164" i="14" s="1"/>
  <c r="AK164" i="14"/>
  <c r="AL164" i="14"/>
  <c r="AM164" i="14"/>
  <c r="AN164" i="14"/>
  <c r="AO164" i="14"/>
  <c r="AP164" i="14"/>
  <c r="AQ164" i="14"/>
  <c r="AR164" i="14"/>
  <c r="AS164" i="14"/>
  <c r="AT164" i="14"/>
  <c r="AU164" i="14"/>
  <c r="AV164" i="14"/>
  <c r="AW164" i="14"/>
  <c r="AX164" i="14"/>
  <c r="AY164" i="14"/>
  <c r="AZ164" i="14"/>
  <c r="BA164" i="14"/>
  <c r="BB164" i="14"/>
  <c r="BC164" i="14"/>
  <c r="BD164" i="14"/>
  <c r="BE164" i="14"/>
  <c r="BF164" i="14"/>
  <c r="BG164" i="14"/>
  <c r="BH164" i="14"/>
  <c r="C165" i="14"/>
  <c r="D165" i="14"/>
  <c r="E165" i="14"/>
  <c r="F165" i="14"/>
  <c r="G165" i="14"/>
  <c r="H165" i="14"/>
  <c r="I165" i="14"/>
  <c r="J165" i="14"/>
  <c r="K165" i="14"/>
  <c r="L165" i="14"/>
  <c r="M165" i="14"/>
  <c r="N165" i="14"/>
  <c r="O165" i="14"/>
  <c r="P165" i="14"/>
  <c r="Q165" i="14"/>
  <c r="R165" i="14"/>
  <c r="BX165" i="14" s="1"/>
  <c r="S165" i="14"/>
  <c r="T165" i="14"/>
  <c r="U165" i="14"/>
  <c r="V165" i="14"/>
  <c r="W165" i="14"/>
  <c r="X165" i="14"/>
  <c r="Y165" i="14"/>
  <c r="Z165" i="14"/>
  <c r="AA165" i="14"/>
  <c r="AB165" i="14"/>
  <c r="AC165" i="14"/>
  <c r="AD165" i="14"/>
  <c r="AE165" i="14"/>
  <c r="AF165" i="14"/>
  <c r="AG165" i="14"/>
  <c r="AH165" i="14"/>
  <c r="AI165" i="14"/>
  <c r="AJ165" i="14"/>
  <c r="BL165" i="14" s="1"/>
  <c r="AK165" i="14"/>
  <c r="AL165" i="14"/>
  <c r="AM165" i="14"/>
  <c r="AN165" i="14"/>
  <c r="AO165" i="14"/>
  <c r="AP165" i="14"/>
  <c r="AQ165" i="14"/>
  <c r="AR165" i="14"/>
  <c r="AS165" i="14"/>
  <c r="AT165" i="14"/>
  <c r="AU165" i="14"/>
  <c r="AV165" i="14"/>
  <c r="AW165" i="14"/>
  <c r="AX165" i="14"/>
  <c r="AY165" i="14"/>
  <c r="AZ165" i="14"/>
  <c r="BA165" i="14"/>
  <c r="BB165" i="14"/>
  <c r="BC165" i="14"/>
  <c r="BD165" i="14"/>
  <c r="BE165" i="14"/>
  <c r="BF165" i="14"/>
  <c r="BG165" i="14"/>
  <c r="BH165" i="14"/>
  <c r="C166" i="14"/>
  <c r="D166" i="14"/>
  <c r="E166" i="14"/>
  <c r="F166" i="14"/>
  <c r="G166" i="14"/>
  <c r="H166" i="14"/>
  <c r="I166" i="14"/>
  <c r="J166" i="14"/>
  <c r="K166" i="14"/>
  <c r="L166" i="14"/>
  <c r="M166" i="14"/>
  <c r="N166" i="14"/>
  <c r="O166" i="14"/>
  <c r="P166" i="14"/>
  <c r="Q166" i="14"/>
  <c r="R166" i="14"/>
  <c r="BO166" i="14" s="1"/>
  <c r="BS166" i="14" s="1"/>
  <c r="S166" i="14"/>
  <c r="T166" i="14"/>
  <c r="U166" i="14"/>
  <c r="V166" i="14"/>
  <c r="W166" i="14"/>
  <c r="X166" i="14"/>
  <c r="Y166" i="14"/>
  <c r="Z166" i="14"/>
  <c r="AA166" i="14"/>
  <c r="AB166" i="14"/>
  <c r="AC166" i="14"/>
  <c r="AD166" i="14"/>
  <c r="AE166" i="14"/>
  <c r="AF166" i="14"/>
  <c r="AG166" i="14"/>
  <c r="AH166" i="14"/>
  <c r="AI166" i="14"/>
  <c r="AJ166" i="14"/>
  <c r="BL166" i="14" s="1"/>
  <c r="AK166" i="14"/>
  <c r="AL166" i="14"/>
  <c r="AM166" i="14"/>
  <c r="AN166" i="14"/>
  <c r="AO166" i="14"/>
  <c r="AP166" i="14"/>
  <c r="AQ166" i="14"/>
  <c r="AR166" i="14"/>
  <c r="AS166" i="14"/>
  <c r="AT166" i="14"/>
  <c r="AU166" i="14"/>
  <c r="AV166" i="14"/>
  <c r="AW166" i="14"/>
  <c r="AX166" i="14"/>
  <c r="AY166" i="14"/>
  <c r="AZ166" i="14"/>
  <c r="BA166" i="14"/>
  <c r="BB166" i="14"/>
  <c r="BC166" i="14"/>
  <c r="BD166" i="14"/>
  <c r="BE166" i="14"/>
  <c r="BF166" i="14"/>
  <c r="BG166" i="14"/>
  <c r="BH166" i="14"/>
  <c r="C167" i="14"/>
  <c r="D167" i="14"/>
  <c r="E167" i="14"/>
  <c r="F167" i="14"/>
  <c r="G167" i="14"/>
  <c r="H167" i="14"/>
  <c r="I167" i="14"/>
  <c r="J167" i="14"/>
  <c r="K167" i="14"/>
  <c r="L167" i="14"/>
  <c r="M167" i="14"/>
  <c r="N167" i="14"/>
  <c r="O167" i="14"/>
  <c r="P167" i="14"/>
  <c r="Q167" i="14"/>
  <c r="R167" i="14"/>
  <c r="BK167" i="14" s="1"/>
  <c r="S167" i="14"/>
  <c r="T167" i="14"/>
  <c r="U167" i="14"/>
  <c r="V167" i="14"/>
  <c r="W167" i="14"/>
  <c r="X167" i="14"/>
  <c r="Y167" i="14"/>
  <c r="Z167" i="14"/>
  <c r="AA167" i="14"/>
  <c r="AB167" i="14"/>
  <c r="AC167" i="14"/>
  <c r="AD167" i="14"/>
  <c r="AE167" i="14"/>
  <c r="AF167" i="14"/>
  <c r="AG167" i="14"/>
  <c r="AH167" i="14"/>
  <c r="AI167" i="14"/>
  <c r="AJ167" i="14"/>
  <c r="BP167" i="14" s="1"/>
  <c r="BT167" i="14" s="1"/>
  <c r="AK167" i="14"/>
  <c r="AL167" i="14"/>
  <c r="AM167" i="14"/>
  <c r="AN167" i="14"/>
  <c r="AO167" i="14"/>
  <c r="AP167" i="14"/>
  <c r="AQ167" i="14"/>
  <c r="AR167" i="14"/>
  <c r="AS167" i="14"/>
  <c r="AT167" i="14"/>
  <c r="AU167" i="14"/>
  <c r="AV167" i="14"/>
  <c r="AW167" i="14"/>
  <c r="AX167" i="14"/>
  <c r="AY167" i="14"/>
  <c r="AZ167" i="14"/>
  <c r="BA167" i="14"/>
  <c r="BB167" i="14"/>
  <c r="BC167" i="14"/>
  <c r="BD167" i="14"/>
  <c r="BE167" i="14"/>
  <c r="BF167" i="14"/>
  <c r="BG167" i="14"/>
  <c r="BH167" i="14"/>
  <c r="C168" i="14"/>
  <c r="D168" i="14"/>
  <c r="E168" i="14"/>
  <c r="F168" i="14"/>
  <c r="G168" i="14"/>
  <c r="H168" i="14"/>
  <c r="I168" i="14"/>
  <c r="J168" i="14"/>
  <c r="K168" i="14"/>
  <c r="L168" i="14"/>
  <c r="M168" i="14"/>
  <c r="N168" i="14"/>
  <c r="O168" i="14"/>
  <c r="P168" i="14"/>
  <c r="Q168" i="14"/>
  <c r="R168" i="14"/>
  <c r="BX168" i="14" s="1"/>
  <c r="S168" i="14"/>
  <c r="T168" i="14"/>
  <c r="U168" i="14"/>
  <c r="V168" i="14"/>
  <c r="W168" i="14"/>
  <c r="X168" i="14"/>
  <c r="Y168" i="14"/>
  <c r="Z168" i="14"/>
  <c r="AA168" i="14"/>
  <c r="AB168" i="14"/>
  <c r="AC168" i="14"/>
  <c r="AD168" i="14"/>
  <c r="AE168" i="14"/>
  <c r="AF168" i="14"/>
  <c r="AG168" i="14"/>
  <c r="AH168" i="14"/>
  <c r="AI168" i="14"/>
  <c r="AJ168" i="14"/>
  <c r="BL168" i="14" s="1"/>
  <c r="AK168" i="14"/>
  <c r="AL168" i="14"/>
  <c r="AM168" i="14"/>
  <c r="AN168" i="14"/>
  <c r="AO168" i="14"/>
  <c r="AP168" i="14"/>
  <c r="AQ168" i="14"/>
  <c r="AR168" i="14"/>
  <c r="AS168" i="14"/>
  <c r="AT168" i="14"/>
  <c r="AU168" i="14"/>
  <c r="AV168" i="14"/>
  <c r="AW168" i="14"/>
  <c r="AX168" i="14"/>
  <c r="AY168" i="14"/>
  <c r="AZ168" i="14"/>
  <c r="BA168" i="14"/>
  <c r="BB168" i="14"/>
  <c r="BC168" i="14"/>
  <c r="BD168" i="14"/>
  <c r="BE168" i="14"/>
  <c r="BF168" i="14"/>
  <c r="BG168" i="14"/>
  <c r="BH168" i="14"/>
  <c r="C169" i="14"/>
  <c r="D169" i="14"/>
  <c r="E169" i="14"/>
  <c r="F169" i="14"/>
  <c r="G169" i="14"/>
  <c r="H169" i="14"/>
  <c r="I169" i="14"/>
  <c r="J169" i="14"/>
  <c r="K169" i="14"/>
  <c r="L169" i="14"/>
  <c r="M169" i="14"/>
  <c r="N169" i="14"/>
  <c r="O169" i="14"/>
  <c r="P169" i="14"/>
  <c r="Q169" i="14"/>
  <c r="R169" i="14"/>
  <c r="BX169" i="14" s="1"/>
  <c r="S169" i="14"/>
  <c r="T169" i="14"/>
  <c r="U169" i="14"/>
  <c r="V169" i="14"/>
  <c r="W169" i="14"/>
  <c r="X169" i="14"/>
  <c r="Y169" i="14"/>
  <c r="Z169" i="14"/>
  <c r="AA169" i="14"/>
  <c r="AB169" i="14"/>
  <c r="AC169" i="14"/>
  <c r="AD169" i="14"/>
  <c r="AE169" i="14"/>
  <c r="AF169" i="14"/>
  <c r="AG169" i="14"/>
  <c r="AH169" i="14"/>
  <c r="AI169" i="14"/>
  <c r="AJ169" i="14"/>
  <c r="BL169" i="14" s="1"/>
  <c r="AK169" i="14"/>
  <c r="AL169" i="14"/>
  <c r="AM169" i="14"/>
  <c r="AN169" i="14"/>
  <c r="AO169" i="14"/>
  <c r="AP169" i="14"/>
  <c r="AQ169" i="14"/>
  <c r="AR169" i="14"/>
  <c r="AS169" i="14"/>
  <c r="AT169" i="14"/>
  <c r="AU169" i="14"/>
  <c r="AV169" i="14"/>
  <c r="AW169" i="14"/>
  <c r="AX169" i="14"/>
  <c r="AY169" i="14"/>
  <c r="AZ169" i="14"/>
  <c r="BA169" i="14"/>
  <c r="BB169" i="14"/>
  <c r="BC169" i="14"/>
  <c r="BD169" i="14"/>
  <c r="BE169" i="14"/>
  <c r="BF169" i="14"/>
  <c r="BG169" i="14"/>
  <c r="BH169" i="14"/>
  <c r="C170" i="14"/>
  <c r="D170" i="14"/>
  <c r="E170" i="14"/>
  <c r="F170" i="14"/>
  <c r="G170" i="14"/>
  <c r="H170" i="14"/>
  <c r="I170" i="14"/>
  <c r="J170" i="14"/>
  <c r="K170" i="14"/>
  <c r="L170" i="14"/>
  <c r="M170" i="14"/>
  <c r="N170" i="14"/>
  <c r="O170" i="14"/>
  <c r="P170" i="14"/>
  <c r="Q170" i="14"/>
  <c r="R170" i="14"/>
  <c r="BO170" i="14" s="1"/>
  <c r="BS170" i="14" s="1"/>
  <c r="S170" i="14"/>
  <c r="T170" i="14"/>
  <c r="U170" i="14"/>
  <c r="V170" i="14"/>
  <c r="W170" i="14"/>
  <c r="X170" i="14"/>
  <c r="Y170" i="14"/>
  <c r="Z170" i="14"/>
  <c r="AA170" i="14"/>
  <c r="AB170" i="14"/>
  <c r="AC170" i="14"/>
  <c r="AD170" i="14"/>
  <c r="AE170" i="14"/>
  <c r="AF170" i="14"/>
  <c r="AG170" i="14"/>
  <c r="AH170" i="14"/>
  <c r="AI170" i="14"/>
  <c r="AJ170" i="14"/>
  <c r="BL170" i="14" s="1"/>
  <c r="AK170" i="14"/>
  <c r="AL170" i="14"/>
  <c r="AM170" i="14"/>
  <c r="AN170" i="14"/>
  <c r="AO170" i="14"/>
  <c r="AP170" i="14"/>
  <c r="AQ170" i="14"/>
  <c r="AR170" i="14"/>
  <c r="AS170" i="14"/>
  <c r="AT170" i="14"/>
  <c r="AU170" i="14"/>
  <c r="AV170" i="14"/>
  <c r="AW170" i="14"/>
  <c r="AX170" i="14"/>
  <c r="AY170" i="14"/>
  <c r="AZ170" i="14"/>
  <c r="BA170" i="14"/>
  <c r="BB170" i="14"/>
  <c r="BC170" i="14"/>
  <c r="BD170" i="14"/>
  <c r="BE170" i="14"/>
  <c r="BF170" i="14"/>
  <c r="BG170" i="14"/>
  <c r="BH170" i="14"/>
  <c r="C171" i="14"/>
  <c r="D171" i="14"/>
  <c r="E171" i="14"/>
  <c r="F171" i="14"/>
  <c r="G171" i="14"/>
  <c r="H171" i="14"/>
  <c r="I171" i="14"/>
  <c r="J171" i="14"/>
  <c r="K171" i="14"/>
  <c r="L171" i="14"/>
  <c r="M171" i="14"/>
  <c r="N171" i="14"/>
  <c r="O171" i="14"/>
  <c r="P171" i="14"/>
  <c r="Q171" i="14"/>
  <c r="R171" i="14"/>
  <c r="BK171" i="14" s="1"/>
  <c r="S171" i="14"/>
  <c r="T171" i="14"/>
  <c r="U171" i="14"/>
  <c r="V171" i="14"/>
  <c r="W171" i="14"/>
  <c r="X171" i="14"/>
  <c r="Y171" i="14"/>
  <c r="Z171" i="14"/>
  <c r="AA171" i="14"/>
  <c r="AB171" i="14"/>
  <c r="AC171" i="14"/>
  <c r="AD171" i="14"/>
  <c r="AE171" i="14"/>
  <c r="AF171" i="14"/>
  <c r="AG171" i="14"/>
  <c r="AH171" i="14"/>
  <c r="AI171" i="14"/>
  <c r="AJ171" i="14"/>
  <c r="BP171" i="14" s="1"/>
  <c r="BT171" i="14" s="1"/>
  <c r="AK171" i="14"/>
  <c r="AL171" i="14"/>
  <c r="AM171" i="14"/>
  <c r="AN171" i="14"/>
  <c r="AO171" i="14"/>
  <c r="AP171" i="14"/>
  <c r="AQ171" i="14"/>
  <c r="AR171" i="14"/>
  <c r="AS171" i="14"/>
  <c r="AT171" i="14"/>
  <c r="AU171" i="14"/>
  <c r="AV171" i="14"/>
  <c r="AW171" i="14"/>
  <c r="AX171" i="14"/>
  <c r="AY171" i="14"/>
  <c r="AZ171" i="14"/>
  <c r="BA171" i="14"/>
  <c r="BB171" i="14"/>
  <c r="BC171" i="14"/>
  <c r="BD171" i="14"/>
  <c r="BE171" i="14"/>
  <c r="BF171" i="14"/>
  <c r="BG171" i="14"/>
  <c r="BH171" i="14"/>
  <c r="C172" i="14"/>
  <c r="D172" i="14"/>
  <c r="E172" i="14"/>
  <c r="F172" i="14"/>
  <c r="G172" i="14"/>
  <c r="H172" i="14"/>
  <c r="I172" i="14"/>
  <c r="J172" i="14"/>
  <c r="K172" i="14"/>
  <c r="L172" i="14"/>
  <c r="M172" i="14"/>
  <c r="N172" i="14"/>
  <c r="O172" i="14"/>
  <c r="P172" i="14"/>
  <c r="Q172" i="14"/>
  <c r="R172" i="14"/>
  <c r="BK172" i="14" s="1"/>
  <c r="S172" i="14"/>
  <c r="T172" i="14"/>
  <c r="U172" i="14"/>
  <c r="V172" i="14"/>
  <c r="W172" i="14"/>
  <c r="X172" i="14"/>
  <c r="Y172" i="14"/>
  <c r="Z172" i="14"/>
  <c r="AA172" i="14"/>
  <c r="AB172" i="14"/>
  <c r="AC172" i="14"/>
  <c r="AD172" i="14"/>
  <c r="AE172" i="14"/>
  <c r="AF172" i="14"/>
  <c r="AG172" i="14"/>
  <c r="AH172" i="14"/>
  <c r="AI172" i="14"/>
  <c r="AJ172" i="14"/>
  <c r="AK172" i="14"/>
  <c r="AL172" i="14"/>
  <c r="AM172" i="14"/>
  <c r="AN172" i="14"/>
  <c r="AO172" i="14"/>
  <c r="AP172" i="14"/>
  <c r="AQ172" i="14"/>
  <c r="AR172" i="14"/>
  <c r="AS172" i="14"/>
  <c r="AT172" i="14"/>
  <c r="AU172" i="14"/>
  <c r="AV172" i="14"/>
  <c r="AW172" i="14"/>
  <c r="AX172" i="14"/>
  <c r="AY172" i="14"/>
  <c r="AZ172" i="14"/>
  <c r="BA172" i="14"/>
  <c r="BB172" i="14"/>
  <c r="BC172" i="14"/>
  <c r="BD172" i="14"/>
  <c r="BE172" i="14"/>
  <c r="BF172" i="14"/>
  <c r="BG172" i="14"/>
  <c r="BH172" i="14"/>
  <c r="C173" i="14"/>
  <c r="C175" i="14" s="1"/>
  <c r="D173" i="14"/>
  <c r="D175" i="14" s="1"/>
  <c r="E173" i="14"/>
  <c r="F173" i="14"/>
  <c r="G173" i="14"/>
  <c r="G175" i="14" s="1"/>
  <c r="H173" i="14"/>
  <c r="H175" i="14" s="1"/>
  <c r="I173" i="14"/>
  <c r="J173" i="14"/>
  <c r="K173" i="14"/>
  <c r="K175" i="14" s="1"/>
  <c r="L173" i="14"/>
  <c r="L175" i="14" s="1"/>
  <c r="M173" i="14"/>
  <c r="N173" i="14"/>
  <c r="O173" i="14"/>
  <c r="O175" i="14" s="1"/>
  <c r="P173" i="14"/>
  <c r="P175" i="14" s="1"/>
  <c r="Q173" i="14"/>
  <c r="R173" i="14"/>
  <c r="BK173" i="14" s="1"/>
  <c r="S173" i="14"/>
  <c r="S175" i="14" s="1"/>
  <c r="T173" i="14"/>
  <c r="T175" i="14" s="1"/>
  <c r="U173" i="14"/>
  <c r="V173" i="14"/>
  <c r="W173" i="14"/>
  <c r="W175" i="14" s="1"/>
  <c r="X173" i="14"/>
  <c r="X175" i="14" s="1"/>
  <c r="Y173" i="14"/>
  <c r="Z173" i="14"/>
  <c r="AA173" i="14"/>
  <c r="AA175" i="14" s="1"/>
  <c r="AB173" i="14"/>
  <c r="AB175" i="14" s="1"/>
  <c r="AC173" i="14"/>
  <c r="AD173" i="14"/>
  <c r="AE173" i="14"/>
  <c r="AE175" i="14" s="1"/>
  <c r="AF173" i="14"/>
  <c r="AF175" i="14" s="1"/>
  <c r="AG173" i="14"/>
  <c r="AH173" i="14"/>
  <c r="AI173" i="14"/>
  <c r="AI175" i="14" s="1"/>
  <c r="AJ173" i="14"/>
  <c r="BP173" i="14" s="1"/>
  <c r="BT173" i="14" s="1"/>
  <c r="AK173" i="14"/>
  <c r="AL173" i="14"/>
  <c r="AM173" i="14"/>
  <c r="AM175" i="14" s="1"/>
  <c r="AN173" i="14"/>
  <c r="AN175" i="14" s="1"/>
  <c r="AO173" i="14"/>
  <c r="AP173" i="14"/>
  <c r="AQ173" i="14"/>
  <c r="AQ175" i="14" s="1"/>
  <c r="AR173" i="14"/>
  <c r="AR175" i="14" s="1"/>
  <c r="AS173" i="14"/>
  <c r="AT173" i="14"/>
  <c r="AU173" i="14"/>
  <c r="AU175" i="14" s="1"/>
  <c r="AV173" i="14"/>
  <c r="AV175" i="14" s="1"/>
  <c r="AW173" i="14"/>
  <c r="AX173" i="14"/>
  <c r="AY173" i="14"/>
  <c r="AY175" i="14" s="1"/>
  <c r="AZ173" i="14"/>
  <c r="AZ175" i="14" s="1"/>
  <c r="BA173" i="14"/>
  <c r="BB173" i="14"/>
  <c r="BC173" i="14"/>
  <c r="BC175" i="14" s="1"/>
  <c r="BD173" i="14"/>
  <c r="BD175" i="14" s="1"/>
  <c r="BE173" i="14"/>
  <c r="BF173" i="14"/>
  <c r="BG173" i="14"/>
  <c r="BG175" i="14" s="1"/>
  <c r="BH173" i="14"/>
  <c r="BH175" i="14" s="1"/>
  <c r="E175" i="14"/>
  <c r="F175" i="14"/>
  <c r="I175" i="14"/>
  <c r="J175" i="14"/>
  <c r="M175" i="14"/>
  <c r="N175" i="14"/>
  <c r="Q175" i="14"/>
  <c r="R175" i="14"/>
  <c r="U175" i="14"/>
  <c r="V175" i="14"/>
  <c r="Y175" i="14"/>
  <c r="Z175" i="14"/>
  <c r="AC175" i="14"/>
  <c r="AD175" i="14"/>
  <c r="AG175" i="14"/>
  <c r="AH175" i="14"/>
  <c r="AK175" i="14"/>
  <c r="AL175" i="14"/>
  <c r="AO175" i="14"/>
  <c r="AP175" i="14"/>
  <c r="AS175" i="14"/>
  <c r="AT175" i="14"/>
  <c r="AW175" i="14"/>
  <c r="AX175" i="14"/>
  <c r="BA175" i="14"/>
  <c r="BB175" i="14"/>
  <c r="BE175" i="14"/>
  <c r="BF175" i="14"/>
  <c r="C176" i="14"/>
  <c r="D176" i="14"/>
  <c r="E176" i="14"/>
  <c r="F176" i="14"/>
  <c r="G176" i="14"/>
  <c r="H176" i="14"/>
  <c r="I176" i="14"/>
  <c r="J176" i="14"/>
  <c r="K176" i="14"/>
  <c r="L176" i="14"/>
  <c r="M176" i="14"/>
  <c r="N176" i="14"/>
  <c r="O176" i="14"/>
  <c r="P176" i="14"/>
  <c r="Q176" i="14"/>
  <c r="R176" i="14"/>
  <c r="S176" i="14"/>
  <c r="T176" i="14"/>
  <c r="U176" i="14"/>
  <c r="V176" i="14"/>
  <c r="W176" i="14"/>
  <c r="X176" i="14"/>
  <c r="Y176" i="14"/>
  <c r="Z176" i="14"/>
  <c r="AA176" i="14"/>
  <c r="AB176" i="14"/>
  <c r="AC176" i="14"/>
  <c r="AD176" i="14"/>
  <c r="AE176" i="14"/>
  <c r="AF176" i="14"/>
  <c r="AG176" i="14"/>
  <c r="AH176" i="14"/>
  <c r="AI176" i="14"/>
  <c r="AJ176" i="14"/>
  <c r="AK176" i="14"/>
  <c r="AL176" i="14"/>
  <c r="AM176" i="14"/>
  <c r="AN176" i="14"/>
  <c r="AO176" i="14"/>
  <c r="AP176" i="14"/>
  <c r="AQ176" i="14"/>
  <c r="AR176" i="14"/>
  <c r="AS176" i="14"/>
  <c r="AT176" i="14"/>
  <c r="AU176" i="14"/>
  <c r="AV176" i="14"/>
  <c r="AW176" i="14"/>
  <c r="AX176" i="14"/>
  <c r="AY176" i="14"/>
  <c r="AZ176" i="14"/>
  <c r="BA176" i="14"/>
  <c r="BB176" i="14"/>
  <c r="BC176" i="14"/>
  <c r="BD176" i="14"/>
  <c r="BE176" i="14"/>
  <c r="BF176" i="14"/>
  <c r="BG176" i="14"/>
  <c r="BH176" i="14"/>
  <c r="C177" i="14"/>
  <c r="D177" i="14"/>
  <c r="E177" i="14"/>
  <c r="F177" i="14"/>
  <c r="G177" i="14"/>
  <c r="H177" i="14"/>
  <c r="I177" i="14"/>
  <c r="J177" i="14"/>
  <c r="K177" i="14"/>
  <c r="L177" i="14"/>
  <c r="M177" i="14"/>
  <c r="N177" i="14"/>
  <c r="O177" i="14"/>
  <c r="P177" i="14"/>
  <c r="Q177" i="14"/>
  <c r="R177" i="14"/>
  <c r="BO177" i="14" s="1"/>
  <c r="BS177" i="14" s="1"/>
  <c r="S177" i="14"/>
  <c r="T177" i="14"/>
  <c r="U177" i="14"/>
  <c r="V177" i="14"/>
  <c r="W177" i="14"/>
  <c r="X177" i="14"/>
  <c r="Y177" i="14"/>
  <c r="Z177" i="14"/>
  <c r="AA177" i="14"/>
  <c r="AB177" i="14"/>
  <c r="AC177" i="14"/>
  <c r="AD177" i="14"/>
  <c r="AE177" i="14"/>
  <c r="AF177" i="14"/>
  <c r="AG177" i="14"/>
  <c r="AH177" i="14"/>
  <c r="AI177" i="14"/>
  <c r="AJ177" i="14"/>
  <c r="AK177" i="14"/>
  <c r="AL177" i="14"/>
  <c r="AM177" i="14"/>
  <c r="AN177" i="14"/>
  <c r="AO177" i="14"/>
  <c r="AP177" i="14"/>
  <c r="AQ177" i="14"/>
  <c r="AR177" i="14"/>
  <c r="AS177" i="14"/>
  <c r="AT177" i="14"/>
  <c r="AU177" i="14"/>
  <c r="AV177" i="14"/>
  <c r="AW177" i="14"/>
  <c r="AX177" i="14"/>
  <c r="AY177" i="14"/>
  <c r="AZ177" i="14"/>
  <c r="BA177" i="14"/>
  <c r="BB177" i="14"/>
  <c r="BC177" i="14"/>
  <c r="BD177" i="14"/>
  <c r="BE177" i="14"/>
  <c r="BF177" i="14"/>
  <c r="BG177" i="14"/>
  <c r="BH177" i="14"/>
  <c r="B177" i="14"/>
  <c r="B176" i="14"/>
  <c r="B173" i="14"/>
  <c r="B172" i="14"/>
  <c r="B171" i="14"/>
  <c r="BW171" i="14" s="1"/>
  <c r="B170" i="14"/>
  <c r="B169" i="14"/>
  <c r="BN169" i="14" s="1"/>
  <c r="BR169" i="14" s="1"/>
  <c r="B168" i="14"/>
  <c r="B167" i="14"/>
  <c r="BW167" i="14" s="1"/>
  <c r="B166" i="14"/>
  <c r="B165" i="14"/>
  <c r="BN165" i="14" s="1"/>
  <c r="BR165" i="14" s="1"/>
  <c r="B164" i="14"/>
  <c r="B163" i="14"/>
  <c r="BW163" i="14" s="1"/>
  <c r="B162" i="14"/>
  <c r="B161" i="14"/>
  <c r="BN161" i="14" s="1"/>
  <c r="BR161" i="14" s="1"/>
  <c r="B160" i="14"/>
  <c r="C324" i="13"/>
  <c r="D324" i="13"/>
  <c r="E324" i="13"/>
  <c r="F324" i="13"/>
  <c r="G324" i="13"/>
  <c r="H324" i="13"/>
  <c r="I324" i="13"/>
  <c r="J324" i="13"/>
  <c r="K324" i="13"/>
  <c r="L324" i="13"/>
  <c r="M324" i="13"/>
  <c r="N324" i="13"/>
  <c r="O324" i="13"/>
  <c r="P324" i="13"/>
  <c r="Q324" i="13"/>
  <c r="R324" i="13"/>
  <c r="S324" i="13"/>
  <c r="BK324" i="13" s="1"/>
  <c r="T324" i="13"/>
  <c r="U324" i="13"/>
  <c r="V324" i="13"/>
  <c r="W324" i="13"/>
  <c r="X324" i="13"/>
  <c r="Y324" i="13"/>
  <c r="Z324" i="13"/>
  <c r="AA324" i="13"/>
  <c r="AB324" i="13"/>
  <c r="AC324" i="13"/>
  <c r="AD324" i="13"/>
  <c r="AE324" i="13"/>
  <c r="AF324" i="13"/>
  <c r="AG324" i="13"/>
  <c r="AH324" i="13"/>
  <c r="AI324" i="13"/>
  <c r="AJ324" i="13"/>
  <c r="BL324" i="13" s="1"/>
  <c r="AK324" i="13"/>
  <c r="BP324" i="13" s="1"/>
  <c r="BT324" i="13" s="1"/>
  <c r="AL324" i="13"/>
  <c r="AM324" i="13"/>
  <c r="AN324" i="13"/>
  <c r="AO324" i="13"/>
  <c r="AP324" i="13"/>
  <c r="AQ324" i="13"/>
  <c r="AR324" i="13"/>
  <c r="AS324" i="13"/>
  <c r="AT324" i="13"/>
  <c r="AU324" i="13"/>
  <c r="AV324" i="13"/>
  <c r="AW324" i="13"/>
  <c r="AX324" i="13"/>
  <c r="AY324" i="13"/>
  <c r="AZ324" i="13"/>
  <c r="BA324" i="13"/>
  <c r="BB324" i="13"/>
  <c r="BC324" i="13"/>
  <c r="BD324" i="13"/>
  <c r="BE324" i="13"/>
  <c r="BF324" i="13"/>
  <c r="BG324" i="13"/>
  <c r="BH324" i="13"/>
  <c r="C325" i="13"/>
  <c r="D325" i="13"/>
  <c r="E325" i="13"/>
  <c r="F325" i="13"/>
  <c r="G325" i="13"/>
  <c r="H325" i="13"/>
  <c r="I325" i="13"/>
  <c r="J325" i="13"/>
  <c r="K325" i="13"/>
  <c r="L325" i="13"/>
  <c r="M325" i="13"/>
  <c r="N325" i="13"/>
  <c r="O325" i="13"/>
  <c r="P325" i="13"/>
  <c r="Q325" i="13"/>
  <c r="R325" i="13"/>
  <c r="BO325" i="13" s="1"/>
  <c r="BS325" i="13" s="1"/>
  <c r="S325" i="13"/>
  <c r="T325" i="13"/>
  <c r="U325" i="13"/>
  <c r="V325" i="13"/>
  <c r="W325" i="13"/>
  <c r="X325" i="13"/>
  <c r="Y325" i="13"/>
  <c r="Z325" i="13"/>
  <c r="AA325" i="13"/>
  <c r="AB325" i="13"/>
  <c r="AC325" i="13"/>
  <c r="AD325" i="13"/>
  <c r="AE325" i="13"/>
  <c r="AF325" i="13"/>
  <c r="AG325" i="13"/>
  <c r="AH325" i="13"/>
  <c r="AI325" i="13"/>
  <c r="AJ325" i="13"/>
  <c r="AK325" i="13"/>
  <c r="AL325" i="13"/>
  <c r="AM325" i="13"/>
  <c r="AN325" i="13"/>
  <c r="AO325" i="13"/>
  <c r="AP325" i="13"/>
  <c r="AQ325" i="13"/>
  <c r="AR325" i="13"/>
  <c r="AS325" i="13"/>
  <c r="AT325" i="13"/>
  <c r="AU325" i="13"/>
  <c r="AV325" i="13"/>
  <c r="AW325" i="13"/>
  <c r="AX325" i="13"/>
  <c r="AY325" i="13"/>
  <c r="AZ325" i="13"/>
  <c r="BA325" i="13"/>
  <c r="BB325" i="13"/>
  <c r="BC325" i="13"/>
  <c r="BD325" i="13"/>
  <c r="BE325" i="13"/>
  <c r="BF325" i="13"/>
  <c r="BG325" i="13"/>
  <c r="BH325" i="13"/>
  <c r="C326" i="13"/>
  <c r="D326" i="13"/>
  <c r="E326" i="13"/>
  <c r="F326" i="13"/>
  <c r="G326" i="13"/>
  <c r="H326" i="13"/>
  <c r="I326" i="13"/>
  <c r="J326" i="13"/>
  <c r="K326" i="13"/>
  <c r="L326" i="13"/>
  <c r="M326" i="13"/>
  <c r="N326" i="13"/>
  <c r="O326" i="13"/>
  <c r="P326" i="13"/>
  <c r="Q326" i="13"/>
  <c r="R326" i="13"/>
  <c r="S326" i="13"/>
  <c r="T326" i="13"/>
  <c r="U326" i="13"/>
  <c r="V326" i="13"/>
  <c r="W326" i="13"/>
  <c r="X326" i="13"/>
  <c r="Y326" i="13"/>
  <c r="Z326" i="13"/>
  <c r="AA326" i="13"/>
  <c r="AB326" i="13"/>
  <c r="AC326" i="13"/>
  <c r="AD326" i="13"/>
  <c r="AE326" i="13"/>
  <c r="AF326" i="13"/>
  <c r="AG326" i="13"/>
  <c r="AH326" i="13"/>
  <c r="AI326" i="13"/>
  <c r="AJ326" i="13"/>
  <c r="BP326" i="13" s="1"/>
  <c r="BT326" i="13" s="1"/>
  <c r="AK326" i="13"/>
  <c r="AL326" i="13"/>
  <c r="AM326" i="13"/>
  <c r="AN326" i="13"/>
  <c r="AO326" i="13"/>
  <c r="AP326" i="13"/>
  <c r="AQ326" i="13"/>
  <c r="AR326" i="13"/>
  <c r="AS326" i="13"/>
  <c r="AT326" i="13"/>
  <c r="AU326" i="13"/>
  <c r="AV326" i="13"/>
  <c r="AW326" i="13"/>
  <c r="AX326" i="13"/>
  <c r="AY326" i="13"/>
  <c r="AZ326" i="13"/>
  <c r="BA326" i="13"/>
  <c r="BB326" i="13"/>
  <c r="BC326" i="13"/>
  <c r="BD326" i="13"/>
  <c r="BE326" i="13"/>
  <c r="BF326" i="13"/>
  <c r="BG326" i="13"/>
  <c r="BH326" i="13"/>
  <c r="C327" i="13"/>
  <c r="D327" i="13"/>
  <c r="E327" i="13"/>
  <c r="F327" i="13"/>
  <c r="G327" i="13"/>
  <c r="H327" i="13"/>
  <c r="I327" i="13"/>
  <c r="J327" i="13"/>
  <c r="K327" i="13"/>
  <c r="L327" i="13"/>
  <c r="M327" i="13"/>
  <c r="N327" i="13"/>
  <c r="O327" i="13"/>
  <c r="P327" i="13"/>
  <c r="Q327" i="13"/>
  <c r="R327" i="13"/>
  <c r="BO327" i="13" s="1"/>
  <c r="BS327" i="13" s="1"/>
  <c r="S327" i="13"/>
  <c r="T327" i="13"/>
  <c r="U327" i="13"/>
  <c r="V327" i="13"/>
  <c r="W327" i="13"/>
  <c r="X327" i="13"/>
  <c r="Y327" i="13"/>
  <c r="Z327" i="13"/>
  <c r="AA327" i="13"/>
  <c r="AB327" i="13"/>
  <c r="AC327" i="13"/>
  <c r="AD327" i="13"/>
  <c r="AE327" i="13"/>
  <c r="AF327" i="13"/>
  <c r="AG327" i="13"/>
  <c r="AH327" i="13"/>
  <c r="AI327" i="13"/>
  <c r="AJ327" i="13"/>
  <c r="BL327" i="13" s="1"/>
  <c r="AK327" i="13"/>
  <c r="AL327" i="13"/>
  <c r="AM327" i="13"/>
  <c r="AN327" i="13"/>
  <c r="AO327" i="13"/>
  <c r="AP327" i="13"/>
  <c r="AQ327" i="13"/>
  <c r="AR327" i="13"/>
  <c r="AS327" i="13"/>
  <c r="AT327" i="13"/>
  <c r="AU327" i="13"/>
  <c r="AV327" i="13"/>
  <c r="AW327" i="13"/>
  <c r="AX327" i="13"/>
  <c r="AY327" i="13"/>
  <c r="AZ327" i="13"/>
  <c r="BA327" i="13"/>
  <c r="BB327" i="13"/>
  <c r="BC327" i="13"/>
  <c r="BD327" i="13"/>
  <c r="BE327" i="13"/>
  <c r="BF327" i="13"/>
  <c r="BG327" i="13"/>
  <c r="BH327" i="13"/>
  <c r="C328" i="13"/>
  <c r="D328" i="13"/>
  <c r="E328" i="13"/>
  <c r="F328" i="13"/>
  <c r="G328" i="13"/>
  <c r="H328" i="13"/>
  <c r="I328" i="13"/>
  <c r="J328" i="13"/>
  <c r="K328" i="13"/>
  <c r="L328" i="13"/>
  <c r="M328" i="13"/>
  <c r="N328" i="13"/>
  <c r="O328" i="13"/>
  <c r="P328" i="13"/>
  <c r="Q328" i="13"/>
  <c r="R328" i="13"/>
  <c r="S328" i="13"/>
  <c r="T328" i="13"/>
  <c r="U328" i="13"/>
  <c r="V328" i="13"/>
  <c r="W328" i="13"/>
  <c r="X328" i="13"/>
  <c r="Y328" i="13"/>
  <c r="Z328" i="13"/>
  <c r="AA328" i="13"/>
  <c r="AB328" i="13"/>
  <c r="AC328" i="13"/>
  <c r="AD328" i="13"/>
  <c r="AE328" i="13"/>
  <c r="AF328" i="13"/>
  <c r="AG328" i="13"/>
  <c r="AH328" i="13"/>
  <c r="AI328" i="13"/>
  <c r="AJ328" i="13"/>
  <c r="AK328" i="13"/>
  <c r="AL328" i="13"/>
  <c r="AM328" i="13"/>
  <c r="AN328" i="13"/>
  <c r="AO328" i="13"/>
  <c r="AP328" i="13"/>
  <c r="AQ328" i="13"/>
  <c r="AR328" i="13"/>
  <c r="AS328" i="13"/>
  <c r="AT328" i="13"/>
  <c r="AU328" i="13"/>
  <c r="AV328" i="13"/>
  <c r="AW328" i="13"/>
  <c r="AX328" i="13"/>
  <c r="AY328" i="13"/>
  <c r="AZ328" i="13"/>
  <c r="BA328" i="13"/>
  <c r="BB328" i="13"/>
  <c r="BC328" i="13"/>
  <c r="BD328" i="13"/>
  <c r="BE328" i="13"/>
  <c r="BF328" i="13"/>
  <c r="BG328" i="13"/>
  <c r="BH328" i="13"/>
  <c r="C329" i="13"/>
  <c r="D329" i="13"/>
  <c r="E329" i="13"/>
  <c r="F329" i="13"/>
  <c r="G329" i="13"/>
  <c r="H329" i="13"/>
  <c r="I329" i="13"/>
  <c r="J329" i="13"/>
  <c r="K329" i="13"/>
  <c r="L329" i="13"/>
  <c r="M329" i="13"/>
  <c r="N329" i="13"/>
  <c r="O329" i="13"/>
  <c r="P329" i="13"/>
  <c r="Q329" i="13"/>
  <c r="R329" i="13"/>
  <c r="BO329" i="13" s="1"/>
  <c r="BS329" i="13" s="1"/>
  <c r="S329" i="13"/>
  <c r="T329" i="13"/>
  <c r="U329" i="13"/>
  <c r="V329" i="13"/>
  <c r="W329" i="13"/>
  <c r="X329" i="13"/>
  <c r="Y329" i="13"/>
  <c r="Z329" i="13"/>
  <c r="AA329" i="13"/>
  <c r="AB329" i="13"/>
  <c r="AC329" i="13"/>
  <c r="AD329" i="13"/>
  <c r="AE329" i="13"/>
  <c r="AF329" i="13"/>
  <c r="AG329" i="13"/>
  <c r="AH329" i="13"/>
  <c r="AI329" i="13"/>
  <c r="AJ329" i="13"/>
  <c r="AK329" i="13"/>
  <c r="AL329" i="13"/>
  <c r="AM329" i="13"/>
  <c r="AN329" i="13"/>
  <c r="AO329" i="13"/>
  <c r="AP329" i="13"/>
  <c r="AQ329" i="13"/>
  <c r="AR329" i="13"/>
  <c r="AS329" i="13"/>
  <c r="AT329" i="13"/>
  <c r="AU329" i="13"/>
  <c r="AV329" i="13"/>
  <c r="AW329" i="13"/>
  <c r="AX329" i="13"/>
  <c r="AY329" i="13"/>
  <c r="AZ329" i="13"/>
  <c r="BA329" i="13"/>
  <c r="BB329" i="13"/>
  <c r="BC329" i="13"/>
  <c r="BD329" i="13"/>
  <c r="BE329" i="13"/>
  <c r="BF329" i="13"/>
  <c r="BG329" i="13"/>
  <c r="BH329" i="13"/>
  <c r="C330" i="13"/>
  <c r="D330" i="13"/>
  <c r="E330" i="13"/>
  <c r="F330" i="13"/>
  <c r="G330" i="13"/>
  <c r="H330" i="13"/>
  <c r="I330" i="13"/>
  <c r="J330" i="13"/>
  <c r="K330" i="13"/>
  <c r="L330" i="13"/>
  <c r="M330" i="13"/>
  <c r="N330" i="13"/>
  <c r="O330" i="13"/>
  <c r="P330" i="13"/>
  <c r="Q330" i="13"/>
  <c r="R330" i="13"/>
  <c r="BK330" i="13" s="1"/>
  <c r="S330" i="13"/>
  <c r="T330" i="13"/>
  <c r="U330" i="13"/>
  <c r="V330" i="13"/>
  <c r="W330" i="13"/>
  <c r="X330" i="13"/>
  <c r="Y330" i="13"/>
  <c r="Z330" i="13"/>
  <c r="AA330" i="13"/>
  <c r="AB330" i="13"/>
  <c r="AC330" i="13"/>
  <c r="AD330" i="13"/>
  <c r="AE330" i="13"/>
  <c r="AF330" i="13"/>
  <c r="AG330" i="13"/>
  <c r="AH330" i="13"/>
  <c r="AI330" i="13"/>
  <c r="AJ330" i="13"/>
  <c r="BP330" i="13" s="1"/>
  <c r="BT330" i="13" s="1"/>
  <c r="AK330" i="13"/>
  <c r="AL330" i="13"/>
  <c r="AM330" i="13"/>
  <c r="AN330" i="13"/>
  <c r="AO330" i="13"/>
  <c r="AP330" i="13"/>
  <c r="AQ330" i="13"/>
  <c r="AR330" i="13"/>
  <c r="AS330" i="13"/>
  <c r="AT330" i="13"/>
  <c r="AU330" i="13"/>
  <c r="AV330" i="13"/>
  <c r="AW330" i="13"/>
  <c r="AX330" i="13"/>
  <c r="AY330" i="13"/>
  <c r="AZ330" i="13"/>
  <c r="BA330" i="13"/>
  <c r="BB330" i="13"/>
  <c r="BC330" i="13"/>
  <c r="BD330" i="13"/>
  <c r="BE330" i="13"/>
  <c r="BF330" i="13"/>
  <c r="BG330" i="13"/>
  <c r="BH330" i="13"/>
  <c r="C331" i="13"/>
  <c r="D331" i="13"/>
  <c r="E331" i="13"/>
  <c r="F331" i="13"/>
  <c r="G331" i="13"/>
  <c r="H331" i="13"/>
  <c r="I331" i="13"/>
  <c r="J331" i="13"/>
  <c r="K331" i="13"/>
  <c r="L331" i="13"/>
  <c r="M331" i="13"/>
  <c r="N331" i="13"/>
  <c r="O331" i="13"/>
  <c r="P331" i="13"/>
  <c r="Q331" i="13"/>
  <c r="R331" i="13"/>
  <c r="BX331" i="13" s="1"/>
  <c r="S331" i="13"/>
  <c r="T331" i="13"/>
  <c r="U331" i="13"/>
  <c r="V331" i="13"/>
  <c r="W331" i="13"/>
  <c r="X331" i="13"/>
  <c r="Y331" i="13"/>
  <c r="Z331" i="13"/>
  <c r="AA331" i="13"/>
  <c r="AB331" i="13"/>
  <c r="AC331" i="13"/>
  <c r="AD331" i="13"/>
  <c r="AE331" i="13"/>
  <c r="AF331" i="13"/>
  <c r="AG331" i="13"/>
  <c r="AH331" i="13"/>
  <c r="AI331" i="13"/>
  <c r="AJ331" i="13"/>
  <c r="AK331" i="13"/>
  <c r="AL331" i="13"/>
  <c r="AM331" i="13"/>
  <c r="AN331" i="13"/>
  <c r="AO331" i="13"/>
  <c r="AP331" i="13"/>
  <c r="AQ331" i="13"/>
  <c r="AR331" i="13"/>
  <c r="AS331" i="13"/>
  <c r="AT331" i="13"/>
  <c r="AU331" i="13"/>
  <c r="AV331" i="13"/>
  <c r="AW331" i="13"/>
  <c r="AX331" i="13"/>
  <c r="AY331" i="13"/>
  <c r="AZ331" i="13"/>
  <c r="BA331" i="13"/>
  <c r="BB331" i="13"/>
  <c r="BC331" i="13"/>
  <c r="BD331" i="13"/>
  <c r="BE331" i="13"/>
  <c r="BF331" i="13"/>
  <c r="BG331" i="13"/>
  <c r="BH331" i="13"/>
  <c r="C332" i="13"/>
  <c r="D332" i="13"/>
  <c r="E332" i="13"/>
  <c r="F332" i="13"/>
  <c r="G332" i="13"/>
  <c r="H332" i="13"/>
  <c r="I332" i="13"/>
  <c r="J332" i="13"/>
  <c r="K332" i="13"/>
  <c r="L332" i="13"/>
  <c r="M332" i="13"/>
  <c r="N332" i="13"/>
  <c r="O332" i="13"/>
  <c r="P332" i="13"/>
  <c r="Q332" i="13"/>
  <c r="R332" i="13"/>
  <c r="S332" i="13"/>
  <c r="T332" i="13"/>
  <c r="U332" i="13"/>
  <c r="V332" i="13"/>
  <c r="W332" i="13"/>
  <c r="X332" i="13"/>
  <c r="Y332" i="13"/>
  <c r="Z332" i="13"/>
  <c r="AA332" i="13"/>
  <c r="AB332" i="13"/>
  <c r="AC332" i="13"/>
  <c r="AD332" i="13"/>
  <c r="AE332" i="13"/>
  <c r="AF332" i="13"/>
  <c r="AG332" i="13"/>
  <c r="AH332" i="13"/>
  <c r="AI332" i="13"/>
  <c r="AJ332" i="13"/>
  <c r="BP332" i="13" s="1"/>
  <c r="BT332" i="13" s="1"/>
  <c r="AK332" i="13"/>
  <c r="AL332" i="13"/>
  <c r="AM332" i="13"/>
  <c r="AN332" i="13"/>
  <c r="AO332" i="13"/>
  <c r="AP332" i="13"/>
  <c r="AQ332" i="13"/>
  <c r="AR332" i="13"/>
  <c r="AS332" i="13"/>
  <c r="AT332" i="13"/>
  <c r="AU332" i="13"/>
  <c r="AV332" i="13"/>
  <c r="AW332" i="13"/>
  <c r="AX332" i="13"/>
  <c r="AY332" i="13"/>
  <c r="AZ332" i="13"/>
  <c r="BA332" i="13"/>
  <c r="BB332" i="13"/>
  <c r="BC332" i="13"/>
  <c r="BD332" i="13"/>
  <c r="BE332" i="13"/>
  <c r="BF332" i="13"/>
  <c r="BG332" i="13"/>
  <c r="BH332" i="13"/>
  <c r="C333" i="13"/>
  <c r="D333" i="13"/>
  <c r="E333" i="13"/>
  <c r="F333" i="13"/>
  <c r="G333" i="13"/>
  <c r="H333" i="13"/>
  <c r="I333" i="13"/>
  <c r="J333" i="13"/>
  <c r="K333" i="13"/>
  <c r="L333" i="13"/>
  <c r="M333" i="13"/>
  <c r="N333" i="13"/>
  <c r="O333" i="13"/>
  <c r="P333" i="13"/>
  <c r="Q333" i="13"/>
  <c r="R333" i="13"/>
  <c r="BO333" i="13" s="1"/>
  <c r="BS333" i="13" s="1"/>
  <c r="S333" i="13"/>
  <c r="T333" i="13"/>
  <c r="U333" i="13"/>
  <c r="V333" i="13"/>
  <c r="W333" i="13"/>
  <c r="X333" i="13"/>
  <c r="Y333" i="13"/>
  <c r="Z333" i="13"/>
  <c r="AA333" i="13"/>
  <c r="AB333" i="13"/>
  <c r="AC333" i="13"/>
  <c r="AD333" i="13"/>
  <c r="AE333" i="13"/>
  <c r="AF333" i="13"/>
  <c r="AG333" i="13"/>
  <c r="AH333" i="13"/>
  <c r="AI333" i="13"/>
  <c r="AJ333" i="13"/>
  <c r="AK333" i="13"/>
  <c r="AL333" i="13"/>
  <c r="AM333" i="13"/>
  <c r="AN333" i="13"/>
  <c r="AO333" i="13"/>
  <c r="AP333" i="13"/>
  <c r="AQ333" i="13"/>
  <c r="AR333" i="13"/>
  <c r="AS333" i="13"/>
  <c r="AT333" i="13"/>
  <c r="AU333" i="13"/>
  <c r="AV333" i="13"/>
  <c r="AW333" i="13"/>
  <c r="AX333" i="13"/>
  <c r="AY333" i="13"/>
  <c r="AZ333" i="13"/>
  <c r="BA333" i="13"/>
  <c r="BB333" i="13"/>
  <c r="BC333" i="13"/>
  <c r="BD333" i="13"/>
  <c r="BE333" i="13"/>
  <c r="BF333" i="13"/>
  <c r="BG333" i="13"/>
  <c r="BH333" i="13"/>
  <c r="C334" i="13"/>
  <c r="D334" i="13"/>
  <c r="E334" i="13"/>
  <c r="F334" i="13"/>
  <c r="G334" i="13"/>
  <c r="H334" i="13"/>
  <c r="I334" i="13"/>
  <c r="J334" i="13"/>
  <c r="K334" i="13"/>
  <c r="L334" i="13"/>
  <c r="M334" i="13"/>
  <c r="N334" i="13"/>
  <c r="O334" i="13"/>
  <c r="P334" i="13"/>
  <c r="Q334" i="13"/>
  <c r="R334" i="13"/>
  <c r="S334" i="13"/>
  <c r="T334" i="13"/>
  <c r="U334" i="13"/>
  <c r="V334" i="13"/>
  <c r="W334" i="13"/>
  <c r="X334" i="13"/>
  <c r="Y334" i="13"/>
  <c r="Z334" i="13"/>
  <c r="AA334" i="13"/>
  <c r="AB334" i="13"/>
  <c r="AC334" i="13"/>
  <c r="AD334" i="13"/>
  <c r="AE334" i="13"/>
  <c r="AF334" i="13"/>
  <c r="AG334" i="13"/>
  <c r="AH334" i="13"/>
  <c r="AI334" i="13"/>
  <c r="AJ334" i="13"/>
  <c r="BP334" i="13" s="1"/>
  <c r="BT334" i="13" s="1"/>
  <c r="AK334" i="13"/>
  <c r="AL334" i="13"/>
  <c r="AM334" i="13"/>
  <c r="AN334" i="13"/>
  <c r="AO334" i="13"/>
  <c r="AP334" i="13"/>
  <c r="AQ334" i="13"/>
  <c r="AR334" i="13"/>
  <c r="AS334" i="13"/>
  <c r="AT334" i="13"/>
  <c r="AU334" i="13"/>
  <c r="AV334" i="13"/>
  <c r="AW334" i="13"/>
  <c r="AX334" i="13"/>
  <c r="AY334" i="13"/>
  <c r="AZ334" i="13"/>
  <c r="BA334" i="13"/>
  <c r="BB334" i="13"/>
  <c r="BC334" i="13"/>
  <c r="BD334" i="13"/>
  <c r="BE334" i="13"/>
  <c r="BF334" i="13"/>
  <c r="BG334" i="13"/>
  <c r="BH334" i="13"/>
  <c r="C335" i="13"/>
  <c r="D335" i="13"/>
  <c r="E335" i="13"/>
  <c r="F335" i="13"/>
  <c r="G335" i="13"/>
  <c r="H335" i="13"/>
  <c r="I335" i="13"/>
  <c r="J335" i="13"/>
  <c r="K335" i="13"/>
  <c r="L335" i="13"/>
  <c r="M335" i="13"/>
  <c r="N335" i="13"/>
  <c r="O335" i="13"/>
  <c r="P335" i="13"/>
  <c r="Q335" i="13"/>
  <c r="R335" i="13"/>
  <c r="BO335" i="13" s="1"/>
  <c r="BS335" i="13" s="1"/>
  <c r="S335" i="13"/>
  <c r="T335" i="13"/>
  <c r="U335" i="13"/>
  <c r="V335" i="13"/>
  <c r="W335" i="13"/>
  <c r="X335" i="13"/>
  <c r="Y335" i="13"/>
  <c r="Z335" i="13"/>
  <c r="AA335" i="13"/>
  <c r="AB335" i="13"/>
  <c r="AC335" i="13"/>
  <c r="AD335" i="13"/>
  <c r="AE335" i="13"/>
  <c r="AF335" i="13"/>
  <c r="AG335" i="13"/>
  <c r="AH335" i="13"/>
  <c r="AI335" i="13"/>
  <c r="AJ335" i="13"/>
  <c r="BL335" i="13" s="1"/>
  <c r="AK335" i="13"/>
  <c r="AL335" i="13"/>
  <c r="AM335" i="13"/>
  <c r="AN335" i="13"/>
  <c r="AO335" i="13"/>
  <c r="AP335" i="13"/>
  <c r="AQ335" i="13"/>
  <c r="AR335" i="13"/>
  <c r="AS335" i="13"/>
  <c r="AT335" i="13"/>
  <c r="AU335" i="13"/>
  <c r="AV335" i="13"/>
  <c r="AW335" i="13"/>
  <c r="AX335" i="13"/>
  <c r="AY335" i="13"/>
  <c r="AZ335" i="13"/>
  <c r="BA335" i="13"/>
  <c r="BB335" i="13"/>
  <c r="BC335" i="13"/>
  <c r="BD335" i="13"/>
  <c r="BE335" i="13"/>
  <c r="BF335" i="13"/>
  <c r="BG335" i="13"/>
  <c r="BH335" i="13"/>
  <c r="C336" i="13"/>
  <c r="D336" i="13"/>
  <c r="E336" i="13"/>
  <c r="F336" i="13"/>
  <c r="G336" i="13"/>
  <c r="H336" i="13"/>
  <c r="I336" i="13"/>
  <c r="J336" i="13"/>
  <c r="K336" i="13"/>
  <c r="L336" i="13"/>
  <c r="M336" i="13"/>
  <c r="N336" i="13"/>
  <c r="O336" i="13"/>
  <c r="P336" i="13"/>
  <c r="Q336" i="13"/>
  <c r="R336" i="13"/>
  <c r="S336" i="13"/>
  <c r="T336" i="13"/>
  <c r="U336" i="13"/>
  <c r="V336" i="13"/>
  <c r="W336" i="13"/>
  <c r="X336" i="13"/>
  <c r="Y336" i="13"/>
  <c r="Z336" i="13"/>
  <c r="AA336" i="13"/>
  <c r="AB336" i="13"/>
  <c r="AC336" i="13"/>
  <c r="AD336" i="13"/>
  <c r="AE336" i="13"/>
  <c r="AF336" i="13"/>
  <c r="AG336" i="13"/>
  <c r="AH336" i="13"/>
  <c r="AI336" i="13"/>
  <c r="AJ336" i="13"/>
  <c r="AK336" i="13"/>
  <c r="AL336" i="13"/>
  <c r="AM336" i="13"/>
  <c r="AN336" i="13"/>
  <c r="AO336" i="13"/>
  <c r="AP336" i="13"/>
  <c r="AQ336" i="13"/>
  <c r="AR336" i="13"/>
  <c r="AS336" i="13"/>
  <c r="AT336" i="13"/>
  <c r="AU336" i="13"/>
  <c r="AV336" i="13"/>
  <c r="AW336" i="13"/>
  <c r="AX336" i="13"/>
  <c r="AY336" i="13"/>
  <c r="AZ336" i="13"/>
  <c r="BA336" i="13"/>
  <c r="BB336" i="13"/>
  <c r="BC336" i="13"/>
  <c r="BD336" i="13"/>
  <c r="BE336" i="13"/>
  <c r="BF336" i="13"/>
  <c r="BG336" i="13"/>
  <c r="BH336" i="13"/>
  <c r="C337" i="13"/>
  <c r="D337" i="13"/>
  <c r="D339" i="13" s="1"/>
  <c r="E337" i="13"/>
  <c r="E339" i="13" s="1"/>
  <c r="F337" i="13"/>
  <c r="G337" i="13"/>
  <c r="H337" i="13"/>
  <c r="H339" i="13" s="1"/>
  <c r="I337" i="13"/>
  <c r="I339" i="13" s="1"/>
  <c r="J337" i="13"/>
  <c r="K337" i="13"/>
  <c r="L337" i="13"/>
  <c r="L339" i="13" s="1"/>
  <c r="M337" i="13"/>
  <c r="M339" i="13" s="1"/>
  <c r="N337" i="13"/>
  <c r="O337" i="13"/>
  <c r="P337" i="13"/>
  <c r="P339" i="13" s="1"/>
  <c r="Q337" i="13"/>
  <c r="Q339" i="13" s="1"/>
  <c r="R337" i="13"/>
  <c r="BO337" i="13" s="1"/>
  <c r="BS337" i="13" s="1"/>
  <c r="S337" i="13"/>
  <c r="T337" i="13"/>
  <c r="T339" i="13" s="1"/>
  <c r="U337" i="13"/>
  <c r="U339" i="13" s="1"/>
  <c r="V337" i="13"/>
  <c r="W337" i="13"/>
  <c r="X337" i="13"/>
  <c r="X339" i="13" s="1"/>
  <c r="Y337" i="13"/>
  <c r="Y339" i="13" s="1"/>
  <c r="Z337" i="13"/>
  <c r="AA337" i="13"/>
  <c r="AB337" i="13"/>
  <c r="AB339" i="13" s="1"/>
  <c r="AC337" i="13"/>
  <c r="AC339" i="13" s="1"/>
  <c r="AD337" i="13"/>
  <c r="AE337" i="13"/>
  <c r="AF337" i="13"/>
  <c r="AF339" i="13" s="1"/>
  <c r="AG337" i="13"/>
  <c r="AG339" i="13" s="1"/>
  <c r="AH337" i="13"/>
  <c r="AI337" i="13"/>
  <c r="AJ337" i="13"/>
  <c r="AK337" i="13"/>
  <c r="AK339" i="13" s="1"/>
  <c r="AL337" i="13"/>
  <c r="AM337" i="13"/>
  <c r="AN337" i="13"/>
  <c r="AN339" i="13" s="1"/>
  <c r="AO337" i="13"/>
  <c r="AO339" i="13" s="1"/>
  <c r="AP337" i="13"/>
  <c r="AQ337" i="13"/>
  <c r="AR337" i="13"/>
  <c r="AR339" i="13" s="1"/>
  <c r="AS337" i="13"/>
  <c r="AS339" i="13" s="1"/>
  <c r="AT337" i="13"/>
  <c r="AU337" i="13"/>
  <c r="AV337" i="13"/>
  <c r="AV339" i="13" s="1"/>
  <c r="AW337" i="13"/>
  <c r="AW339" i="13" s="1"/>
  <c r="AX337" i="13"/>
  <c r="AY337" i="13"/>
  <c r="AZ337" i="13"/>
  <c r="AZ339" i="13" s="1"/>
  <c r="BA337" i="13"/>
  <c r="BA339" i="13" s="1"/>
  <c r="BB337" i="13"/>
  <c r="BC337" i="13"/>
  <c r="BD337" i="13"/>
  <c r="BD339" i="13" s="1"/>
  <c r="BE337" i="13"/>
  <c r="BE339" i="13" s="1"/>
  <c r="BF337" i="13"/>
  <c r="BG337" i="13"/>
  <c r="BH337" i="13"/>
  <c r="BH339" i="13" s="1"/>
  <c r="C339" i="13"/>
  <c r="F339" i="13"/>
  <c r="G339" i="13"/>
  <c r="J339" i="13"/>
  <c r="K339" i="13"/>
  <c r="N339" i="13"/>
  <c r="O339" i="13"/>
  <c r="R339" i="13"/>
  <c r="BK339" i="13" s="1"/>
  <c r="S339" i="13"/>
  <c r="V339" i="13"/>
  <c r="W339" i="13"/>
  <c r="Z339" i="13"/>
  <c r="AA339" i="13"/>
  <c r="AD339" i="13"/>
  <c r="AE339" i="13"/>
  <c r="AH339" i="13"/>
  <c r="AI339" i="13"/>
  <c r="AL339" i="13"/>
  <c r="AM339" i="13"/>
  <c r="AP339" i="13"/>
  <c r="AQ339" i="13"/>
  <c r="AT339" i="13"/>
  <c r="AU339" i="13"/>
  <c r="AX339" i="13"/>
  <c r="AY339" i="13"/>
  <c r="BB339" i="13"/>
  <c r="BC339" i="13"/>
  <c r="BF339" i="13"/>
  <c r="BG339" i="13"/>
  <c r="C340" i="13"/>
  <c r="D340" i="13"/>
  <c r="E340" i="13"/>
  <c r="F340" i="13"/>
  <c r="G340" i="13"/>
  <c r="H340" i="13"/>
  <c r="I340" i="13"/>
  <c r="J340" i="13"/>
  <c r="K340" i="13"/>
  <c r="L340" i="13"/>
  <c r="M340" i="13"/>
  <c r="N340" i="13"/>
  <c r="O340" i="13"/>
  <c r="P340" i="13"/>
  <c r="Q340" i="13"/>
  <c r="R340" i="13"/>
  <c r="S340" i="13"/>
  <c r="T340" i="13"/>
  <c r="U340" i="13"/>
  <c r="V340" i="13"/>
  <c r="W340" i="13"/>
  <c r="X340" i="13"/>
  <c r="Y340" i="13"/>
  <c r="Z340" i="13"/>
  <c r="AA340" i="13"/>
  <c r="AB340" i="13"/>
  <c r="AC340" i="13"/>
  <c r="AD340" i="13"/>
  <c r="AE340" i="13"/>
  <c r="AF340" i="13"/>
  <c r="AG340" i="13"/>
  <c r="AH340" i="13"/>
  <c r="AI340" i="13"/>
  <c r="AJ340" i="13"/>
  <c r="AK340" i="13"/>
  <c r="AL340" i="13"/>
  <c r="AM340" i="13"/>
  <c r="AN340" i="13"/>
  <c r="AO340" i="13"/>
  <c r="AP340" i="13"/>
  <c r="AQ340" i="13"/>
  <c r="AR340" i="13"/>
  <c r="AS340" i="13"/>
  <c r="AT340" i="13"/>
  <c r="AU340" i="13"/>
  <c r="AV340" i="13"/>
  <c r="AW340" i="13"/>
  <c r="AX340" i="13"/>
  <c r="AY340" i="13"/>
  <c r="AZ340" i="13"/>
  <c r="BA340" i="13"/>
  <c r="BB340" i="13"/>
  <c r="BC340" i="13"/>
  <c r="BD340" i="13"/>
  <c r="BE340" i="13"/>
  <c r="BF340" i="13"/>
  <c r="BG340" i="13"/>
  <c r="BH340" i="13"/>
  <c r="C341" i="13"/>
  <c r="D341" i="13"/>
  <c r="E341" i="13"/>
  <c r="F341" i="13"/>
  <c r="G341" i="13"/>
  <c r="H341" i="13"/>
  <c r="I341" i="13"/>
  <c r="J341" i="13"/>
  <c r="K341" i="13"/>
  <c r="L341" i="13"/>
  <c r="M341" i="13"/>
  <c r="N341" i="13"/>
  <c r="O341" i="13"/>
  <c r="P341" i="13"/>
  <c r="Q341" i="13"/>
  <c r="R341" i="13"/>
  <c r="S341" i="13"/>
  <c r="T341" i="13"/>
  <c r="U341" i="13"/>
  <c r="V341" i="13"/>
  <c r="W341" i="13"/>
  <c r="X341" i="13"/>
  <c r="Y341" i="13"/>
  <c r="Z341" i="13"/>
  <c r="AA341" i="13"/>
  <c r="AB341" i="13"/>
  <c r="AC341" i="13"/>
  <c r="AD341" i="13"/>
  <c r="AE341" i="13"/>
  <c r="AF341" i="13"/>
  <c r="AG341" i="13"/>
  <c r="AH341" i="13"/>
  <c r="AI341" i="13"/>
  <c r="AJ341" i="13"/>
  <c r="AK341" i="13"/>
  <c r="AL341" i="13"/>
  <c r="AM341" i="13"/>
  <c r="AN341" i="13"/>
  <c r="AO341" i="13"/>
  <c r="AP341" i="13"/>
  <c r="AQ341" i="13"/>
  <c r="AR341" i="13"/>
  <c r="AS341" i="13"/>
  <c r="AT341" i="13"/>
  <c r="AU341" i="13"/>
  <c r="AV341" i="13"/>
  <c r="AW341" i="13"/>
  <c r="AX341" i="13"/>
  <c r="AY341" i="13"/>
  <c r="AZ341" i="13"/>
  <c r="BA341" i="13"/>
  <c r="BB341" i="13"/>
  <c r="BC341" i="13"/>
  <c r="BD341" i="13"/>
  <c r="BE341" i="13"/>
  <c r="BF341" i="13"/>
  <c r="BG341" i="13"/>
  <c r="BH341" i="13"/>
  <c r="B341" i="13"/>
  <c r="BN341" i="13" s="1"/>
  <c r="BR341" i="13" s="1"/>
  <c r="B340" i="13"/>
  <c r="BV340" i="13" s="1"/>
  <c r="B337" i="13"/>
  <c r="B336" i="13"/>
  <c r="B335" i="13"/>
  <c r="B334" i="13"/>
  <c r="B333" i="13"/>
  <c r="BV333" i="13" s="1"/>
  <c r="B332" i="13"/>
  <c r="B331" i="13"/>
  <c r="BV331" i="13" s="1"/>
  <c r="B330" i="13"/>
  <c r="BN330" i="13" s="1"/>
  <c r="BR330" i="13" s="1"/>
  <c r="B329" i="13"/>
  <c r="B328" i="13"/>
  <c r="B327" i="13"/>
  <c r="B326" i="13"/>
  <c r="B325" i="13"/>
  <c r="BV325" i="13" s="1"/>
  <c r="B324" i="13"/>
  <c r="BW324" i="13" s="1"/>
  <c r="C154" i="12"/>
  <c r="D154" i="12"/>
  <c r="E154" i="12"/>
  <c r="F154" i="12"/>
  <c r="G154" i="12"/>
  <c r="H154" i="12"/>
  <c r="I154" i="12"/>
  <c r="J154" i="12"/>
  <c r="K154" i="12"/>
  <c r="L154" i="12"/>
  <c r="M154" i="12"/>
  <c r="N154" i="12"/>
  <c r="O154" i="12"/>
  <c r="P154" i="12"/>
  <c r="Q154" i="12"/>
  <c r="R154" i="12"/>
  <c r="BK154" i="12" s="1"/>
  <c r="S154" i="12"/>
  <c r="T154" i="12"/>
  <c r="U154" i="12"/>
  <c r="V154" i="12"/>
  <c r="W154" i="12"/>
  <c r="X154" i="12"/>
  <c r="Y154" i="12"/>
  <c r="Z154" i="12"/>
  <c r="AA154" i="12"/>
  <c r="AB154" i="12"/>
  <c r="AC154" i="12"/>
  <c r="AD154" i="12"/>
  <c r="AE154" i="12"/>
  <c r="AF154" i="12"/>
  <c r="AG154" i="12"/>
  <c r="AH154" i="12"/>
  <c r="AI154" i="12"/>
  <c r="AJ154" i="12"/>
  <c r="BW154" i="12" s="1"/>
  <c r="AK154" i="12"/>
  <c r="AL154" i="12"/>
  <c r="AM154" i="12"/>
  <c r="AN154" i="12"/>
  <c r="AO154" i="12"/>
  <c r="AP154" i="12"/>
  <c r="AQ154" i="12"/>
  <c r="AR154" i="12"/>
  <c r="AS154" i="12"/>
  <c r="AT154" i="12"/>
  <c r="AU154" i="12"/>
  <c r="AV154" i="12"/>
  <c r="AW154" i="12"/>
  <c r="AX154" i="12"/>
  <c r="AY154" i="12"/>
  <c r="AZ154" i="12"/>
  <c r="BA154" i="12"/>
  <c r="BB154" i="12"/>
  <c r="BC154" i="12"/>
  <c r="BD154" i="12"/>
  <c r="BE154" i="12"/>
  <c r="BF154" i="12"/>
  <c r="BG154" i="12"/>
  <c r="BH154" i="12"/>
  <c r="C155" i="12"/>
  <c r="D155" i="12"/>
  <c r="E155" i="12"/>
  <c r="F155" i="12"/>
  <c r="G155" i="12"/>
  <c r="H155" i="12"/>
  <c r="I155" i="12"/>
  <c r="J155" i="12"/>
  <c r="K155" i="12"/>
  <c r="L155" i="12"/>
  <c r="M155" i="12"/>
  <c r="N155" i="12"/>
  <c r="O155" i="12"/>
  <c r="P155" i="12"/>
  <c r="Q155" i="12"/>
  <c r="R155" i="12"/>
  <c r="BX155" i="12" s="1"/>
  <c r="S155" i="12"/>
  <c r="T155" i="12"/>
  <c r="U155" i="12"/>
  <c r="V155" i="12"/>
  <c r="W155" i="12"/>
  <c r="X155" i="12"/>
  <c r="Y155" i="12"/>
  <c r="Z155" i="12"/>
  <c r="AA155" i="12"/>
  <c r="AB155" i="12"/>
  <c r="AC155" i="12"/>
  <c r="AD155" i="12"/>
  <c r="AE155" i="12"/>
  <c r="AF155" i="12"/>
  <c r="AG155" i="12"/>
  <c r="AH155" i="12"/>
  <c r="AI155" i="12"/>
  <c r="AJ155" i="12"/>
  <c r="BL155" i="12" s="1"/>
  <c r="AK155" i="12"/>
  <c r="AL155" i="12"/>
  <c r="AM155" i="12"/>
  <c r="AN155" i="12"/>
  <c r="AO155" i="12"/>
  <c r="AP155" i="12"/>
  <c r="AQ155" i="12"/>
  <c r="AR155" i="12"/>
  <c r="AS155" i="12"/>
  <c r="AT155" i="12"/>
  <c r="AU155" i="12"/>
  <c r="AV155" i="12"/>
  <c r="AW155" i="12"/>
  <c r="AX155" i="12"/>
  <c r="AY155" i="12"/>
  <c r="AZ155" i="12"/>
  <c r="BA155" i="12"/>
  <c r="BB155" i="12"/>
  <c r="BC155" i="12"/>
  <c r="BD155" i="12"/>
  <c r="BE155" i="12"/>
  <c r="BF155" i="12"/>
  <c r="BG155" i="12"/>
  <c r="BH155" i="12"/>
  <c r="C156" i="12"/>
  <c r="D156" i="12"/>
  <c r="E156" i="12"/>
  <c r="F156" i="12"/>
  <c r="G156" i="12"/>
  <c r="H156" i="12"/>
  <c r="I156" i="12"/>
  <c r="J156" i="12"/>
  <c r="K156" i="12"/>
  <c r="L156" i="12"/>
  <c r="M156" i="12"/>
  <c r="N156" i="12"/>
  <c r="O156" i="12"/>
  <c r="P156" i="12"/>
  <c r="Q156" i="12"/>
  <c r="R156" i="12"/>
  <c r="BX156" i="12" s="1"/>
  <c r="S156" i="12"/>
  <c r="T156" i="12"/>
  <c r="U156" i="12"/>
  <c r="V156" i="12"/>
  <c r="W156" i="12"/>
  <c r="X156" i="12"/>
  <c r="Y156" i="12"/>
  <c r="Z156" i="12"/>
  <c r="AA156" i="12"/>
  <c r="AB156" i="12"/>
  <c r="AC156" i="12"/>
  <c r="AD156" i="12"/>
  <c r="AE156" i="12"/>
  <c r="AF156" i="12"/>
  <c r="AG156" i="12"/>
  <c r="AH156" i="12"/>
  <c r="AI156" i="12"/>
  <c r="AJ156" i="12"/>
  <c r="BL156" i="12" s="1"/>
  <c r="AK156" i="12"/>
  <c r="AL156" i="12"/>
  <c r="AM156" i="12"/>
  <c r="AN156" i="12"/>
  <c r="AO156" i="12"/>
  <c r="AP156" i="12"/>
  <c r="AQ156" i="12"/>
  <c r="AR156" i="12"/>
  <c r="AS156" i="12"/>
  <c r="AT156" i="12"/>
  <c r="AU156" i="12"/>
  <c r="AV156" i="12"/>
  <c r="AW156" i="12"/>
  <c r="AX156" i="12"/>
  <c r="AY156" i="12"/>
  <c r="AZ156" i="12"/>
  <c r="BA156" i="12"/>
  <c r="BB156" i="12"/>
  <c r="BC156" i="12"/>
  <c r="BD156" i="12"/>
  <c r="BE156" i="12"/>
  <c r="BF156" i="12"/>
  <c r="BG156" i="12"/>
  <c r="BH156" i="12"/>
  <c r="C157" i="12"/>
  <c r="D157" i="12"/>
  <c r="E157" i="12"/>
  <c r="F157" i="12"/>
  <c r="G157" i="12"/>
  <c r="H157" i="12"/>
  <c r="I157" i="12"/>
  <c r="J157" i="12"/>
  <c r="K157" i="12"/>
  <c r="L157" i="12"/>
  <c r="M157" i="12"/>
  <c r="N157" i="12"/>
  <c r="O157" i="12"/>
  <c r="P157" i="12"/>
  <c r="Q157" i="12"/>
  <c r="R157" i="12"/>
  <c r="BO157" i="12" s="1"/>
  <c r="BS157" i="12" s="1"/>
  <c r="S157" i="12"/>
  <c r="T157" i="12"/>
  <c r="U157" i="12"/>
  <c r="V157" i="12"/>
  <c r="W157" i="12"/>
  <c r="X157" i="12"/>
  <c r="Y157" i="12"/>
  <c r="Z157" i="12"/>
  <c r="AA157" i="12"/>
  <c r="AB157" i="12"/>
  <c r="AC157" i="12"/>
  <c r="AD157" i="12"/>
  <c r="AE157" i="12"/>
  <c r="AF157" i="12"/>
  <c r="AG157" i="12"/>
  <c r="AH157" i="12"/>
  <c r="AI157" i="12"/>
  <c r="AJ157" i="12"/>
  <c r="BL157" i="12" s="1"/>
  <c r="AK157" i="12"/>
  <c r="AL157" i="12"/>
  <c r="AM157" i="12"/>
  <c r="AN157" i="12"/>
  <c r="AO157" i="12"/>
  <c r="AP157" i="12"/>
  <c r="AQ157" i="12"/>
  <c r="AR157" i="12"/>
  <c r="AS157" i="12"/>
  <c r="AT157" i="12"/>
  <c r="AU157" i="12"/>
  <c r="AV157" i="12"/>
  <c r="AW157" i="12"/>
  <c r="AX157" i="12"/>
  <c r="AY157" i="12"/>
  <c r="AZ157" i="12"/>
  <c r="BA157" i="12"/>
  <c r="BB157" i="12"/>
  <c r="BC157" i="12"/>
  <c r="BD157" i="12"/>
  <c r="BE157" i="12"/>
  <c r="BF157" i="12"/>
  <c r="BG157" i="12"/>
  <c r="BH157" i="12"/>
  <c r="C158" i="12"/>
  <c r="D158" i="12"/>
  <c r="E158" i="12"/>
  <c r="F158" i="12"/>
  <c r="G158" i="12"/>
  <c r="H158" i="12"/>
  <c r="I158" i="12"/>
  <c r="J158" i="12"/>
  <c r="K158" i="12"/>
  <c r="L158" i="12"/>
  <c r="M158" i="12"/>
  <c r="N158" i="12"/>
  <c r="O158" i="12"/>
  <c r="P158" i="12"/>
  <c r="Q158" i="12"/>
  <c r="R158" i="12"/>
  <c r="BX158" i="12" s="1"/>
  <c r="S158" i="12"/>
  <c r="T158" i="12"/>
  <c r="U158" i="12"/>
  <c r="V158" i="12"/>
  <c r="W158" i="12"/>
  <c r="X158" i="12"/>
  <c r="Y158" i="12"/>
  <c r="Z158" i="12"/>
  <c r="AA158" i="12"/>
  <c r="AB158" i="12"/>
  <c r="AC158" i="12"/>
  <c r="AD158" i="12"/>
  <c r="AE158" i="12"/>
  <c r="AF158" i="12"/>
  <c r="AG158" i="12"/>
  <c r="AH158" i="12"/>
  <c r="AI158" i="12"/>
  <c r="AJ158" i="12"/>
  <c r="BP158" i="12" s="1"/>
  <c r="BT158" i="12" s="1"/>
  <c r="AK158" i="12"/>
  <c r="AL158" i="12"/>
  <c r="AM158" i="12"/>
  <c r="AN158" i="12"/>
  <c r="AO158" i="12"/>
  <c r="AP158" i="12"/>
  <c r="AQ158" i="12"/>
  <c r="AR158" i="12"/>
  <c r="AS158" i="12"/>
  <c r="AT158" i="12"/>
  <c r="AU158" i="12"/>
  <c r="AV158" i="12"/>
  <c r="AW158" i="12"/>
  <c r="AX158" i="12"/>
  <c r="AY158" i="12"/>
  <c r="AZ158" i="12"/>
  <c r="BA158" i="12"/>
  <c r="BB158" i="12"/>
  <c r="BC158" i="12"/>
  <c r="BD158" i="12"/>
  <c r="BE158" i="12"/>
  <c r="BF158" i="12"/>
  <c r="BG158" i="12"/>
  <c r="BH158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BX159" i="12" s="1"/>
  <c r="S159" i="12"/>
  <c r="T159" i="12"/>
  <c r="U159" i="12"/>
  <c r="V159" i="12"/>
  <c r="W159" i="12"/>
  <c r="X159" i="12"/>
  <c r="Y159" i="12"/>
  <c r="Z159" i="12"/>
  <c r="AA159" i="12"/>
  <c r="AB159" i="12"/>
  <c r="AC159" i="12"/>
  <c r="AD159" i="12"/>
  <c r="AE159" i="12"/>
  <c r="AF159" i="12"/>
  <c r="AG159" i="12"/>
  <c r="AH159" i="12"/>
  <c r="AI159" i="12"/>
  <c r="AJ159" i="12"/>
  <c r="BL159" i="12" s="1"/>
  <c r="AK159" i="12"/>
  <c r="AL159" i="12"/>
  <c r="AM159" i="12"/>
  <c r="AN159" i="12"/>
  <c r="AO159" i="12"/>
  <c r="AP159" i="12"/>
  <c r="AQ159" i="12"/>
  <c r="AR159" i="12"/>
  <c r="AS159" i="12"/>
  <c r="AT159" i="12"/>
  <c r="AU159" i="12"/>
  <c r="AV159" i="12"/>
  <c r="AW159" i="12"/>
  <c r="AX159" i="12"/>
  <c r="AY159" i="12"/>
  <c r="AZ159" i="12"/>
  <c r="BA159" i="12"/>
  <c r="BB159" i="12"/>
  <c r="BC159" i="12"/>
  <c r="BD159" i="12"/>
  <c r="BE159" i="12"/>
  <c r="BF159" i="12"/>
  <c r="BG159" i="12"/>
  <c r="BH159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BX160" i="12" s="1"/>
  <c r="S160" i="12"/>
  <c r="T160" i="12"/>
  <c r="U160" i="12"/>
  <c r="V160" i="12"/>
  <c r="W160" i="12"/>
  <c r="X160" i="12"/>
  <c r="Y160" i="12"/>
  <c r="Z160" i="12"/>
  <c r="AA160" i="12"/>
  <c r="AB160" i="12"/>
  <c r="AC160" i="12"/>
  <c r="AD160" i="12"/>
  <c r="AE160" i="12"/>
  <c r="AF160" i="12"/>
  <c r="AG160" i="12"/>
  <c r="AH160" i="12"/>
  <c r="AI160" i="12"/>
  <c r="AJ160" i="12"/>
  <c r="BP160" i="12" s="1"/>
  <c r="BT160" i="12" s="1"/>
  <c r="AK160" i="12"/>
  <c r="AL160" i="12"/>
  <c r="AM160" i="12"/>
  <c r="AN160" i="12"/>
  <c r="AO160" i="12"/>
  <c r="AP160" i="12"/>
  <c r="AQ160" i="12"/>
  <c r="AR160" i="12"/>
  <c r="AS160" i="12"/>
  <c r="AT160" i="12"/>
  <c r="AU160" i="12"/>
  <c r="AV160" i="12"/>
  <c r="AW160" i="12"/>
  <c r="AX160" i="12"/>
  <c r="AY160" i="12"/>
  <c r="AZ160" i="12"/>
  <c r="BA160" i="12"/>
  <c r="BB160" i="12"/>
  <c r="BC160" i="12"/>
  <c r="BD160" i="12"/>
  <c r="BE160" i="12"/>
  <c r="BF160" i="12"/>
  <c r="BG160" i="12"/>
  <c r="BH160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BX161" i="12" s="1"/>
  <c r="S161" i="12"/>
  <c r="T161" i="12"/>
  <c r="U161" i="12"/>
  <c r="V161" i="12"/>
  <c r="W161" i="12"/>
  <c r="X161" i="12"/>
  <c r="Y161" i="12"/>
  <c r="Z161" i="12"/>
  <c r="AA161" i="12"/>
  <c r="AB161" i="12"/>
  <c r="AC161" i="12"/>
  <c r="AD161" i="12"/>
  <c r="AE161" i="12"/>
  <c r="AF161" i="12"/>
  <c r="AG161" i="12"/>
  <c r="AH161" i="12"/>
  <c r="AI161" i="12"/>
  <c r="AJ161" i="12"/>
  <c r="BL161" i="12" s="1"/>
  <c r="AK161" i="12"/>
  <c r="AL161" i="12"/>
  <c r="AM161" i="12"/>
  <c r="AN161" i="12"/>
  <c r="AO161" i="12"/>
  <c r="AP161" i="12"/>
  <c r="AQ161" i="12"/>
  <c r="AR161" i="12"/>
  <c r="AS161" i="12"/>
  <c r="AT161" i="12"/>
  <c r="AU161" i="12"/>
  <c r="AV161" i="12"/>
  <c r="AW161" i="12"/>
  <c r="AX161" i="12"/>
  <c r="AY161" i="12"/>
  <c r="AZ161" i="12"/>
  <c r="BA161" i="12"/>
  <c r="BB161" i="12"/>
  <c r="BC161" i="12"/>
  <c r="BD161" i="12"/>
  <c r="BE161" i="12"/>
  <c r="BF161" i="12"/>
  <c r="BG161" i="12"/>
  <c r="BH161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R162" i="12"/>
  <c r="BX162" i="12" s="1"/>
  <c r="S162" i="12"/>
  <c r="T162" i="12"/>
  <c r="U162" i="12"/>
  <c r="V162" i="12"/>
  <c r="W162" i="12"/>
  <c r="X162" i="12"/>
  <c r="Y162" i="12"/>
  <c r="Z162" i="12"/>
  <c r="AA162" i="12"/>
  <c r="AB162" i="12"/>
  <c r="AC162" i="12"/>
  <c r="AD162" i="12"/>
  <c r="AE162" i="12"/>
  <c r="AF162" i="12"/>
  <c r="AG162" i="12"/>
  <c r="AH162" i="12"/>
  <c r="AI162" i="12"/>
  <c r="AJ162" i="12"/>
  <c r="BP162" i="12" s="1"/>
  <c r="BT162" i="12" s="1"/>
  <c r="AK162" i="12"/>
  <c r="AL162" i="12"/>
  <c r="AM162" i="12"/>
  <c r="AN162" i="12"/>
  <c r="AO162" i="12"/>
  <c r="AP162" i="12"/>
  <c r="AQ162" i="12"/>
  <c r="AR162" i="12"/>
  <c r="AS162" i="12"/>
  <c r="AT162" i="12"/>
  <c r="AU162" i="12"/>
  <c r="AV162" i="12"/>
  <c r="AW162" i="12"/>
  <c r="AX162" i="12"/>
  <c r="AY162" i="12"/>
  <c r="AZ162" i="12"/>
  <c r="BA162" i="12"/>
  <c r="BB162" i="12"/>
  <c r="BC162" i="12"/>
  <c r="BD162" i="12"/>
  <c r="BE162" i="12"/>
  <c r="BF162" i="12"/>
  <c r="BG162" i="12"/>
  <c r="BH162" i="12"/>
  <c r="C163" i="12"/>
  <c r="D163" i="12"/>
  <c r="D165" i="12" s="1"/>
  <c r="E163" i="12"/>
  <c r="E165" i="12" s="1"/>
  <c r="F163" i="12"/>
  <c r="G163" i="12"/>
  <c r="H163" i="12"/>
  <c r="H165" i="12" s="1"/>
  <c r="I163" i="12"/>
  <c r="I165" i="12" s="1"/>
  <c r="J163" i="12"/>
  <c r="K163" i="12"/>
  <c r="L163" i="12"/>
  <c r="L165" i="12" s="1"/>
  <c r="M163" i="12"/>
  <c r="M165" i="12" s="1"/>
  <c r="N163" i="12"/>
  <c r="O163" i="12"/>
  <c r="P163" i="12"/>
  <c r="P165" i="12" s="1"/>
  <c r="Q163" i="12"/>
  <c r="Q165" i="12" s="1"/>
  <c r="R163" i="12"/>
  <c r="BX163" i="12" s="1"/>
  <c r="S163" i="12"/>
  <c r="T163" i="12"/>
  <c r="T165" i="12" s="1"/>
  <c r="U163" i="12"/>
  <c r="U165" i="12" s="1"/>
  <c r="V163" i="12"/>
  <c r="W163" i="12"/>
  <c r="X163" i="12"/>
  <c r="X165" i="12" s="1"/>
  <c r="Y163" i="12"/>
  <c r="Y165" i="12" s="1"/>
  <c r="Z163" i="12"/>
  <c r="AA163" i="12"/>
  <c r="AB163" i="12"/>
  <c r="AB165" i="12" s="1"/>
  <c r="AC163" i="12"/>
  <c r="AC165" i="12" s="1"/>
  <c r="AD163" i="12"/>
  <c r="AE163" i="12"/>
  <c r="AF163" i="12"/>
  <c r="AF165" i="12" s="1"/>
  <c r="AG163" i="12"/>
  <c r="AG165" i="12" s="1"/>
  <c r="AH163" i="12"/>
  <c r="AI163" i="12"/>
  <c r="AJ163" i="12"/>
  <c r="AJ165" i="12" s="1"/>
  <c r="BP165" i="12" s="1"/>
  <c r="BT165" i="12" s="1"/>
  <c r="AK163" i="12"/>
  <c r="AK165" i="12" s="1"/>
  <c r="AL163" i="12"/>
  <c r="AM163" i="12"/>
  <c r="AN163" i="12"/>
  <c r="AN165" i="12" s="1"/>
  <c r="AO163" i="12"/>
  <c r="AO165" i="12" s="1"/>
  <c r="AP163" i="12"/>
  <c r="AQ163" i="12"/>
  <c r="AR163" i="12"/>
  <c r="AR165" i="12" s="1"/>
  <c r="AS163" i="12"/>
  <c r="AS165" i="12" s="1"/>
  <c r="AT163" i="12"/>
  <c r="AU163" i="12"/>
  <c r="AV163" i="12"/>
  <c r="AV165" i="12" s="1"/>
  <c r="AW163" i="12"/>
  <c r="AW165" i="12" s="1"/>
  <c r="AX163" i="12"/>
  <c r="AY163" i="12"/>
  <c r="AZ163" i="12"/>
  <c r="AZ165" i="12" s="1"/>
  <c r="BA163" i="12"/>
  <c r="BA165" i="12" s="1"/>
  <c r="BB163" i="12"/>
  <c r="BC163" i="12"/>
  <c r="BD163" i="12"/>
  <c r="BD165" i="12" s="1"/>
  <c r="BE163" i="12"/>
  <c r="BE165" i="12" s="1"/>
  <c r="BF163" i="12"/>
  <c r="BG163" i="12"/>
  <c r="BH163" i="12"/>
  <c r="BH165" i="12" s="1"/>
  <c r="C165" i="12"/>
  <c r="F165" i="12"/>
  <c r="G165" i="12"/>
  <c r="J165" i="12"/>
  <c r="K165" i="12"/>
  <c r="N165" i="12"/>
  <c r="O165" i="12"/>
  <c r="R165" i="12"/>
  <c r="BX165" i="12" s="1"/>
  <c r="S165" i="12"/>
  <c r="V165" i="12"/>
  <c r="W165" i="12"/>
  <c r="Z165" i="12"/>
  <c r="AA165" i="12"/>
  <c r="AD165" i="12"/>
  <c r="AE165" i="12"/>
  <c r="AH165" i="12"/>
  <c r="AI165" i="12"/>
  <c r="AL165" i="12"/>
  <c r="AM165" i="12"/>
  <c r="AP165" i="12"/>
  <c r="AQ165" i="12"/>
  <c r="AT165" i="12"/>
  <c r="AU165" i="12"/>
  <c r="AX165" i="12"/>
  <c r="AY165" i="12"/>
  <c r="BB165" i="12"/>
  <c r="BC165" i="12"/>
  <c r="BF165" i="12"/>
  <c r="BG165" i="12"/>
  <c r="C166" i="12"/>
  <c r="D166" i="12"/>
  <c r="E166" i="12"/>
  <c r="F166" i="12"/>
  <c r="G166" i="12"/>
  <c r="H166" i="12"/>
  <c r="I166" i="12"/>
  <c r="J166" i="12"/>
  <c r="K166" i="12"/>
  <c r="L166" i="12"/>
  <c r="M166" i="12"/>
  <c r="N166" i="12"/>
  <c r="O166" i="12"/>
  <c r="P166" i="12"/>
  <c r="Q166" i="12"/>
  <c r="R166" i="12"/>
  <c r="BX166" i="12" s="1"/>
  <c r="S166" i="12"/>
  <c r="T166" i="12"/>
  <c r="U166" i="12"/>
  <c r="V166" i="12"/>
  <c r="W166" i="12"/>
  <c r="X166" i="12"/>
  <c r="Y166" i="12"/>
  <c r="Z166" i="12"/>
  <c r="AA166" i="12"/>
  <c r="AB166" i="12"/>
  <c r="AC166" i="12"/>
  <c r="AD166" i="12"/>
  <c r="AE166" i="12"/>
  <c r="AF166" i="12"/>
  <c r="AG166" i="12"/>
  <c r="AH166" i="12"/>
  <c r="AI166" i="12"/>
  <c r="AJ166" i="12"/>
  <c r="BL166" i="12" s="1"/>
  <c r="AK166" i="12"/>
  <c r="AL166" i="12"/>
  <c r="AM166" i="12"/>
  <c r="AN166" i="12"/>
  <c r="AO166" i="12"/>
  <c r="AP166" i="12"/>
  <c r="AQ166" i="12"/>
  <c r="AR166" i="12"/>
  <c r="AS166" i="12"/>
  <c r="AT166" i="12"/>
  <c r="AU166" i="12"/>
  <c r="AV166" i="12"/>
  <c r="AW166" i="12"/>
  <c r="AX166" i="12"/>
  <c r="AY166" i="12"/>
  <c r="AZ166" i="12"/>
  <c r="BA166" i="12"/>
  <c r="BB166" i="12"/>
  <c r="BC166" i="12"/>
  <c r="BD166" i="12"/>
  <c r="BE166" i="12"/>
  <c r="BF166" i="12"/>
  <c r="BG166" i="12"/>
  <c r="BH166" i="12"/>
  <c r="C167" i="12"/>
  <c r="D167" i="12"/>
  <c r="E167" i="12"/>
  <c r="F167" i="12"/>
  <c r="G167" i="12"/>
  <c r="H167" i="12"/>
  <c r="I167" i="12"/>
  <c r="J167" i="12"/>
  <c r="K167" i="12"/>
  <c r="L167" i="12"/>
  <c r="M167" i="12"/>
  <c r="N167" i="12"/>
  <c r="O167" i="12"/>
  <c r="P167" i="12"/>
  <c r="Q167" i="12"/>
  <c r="R167" i="12"/>
  <c r="BX167" i="12" s="1"/>
  <c r="S167" i="12"/>
  <c r="T167" i="12"/>
  <c r="U167" i="12"/>
  <c r="V167" i="12"/>
  <c r="W167" i="12"/>
  <c r="X167" i="12"/>
  <c r="Y167" i="12"/>
  <c r="Z167" i="12"/>
  <c r="AA167" i="12"/>
  <c r="AB167" i="12"/>
  <c r="AC167" i="12"/>
  <c r="AD167" i="12"/>
  <c r="AE167" i="12"/>
  <c r="AF167" i="12"/>
  <c r="AG167" i="12"/>
  <c r="AH167" i="12"/>
  <c r="AI167" i="12"/>
  <c r="AJ167" i="12"/>
  <c r="BP167" i="12" s="1"/>
  <c r="BT167" i="12" s="1"/>
  <c r="AK167" i="12"/>
  <c r="AL167" i="12"/>
  <c r="AM167" i="12"/>
  <c r="AN167" i="12"/>
  <c r="AO167" i="12"/>
  <c r="AP167" i="12"/>
  <c r="AQ167" i="12"/>
  <c r="AR167" i="12"/>
  <c r="AS167" i="12"/>
  <c r="AT167" i="12"/>
  <c r="AU167" i="12"/>
  <c r="AV167" i="12"/>
  <c r="AW167" i="12"/>
  <c r="AX167" i="12"/>
  <c r="AY167" i="12"/>
  <c r="AZ167" i="12"/>
  <c r="BA167" i="12"/>
  <c r="BB167" i="12"/>
  <c r="BC167" i="12"/>
  <c r="BD167" i="12"/>
  <c r="BE167" i="12"/>
  <c r="BF167" i="12"/>
  <c r="BG167" i="12"/>
  <c r="BH167" i="12"/>
  <c r="B167" i="12"/>
  <c r="BW167" i="12" s="1"/>
  <c r="B166" i="12"/>
  <c r="BV166" i="12" s="1"/>
  <c r="B163" i="12"/>
  <c r="BW163" i="12" s="1"/>
  <c r="B162" i="12"/>
  <c r="BW162" i="12" s="1"/>
  <c r="B161" i="12"/>
  <c r="BV161" i="12" s="1"/>
  <c r="B160" i="12"/>
  <c r="BW160" i="12" s="1"/>
  <c r="B159" i="12"/>
  <c r="BV159" i="12" s="1"/>
  <c r="B158" i="12"/>
  <c r="BW158" i="12" s="1"/>
  <c r="B157" i="12"/>
  <c r="BV157" i="12" s="1"/>
  <c r="B156" i="12"/>
  <c r="BN156" i="12" s="1"/>
  <c r="BR156" i="12" s="1"/>
  <c r="B155" i="12"/>
  <c r="BW155" i="12" s="1"/>
  <c r="B154" i="12"/>
  <c r="BV154" i="12" s="1"/>
  <c r="C156" i="11"/>
  <c r="D156" i="11"/>
  <c r="E156" i="11"/>
  <c r="F156" i="11"/>
  <c r="G156" i="11"/>
  <c r="H156" i="11"/>
  <c r="I156" i="11"/>
  <c r="J156" i="11"/>
  <c r="K156" i="11"/>
  <c r="L156" i="11"/>
  <c r="M156" i="11"/>
  <c r="N156" i="11"/>
  <c r="O156" i="11"/>
  <c r="P156" i="11"/>
  <c r="Q156" i="11"/>
  <c r="R156" i="11"/>
  <c r="BK156" i="11" s="1"/>
  <c r="S156" i="11"/>
  <c r="T156" i="11"/>
  <c r="U156" i="11"/>
  <c r="V156" i="11"/>
  <c r="W156" i="11"/>
  <c r="X156" i="11"/>
  <c r="Y156" i="11"/>
  <c r="Z156" i="11"/>
  <c r="AA156" i="11"/>
  <c r="AB156" i="11"/>
  <c r="AC156" i="11"/>
  <c r="AD156" i="11"/>
  <c r="AE156" i="11"/>
  <c r="AF156" i="11"/>
  <c r="AG156" i="11"/>
  <c r="AH156" i="11"/>
  <c r="AI156" i="11"/>
  <c r="AJ156" i="11"/>
  <c r="BW156" i="11" s="1"/>
  <c r="AK156" i="11"/>
  <c r="AL156" i="11"/>
  <c r="AM156" i="11"/>
  <c r="AN156" i="11"/>
  <c r="AO156" i="11"/>
  <c r="AP156" i="11"/>
  <c r="AQ156" i="11"/>
  <c r="AR156" i="11"/>
  <c r="AS156" i="11"/>
  <c r="AT156" i="11"/>
  <c r="AU156" i="11"/>
  <c r="AV156" i="11"/>
  <c r="AW156" i="11"/>
  <c r="AX156" i="11"/>
  <c r="AY156" i="11"/>
  <c r="AZ156" i="11"/>
  <c r="BA156" i="11"/>
  <c r="BB156" i="11"/>
  <c r="BC156" i="11"/>
  <c r="BD156" i="11"/>
  <c r="BE156" i="11"/>
  <c r="BF156" i="11"/>
  <c r="BG156" i="11"/>
  <c r="BH156" i="11"/>
  <c r="C157" i="11"/>
  <c r="D157" i="11"/>
  <c r="E157" i="11"/>
  <c r="F157" i="11"/>
  <c r="G157" i="11"/>
  <c r="H157" i="11"/>
  <c r="I157" i="11"/>
  <c r="J157" i="11"/>
  <c r="K157" i="11"/>
  <c r="L157" i="11"/>
  <c r="M157" i="11"/>
  <c r="N157" i="11"/>
  <c r="O157" i="11"/>
  <c r="P157" i="11"/>
  <c r="Q157" i="11"/>
  <c r="R157" i="11"/>
  <c r="BX157" i="11" s="1"/>
  <c r="S157" i="11"/>
  <c r="T157" i="11"/>
  <c r="U157" i="11"/>
  <c r="V157" i="11"/>
  <c r="W157" i="11"/>
  <c r="X157" i="11"/>
  <c r="Y157" i="11"/>
  <c r="Z157" i="11"/>
  <c r="AA157" i="11"/>
  <c r="AB157" i="11"/>
  <c r="AC157" i="11"/>
  <c r="AD157" i="11"/>
  <c r="AE157" i="11"/>
  <c r="AF157" i="11"/>
  <c r="AG157" i="11"/>
  <c r="AH157" i="11"/>
  <c r="AI157" i="11"/>
  <c r="AJ157" i="11"/>
  <c r="BL157" i="11" s="1"/>
  <c r="AK157" i="11"/>
  <c r="AL157" i="11"/>
  <c r="AM157" i="11"/>
  <c r="AN157" i="11"/>
  <c r="AO157" i="11"/>
  <c r="AP157" i="11"/>
  <c r="AQ157" i="11"/>
  <c r="AR157" i="11"/>
  <c r="AS157" i="11"/>
  <c r="AT157" i="11"/>
  <c r="AU157" i="11"/>
  <c r="AV157" i="11"/>
  <c r="AW157" i="11"/>
  <c r="AX157" i="11"/>
  <c r="AY157" i="11"/>
  <c r="AZ157" i="11"/>
  <c r="BA157" i="11"/>
  <c r="BB157" i="11"/>
  <c r="BC157" i="11"/>
  <c r="BD157" i="11"/>
  <c r="BE157" i="11"/>
  <c r="BF157" i="11"/>
  <c r="BG157" i="11"/>
  <c r="BH157" i="11"/>
  <c r="C158" i="11"/>
  <c r="D158" i="11"/>
  <c r="E158" i="11"/>
  <c r="F158" i="11"/>
  <c r="G158" i="11"/>
  <c r="H158" i="11"/>
  <c r="I158" i="11"/>
  <c r="J158" i="11"/>
  <c r="K158" i="11"/>
  <c r="L158" i="11"/>
  <c r="M158" i="11"/>
  <c r="N158" i="11"/>
  <c r="O158" i="11"/>
  <c r="P158" i="11"/>
  <c r="Q158" i="11"/>
  <c r="R158" i="11"/>
  <c r="BX158" i="11" s="1"/>
  <c r="S158" i="11"/>
  <c r="T158" i="11"/>
  <c r="U158" i="11"/>
  <c r="V158" i="11"/>
  <c r="W158" i="11"/>
  <c r="X158" i="11"/>
  <c r="Y158" i="11"/>
  <c r="Z158" i="11"/>
  <c r="AA158" i="11"/>
  <c r="AB158" i="11"/>
  <c r="AC158" i="11"/>
  <c r="AD158" i="11"/>
  <c r="AE158" i="11"/>
  <c r="AF158" i="11"/>
  <c r="AG158" i="11"/>
  <c r="AH158" i="11"/>
  <c r="AI158" i="11"/>
  <c r="AJ158" i="11"/>
  <c r="BL158" i="11" s="1"/>
  <c r="AK158" i="11"/>
  <c r="AL158" i="11"/>
  <c r="AM158" i="11"/>
  <c r="AN158" i="11"/>
  <c r="AO158" i="11"/>
  <c r="AP158" i="11"/>
  <c r="AQ158" i="11"/>
  <c r="AR158" i="11"/>
  <c r="AS158" i="11"/>
  <c r="AT158" i="11"/>
  <c r="AU158" i="11"/>
  <c r="AV158" i="11"/>
  <c r="AW158" i="11"/>
  <c r="AX158" i="11"/>
  <c r="AY158" i="11"/>
  <c r="AZ158" i="11"/>
  <c r="BA158" i="11"/>
  <c r="BB158" i="11"/>
  <c r="BC158" i="11"/>
  <c r="BD158" i="11"/>
  <c r="BE158" i="11"/>
  <c r="BF158" i="11"/>
  <c r="BG158" i="11"/>
  <c r="BH158" i="11"/>
  <c r="C159" i="11"/>
  <c r="D159" i="11"/>
  <c r="E159" i="11"/>
  <c r="F159" i="11"/>
  <c r="G159" i="11"/>
  <c r="H159" i="11"/>
  <c r="I159" i="11"/>
  <c r="J159" i="11"/>
  <c r="K159" i="11"/>
  <c r="L159" i="11"/>
  <c r="M159" i="11"/>
  <c r="N159" i="11"/>
  <c r="O159" i="11"/>
  <c r="P159" i="11"/>
  <c r="Q159" i="11"/>
  <c r="R159" i="11"/>
  <c r="BO159" i="11" s="1"/>
  <c r="BS159" i="11" s="1"/>
  <c r="S159" i="11"/>
  <c r="T159" i="11"/>
  <c r="U159" i="11"/>
  <c r="V159" i="11"/>
  <c r="W159" i="11"/>
  <c r="X159" i="11"/>
  <c r="Y159" i="11"/>
  <c r="Z159" i="11"/>
  <c r="AA159" i="11"/>
  <c r="AB159" i="11"/>
  <c r="AC159" i="11"/>
  <c r="AD159" i="11"/>
  <c r="AE159" i="11"/>
  <c r="AF159" i="11"/>
  <c r="AG159" i="11"/>
  <c r="AH159" i="11"/>
  <c r="AI159" i="11"/>
  <c r="AJ159" i="11"/>
  <c r="BL159" i="11" s="1"/>
  <c r="AK159" i="11"/>
  <c r="AL159" i="11"/>
  <c r="AM159" i="11"/>
  <c r="AN159" i="11"/>
  <c r="AO159" i="11"/>
  <c r="AP159" i="11"/>
  <c r="AQ159" i="11"/>
  <c r="AR159" i="11"/>
  <c r="AS159" i="11"/>
  <c r="AT159" i="11"/>
  <c r="AU159" i="11"/>
  <c r="AV159" i="11"/>
  <c r="AW159" i="11"/>
  <c r="AX159" i="11"/>
  <c r="AY159" i="11"/>
  <c r="AZ159" i="11"/>
  <c r="BA159" i="11"/>
  <c r="BB159" i="11"/>
  <c r="BC159" i="11"/>
  <c r="BD159" i="11"/>
  <c r="BE159" i="11"/>
  <c r="BF159" i="11"/>
  <c r="BG159" i="11"/>
  <c r="BH159" i="11"/>
  <c r="C160" i="11"/>
  <c r="D160" i="11"/>
  <c r="E160" i="11"/>
  <c r="F160" i="11"/>
  <c r="G160" i="11"/>
  <c r="H160" i="11"/>
  <c r="I160" i="11"/>
  <c r="J160" i="11"/>
  <c r="K160" i="11"/>
  <c r="L160" i="11"/>
  <c r="M160" i="11"/>
  <c r="N160" i="11"/>
  <c r="O160" i="11"/>
  <c r="P160" i="11"/>
  <c r="Q160" i="11"/>
  <c r="R160" i="11"/>
  <c r="BK160" i="11" s="1"/>
  <c r="S160" i="11"/>
  <c r="T160" i="11"/>
  <c r="U160" i="11"/>
  <c r="V160" i="11"/>
  <c r="W160" i="11"/>
  <c r="X160" i="11"/>
  <c r="Y160" i="11"/>
  <c r="Z160" i="11"/>
  <c r="AA160" i="11"/>
  <c r="AB160" i="11"/>
  <c r="AC160" i="11"/>
  <c r="AD160" i="11"/>
  <c r="AE160" i="11"/>
  <c r="AF160" i="11"/>
  <c r="AG160" i="11"/>
  <c r="AH160" i="11"/>
  <c r="AI160" i="11"/>
  <c r="AJ160" i="11"/>
  <c r="BP160" i="11" s="1"/>
  <c r="BT160" i="11" s="1"/>
  <c r="AK160" i="11"/>
  <c r="AL160" i="11"/>
  <c r="AM160" i="11"/>
  <c r="AN160" i="11"/>
  <c r="AO160" i="11"/>
  <c r="AP160" i="11"/>
  <c r="AQ160" i="11"/>
  <c r="AR160" i="11"/>
  <c r="AS160" i="11"/>
  <c r="AT160" i="11"/>
  <c r="AU160" i="11"/>
  <c r="AV160" i="11"/>
  <c r="AW160" i="11"/>
  <c r="AX160" i="11"/>
  <c r="AY160" i="11"/>
  <c r="AZ160" i="11"/>
  <c r="BA160" i="11"/>
  <c r="BB160" i="11"/>
  <c r="BC160" i="11"/>
  <c r="BD160" i="11"/>
  <c r="BE160" i="11"/>
  <c r="BF160" i="11"/>
  <c r="BG160" i="11"/>
  <c r="BH160" i="11"/>
  <c r="C161" i="11"/>
  <c r="D161" i="11"/>
  <c r="E161" i="11"/>
  <c r="F161" i="11"/>
  <c r="G161" i="11"/>
  <c r="H161" i="11"/>
  <c r="I161" i="11"/>
  <c r="J161" i="11"/>
  <c r="K161" i="11"/>
  <c r="L161" i="11"/>
  <c r="M161" i="11"/>
  <c r="N161" i="11"/>
  <c r="O161" i="11"/>
  <c r="P161" i="11"/>
  <c r="Q161" i="11"/>
  <c r="R161" i="11"/>
  <c r="BX161" i="11" s="1"/>
  <c r="S161" i="11"/>
  <c r="T161" i="11"/>
  <c r="U161" i="11"/>
  <c r="V161" i="11"/>
  <c r="W161" i="11"/>
  <c r="X161" i="11"/>
  <c r="Y161" i="11"/>
  <c r="Z161" i="11"/>
  <c r="AA161" i="11"/>
  <c r="AB161" i="11"/>
  <c r="AC161" i="11"/>
  <c r="AD161" i="11"/>
  <c r="AE161" i="11"/>
  <c r="AF161" i="11"/>
  <c r="AG161" i="11"/>
  <c r="AH161" i="11"/>
  <c r="AI161" i="11"/>
  <c r="AJ161" i="11"/>
  <c r="BL161" i="11" s="1"/>
  <c r="AK161" i="11"/>
  <c r="AL161" i="11"/>
  <c r="AM161" i="11"/>
  <c r="AN161" i="11"/>
  <c r="AO161" i="11"/>
  <c r="AP161" i="11"/>
  <c r="AQ161" i="11"/>
  <c r="AR161" i="11"/>
  <c r="AS161" i="11"/>
  <c r="AT161" i="11"/>
  <c r="AU161" i="11"/>
  <c r="AV161" i="11"/>
  <c r="AW161" i="11"/>
  <c r="AX161" i="11"/>
  <c r="AY161" i="11"/>
  <c r="AZ161" i="11"/>
  <c r="BA161" i="11"/>
  <c r="BB161" i="11"/>
  <c r="BC161" i="11"/>
  <c r="BD161" i="11"/>
  <c r="BE161" i="11"/>
  <c r="BF161" i="11"/>
  <c r="BG161" i="11"/>
  <c r="BH161" i="11"/>
  <c r="C162" i="11"/>
  <c r="D162" i="11"/>
  <c r="E162" i="11"/>
  <c r="F162" i="11"/>
  <c r="G162" i="11"/>
  <c r="H162" i="11"/>
  <c r="I162" i="11"/>
  <c r="J162" i="11"/>
  <c r="K162" i="11"/>
  <c r="L162" i="11"/>
  <c r="M162" i="11"/>
  <c r="N162" i="11"/>
  <c r="O162" i="11"/>
  <c r="P162" i="11"/>
  <c r="Q162" i="11"/>
  <c r="R162" i="11"/>
  <c r="BX162" i="11" s="1"/>
  <c r="S162" i="11"/>
  <c r="T162" i="11"/>
  <c r="U162" i="11"/>
  <c r="V162" i="11"/>
  <c r="W162" i="11"/>
  <c r="X162" i="11"/>
  <c r="Y162" i="11"/>
  <c r="Z162" i="11"/>
  <c r="AA162" i="11"/>
  <c r="AB162" i="11"/>
  <c r="AC162" i="11"/>
  <c r="AD162" i="11"/>
  <c r="AE162" i="11"/>
  <c r="AF162" i="11"/>
  <c r="AG162" i="11"/>
  <c r="AH162" i="11"/>
  <c r="AI162" i="11"/>
  <c r="AJ162" i="11"/>
  <c r="BL162" i="11" s="1"/>
  <c r="AK162" i="11"/>
  <c r="AL162" i="11"/>
  <c r="AM162" i="11"/>
  <c r="AN162" i="11"/>
  <c r="AO162" i="11"/>
  <c r="AP162" i="11"/>
  <c r="AQ162" i="11"/>
  <c r="AR162" i="11"/>
  <c r="AS162" i="11"/>
  <c r="AT162" i="11"/>
  <c r="AU162" i="11"/>
  <c r="AV162" i="11"/>
  <c r="AW162" i="11"/>
  <c r="AX162" i="11"/>
  <c r="AY162" i="11"/>
  <c r="AZ162" i="11"/>
  <c r="BA162" i="11"/>
  <c r="BB162" i="11"/>
  <c r="BC162" i="11"/>
  <c r="BD162" i="11"/>
  <c r="BE162" i="11"/>
  <c r="BF162" i="11"/>
  <c r="BG162" i="11"/>
  <c r="BH162" i="11"/>
  <c r="C163" i="11"/>
  <c r="D163" i="11"/>
  <c r="E163" i="11"/>
  <c r="F163" i="11"/>
  <c r="G163" i="11"/>
  <c r="H163" i="11"/>
  <c r="I163" i="11"/>
  <c r="J163" i="11"/>
  <c r="K163" i="11"/>
  <c r="L163" i="11"/>
  <c r="M163" i="11"/>
  <c r="N163" i="11"/>
  <c r="O163" i="11"/>
  <c r="P163" i="11"/>
  <c r="Q163" i="11"/>
  <c r="R163" i="11"/>
  <c r="BO163" i="11" s="1"/>
  <c r="BS163" i="11" s="1"/>
  <c r="S163" i="11"/>
  <c r="T163" i="11"/>
  <c r="U163" i="11"/>
  <c r="V163" i="11"/>
  <c r="W163" i="11"/>
  <c r="X163" i="11"/>
  <c r="Y163" i="11"/>
  <c r="Z163" i="11"/>
  <c r="AA163" i="11"/>
  <c r="AB163" i="11"/>
  <c r="AC163" i="11"/>
  <c r="AD163" i="11"/>
  <c r="AE163" i="11"/>
  <c r="AF163" i="11"/>
  <c r="AG163" i="11"/>
  <c r="AH163" i="11"/>
  <c r="AI163" i="11"/>
  <c r="AJ163" i="11"/>
  <c r="BL163" i="11" s="1"/>
  <c r="AK163" i="11"/>
  <c r="AL163" i="11"/>
  <c r="AM163" i="11"/>
  <c r="AN163" i="11"/>
  <c r="AO163" i="11"/>
  <c r="AP163" i="11"/>
  <c r="AQ163" i="11"/>
  <c r="AR163" i="11"/>
  <c r="AS163" i="11"/>
  <c r="AT163" i="11"/>
  <c r="AU163" i="11"/>
  <c r="AV163" i="11"/>
  <c r="AW163" i="11"/>
  <c r="AX163" i="11"/>
  <c r="AY163" i="11"/>
  <c r="AZ163" i="11"/>
  <c r="BA163" i="11"/>
  <c r="BB163" i="11"/>
  <c r="BC163" i="11"/>
  <c r="BD163" i="11"/>
  <c r="BE163" i="11"/>
  <c r="BF163" i="11"/>
  <c r="BG163" i="11"/>
  <c r="BH163" i="11"/>
  <c r="C164" i="11"/>
  <c r="D164" i="11"/>
  <c r="E164" i="11"/>
  <c r="F164" i="11"/>
  <c r="G164" i="11"/>
  <c r="H164" i="11"/>
  <c r="I164" i="11"/>
  <c r="J164" i="11"/>
  <c r="K164" i="11"/>
  <c r="L164" i="11"/>
  <c r="M164" i="11"/>
  <c r="N164" i="11"/>
  <c r="O164" i="11"/>
  <c r="P164" i="11"/>
  <c r="Q164" i="11"/>
  <c r="R164" i="11"/>
  <c r="BK164" i="11" s="1"/>
  <c r="S164" i="11"/>
  <c r="T164" i="11"/>
  <c r="U164" i="11"/>
  <c r="V164" i="11"/>
  <c r="W164" i="11"/>
  <c r="X164" i="11"/>
  <c r="Y164" i="11"/>
  <c r="Z164" i="11"/>
  <c r="AA164" i="11"/>
  <c r="AB164" i="11"/>
  <c r="AC164" i="11"/>
  <c r="AD164" i="11"/>
  <c r="AE164" i="11"/>
  <c r="AF164" i="11"/>
  <c r="AG164" i="11"/>
  <c r="AH164" i="11"/>
  <c r="AI164" i="11"/>
  <c r="AJ164" i="11"/>
  <c r="BP164" i="11" s="1"/>
  <c r="BT164" i="11" s="1"/>
  <c r="AK164" i="11"/>
  <c r="AL164" i="11"/>
  <c r="AM164" i="11"/>
  <c r="AN164" i="11"/>
  <c r="AO164" i="11"/>
  <c r="AP164" i="11"/>
  <c r="AQ164" i="11"/>
  <c r="AR164" i="11"/>
  <c r="AS164" i="11"/>
  <c r="AT164" i="11"/>
  <c r="AU164" i="11"/>
  <c r="AV164" i="11"/>
  <c r="AW164" i="11"/>
  <c r="AX164" i="11"/>
  <c r="AY164" i="11"/>
  <c r="AZ164" i="11"/>
  <c r="BA164" i="11"/>
  <c r="BB164" i="11"/>
  <c r="BC164" i="11"/>
  <c r="BD164" i="11"/>
  <c r="BE164" i="11"/>
  <c r="BF164" i="11"/>
  <c r="BG164" i="11"/>
  <c r="BH164" i="11"/>
  <c r="C165" i="11"/>
  <c r="C167" i="11" s="1"/>
  <c r="D165" i="11"/>
  <c r="D167" i="11" s="1"/>
  <c r="E165" i="11"/>
  <c r="F165" i="11"/>
  <c r="G165" i="11"/>
  <c r="G167" i="11" s="1"/>
  <c r="H165" i="11"/>
  <c r="H167" i="11" s="1"/>
  <c r="I165" i="11"/>
  <c r="J165" i="11"/>
  <c r="K165" i="11"/>
  <c r="K167" i="11" s="1"/>
  <c r="L165" i="11"/>
  <c r="L167" i="11" s="1"/>
  <c r="M165" i="11"/>
  <c r="N165" i="11"/>
  <c r="O165" i="11"/>
  <c r="O167" i="11" s="1"/>
  <c r="P165" i="11"/>
  <c r="P167" i="11" s="1"/>
  <c r="Q165" i="11"/>
  <c r="R165" i="11"/>
  <c r="BX165" i="11" s="1"/>
  <c r="S165" i="11"/>
  <c r="S167" i="11" s="1"/>
  <c r="T165" i="11"/>
  <c r="T167" i="11" s="1"/>
  <c r="U165" i="11"/>
  <c r="V165" i="11"/>
  <c r="W165" i="11"/>
  <c r="W167" i="11" s="1"/>
  <c r="X165" i="11"/>
  <c r="X167" i="11" s="1"/>
  <c r="Y165" i="11"/>
  <c r="Z165" i="11"/>
  <c r="AA165" i="11"/>
  <c r="AA167" i="11" s="1"/>
  <c r="AB165" i="11"/>
  <c r="AB167" i="11" s="1"/>
  <c r="AC165" i="11"/>
  <c r="AD165" i="11"/>
  <c r="AE165" i="11"/>
  <c r="AE167" i="11" s="1"/>
  <c r="AF165" i="11"/>
  <c r="AF167" i="11" s="1"/>
  <c r="AG165" i="11"/>
  <c r="AH165" i="11"/>
  <c r="AI165" i="11"/>
  <c r="AI167" i="11" s="1"/>
  <c r="AJ165" i="11"/>
  <c r="AJ167" i="11" s="1"/>
  <c r="BL167" i="11" s="1"/>
  <c r="AK165" i="11"/>
  <c r="AL165" i="11"/>
  <c r="AM165" i="11"/>
  <c r="AM167" i="11" s="1"/>
  <c r="AN165" i="11"/>
  <c r="AN167" i="11" s="1"/>
  <c r="AO165" i="11"/>
  <c r="AP165" i="11"/>
  <c r="AQ165" i="11"/>
  <c r="AQ167" i="11" s="1"/>
  <c r="AR165" i="11"/>
  <c r="AR167" i="11" s="1"/>
  <c r="AS165" i="11"/>
  <c r="AT165" i="11"/>
  <c r="AU165" i="11"/>
  <c r="AU167" i="11" s="1"/>
  <c r="AV165" i="11"/>
  <c r="AV167" i="11" s="1"/>
  <c r="AW165" i="11"/>
  <c r="AX165" i="11"/>
  <c r="AY165" i="11"/>
  <c r="AY167" i="11" s="1"/>
  <c r="AZ165" i="11"/>
  <c r="AZ167" i="11" s="1"/>
  <c r="BA165" i="11"/>
  <c r="BB165" i="11"/>
  <c r="BC165" i="11"/>
  <c r="BC167" i="11" s="1"/>
  <c r="BD165" i="11"/>
  <c r="BD167" i="11" s="1"/>
  <c r="BE165" i="11"/>
  <c r="BF165" i="11"/>
  <c r="BG165" i="11"/>
  <c r="BG167" i="11" s="1"/>
  <c r="BH165" i="11"/>
  <c r="BH167" i="11" s="1"/>
  <c r="E167" i="11"/>
  <c r="F167" i="11"/>
  <c r="I167" i="11"/>
  <c r="J167" i="11"/>
  <c r="M167" i="11"/>
  <c r="N167" i="11"/>
  <c r="Q167" i="11"/>
  <c r="R167" i="11"/>
  <c r="BX167" i="11" s="1"/>
  <c r="U167" i="11"/>
  <c r="V167" i="11"/>
  <c r="Y167" i="11"/>
  <c r="Z167" i="11"/>
  <c r="AC167" i="11"/>
  <c r="AD167" i="11"/>
  <c r="AG167" i="11"/>
  <c r="AH167" i="11"/>
  <c r="AK167" i="11"/>
  <c r="AL167" i="11"/>
  <c r="AO167" i="11"/>
  <c r="AP167" i="11"/>
  <c r="AS167" i="11"/>
  <c r="AT167" i="11"/>
  <c r="AW167" i="11"/>
  <c r="AX167" i="11"/>
  <c r="BA167" i="11"/>
  <c r="BB167" i="11"/>
  <c r="BE167" i="11"/>
  <c r="BF167" i="11"/>
  <c r="C168" i="11"/>
  <c r="D168" i="11"/>
  <c r="E168" i="11"/>
  <c r="F168" i="11"/>
  <c r="G168" i="11"/>
  <c r="H168" i="11"/>
  <c r="I168" i="11"/>
  <c r="J168" i="11"/>
  <c r="K168" i="11"/>
  <c r="L168" i="11"/>
  <c r="M168" i="11"/>
  <c r="N168" i="11"/>
  <c r="O168" i="11"/>
  <c r="P168" i="11"/>
  <c r="Q168" i="11"/>
  <c r="R168" i="11"/>
  <c r="BO168" i="11" s="1"/>
  <c r="BS168" i="11" s="1"/>
  <c r="S168" i="11"/>
  <c r="T168" i="11"/>
  <c r="U168" i="11"/>
  <c r="V168" i="11"/>
  <c r="W168" i="11"/>
  <c r="X168" i="11"/>
  <c r="Y168" i="11"/>
  <c r="Z168" i="11"/>
  <c r="AA168" i="11"/>
  <c r="AB168" i="11"/>
  <c r="AC168" i="11"/>
  <c r="AD168" i="11"/>
  <c r="AE168" i="11"/>
  <c r="AF168" i="11"/>
  <c r="AG168" i="11"/>
  <c r="AH168" i="11"/>
  <c r="AI168" i="11"/>
  <c r="AJ168" i="11"/>
  <c r="BL168" i="11" s="1"/>
  <c r="AK168" i="11"/>
  <c r="AL168" i="11"/>
  <c r="AM168" i="11"/>
  <c r="AN168" i="11"/>
  <c r="AO168" i="11"/>
  <c r="AP168" i="11"/>
  <c r="AQ168" i="11"/>
  <c r="AR168" i="11"/>
  <c r="AS168" i="11"/>
  <c r="AT168" i="11"/>
  <c r="AU168" i="11"/>
  <c r="AV168" i="11"/>
  <c r="AW168" i="11"/>
  <c r="AX168" i="11"/>
  <c r="AY168" i="11"/>
  <c r="AZ168" i="11"/>
  <c r="BA168" i="11"/>
  <c r="BB168" i="11"/>
  <c r="BC168" i="11"/>
  <c r="BD168" i="11"/>
  <c r="BE168" i="11"/>
  <c r="BF168" i="11"/>
  <c r="BG168" i="11"/>
  <c r="BH168" i="11"/>
  <c r="C169" i="11"/>
  <c r="D169" i="11"/>
  <c r="E169" i="11"/>
  <c r="F169" i="11"/>
  <c r="G169" i="11"/>
  <c r="H169" i="11"/>
  <c r="I169" i="11"/>
  <c r="J169" i="11"/>
  <c r="K169" i="11"/>
  <c r="L169" i="11"/>
  <c r="M169" i="11"/>
  <c r="N169" i="11"/>
  <c r="O169" i="11"/>
  <c r="P169" i="11"/>
  <c r="Q169" i="11"/>
  <c r="R169" i="11"/>
  <c r="BK169" i="11" s="1"/>
  <c r="S169" i="11"/>
  <c r="T169" i="11"/>
  <c r="U169" i="11"/>
  <c r="V169" i="11"/>
  <c r="W169" i="11"/>
  <c r="X169" i="11"/>
  <c r="Y169" i="11"/>
  <c r="Z169" i="11"/>
  <c r="AA169" i="11"/>
  <c r="AB169" i="11"/>
  <c r="AC169" i="11"/>
  <c r="AD169" i="11"/>
  <c r="AE169" i="11"/>
  <c r="AF169" i="11"/>
  <c r="AG169" i="11"/>
  <c r="AH169" i="11"/>
  <c r="AI169" i="11"/>
  <c r="AJ169" i="11"/>
  <c r="BP169" i="11" s="1"/>
  <c r="BT169" i="11" s="1"/>
  <c r="AK169" i="11"/>
  <c r="AL169" i="11"/>
  <c r="AM169" i="11"/>
  <c r="AN169" i="11"/>
  <c r="AO169" i="11"/>
  <c r="AP169" i="11"/>
  <c r="AQ169" i="11"/>
  <c r="AR169" i="11"/>
  <c r="AS169" i="11"/>
  <c r="AT169" i="11"/>
  <c r="AU169" i="11"/>
  <c r="AV169" i="11"/>
  <c r="AW169" i="11"/>
  <c r="AX169" i="11"/>
  <c r="AY169" i="11"/>
  <c r="AZ169" i="11"/>
  <c r="BA169" i="11"/>
  <c r="BB169" i="11"/>
  <c r="BC169" i="11"/>
  <c r="BD169" i="11"/>
  <c r="BE169" i="11"/>
  <c r="BF169" i="11"/>
  <c r="BG169" i="11"/>
  <c r="BH169" i="11"/>
  <c r="B169" i="11"/>
  <c r="BW169" i="11" s="1"/>
  <c r="B168" i="11"/>
  <c r="BV168" i="11" s="1"/>
  <c r="B165" i="11"/>
  <c r="BW165" i="11" s="1"/>
  <c r="B164" i="11"/>
  <c r="BW164" i="11" s="1"/>
  <c r="B163" i="11"/>
  <c r="BV163" i="11" s="1"/>
  <c r="B162" i="11"/>
  <c r="BN162" i="11" s="1"/>
  <c r="BR162" i="11" s="1"/>
  <c r="B161" i="11"/>
  <c r="BW161" i="11" s="1"/>
  <c r="B160" i="11"/>
  <c r="BW160" i="11" s="1"/>
  <c r="B159" i="11"/>
  <c r="BV159" i="11" s="1"/>
  <c r="B158" i="11"/>
  <c r="BN158" i="11" s="1"/>
  <c r="BR158" i="11" s="1"/>
  <c r="B157" i="11"/>
  <c r="BW157" i="11" s="1"/>
  <c r="B156" i="11"/>
  <c r="BV156" i="11" s="1"/>
  <c r="C134" i="10"/>
  <c r="D134" i="10"/>
  <c r="E134" i="10"/>
  <c r="F134" i="10"/>
  <c r="G134" i="10"/>
  <c r="H134" i="10"/>
  <c r="I134" i="10"/>
  <c r="J134" i="10"/>
  <c r="K134" i="10"/>
  <c r="L134" i="10"/>
  <c r="M134" i="10"/>
  <c r="N134" i="10"/>
  <c r="O134" i="10"/>
  <c r="P134" i="10"/>
  <c r="Q134" i="10"/>
  <c r="R134" i="10"/>
  <c r="BK134" i="10" s="1"/>
  <c r="S134" i="10"/>
  <c r="T134" i="10"/>
  <c r="U134" i="10"/>
  <c r="V134" i="10"/>
  <c r="W134" i="10"/>
  <c r="X134" i="10"/>
  <c r="Y134" i="10"/>
  <c r="Z134" i="10"/>
  <c r="AA134" i="10"/>
  <c r="AB134" i="10"/>
  <c r="AC134" i="10"/>
  <c r="AD134" i="10"/>
  <c r="AE134" i="10"/>
  <c r="AF134" i="10"/>
  <c r="AG134" i="10"/>
  <c r="AH134" i="10"/>
  <c r="AI134" i="10"/>
  <c r="AJ134" i="10"/>
  <c r="BP134" i="10" s="1"/>
  <c r="BT134" i="10" s="1"/>
  <c r="AK134" i="10"/>
  <c r="AL134" i="10"/>
  <c r="AM134" i="10"/>
  <c r="AN134" i="10"/>
  <c r="AO134" i="10"/>
  <c r="AP134" i="10"/>
  <c r="AQ134" i="10"/>
  <c r="AR134" i="10"/>
  <c r="AS134" i="10"/>
  <c r="AT134" i="10"/>
  <c r="AU134" i="10"/>
  <c r="AV134" i="10"/>
  <c r="AW134" i="10"/>
  <c r="AX134" i="10"/>
  <c r="AY134" i="10"/>
  <c r="AZ134" i="10"/>
  <c r="BA134" i="10"/>
  <c r="BB134" i="10"/>
  <c r="BC134" i="10"/>
  <c r="BD134" i="10"/>
  <c r="BE134" i="10"/>
  <c r="BF134" i="10"/>
  <c r="BG134" i="10"/>
  <c r="BH134" i="10"/>
  <c r="C135" i="10"/>
  <c r="D135" i="10"/>
  <c r="E135" i="10"/>
  <c r="F135" i="10"/>
  <c r="G135" i="10"/>
  <c r="H135" i="10"/>
  <c r="I135" i="10"/>
  <c r="J135" i="10"/>
  <c r="K135" i="10"/>
  <c r="L135" i="10"/>
  <c r="M135" i="10"/>
  <c r="N135" i="10"/>
  <c r="O135" i="10"/>
  <c r="P135" i="10"/>
  <c r="Q135" i="10"/>
  <c r="R135" i="10"/>
  <c r="BX135" i="10" s="1"/>
  <c r="S135" i="10"/>
  <c r="T135" i="10"/>
  <c r="U135" i="10"/>
  <c r="V135" i="10"/>
  <c r="W135" i="10"/>
  <c r="X135" i="10"/>
  <c r="Y135" i="10"/>
  <c r="Z135" i="10"/>
  <c r="AA135" i="10"/>
  <c r="AB135" i="10"/>
  <c r="AC135" i="10"/>
  <c r="AD135" i="10"/>
  <c r="AE135" i="10"/>
  <c r="AF135" i="10"/>
  <c r="AG135" i="10"/>
  <c r="AH135" i="10"/>
  <c r="AI135" i="10"/>
  <c r="AJ135" i="10"/>
  <c r="BL135" i="10" s="1"/>
  <c r="AK135" i="10"/>
  <c r="AL135" i="10"/>
  <c r="AM135" i="10"/>
  <c r="AN135" i="10"/>
  <c r="AO135" i="10"/>
  <c r="AP135" i="10"/>
  <c r="AQ135" i="10"/>
  <c r="AR135" i="10"/>
  <c r="AS135" i="10"/>
  <c r="AT135" i="10"/>
  <c r="AU135" i="10"/>
  <c r="AV135" i="10"/>
  <c r="AW135" i="10"/>
  <c r="AX135" i="10"/>
  <c r="AY135" i="10"/>
  <c r="AZ135" i="10"/>
  <c r="BA135" i="10"/>
  <c r="BB135" i="10"/>
  <c r="BC135" i="10"/>
  <c r="BD135" i="10"/>
  <c r="BE135" i="10"/>
  <c r="BF135" i="10"/>
  <c r="BG135" i="10"/>
  <c r="BH135" i="10"/>
  <c r="C136" i="10"/>
  <c r="D136" i="10"/>
  <c r="E136" i="10"/>
  <c r="F136" i="10"/>
  <c r="G136" i="10"/>
  <c r="H136" i="10"/>
  <c r="I136" i="10"/>
  <c r="J136" i="10"/>
  <c r="K136" i="10"/>
  <c r="L136" i="10"/>
  <c r="M136" i="10"/>
  <c r="N136" i="10"/>
  <c r="O136" i="10"/>
  <c r="P136" i="10"/>
  <c r="Q136" i="10"/>
  <c r="R136" i="10"/>
  <c r="BX136" i="10" s="1"/>
  <c r="S136" i="10"/>
  <c r="T136" i="10"/>
  <c r="U136" i="10"/>
  <c r="V136" i="10"/>
  <c r="W136" i="10"/>
  <c r="X136" i="10"/>
  <c r="Y136" i="10"/>
  <c r="Z136" i="10"/>
  <c r="AA136" i="10"/>
  <c r="AB136" i="10"/>
  <c r="AC136" i="10"/>
  <c r="AD136" i="10"/>
  <c r="AE136" i="10"/>
  <c r="AF136" i="10"/>
  <c r="AG136" i="10"/>
  <c r="AH136" i="10"/>
  <c r="AI136" i="10"/>
  <c r="AJ136" i="10"/>
  <c r="BL136" i="10" s="1"/>
  <c r="AK136" i="10"/>
  <c r="AL136" i="10"/>
  <c r="AM136" i="10"/>
  <c r="AN136" i="10"/>
  <c r="AO136" i="10"/>
  <c r="AP136" i="10"/>
  <c r="AQ136" i="10"/>
  <c r="AR136" i="10"/>
  <c r="AS136" i="10"/>
  <c r="AT136" i="10"/>
  <c r="AU136" i="10"/>
  <c r="AV136" i="10"/>
  <c r="AW136" i="10"/>
  <c r="AX136" i="10"/>
  <c r="AY136" i="10"/>
  <c r="AZ136" i="10"/>
  <c r="BA136" i="10"/>
  <c r="BB136" i="10"/>
  <c r="BC136" i="10"/>
  <c r="BD136" i="10"/>
  <c r="BE136" i="10"/>
  <c r="BF136" i="10"/>
  <c r="BG136" i="10"/>
  <c r="BH136" i="10"/>
  <c r="C137" i="10"/>
  <c r="D137" i="10"/>
  <c r="E137" i="10"/>
  <c r="F137" i="10"/>
  <c r="G137" i="10"/>
  <c r="H137" i="10"/>
  <c r="I137" i="10"/>
  <c r="J137" i="10"/>
  <c r="K137" i="10"/>
  <c r="L137" i="10"/>
  <c r="M137" i="10"/>
  <c r="N137" i="10"/>
  <c r="O137" i="10"/>
  <c r="P137" i="10"/>
  <c r="Q137" i="10"/>
  <c r="R137" i="10"/>
  <c r="BO137" i="10" s="1"/>
  <c r="BS137" i="10" s="1"/>
  <c r="S137" i="10"/>
  <c r="T137" i="10"/>
  <c r="U137" i="10"/>
  <c r="V137" i="10"/>
  <c r="W137" i="10"/>
  <c r="X137" i="10"/>
  <c r="Y137" i="10"/>
  <c r="Z137" i="10"/>
  <c r="AA137" i="10"/>
  <c r="AB137" i="10"/>
  <c r="AC137" i="10"/>
  <c r="AD137" i="10"/>
  <c r="AE137" i="10"/>
  <c r="AF137" i="10"/>
  <c r="AG137" i="10"/>
  <c r="AH137" i="10"/>
  <c r="AI137" i="10"/>
  <c r="AJ137" i="10"/>
  <c r="BL137" i="10" s="1"/>
  <c r="AK137" i="10"/>
  <c r="AL137" i="10"/>
  <c r="AM137" i="10"/>
  <c r="AN137" i="10"/>
  <c r="AO137" i="10"/>
  <c r="AP137" i="10"/>
  <c r="AQ137" i="10"/>
  <c r="AR137" i="10"/>
  <c r="AS137" i="10"/>
  <c r="AT137" i="10"/>
  <c r="AU137" i="10"/>
  <c r="AV137" i="10"/>
  <c r="AW137" i="10"/>
  <c r="AX137" i="10"/>
  <c r="AY137" i="10"/>
  <c r="AZ137" i="10"/>
  <c r="BA137" i="10"/>
  <c r="BB137" i="10"/>
  <c r="BC137" i="10"/>
  <c r="BD137" i="10"/>
  <c r="BE137" i="10"/>
  <c r="BF137" i="10"/>
  <c r="BG137" i="10"/>
  <c r="BH137" i="10"/>
  <c r="C138" i="10"/>
  <c r="D138" i="10"/>
  <c r="E138" i="10"/>
  <c r="F138" i="10"/>
  <c r="G138" i="10"/>
  <c r="H138" i="10"/>
  <c r="I138" i="10"/>
  <c r="J138" i="10"/>
  <c r="K138" i="10"/>
  <c r="L138" i="10"/>
  <c r="M138" i="10"/>
  <c r="N138" i="10"/>
  <c r="O138" i="10"/>
  <c r="P138" i="10"/>
  <c r="Q138" i="10"/>
  <c r="R138" i="10"/>
  <c r="BK138" i="10" s="1"/>
  <c r="S138" i="10"/>
  <c r="T138" i="10"/>
  <c r="U138" i="10"/>
  <c r="V138" i="10"/>
  <c r="W138" i="10"/>
  <c r="X138" i="10"/>
  <c r="Y138" i="10"/>
  <c r="Z138" i="10"/>
  <c r="AA138" i="10"/>
  <c r="AB138" i="10"/>
  <c r="AC138" i="10"/>
  <c r="AD138" i="10"/>
  <c r="AE138" i="10"/>
  <c r="AF138" i="10"/>
  <c r="AG138" i="10"/>
  <c r="AH138" i="10"/>
  <c r="AI138" i="10"/>
  <c r="AJ138" i="10"/>
  <c r="BP138" i="10" s="1"/>
  <c r="BT138" i="10" s="1"/>
  <c r="AK138" i="10"/>
  <c r="AL138" i="10"/>
  <c r="AM138" i="10"/>
  <c r="AN138" i="10"/>
  <c r="AO138" i="10"/>
  <c r="AP138" i="10"/>
  <c r="AQ138" i="10"/>
  <c r="AR138" i="10"/>
  <c r="AS138" i="10"/>
  <c r="AT138" i="10"/>
  <c r="AU138" i="10"/>
  <c r="AV138" i="10"/>
  <c r="AW138" i="10"/>
  <c r="AX138" i="10"/>
  <c r="AY138" i="10"/>
  <c r="AZ138" i="10"/>
  <c r="BA138" i="10"/>
  <c r="BB138" i="10"/>
  <c r="BC138" i="10"/>
  <c r="BD138" i="10"/>
  <c r="BE138" i="10"/>
  <c r="BF138" i="10"/>
  <c r="BG138" i="10"/>
  <c r="BH138" i="10"/>
  <c r="C139" i="10"/>
  <c r="D139" i="10"/>
  <c r="E139" i="10"/>
  <c r="F139" i="10"/>
  <c r="G139" i="10"/>
  <c r="H139" i="10"/>
  <c r="I139" i="10"/>
  <c r="J139" i="10"/>
  <c r="K139" i="10"/>
  <c r="L139" i="10"/>
  <c r="M139" i="10"/>
  <c r="N139" i="10"/>
  <c r="O139" i="10"/>
  <c r="P139" i="10"/>
  <c r="Q139" i="10"/>
  <c r="R139" i="10"/>
  <c r="BX139" i="10" s="1"/>
  <c r="S139" i="10"/>
  <c r="T139" i="10"/>
  <c r="U139" i="10"/>
  <c r="V139" i="10"/>
  <c r="W139" i="10"/>
  <c r="X139" i="10"/>
  <c r="Y139" i="10"/>
  <c r="Z139" i="10"/>
  <c r="AA139" i="10"/>
  <c r="AB139" i="10"/>
  <c r="AC139" i="10"/>
  <c r="AD139" i="10"/>
  <c r="AE139" i="10"/>
  <c r="AF139" i="10"/>
  <c r="AG139" i="10"/>
  <c r="AH139" i="10"/>
  <c r="AI139" i="10"/>
  <c r="AJ139" i="10"/>
  <c r="BL139" i="10" s="1"/>
  <c r="AK139" i="10"/>
  <c r="AL139" i="10"/>
  <c r="AM139" i="10"/>
  <c r="AN139" i="10"/>
  <c r="AO139" i="10"/>
  <c r="AP139" i="10"/>
  <c r="AQ139" i="10"/>
  <c r="AR139" i="10"/>
  <c r="AS139" i="10"/>
  <c r="AT139" i="10"/>
  <c r="AU139" i="10"/>
  <c r="AV139" i="10"/>
  <c r="AW139" i="10"/>
  <c r="AX139" i="10"/>
  <c r="AY139" i="10"/>
  <c r="AZ139" i="10"/>
  <c r="BA139" i="10"/>
  <c r="BB139" i="10"/>
  <c r="BC139" i="10"/>
  <c r="BD139" i="10"/>
  <c r="BE139" i="10"/>
  <c r="BF139" i="10"/>
  <c r="BG139" i="10"/>
  <c r="BH139" i="10"/>
  <c r="C140" i="10"/>
  <c r="D140" i="10"/>
  <c r="E140" i="10"/>
  <c r="F140" i="10"/>
  <c r="G140" i="10"/>
  <c r="H140" i="10"/>
  <c r="I140" i="10"/>
  <c r="J140" i="10"/>
  <c r="K140" i="10"/>
  <c r="L140" i="10"/>
  <c r="M140" i="10"/>
  <c r="N140" i="10"/>
  <c r="O140" i="10"/>
  <c r="P140" i="10"/>
  <c r="Q140" i="10"/>
  <c r="R140" i="10"/>
  <c r="BX140" i="10" s="1"/>
  <c r="S140" i="10"/>
  <c r="T140" i="10"/>
  <c r="U140" i="10"/>
  <c r="V140" i="10"/>
  <c r="W140" i="10"/>
  <c r="X140" i="10"/>
  <c r="Y140" i="10"/>
  <c r="Z140" i="10"/>
  <c r="AA140" i="10"/>
  <c r="AB140" i="10"/>
  <c r="AC140" i="10"/>
  <c r="AD140" i="10"/>
  <c r="AE140" i="10"/>
  <c r="AF140" i="10"/>
  <c r="AG140" i="10"/>
  <c r="AH140" i="10"/>
  <c r="AI140" i="10"/>
  <c r="AJ140" i="10"/>
  <c r="BL140" i="10" s="1"/>
  <c r="AK140" i="10"/>
  <c r="AL140" i="10"/>
  <c r="AM140" i="10"/>
  <c r="AN140" i="10"/>
  <c r="AO140" i="10"/>
  <c r="AP140" i="10"/>
  <c r="AQ140" i="10"/>
  <c r="AR140" i="10"/>
  <c r="AS140" i="10"/>
  <c r="AT140" i="10"/>
  <c r="AU140" i="10"/>
  <c r="AV140" i="10"/>
  <c r="AW140" i="10"/>
  <c r="AX140" i="10"/>
  <c r="AY140" i="10"/>
  <c r="AZ140" i="10"/>
  <c r="BA140" i="10"/>
  <c r="BB140" i="10"/>
  <c r="BC140" i="10"/>
  <c r="BD140" i="10"/>
  <c r="BE140" i="10"/>
  <c r="BF140" i="10"/>
  <c r="BG140" i="10"/>
  <c r="BH140" i="10"/>
  <c r="C141" i="10"/>
  <c r="D141" i="10"/>
  <c r="E141" i="10"/>
  <c r="F141" i="10"/>
  <c r="G141" i="10"/>
  <c r="H141" i="10"/>
  <c r="I141" i="10"/>
  <c r="J141" i="10"/>
  <c r="K141" i="10"/>
  <c r="L141" i="10"/>
  <c r="M141" i="10"/>
  <c r="N141" i="10"/>
  <c r="O141" i="10"/>
  <c r="P141" i="10"/>
  <c r="Q141" i="10"/>
  <c r="R141" i="10"/>
  <c r="BO141" i="10" s="1"/>
  <c r="BS141" i="10" s="1"/>
  <c r="S141" i="10"/>
  <c r="T141" i="10"/>
  <c r="U141" i="10"/>
  <c r="V141" i="10"/>
  <c r="W141" i="10"/>
  <c r="X141" i="10"/>
  <c r="Y141" i="10"/>
  <c r="Z141" i="10"/>
  <c r="AA141" i="10"/>
  <c r="AB141" i="10"/>
  <c r="AC141" i="10"/>
  <c r="AD141" i="10"/>
  <c r="AE141" i="10"/>
  <c r="AF141" i="10"/>
  <c r="AG141" i="10"/>
  <c r="AH141" i="10"/>
  <c r="AI141" i="10"/>
  <c r="AJ141" i="10"/>
  <c r="BL141" i="10" s="1"/>
  <c r="AK141" i="10"/>
  <c r="AL141" i="10"/>
  <c r="AM141" i="10"/>
  <c r="AN141" i="10"/>
  <c r="AO141" i="10"/>
  <c r="AP141" i="10"/>
  <c r="AQ141" i="10"/>
  <c r="AR141" i="10"/>
  <c r="AS141" i="10"/>
  <c r="AT141" i="10"/>
  <c r="AU141" i="10"/>
  <c r="AV141" i="10"/>
  <c r="AW141" i="10"/>
  <c r="AX141" i="10"/>
  <c r="AY141" i="10"/>
  <c r="AZ141" i="10"/>
  <c r="BA141" i="10"/>
  <c r="BB141" i="10"/>
  <c r="BC141" i="10"/>
  <c r="BD141" i="10"/>
  <c r="BE141" i="10"/>
  <c r="BF141" i="10"/>
  <c r="BG141" i="10"/>
  <c r="BH141" i="10"/>
  <c r="C142" i="10"/>
  <c r="D142" i="10"/>
  <c r="E142" i="10"/>
  <c r="F142" i="10"/>
  <c r="G142" i="10"/>
  <c r="H142" i="10"/>
  <c r="I142" i="10"/>
  <c r="J142" i="10"/>
  <c r="K142" i="10"/>
  <c r="L142" i="10"/>
  <c r="M142" i="10"/>
  <c r="N142" i="10"/>
  <c r="O142" i="10"/>
  <c r="P142" i="10"/>
  <c r="Q142" i="10"/>
  <c r="R142" i="10"/>
  <c r="BK142" i="10" s="1"/>
  <c r="S142" i="10"/>
  <c r="T142" i="10"/>
  <c r="U142" i="10"/>
  <c r="V142" i="10"/>
  <c r="W142" i="10"/>
  <c r="X142" i="10"/>
  <c r="Y142" i="10"/>
  <c r="Z142" i="10"/>
  <c r="AA142" i="10"/>
  <c r="AB142" i="10"/>
  <c r="AC142" i="10"/>
  <c r="AD142" i="10"/>
  <c r="AE142" i="10"/>
  <c r="AF142" i="10"/>
  <c r="AG142" i="10"/>
  <c r="AH142" i="10"/>
  <c r="AI142" i="10"/>
  <c r="AJ142" i="10"/>
  <c r="BP142" i="10" s="1"/>
  <c r="BT142" i="10" s="1"/>
  <c r="AK142" i="10"/>
  <c r="AL142" i="10"/>
  <c r="AM142" i="10"/>
  <c r="AN142" i="10"/>
  <c r="AO142" i="10"/>
  <c r="AP142" i="10"/>
  <c r="AQ142" i="10"/>
  <c r="AR142" i="10"/>
  <c r="AS142" i="10"/>
  <c r="AT142" i="10"/>
  <c r="AU142" i="10"/>
  <c r="AV142" i="10"/>
  <c r="AW142" i="10"/>
  <c r="AX142" i="10"/>
  <c r="AY142" i="10"/>
  <c r="AZ142" i="10"/>
  <c r="BA142" i="10"/>
  <c r="BB142" i="10"/>
  <c r="BC142" i="10"/>
  <c r="BD142" i="10"/>
  <c r="BE142" i="10"/>
  <c r="BF142" i="10"/>
  <c r="BG142" i="10"/>
  <c r="BH142" i="10"/>
  <c r="C143" i="10"/>
  <c r="D143" i="10"/>
  <c r="E143" i="10"/>
  <c r="F143" i="10"/>
  <c r="G143" i="10"/>
  <c r="H143" i="10"/>
  <c r="I143" i="10"/>
  <c r="J143" i="10"/>
  <c r="K143" i="10"/>
  <c r="L143" i="10"/>
  <c r="M143" i="10"/>
  <c r="N143" i="10"/>
  <c r="O143" i="10"/>
  <c r="P143" i="10"/>
  <c r="Q143" i="10"/>
  <c r="R143" i="10"/>
  <c r="BX143" i="10" s="1"/>
  <c r="S143" i="10"/>
  <c r="T143" i="10"/>
  <c r="U143" i="10"/>
  <c r="V143" i="10"/>
  <c r="W143" i="10"/>
  <c r="X143" i="10"/>
  <c r="Y143" i="10"/>
  <c r="Z143" i="10"/>
  <c r="AA143" i="10"/>
  <c r="AB143" i="10"/>
  <c r="AC143" i="10"/>
  <c r="AD143" i="10"/>
  <c r="AE143" i="10"/>
  <c r="AF143" i="10"/>
  <c r="AG143" i="10"/>
  <c r="AH143" i="10"/>
  <c r="AI143" i="10"/>
  <c r="AJ143" i="10"/>
  <c r="BL143" i="10" s="1"/>
  <c r="AK143" i="10"/>
  <c r="AL143" i="10"/>
  <c r="AM143" i="10"/>
  <c r="AN143" i="10"/>
  <c r="AO143" i="10"/>
  <c r="AP143" i="10"/>
  <c r="AQ143" i="10"/>
  <c r="AR143" i="10"/>
  <c r="AS143" i="10"/>
  <c r="AT143" i="10"/>
  <c r="AU143" i="10"/>
  <c r="AV143" i="10"/>
  <c r="AW143" i="10"/>
  <c r="AX143" i="10"/>
  <c r="AY143" i="10"/>
  <c r="AZ143" i="10"/>
  <c r="BA143" i="10"/>
  <c r="BB143" i="10"/>
  <c r="BC143" i="10"/>
  <c r="BD143" i="10"/>
  <c r="BE143" i="10"/>
  <c r="BF143" i="10"/>
  <c r="BG143" i="10"/>
  <c r="BH143" i="10"/>
  <c r="C144" i="10"/>
  <c r="D144" i="10"/>
  <c r="E144" i="10"/>
  <c r="F144" i="10"/>
  <c r="G144" i="10"/>
  <c r="H144" i="10"/>
  <c r="I144" i="10"/>
  <c r="J144" i="10"/>
  <c r="K144" i="10"/>
  <c r="L144" i="10"/>
  <c r="M144" i="10"/>
  <c r="N144" i="10"/>
  <c r="O144" i="10"/>
  <c r="P144" i="10"/>
  <c r="Q144" i="10"/>
  <c r="R144" i="10"/>
  <c r="BX144" i="10" s="1"/>
  <c r="S144" i="10"/>
  <c r="T144" i="10"/>
  <c r="U144" i="10"/>
  <c r="V144" i="10"/>
  <c r="W144" i="10"/>
  <c r="X144" i="10"/>
  <c r="Y144" i="10"/>
  <c r="Z144" i="10"/>
  <c r="AA144" i="10"/>
  <c r="AB144" i="10"/>
  <c r="AC144" i="10"/>
  <c r="AD144" i="10"/>
  <c r="AE144" i="10"/>
  <c r="AF144" i="10"/>
  <c r="AG144" i="10"/>
  <c r="AH144" i="10"/>
  <c r="AI144" i="10"/>
  <c r="AJ144" i="10"/>
  <c r="BL144" i="10" s="1"/>
  <c r="AK144" i="10"/>
  <c r="AL144" i="10"/>
  <c r="AM144" i="10"/>
  <c r="AN144" i="10"/>
  <c r="AO144" i="10"/>
  <c r="AP144" i="10"/>
  <c r="AQ144" i="10"/>
  <c r="AR144" i="10"/>
  <c r="AS144" i="10"/>
  <c r="AT144" i="10"/>
  <c r="AU144" i="10"/>
  <c r="AV144" i="10"/>
  <c r="AW144" i="10"/>
  <c r="AX144" i="10"/>
  <c r="AY144" i="10"/>
  <c r="AZ144" i="10"/>
  <c r="BA144" i="10"/>
  <c r="BB144" i="10"/>
  <c r="BC144" i="10"/>
  <c r="BD144" i="10"/>
  <c r="BE144" i="10"/>
  <c r="BF144" i="10"/>
  <c r="BG144" i="10"/>
  <c r="BH144" i="10"/>
  <c r="C145" i="10"/>
  <c r="D145" i="10"/>
  <c r="E145" i="10"/>
  <c r="F145" i="10"/>
  <c r="G145" i="10"/>
  <c r="H145" i="10"/>
  <c r="I145" i="10"/>
  <c r="J145" i="10"/>
  <c r="K145" i="10"/>
  <c r="L145" i="10"/>
  <c r="M145" i="10"/>
  <c r="N145" i="10"/>
  <c r="O145" i="10"/>
  <c r="P145" i="10"/>
  <c r="Q145" i="10"/>
  <c r="R145" i="10"/>
  <c r="BO145" i="10" s="1"/>
  <c r="BS145" i="10" s="1"/>
  <c r="S145" i="10"/>
  <c r="T145" i="10"/>
  <c r="U145" i="10"/>
  <c r="V145" i="10"/>
  <c r="W145" i="10"/>
  <c r="X145" i="10"/>
  <c r="Y145" i="10"/>
  <c r="Z145" i="10"/>
  <c r="AA145" i="10"/>
  <c r="AB145" i="10"/>
  <c r="AC145" i="10"/>
  <c r="AD145" i="10"/>
  <c r="AE145" i="10"/>
  <c r="AF145" i="10"/>
  <c r="AG145" i="10"/>
  <c r="AH145" i="10"/>
  <c r="AI145" i="10"/>
  <c r="AJ145" i="10"/>
  <c r="BL145" i="10" s="1"/>
  <c r="AK145" i="10"/>
  <c r="AL145" i="10"/>
  <c r="AM145" i="10"/>
  <c r="AN145" i="10"/>
  <c r="AO145" i="10"/>
  <c r="AP145" i="10"/>
  <c r="AQ145" i="10"/>
  <c r="AR145" i="10"/>
  <c r="AS145" i="10"/>
  <c r="AT145" i="10"/>
  <c r="AU145" i="10"/>
  <c r="AV145" i="10"/>
  <c r="AW145" i="10"/>
  <c r="AX145" i="10"/>
  <c r="AY145" i="10"/>
  <c r="AZ145" i="10"/>
  <c r="BA145" i="10"/>
  <c r="BB145" i="10"/>
  <c r="BC145" i="10"/>
  <c r="BD145" i="10"/>
  <c r="BE145" i="10"/>
  <c r="BF145" i="10"/>
  <c r="BG145" i="10"/>
  <c r="BH145" i="10"/>
  <c r="C146" i="10"/>
  <c r="D146" i="10"/>
  <c r="E146" i="10"/>
  <c r="E148" i="10" s="1"/>
  <c r="F146" i="10"/>
  <c r="G146" i="10"/>
  <c r="H146" i="10"/>
  <c r="I146" i="10"/>
  <c r="I148" i="10" s="1"/>
  <c r="J146" i="10"/>
  <c r="K146" i="10"/>
  <c r="L146" i="10"/>
  <c r="M146" i="10"/>
  <c r="M148" i="10" s="1"/>
  <c r="N146" i="10"/>
  <c r="O146" i="10"/>
  <c r="P146" i="10"/>
  <c r="Q146" i="10"/>
  <c r="Q148" i="10" s="1"/>
  <c r="R146" i="10"/>
  <c r="BK146" i="10" s="1"/>
  <c r="S146" i="10"/>
  <c r="T146" i="10"/>
  <c r="U146" i="10"/>
  <c r="U148" i="10" s="1"/>
  <c r="V146" i="10"/>
  <c r="W146" i="10"/>
  <c r="X146" i="10"/>
  <c r="Y146" i="10"/>
  <c r="Y148" i="10" s="1"/>
  <c r="Z146" i="10"/>
  <c r="AA146" i="10"/>
  <c r="AB146" i="10"/>
  <c r="AC146" i="10"/>
  <c r="AC148" i="10" s="1"/>
  <c r="AD146" i="10"/>
  <c r="AE146" i="10"/>
  <c r="AF146" i="10"/>
  <c r="AG146" i="10"/>
  <c r="AG148" i="10" s="1"/>
  <c r="AH146" i="10"/>
  <c r="AI146" i="10"/>
  <c r="AJ146" i="10"/>
  <c r="BP146" i="10" s="1"/>
  <c r="BT146" i="10" s="1"/>
  <c r="AK146" i="10"/>
  <c r="AK148" i="10" s="1"/>
  <c r="AL146" i="10"/>
  <c r="AM146" i="10"/>
  <c r="AN146" i="10"/>
  <c r="AO146" i="10"/>
  <c r="AO148" i="10" s="1"/>
  <c r="AP146" i="10"/>
  <c r="AQ146" i="10"/>
  <c r="AR146" i="10"/>
  <c r="AS146" i="10"/>
  <c r="AS148" i="10" s="1"/>
  <c r="AT146" i="10"/>
  <c r="AU146" i="10"/>
  <c r="AV146" i="10"/>
  <c r="AW146" i="10"/>
  <c r="AW148" i="10" s="1"/>
  <c r="AX146" i="10"/>
  <c r="AY146" i="10"/>
  <c r="AZ146" i="10"/>
  <c r="BA146" i="10"/>
  <c r="BA148" i="10" s="1"/>
  <c r="BB146" i="10"/>
  <c r="BC146" i="10"/>
  <c r="BD146" i="10"/>
  <c r="BD148" i="10" s="1"/>
  <c r="BE146" i="10"/>
  <c r="BE148" i="10" s="1"/>
  <c r="BF146" i="10"/>
  <c r="BG146" i="10"/>
  <c r="BH146" i="10"/>
  <c r="C148" i="10"/>
  <c r="D148" i="10"/>
  <c r="F148" i="10"/>
  <c r="G148" i="10"/>
  <c r="H148" i="10"/>
  <c r="J148" i="10"/>
  <c r="K148" i="10"/>
  <c r="L148" i="10"/>
  <c r="N148" i="10"/>
  <c r="O148" i="10"/>
  <c r="P148" i="10"/>
  <c r="R148" i="10"/>
  <c r="BX148" i="10" s="1"/>
  <c r="S148" i="10"/>
  <c r="T148" i="10"/>
  <c r="V148" i="10"/>
  <c r="W148" i="10"/>
  <c r="X148" i="10"/>
  <c r="Z148" i="10"/>
  <c r="AA148" i="10"/>
  <c r="AB148" i="10"/>
  <c r="AD148" i="10"/>
  <c r="AE148" i="10"/>
  <c r="AF148" i="10"/>
  <c r="AH148" i="10"/>
  <c r="AI148" i="10"/>
  <c r="AJ148" i="10"/>
  <c r="BL148" i="10" s="1"/>
  <c r="AL148" i="10"/>
  <c r="AM148" i="10"/>
  <c r="AN148" i="10"/>
  <c r="AP148" i="10"/>
  <c r="AQ148" i="10"/>
  <c r="AR148" i="10"/>
  <c r="AT148" i="10"/>
  <c r="AU148" i="10"/>
  <c r="AV148" i="10"/>
  <c r="AX148" i="10"/>
  <c r="AY148" i="10"/>
  <c r="AZ148" i="10"/>
  <c r="BB148" i="10"/>
  <c r="BC148" i="10"/>
  <c r="BF148" i="10"/>
  <c r="BG148" i="10"/>
  <c r="BH148" i="10"/>
  <c r="C149" i="10"/>
  <c r="D149" i="10"/>
  <c r="E149" i="10"/>
  <c r="F149" i="10"/>
  <c r="G149" i="10"/>
  <c r="H149" i="10"/>
  <c r="I149" i="10"/>
  <c r="J149" i="10"/>
  <c r="K149" i="10"/>
  <c r="L149" i="10"/>
  <c r="M149" i="10"/>
  <c r="N149" i="10"/>
  <c r="O149" i="10"/>
  <c r="P149" i="10"/>
  <c r="Q149" i="10"/>
  <c r="R149" i="10"/>
  <c r="BX149" i="10" s="1"/>
  <c r="S149" i="10"/>
  <c r="T149" i="10"/>
  <c r="U149" i="10"/>
  <c r="V149" i="10"/>
  <c r="W149" i="10"/>
  <c r="X149" i="10"/>
  <c r="Y149" i="10"/>
  <c r="Z149" i="10"/>
  <c r="AA149" i="10"/>
  <c r="AB149" i="10"/>
  <c r="AC149" i="10"/>
  <c r="AD149" i="10"/>
  <c r="AE149" i="10"/>
  <c r="AF149" i="10"/>
  <c r="AG149" i="10"/>
  <c r="AH149" i="10"/>
  <c r="AI149" i="10"/>
  <c r="AJ149" i="10"/>
  <c r="BL149" i="10" s="1"/>
  <c r="AK149" i="10"/>
  <c r="AL149" i="10"/>
  <c r="AM149" i="10"/>
  <c r="AN149" i="10"/>
  <c r="AO149" i="10"/>
  <c r="AP149" i="10"/>
  <c r="AQ149" i="10"/>
  <c r="AR149" i="10"/>
  <c r="AS149" i="10"/>
  <c r="AT149" i="10"/>
  <c r="AU149" i="10"/>
  <c r="AV149" i="10"/>
  <c r="AW149" i="10"/>
  <c r="AX149" i="10"/>
  <c r="AY149" i="10"/>
  <c r="AZ149" i="10"/>
  <c r="BA149" i="10"/>
  <c r="BB149" i="10"/>
  <c r="BC149" i="10"/>
  <c r="BD149" i="10"/>
  <c r="BE149" i="10"/>
  <c r="BF149" i="10"/>
  <c r="BG149" i="10"/>
  <c r="BH149" i="10"/>
  <c r="C150" i="10"/>
  <c r="D150" i="10"/>
  <c r="E150" i="10"/>
  <c r="F150" i="10"/>
  <c r="G150" i="10"/>
  <c r="H150" i="10"/>
  <c r="I150" i="10"/>
  <c r="J150" i="10"/>
  <c r="K150" i="10"/>
  <c r="L150" i="10"/>
  <c r="M150" i="10"/>
  <c r="N150" i="10"/>
  <c r="O150" i="10"/>
  <c r="P150" i="10"/>
  <c r="Q150" i="10"/>
  <c r="R150" i="10"/>
  <c r="BO150" i="10" s="1"/>
  <c r="BS150" i="10" s="1"/>
  <c r="S150" i="10"/>
  <c r="T150" i="10"/>
  <c r="U150" i="10"/>
  <c r="V150" i="10"/>
  <c r="W150" i="10"/>
  <c r="X150" i="10"/>
  <c r="Y150" i="10"/>
  <c r="Z150" i="10"/>
  <c r="AA150" i="10"/>
  <c r="AB150" i="10"/>
  <c r="AC150" i="10"/>
  <c r="AD150" i="10"/>
  <c r="AE150" i="10"/>
  <c r="AF150" i="10"/>
  <c r="AG150" i="10"/>
  <c r="AH150" i="10"/>
  <c r="AI150" i="10"/>
  <c r="AJ150" i="10"/>
  <c r="BL150" i="10" s="1"/>
  <c r="AK150" i="10"/>
  <c r="AL150" i="10"/>
  <c r="AM150" i="10"/>
  <c r="AN150" i="10"/>
  <c r="AO150" i="10"/>
  <c r="AP150" i="10"/>
  <c r="AQ150" i="10"/>
  <c r="AR150" i="10"/>
  <c r="AS150" i="10"/>
  <c r="AT150" i="10"/>
  <c r="AU150" i="10"/>
  <c r="AV150" i="10"/>
  <c r="AW150" i="10"/>
  <c r="AX150" i="10"/>
  <c r="AY150" i="10"/>
  <c r="AZ150" i="10"/>
  <c r="BA150" i="10"/>
  <c r="BB150" i="10"/>
  <c r="BC150" i="10"/>
  <c r="BD150" i="10"/>
  <c r="BE150" i="10"/>
  <c r="BF150" i="10"/>
  <c r="BG150" i="10"/>
  <c r="BH150" i="10"/>
  <c r="B150" i="10"/>
  <c r="BV150" i="10" s="1"/>
  <c r="B149" i="10"/>
  <c r="BN149" i="10" s="1"/>
  <c r="BR149" i="10" s="1"/>
  <c r="B146" i="10"/>
  <c r="BW146" i="10" s="1"/>
  <c r="B145" i="10"/>
  <c r="B144" i="10"/>
  <c r="BN144" i="10" s="1"/>
  <c r="BR144" i="10" s="1"/>
  <c r="B143" i="10"/>
  <c r="BW143" i="10" s="1"/>
  <c r="B142" i="10"/>
  <c r="BW142" i="10" s="1"/>
  <c r="B141" i="10"/>
  <c r="BV141" i="10" s="1"/>
  <c r="B140" i="10"/>
  <c r="BN140" i="10" s="1"/>
  <c r="BR140" i="10" s="1"/>
  <c r="B139" i="10"/>
  <c r="BW139" i="10" s="1"/>
  <c r="B138" i="10"/>
  <c r="BW138" i="10" s="1"/>
  <c r="B137" i="10"/>
  <c r="BV137" i="10" s="1"/>
  <c r="B136" i="10"/>
  <c r="BN136" i="10" s="1"/>
  <c r="BR136" i="10" s="1"/>
  <c r="B135" i="10"/>
  <c r="BW135" i="10" s="1"/>
  <c r="B134" i="10"/>
  <c r="BW134" i="10" s="1"/>
  <c r="C246" i="9"/>
  <c r="D246" i="9"/>
  <c r="E246" i="9"/>
  <c r="F246" i="9"/>
  <c r="G246" i="9"/>
  <c r="H246" i="9"/>
  <c r="I246" i="9"/>
  <c r="J246" i="9"/>
  <c r="K246" i="9"/>
  <c r="L246" i="9"/>
  <c r="M246" i="9"/>
  <c r="N246" i="9"/>
  <c r="O246" i="9"/>
  <c r="P246" i="9"/>
  <c r="Q246" i="9"/>
  <c r="R246" i="9"/>
  <c r="BX246" i="9" s="1"/>
  <c r="S246" i="9"/>
  <c r="T246" i="9"/>
  <c r="U246" i="9"/>
  <c r="V246" i="9"/>
  <c r="W246" i="9"/>
  <c r="X246" i="9"/>
  <c r="Y246" i="9"/>
  <c r="Z246" i="9"/>
  <c r="AA246" i="9"/>
  <c r="AB246" i="9"/>
  <c r="AC246" i="9"/>
  <c r="AD246" i="9"/>
  <c r="AE246" i="9"/>
  <c r="AF246" i="9"/>
  <c r="AG246" i="9"/>
  <c r="AH246" i="9"/>
  <c r="AI246" i="9"/>
  <c r="AJ246" i="9"/>
  <c r="BP246" i="9" s="1"/>
  <c r="BT246" i="9" s="1"/>
  <c r="AK246" i="9"/>
  <c r="AL246" i="9"/>
  <c r="AM246" i="9"/>
  <c r="AN246" i="9"/>
  <c r="AO246" i="9"/>
  <c r="AP246" i="9"/>
  <c r="AQ246" i="9"/>
  <c r="AR246" i="9"/>
  <c r="AS246" i="9"/>
  <c r="AT246" i="9"/>
  <c r="AU246" i="9"/>
  <c r="AV246" i="9"/>
  <c r="AW246" i="9"/>
  <c r="AX246" i="9"/>
  <c r="AY246" i="9"/>
  <c r="AZ246" i="9"/>
  <c r="BA246" i="9"/>
  <c r="BB246" i="9"/>
  <c r="BC246" i="9"/>
  <c r="BD246" i="9"/>
  <c r="BE246" i="9"/>
  <c r="BF246" i="9"/>
  <c r="BG246" i="9"/>
  <c r="BH246" i="9"/>
  <c r="C247" i="9"/>
  <c r="D247" i="9"/>
  <c r="E247" i="9"/>
  <c r="F247" i="9"/>
  <c r="G247" i="9"/>
  <c r="H247" i="9"/>
  <c r="I247" i="9"/>
  <c r="J247" i="9"/>
  <c r="K247" i="9"/>
  <c r="L247" i="9"/>
  <c r="M247" i="9"/>
  <c r="N247" i="9"/>
  <c r="O247" i="9"/>
  <c r="P247" i="9"/>
  <c r="Q247" i="9"/>
  <c r="R247" i="9"/>
  <c r="BX247" i="9" s="1"/>
  <c r="S247" i="9"/>
  <c r="T247" i="9"/>
  <c r="U247" i="9"/>
  <c r="V247" i="9"/>
  <c r="W247" i="9"/>
  <c r="X247" i="9"/>
  <c r="Y247" i="9"/>
  <c r="Z247" i="9"/>
  <c r="AA247" i="9"/>
  <c r="AB247" i="9"/>
  <c r="AC247" i="9"/>
  <c r="AD247" i="9"/>
  <c r="AE247" i="9"/>
  <c r="AF247" i="9"/>
  <c r="AG247" i="9"/>
  <c r="AH247" i="9"/>
  <c r="AI247" i="9"/>
  <c r="AJ247" i="9"/>
  <c r="BL247" i="9" s="1"/>
  <c r="AK247" i="9"/>
  <c r="AL247" i="9"/>
  <c r="AM247" i="9"/>
  <c r="AN247" i="9"/>
  <c r="AO247" i="9"/>
  <c r="AP247" i="9"/>
  <c r="AQ247" i="9"/>
  <c r="AR247" i="9"/>
  <c r="AS247" i="9"/>
  <c r="AT247" i="9"/>
  <c r="AU247" i="9"/>
  <c r="AV247" i="9"/>
  <c r="AW247" i="9"/>
  <c r="AX247" i="9"/>
  <c r="AY247" i="9"/>
  <c r="AZ247" i="9"/>
  <c r="BA247" i="9"/>
  <c r="BB247" i="9"/>
  <c r="BC247" i="9"/>
  <c r="BD247" i="9"/>
  <c r="BE247" i="9"/>
  <c r="BF247" i="9"/>
  <c r="BG247" i="9"/>
  <c r="BH247" i="9"/>
  <c r="C248" i="9"/>
  <c r="D248" i="9"/>
  <c r="E248" i="9"/>
  <c r="F248" i="9"/>
  <c r="G248" i="9"/>
  <c r="H248" i="9"/>
  <c r="I248" i="9"/>
  <c r="J248" i="9"/>
  <c r="K248" i="9"/>
  <c r="L248" i="9"/>
  <c r="M248" i="9"/>
  <c r="N248" i="9"/>
  <c r="O248" i="9"/>
  <c r="P248" i="9"/>
  <c r="Q248" i="9"/>
  <c r="R248" i="9"/>
  <c r="BX248" i="9" s="1"/>
  <c r="S248" i="9"/>
  <c r="T248" i="9"/>
  <c r="U248" i="9"/>
  <c r="V248" i="9"/>
  <c r="W248" i="9"/>
  <c r="X248" i="9"/>
  <c r="Y248" i="9"/>
  <c r="Z248" i="9"/>
  <c r="AA248" i="9"/>
  <c r="AB248" i="9"/>
  <c r="AC248" i="9"/>
  <c r="AD248" i="9"/>
  <c r="AE248" i="9"/>
  <c r="AF248" i="9"/>
  <c r="AG248" i="9"/>
  <c r="AH248" i="9"/>
  <c r="AI248" i="9"/>
  <c r="AJ248" i="9"/>
  <c r="BP248" i="9" s="1"/>
  <c r="BT248" i="9" s="1"/>
  <c r="AK248" i="9"/>
  <c r="AL248" i="9"/>
  <c r="AM248" i="9"/>
  <c r="AN248" i="9"/>
  <c r="AO248" i="9"/>
  <c r="AP248" i="9"/>
  <c r="AQ248" i="9"/>
  <c r="AR248" i="9"/>
  <c r="AS248" i="9"/>
  <c r="AT248" i="9"/>
  <c r="AU248" i="9"/>
  <c r="AV248" i="9"/>
  <c r="AW248" i="9"/>
  <c r="AX248" i="9"/>
  <c r="AY248" i="9"/>
  <c r="AZ248" i="9"/>
  <c r="BA248" i="9"/>
  <c r="BB248" i="9"/>
  <c r="BC248" i="9"/>
  <c r="BD248" i="9"/>
  <c r="BE248" i="9"/>
  <c r="BF248" i="9"/>
  <c r="BG248" i="9"/>
  <c r="BH248" i="9"/>
  <c r="C249" i="9"/>
  <c r="D249" i="9"/>
  <c r="E249" i="9"/>
  <c r="F249" i="9"/>
  <c r="G249" i="9"/>
  <c r="H249" i="9"/>
  <c r="I249" i="9"/>
  <c r="J249" i="9"/>
  <c r="K249" i="9"/>
  <c r="L249" i="9"/>
  <c r="M249" i="9"/>
  <c r="N249" i="9"/>
  <c r="O249" i="9"/>
  <c r="P249" i="9"/>
  <c r="Q249" i="9"/>
  <c r="R249" i="9"/>
  <c r="BX249" i="9" s="1"/>
  <c r="S249" i="9"/>
  <c r="T249" i="9"/>
  <c r="U249" i="9"/>
  <c r="V249" i="9"/>
  <c r="W249" i="9"/>
  <c r="X249" i="9"/>
  <c r="Y249" i="9"/>
  <c r="Z249" i="9"/>
  <c r="AA249" i="9"/>
  <c r="AB249" i="9"/>
  <c r="AC249" i="9"/>
  <c r="AD249" i="9"/>
  <c r="AE249" i="9"/>
  <c r="AF249" i="9"/>
  <c r="AG249" i="9"/>
  <c r="AH249" i="9"/>
  <c r="AI249" i="9"/>
  <c r="AJ249" i="9"/>
  <c r="BL249" i="9" s="1"/>
  <c r="AK249" i="9"/>
  <c r="AL249" i="9"/>
  <c r="AM249" i="9"/>
  <c r="AN249" i="9"/>
  <c r="AO249" i="9"/>
  <c r="AP249" i="9"/>
  <c r="AQ249" i="9"/>
  <c r="AR249" i="9"/>
  <c r="AS249" i="9"/>
  <c r="AT249" i="9"/>
  <c r="AU249" i="9"/>
  <c r="AV249" i="9"/>
  <c r="AW249" i="9"/>
  <c r="AX249" i="9"/>
  <c r="AY249" i="9"/>
  <c r="AZ249" i="9"/>
  <c r="BA249" i="9"/>
  <c r="BB249" i="9"/>
  <c r="BC249" i="9"/>
  <c r="BD249" i="9"/>
  <c r="BE249" i="9"/>
  <c r="BF249" i="9"/>
  <c r="BG249" i="9"/>
  <c r="BH249" i="9"/>
  <c r="C250" i="9"/>
  <c r="D250" i="9"/>
  <c r="E250" i="9"/>
  <c r="F250" i="9"/>
  <c r="G250" i="9"/>
  <c r="H250" i="9"/>
  <c r="I250" i="9"/>
  <c r="J250" i="9"/>
  <c r="K250" i="9"/>
  <c r="L250" i="9"/>
  <c r="M250" i="9"/>
  <c r="N250" i="9"/>
  <c r="O250" i="9"/>
  <c r="P250" i="9"/>
  <c r="Q250" i="9"/>
  <c r="R250" i="9"/>
  <c r="BX250" i="9" s="1"/>
  <c r="S250" i="9"/>
  <c r="T250" i="9"/>
  <c r="U250" i="9"/>
  <c r="V250" i="9"/>
  <c r="W250" i="9"/>
  <c r="X250" i="9"/>
  <c r="Y250" i="9"/>
  <c r="Z250" i="9"/>
  <c r="AA250" i="9"/>
  <c r="AB250" i="9"/>
  <c r="AC250" i="9"/>
  <c r="AD250" i="9"/>
  <c r="AE250" i="9"/>
  <c r="AF250" i="9"/>
  <c r="AG250" i="9"/>
  <c r="AH250" i="9"/>
  <c r="AI250" i="9"/>
  <c r="AJ250" i="9"/>
  <c r="BP250" i="9" s="1"/>
  <c r="BT250" i="9" s="1"/>
  <c r="AK250" i="9"/>
  <c r="AL250" i="9"/>
  <c r="AM250" i="9"/>
  <c r="AN250" i="9"/>
  <c r="AO250" i="9"/>
  <c r="AP250" i="9"/>
  <c r="AQ250" i="9"/>
  <c r="AR250" i="9"/>
  <c r="AS250" i="9"/>
  <c r="AT250" i="9"/>
  <c r="AU250" i="9"/>
  <c r="AV250" i="9"/>
  <c r="AW250" i="9"/>
  <c r="AX250" i="9"/>
  <c r="AY250" i="9"/>
  <c r="AZ250" i="9"/>
  <c r="BA250" i="9"/>
  <c r="BB250" i="9"/>
  <c r="BC250" i="9"/>
  <c r="BD250" i="9"/>
  <c r="BE250" i="9"/>
  <c r="BF250" i="9"/>
  <c r="BG250" i="9"/>
  <c r="BH250" i="9"/>
  <c r="C251" i="9"/>
  <c r="D251" i="9"/>
  <c r="E251" i="9"/>
  <c r="F251" i="9"/>
  <c r="G251" i="9"/>
  <c r="H251" i="9"/>
  <c r="I251" i="9"/>
  <c r="J251" i="9"/>
  <c r="K251" i="9"/>
  <c r="L251" i="9"/>
  <c r="M251" i="9"/>
  <c r="N251" i="9"/>
  <c r="O251" i="9"/>
  <c r="P251" i="9"/>
  <c r="Q251" i="9"/>
  <c r="R251" i="9"/>
  <c r="BX251" i="9" s="1"/>
  <c r="S251" i="9"/>
  <c r="T251" i="9"/>
  <c r="U251" i="9"/>
  <c r="V251" i="9"/>
  <c r="W251" i="9"/>
  <c r="X251" i="9"/>
  <c r="Y251" i="9"/>
  <c r="Z251" i="9"/>
  <c r="AA251" i="9"/>
  <c r="AB251" i="9"/>
  <c r="AC251" i="9"/>
  <c r="AD251" i="9"/>
  <c r="AE251" i="9"/>
  <c r="AF251" i="9"/>
  <c r="AG251" i="9"/>
  <c r="AH251" i="9"/>
  <c r="AI251" i="9"/>
  <c r="AJ251" i="9"/>
  <c r="BL251" i="9" s="1"/>
  <c r="AK251" i="9"/>
  <c r="AL251" i="9"/>
  <c r="AM251" i="9"/>
  <c r="AN251" i="9"/>
  <c r="AO251" i="9"/>
  <c r="AP251" i="9"/>
  <c r="AQ251" i="9"/>
  <c r="AR251" i="9"/>
  <c r="AS251" i="9"/>
  <c r="AT251" i="9"/>
  <c r="AU251" i="9"/>
  <c r="AV251" i="9"/>
  <c r="AW251" i="9"/>
  <c r="AX251" i="9"/>
  <c r="AY251" i="9"/>
  <c r="AZ251" i="9"/>
  <c r="BA251" i="9"/>
  <c r="BB251" i="9"/>
  <c r="BC251" i="9"/>
  <c r="BD251" i="9"/>
  <c r="BE251" i="9"/>
  <c r="BF251" i="9"/>
  <c r="BG251" i="9"/>
  <c r="BH251" i="9"/>
  <c r="C252" i="9"/>
  <c r="D252" i="9"/>
  <c r="E252" i="9"/>
  <c r="F252" i="9"/>
  <c r="G252" i="9"/>
  <c r="H252" i="9"/>
  <c r="I252" i="9"/>
  <c r="J252" i="9"/>
  <c r="K252" i="9"/>
  <c r="L252" i="9"/>
  <c r="M252" i="9"/>
  <c r="N252" i="9"/>
  <c r="O252" i="9"/>
  <c r="P252" i="9"/>
  <c r="Q252" i="9"/>
  <c r="R252" i="9"/>
  <c r="BX252" i="9" s="1"/>
  <c r="S252" i="9"/>
  <c r="T252" i="9"/>
  <c r="U252" i="9"/>
  <c r="V252" i="9"/>
  <c r="W252" i="9"/>
  <c r="X252" i="9"/>
  <c r="Y252" i="9"/>
  <c r="Z252" i="9"/>
  <c r="AA252" i="9"/>
  <c r="AB252" i="9"/>
  <c r="AC252" i="9"/>
  <c r="AD252" i="9"/>
  <c r="AE252" i="9"/>
  <c r="AF252" i="9"/>
  <c r="AG252" i="9"/>
  <c r="AH252" i="9"/>
  <c r="AI252" i="9"/>
  <c r="AJ252" i="9"/>
  <c r="BP252" i="9" s="1"/>
  <c r="BT252" i="9" s="1"/>
  <c r="AK252" i="9"/>
  <c r="AL252" i="9"/>
  <c r="AM252" i="9"/>
  <c r="AN252" i="9"/>
  <c r="AO252" i="9"/>
  <c r="AP252" i="9"/>
  <c r="AQ252" i="9"/>
  <c r="AR252" i="9"/>
  <c r="AS252" i="9"/>
  <c r="AT252" i="9"/>
  <c r="AU252" i="9"/>
  <c r="AV252" i="9"/>
  <c r="AW252" i="9"/>
  <c r="AX252" i="9"/>
  <c r="AY252" i="9"/>
  <c r="AZ252" i="9"/>
  <c r="BA252" i="9"/>
  <c r="BB252" i="9"/>
  <c r="BC252" i="9"/>
  <c r="BD252" i="9"/>
  <c r="BE252" i="9"/>
  <c r="BF252" i="9"/>
  <c r="BG252" i="9"/>
  <c r="BH252" i="9"/>
  <c r="C253" i="9"/>
  <c r="D253" i="9"/>
  <c r="E253" i="9"/>
  <c r="F253" i="9"/>
  <c r="G253" i="9"/>
  <c r="H253" i="9"/>
  <c r="I253" i="9"/>
  <c r="J253" i="9"/>
  <c r="K253" i="9"/>
  <c r="L253" i="9"/>
  <c r="M253" i="9"/>
  <c r="N253" i="9"/>
  <c r="O253" i="9"/>
  <c r="P253" i="9"/>
  <c r="Q253" i="9"/>
  <c r="R253" i="9"/>
  <c r="BX253" i="9" s="1"/>
  <c r="S253" i="9"/>
  <c r="T253" i="9"/>
  <c r="U253" i="9"/>
  <c r="V253" i="9"/>
  <c r="W253" i="9"/>
  <c r="X253" i="9"/>
  <c r="Y253" i="9"/>
  <c r="Z253" i="9"/>
  <c r="AA253" i="9"/>
  <c r="AB253" i="9"/>
  <c r="AC253" i="9"/>
  <c r="AD253" i="9"/>
  <c r="AE253" i="9"/>
  <c r="AF253" i="9"/>
  <c r="AG253" i="9"/>
  <c r="AH253" i="9"/>
  <c r="AI253" i="9"/>
  <c r="AJ253" i="9"/>
  <c r="BL253" i="9" s="1"/>
  <c r="AK253" i="9"/>
  <c r="AL253" i="9"/>
  <c r="AM253" i="9"/>
  <c r="AN253" i="9"/>
  <c r="AO253" i="9"/>
  <c r="AP253" i="9"/>
  <c r="AQ253" i="9"/>
  <c r="AR253" i="9"/>
  <c r="AS253" i="9"/>
  <c r="AT253" i="9"/>
  <c r="AU253" i="9"/>
  <c r="AV253" i="9"/>
  <c r="AW253" i="9"/>
  <c r="AX253" i="9"/>
  <c r="AY253" i="9"/>
  <c r="AZ253" i="9"/>
  <c r="BA253" i="9"/>
  <c r="BB253" i="9"/>
  <c r="BC253" i="9"/>
  <c r="BD253" i="9"/>
  <c r="BE253" i="9"/>
  <c r="BF253" i="9"/>
  <c r="BG253" i="9"/>
  <c r="BH253" i="9"/>
  <c r="C254" i="9"/>
  <c r="D254" i="9"/>
  <c r="E254" i="9"/>
  <c r="F254" i="9"/>
  <c r="G254" i="9"/>
  <c r="H254" i="9"/>
  <c r="I254" i="9"/>
  <c r="J254" i="9"/>
  <c r="K254" i="9"/>
  <c r="L254" i="9"/>
  <c r="M254" i="9"/>
  <c r="N254" i="9"/>
  <c r="O254" i="9"/>
  <c r="P254" i="9"/>
  <c r="Q254" i="9"/>
  <c r="R254" i="9"/>
  <c r="BX254" i="9" s="1"/>
  <c r="S254" i="9"/>
  <c r="T254" i="9"/>
  <c r="U254" i="9"/>
  <c r="V254" i="9"/>
  <c r="W254" i="9"/>
  <c r="X254" i="9"/>
  <c r="Y254" i="9"/>
  <c r="Z254" i="9"/>
  <c r="AA254" i="9"/>
  <c r="AB254" i="9"/>
  <c r="AC254" i="9"/>
  <c r="AD254" i="9"/>
  <c r="AE254" i="9"/>
  <c r="AF254" i="9"/>
  <c r="AG254" i="9"/>
  <c r="AH254" i="9"/>
  <c r="AI254" i="9"/>
  <c r="AJ254" i="9"/>
  <c r="BP254" i="9" s="1"/>
  <c r="BT254" i="9" s="1"/>
  <c r="AK254" i="9"/>
  <c r="AL254" i="9"/>
  <c r="AM254" i="9"/>
  <c r="AN254" i="9"/>
  <c r="AO254" i="9"/>
  <c r="AP254" i="9"/>
  <c r="AQ254" i="9"/>
  <c r="AR254" i="9"/>
  <c r="AS254" i="9"/>
  <c r="AT254" i="9"/>
  <c r="AU254" i="9"/>
  <c r="AV254" i="9"/>
  <c r="AW254" i="9"/>
  <c r="AX254" i="9"/>
  <c r="AY254" i="9"/>
  <c r="AZ254" i="9"/>
  <c r="BA254" i="9"/>
  <c r="BB254" i="9"/>
  <c r="BC254" i="9"/>
  <c r="BD254" i="9"/>
  <c r="BE254" i="9"/>
  <c r="BF254" i="9"/>
  <c r="BG254" i="9"/>
  <c r="BH254" i="9"/>
  <c r="C255" i="9"/>
  <c r="D255" i="9"/>
  <c r="E255" i="9"/>
  <c r="F255" i="9"/>
  <c r="G255" i="9"/>
  <c r="H255" i="9"/>
  <c r="I255" i="9"/>
  <c r="J255" i="9"/>
  <c r="K255" i="9"/>
  <c r="L255" i="9"/>
  <c r="M255" i="9"/>
  <c r="N255" i="9"/>
  <c r="O255" i="9"/>
  <c r="P255" i="9"/>
  <c r="Q255" i="9"/>
  <c r="R255" i="9"/>
  <c r="BX255" i="9" s="1"/>
  <c r="S255" i="9"/>
  <c r="T255" i="9"/>
  <c r="U255" i="9"/>
  <c r="V255" i="9"/>
  <c r="W255" i="9"/>
  <c r="X255" i="9"/>
  <c r="Y255" i="9"/>
  <c r="Z255" i="9"/>
  <c r="AA255" i="9"/>
  <c r="AB255" i="9"/>
  <c r="AC255" i="9"/>
  <c r="AD255" i="9"/>
  <c r="AE255" i="9"/>
  <c r="AF255" i="9"/>
  <c r="AG255" i="9"/>
  <c r="AH255" i="9"/>
  <c r="AI255" i="9"/>
  <c r="AJ255" i="9"/>
  <c r="BL255" i="9" s="1"/>
  <c r="AK255" i="9"/>
  <c r="AL255" i="9"/>
  <c r="AM255" i="9"/>
  <c r="AN255" i="9"/>
  <c r="AO255" i="9"/>
  <c r="AP255" i="9"/>
  <c r="AQ255" i="9"/>
  <c r="AR255" i="9"/>
  <c r="AS255" i="9"/>
  <c r="AT255" i="9"/>
  <c r="AU255" i="9"/>
  <c r="AV255" i="9"/>
  <c r="AW255" i="9"/>
  <c r="AX255" i="9"/>
  <c r="AY255" i="9"/>
  <c r="AZ255" i="9"/>
  <c r="BA255" i="9"/>
  <c r="BB255" i="9"/>
  <c r="BC255" i="9"/>
  <c r="BD255" i="9"/>
  <c r="BE255" i="9"/>
  <c r="BF255" i="9"/>
  <c r="BG255" i="9"/>
  <c r="BH255" i="9"/>
  <c r="C256" i="9"/>
  <c r="D256" i="9"/>
  <c r="E256" i="9"/>
  <c r="F256" i="9"/>
  <c r="G256" i="9"/>
  <c r="H256" i="9"/>
  <c r="I256" i="9"/>
  <c r="J256" i="9"/>
  <c r="K256" i="9"/>
  <c r="L256" i="9"/>
  <c r="M256" i="9"/>
  <c r="N256" i="9"/>
  <c r="O256" i="9"/>
  <c r="P256" i="9"/>
  <c r="Q256" i="9"/>
  <c r="R256" i="9"/>
  <c r="BK256" i="9" s="1"/>
  <c r="S256" i="9"/>
  <c r="T256" i="9"/>
  <c r="U256" i="9"/>
  <c r="V256" i="9"/>
  <c r="W256" i="9"/>
  <c r="X256" i="9"/>
  <c r="Y256" i="9"/>
  <c r="Z256" i="9"/>
  <c r="AA256" i="9"/>
  <c r="AB256" i="9"/>
  <c r="AC256" i="9"/>
  <c r="AD256" i="9"/>
  <c r="AE256" i="9"/>
  <c r="AF256" i="9"/>
  <c r="AG256" i="9"/>
  <c r="AH256" i="9"/>
  <c r="AI256" i="9"/>
  <c r="AJ256" i="9"/>
  <c r="BP256" i="9" s="1"/>
  <c r="BT256" i="9" s="1"/>
  <c r="AK256" i="9"/>
  <c r="AL256" i="9"/>
  <c r="AM256" i="9"/>
  <c r="AN256" i="9"/>
  <c r="AO256" i="9"/>
  <c r="AP256" i="9"/>
  <c r="AQ256" i="9"/>
  <c r="AR256" i="9"/>
  <c r="AS256" i="9"/>
  <c r="AT256" i="9"/>
  <c r="AU256" i="9"/>
  <c r="AV256" i="9"/>
  <c r="AW256" i="9"/>
  <c r="AX256" i="9"/>
  <c r="AY256" i="9"/>
  <c r="AZ256" i="9"/>
  <c r="BA256" i="9"/>
  <c r="BB256" i="9"/>
  <c r="BC256" i="9"/>
  <c r="BD256" i="9"/>
  <c r="BE256" i="9"/>
  <c r="BF256" i="9"/>
  <c r="BG256" i="9"/>
  <c r="BH256" i="9"/>
  <c r="C257" i="9"/>
  <c r="D257" i="9"/>
  <c r="E257" i="9"/>
  <c r="F257" i="9"/>
  <c r="G257" i="9"/>
  <c r="H257" i="9"/>
  <c r="I257" i="9"/>
  <c r="J257" i="9"/>
  <c r="K257" i="9"/>
  <c r="L257" i="9"/>
  <c r="M257" i="9"/>
  <c r="N257" i="9"/>
  <c r="O257" i="9"/>
  <c r="P257" i="9"/>
  <c r="Q257" i="9"/>
  <c r="R257" i="9"/>
  <c r="S257" i="9"/>
  <c r="T257" i="9"/>
  <c r="U257" i="9"/>
  <c r="V257" i="9"/>
  <c r="W257" i="9"/>
  <c r="X257" i="9"/>
  <c r="Y257" i="9"/>
  <c r="Z257" i="9"/>
  <c r="AA257" i="9"/>
  <c r="AB257" i="9"/>
  <c r="AC257" i="9"/>
  <c r="AD257" i="9"/>
  <c r="AE257" i="9"/>
  <c r="AF257" i="9"/>
  <c r="AG257" i="9"/>
  <c r="AH257" i="9"/>
  <c r="AI257" i="9"/>
  <c r="AJ257" i="9"/>
  <c r="AK257" i="9"/>
  <c r="AL257" i="9"/>
  <c r="AM257" i="9"/>
  <c r="AN257" i="9"/>
  <c r="AO257" i="9"/>
  <c r="AP257" i="9"/>
  <c r="AQ257" i="9"/>
  <c r="AR257" i="9"/>
  <c r="AS257" i="9"/>
  <c r="AT257" i="9"/>
  <c r="AU257" i="9"/>
  <c r="AV257" i="9"/>
  <c r="AW257" i="9"/>
  <c r="AX257" i="9"/>
  <c r="AY257" i="9"/>
  <c r="AZ257" i="9"/>
  <c r="BA257" i="9"/>
  <c r="BB257" i="9"/>
  <c r="BC257" i="9"/>
  <c r="BD257" i="9"/>
  <c r="BE257" i="9"/>
  <c r="BF257" i="9"/>
  <c r="BG257" i="9"/>
  <c r="BH257" i="9"/>
  <c r="C258" i="9"/>
  <c r="D258" i="9"/>
  <c r="E258" i="9"/>
  <c r="F258" i="9"/>
  <c r="G258" i="9"/>
  <c r="H258" i="9"/>
  <c r="I258" i="9"/>
  <c r="J258" i="9"/>
  <c r="K258" i="9"/>
  <c r="L258" i="9"/>
  <c r="M258" i="9"/>
  <c r="N258" i="9"/>
  <c r="O258" i="9"/>
  <c r="P258" i="9"/>
  <c r="Q258" i="9"/>
  <c r="R258" i="9"/>
  <c r="S258" i="9"/>
  <c r="T258" i="9"/>
  <c r="U258" i="9"/>
  <c r="V258" i="9"/>
  <c r="W258" i="9"/>
  <c r="X258" i="9"/>
  <c r="Y258" i="9"/>
  <c r="Z258" i="9"/>
  <c r="AA258" i="9"/>
  <c r="AB258" i="9"/>
  <c r="AC258" i="9"/>
  <c r="AD258" i="9"/>
  <c r="AE258" i="9"/>
  <c r="AF258" i="9"/>
  <c r="AG258" i="9"/>
  <c r="AH258" i="9"/>
  <c r="AI258" i="9"/>
  <c r="AJ258" i="9"/>
  <c r="AK258" i="9"/>
  <c r="AL258" i="9"/>
  <c r="AM258" i="9"/>
  <c r="AN258" i="9"/>
  <c r="AO258" i="9"/>
  <c r="AP258" i="9"/>
  <c r="AQ258" i="9"/>
  <c r="AR258" i="9"/>
  <c r="AS258" i="9"/>
  <c r="AT258" i="9"/>
  <c r="AU258" i="9"/>
  <c r="AV258" i="9"/>
  <c r="AW258" i="9"/>
  <c r="AX258" i="9"/>
  <c r="AY258" i="9"/>
  <c r="AZ258" i="9"/>
  <c r="BA258" i="9"/>
  <c r="BB258" i="9"/>
  <c r="BC258" i="9"/>
  <c r="BD258" i="9"/>
  <c r="BE258" i="9"/>
  <c r="BF258" i="9"/>
  <c r="BG258" i="9"/>
  <c r="BH258" i="9"/>
  <c r="C259" i="9"/>
  <c r="D259" i="9"/>
  <c r="E259" i="9"/>
  <c r="F259" i="9"/>
  <c r="G259" i="9"/>
  <c r="H259" i="9"/>
  <c r="I259" i="9"/>
  <c r="J259" i="9"/>
  <c r="K259" i="9"/>
  <c r="L259" i="9"/>
  <c r="M259" i="9"/>
  <c r="N259" i="9"/>
  <c r="O259" i="9"/>
  <c r="P259" i="9"/>
  <c r="Q259" i="9"/>
  <c r="R259" i="9"/>
  <c r="S259" i="9"/>
  <c r="T259" i="9"/>
  <c r="U259" i="9"/>
  <c r="V259" i="9"/>
  <c r="W259" i="9"/>
  <c r="X259" i="9"/>
  <c r="Y259" i="9"/>
  <c r="Z259" i="9"/>
  <c r="AA259" i="9"/>
  <c r="AB259" i="9"/>
  <c r="AC259" i="9"/>
  <c r="AD259" i="9"/>
  <c r="AE259" i="9"/>
  <c r="AF259" i="9"/>
  <c r="AG259" i="9"/>
  <c r="AH259" i="9"/>
  <c r="AI259" i="9"/>
  <c r="AJ259" i="9"/>
  <c r="AK259" i="9"/>
  <c r="AL259" i="9"/>
  <c r="AM259" i="9"/>
  <c r="AN259" i="9"/>
  <c r="AO259" i="9"/>
  <c r="AP259" i="9"/>
  <c r="AQ259" i="9"/>
  <c r="AR259" i="9"/>
  <c r="AS259" i="9"/>
  <c r="AT259" i="9"/>
  <c r="AU259" i="9"/>
  <c r="AV259" i="9"/>
  <c r="AW259" i="9"/>
  <c r="AX259" i="9"/>
  <c r="AY259" i="9"/>
  <c r="AZ259" i="9"/>
  <c r="BA259" i="9"/>
  <c r="BB259" i="9"/>
  <c r="BC259" i="9"/>
  <c r="BD259" i="9"/>
  <c r="BE259" i="9"/>
  <c r="BF259" i="9"/>
  <c r="BG259" i="9"/>
  <c r="BH259" i="9"/>
  <c r="C260" i="9"/>
  <c r="D260" i="9"/>
  <c r="E260" i="9"/>
  <c r="F260" i="9"/>
  <c r="G260" i="9"/>
  <c r="H260" i="9"/>
  <c r="I260" i="9"/>
  <c r="J260" i="9"/>
  <c r="K260" i="9"/>
  <c r="L260" i="9"/>
  <c r="M260" i="9"/>
  <c r="N260" i="9"/>
  <c r="O260" i="9"/>
  <c r="P260" i="9"/>
  <c r="Q260" i="9"/>
  <c r="R260" i="9"/>
  <c r="S260" i="9"/>
  <c r="T260" i="9"/>
  <c r="U260" i="9"/>
  <c r="V260" i="9"/>
  <c r="W260" i="9"/>
  <c r="X260" i="9"/>
  <c r="Y260" i="9"/>
  <c r="Z260" i="9"/>
  <c r="AA260" i="9"/>
  <c r="AB260" i="9"/>
  <c r="AC260" i="9"/>
  <c r="AD260" i="9"/>
  <c r="AE260" i="9"/>
  <c r="AF260" i="9"/>
  <c r="AG260" i="9"/>
  <c r="AH260" i="9"/>
  <c r="AI260" i="9"/>
  <c r="AJ260" i="9"/>
  <c r="AK260" i="9"/>
  <c r="AL260" i="9"/>
  <c r="AM260" i="9"/>
  <c r="AN260" i="9"/>
  <c r="AO260" i="9"/>
  <c r="AP260" i="9"/>
  <c r="AQ260" i="9"/>
  <c r="AR260" i="9"/>
  <c r="AS260" i="9"/>
  <c r="AT260" i="9"/>
  <c r="AU260" i="9"/>
  <c r="AV260" i="9"/>
  <c r="AW260" i="9"/>
  <c r="AX260" i="9"/>
  <c r="AY260" i="9"/>
  <c r="AZ260" i="9"/>
  <c r="BA260" i="9"/>
  <c r="BB260" i="9"/>
  <c r="BC260" i="9"/>
  <c r="BD260" i="9"/>
  <c r="BE260" i="9"/>
  <c r="BF260" i="9"/>
  <c r="BG260" i="9"/>
  <c r="BH260" i="9"/>
  <c r="C262" i="9"/>
  <c r="D262" i="9"/>
  <c r="E262" i="9"/>
  <c r="F262" i="9"/>
  <c r="G262" i="9"/>
  <c r="H262" i="9"/>
  <c r="I262" i="9"/>
  <c r="J262" i="9"/>
  <c r="K262" i="9"/>
  <c r="L262" i="9"/>
  <c r="M262" i="9"/>
  <c r="N262" i="9"/>
  <c r="O262" i="9"/>
  <c r="P262" i="9"/>
  <c r="Q262" i="9"/>
  <c r="R262" i="9"/>
  <c r="S262" i="9"/>
  <c r="T262" i="9"/>
  <c r="U262" i="9"/>
  <c r="V262" i="9"/>
  <c r="W262" i="9"/>
  <c r="X262" i="9"/>
  <c r="Y262" i="9"/>
  <c r="Z262" i="9"/>
  <c r="AA262" i="9"/>
  <c r="AB262" i="9"/>
  <c r="AC262" i="9"/>
  <c r="AD262" i="9"/>
  <c r="AE262" i="9"/>
  <c r="AF262" i="9"/>
  <c r="AG262" i="9"/>
  <c r="AH262" i="9"/>
  <c r="AI262" i="9"/>
  <c r="AJ262" i="9"/>
  <c r="AK262" i="9"/>
  <c r="AL262" i="9"/>
  <c r="AM262" i="9"/>
  <c r="AN262" i="9"/>
  <c r="AO262" i="9"/>
  <c r="AP262" i="9"/>
  <c r="AQ262" i="9"/>
  <c r="AR262" i="9"/>
  <c r="AS262" i="9"/>
  <c r="AT262" i="9"/>
  <c r="AU262" i="9"/>
  <c r="AV262" i="9"/>
  <c r="AW262" i="9"/>
  <c r="AX262" i="9"/>
  <c r="AY262" i="9"/>
  <c r="AZ262" i="9"/>
  <c r="BA262" i="9"/>
  <c r="BB262" i="9"/>
  <c r="BC262" i="9"/>
  <c r="BD262" i="9"/>
  <c r="BE262" i="9"/>
  <c r="BF262" i="9"/>
  <c r="BG262" i="9"/>
  <c r="BH262" i="9"/>
  <c r="C263" i="9"/>
  <c r="D263" i="9"/>
  <c r="E263" i="9"/>
  <c r="F263" i="9"/>
  <c r="G263" i="9"/>
  <c r="H263" i="9"/>
  <c r="I263" i="9"/>
  <c r="J263" i="9"/>
  <c r="K263" i="9"/>
  <c r="L263" i="9"/>
  <c r="M263" i="9"/>
  <c r="N263" i="9"/>
  <c r="O263" i="9"/>
  <c r="P263" i="9"/>
  <c r="Q263" i="9"/>
  <c r="R263" i="9"/>
  <c r="S263" i="9"/>
  <c r="T263" i="9"/>
  <c r="U263" i="9"/>
  <c r="V263" i="9"/>
  <c r="W263" i="9"/>
  <c r="X263" i="9"/>
  <c r="Y263" i="9"/>
  <c r="Z263" i="9"/>
  <c r="AA263" i="9"/>
  <c r="AB263" i="9"/>
  <c r="AC263" i="9"/>
  <c r="AD263" i="9"/>
  <c r="AE263" i="9"/>
  <c r="AF263" i="9"/>
  <c r="AG263" i="9"/>
  <c r="AH263" i="9"/>
  <c r="AI263" i="9"/>
  <c r="AJ263" i="9"/>
  <c r="AK263" i="9"/>
  <c r="AL263" i="9"/>
  <c r="AM263" i="9"/>
  <c r="AN263" i="9"/>
  <c r="AO263" i="9"/>
  <c r="AP263" i="9"/>
  <c r="AQ263" i="9"/>
  <c r="AR263" i="9"/>
  <c r="AS263" i="9"/>
  <c r="AT263" i="9"/>
  <c r="AU263" i="9"/>
  <c r="AV263" i="9"/>
  <c r="AW263" i="9"/>
  <c r="AX263" i="9"/>
  <c r="AY263" i="9"/>
  <c r="AZ263" i="9"/>
  <c r="BA263" i="9"/>
  <c r="BB263" i="9"/>
  <c r="BC263" i="9"/>
  <c r="BD263" i="9"/>
  <c r="BE263" i="9"/>
  <c r="BF263" i="9"/>
  <c r="BG263" i="9"/>
  <c r="BH263" i="9"/>
  <c r="B263" i="9"/>
  <c r="B262" i="9"/>
  <c r="B260" i="9"/>
  <c r="B259" i="9"/>
  <c r="B258" i="9"/>
  <c r="B257" i="9"/>
  <c r="BN257" i="9" s="1"/>
  <c r="BR257" i="9" s="1"/>
  <c r="B256" i="9"/>
  <c r="BW256" i="9" s="1"/>
  <c r="B255" i="9"/>
  <c r="BV255" i="9" s="1"/>
  <c r="B254" i="9"/>
  <c r="BW254" i="9" s="1"/>
  <c r="B253" i="9"/>
  <c r="BV253" i="9" s="1"/>
  <c r="B252" i="9"/>
  <c r="BW252" i="9" s="1"/>
  <c r="B251" i="9"/>
  <c r="BV251" i="9" s="1"/>
  <c r="B250" i="9"/>
  <c r="BW250" i="9" s="1"/>
  <c r="B249" i="9"/>
  <c r="BV249" i="9" s="1"/>
  <c r="B248" i="9"/>
  <c r="BW248" i="9" s="1"/>
  <c r="B247" i="9"/>
  <c r="BV247" i="9" s="1"/>
  <c r="B246" i="9"/>
  <c r="BW246" i="9" s="1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BX37" i="8" s="1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BL37" i="8" s="1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BO38" i="8" s="1"/>
  <c r="BS38" i="8" s="1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BL38" i="8" s="1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BK39" i="8" s="1"/>
  <c r="S39" i="8"/>
  <c r="T39" i="8"/>
  <c r="U39" i="8"/>
  <c r="V39" i="8"/>
  <c r="W39" i="8"/>
  <c r="X39" i="8"/>
  <c r="Y39" i="8"/>
  <c r="Z39" i="8"/>
  <c r="AA39" i="8"/>
  <c r="AB39" i="8"/>
  <c r="AC39" i="8"/>
  <c r="AD39" i="8"/>
  <c r="AE39" i="8"/>
  <c r="AF39" i="8"/>
  <c r="AG39" i="8"/>
  <c r="AH39" i="8"/>
  <c r="AI39" i="8"/>
  <c r="AJ39" i="8"/>
  <c r="BP39" i="8" s="1"/>
  <c r="BT39" i="8" s="1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BX41" i="8" s="1"/>
  <c r="S41" i="8"/>
  <c r="T41" i="8"/>
  <c r="U41" i="8"/>
  <c r="V41" i="8"/>
  <c r="W41" i="8"/>
  <c r="X41" i="8"/>
  <c r="Y41" i="8"/>
  <c r="Z41" i="8"/>
  <c r="AA41" i="8"/>
  <c r="AB41" i="8"/>
  <c r="AC41" i="8"/>
  <c r="AD41" i="8"/>
  <c r="AE41" i="8"/>
  <c r="AF41" i="8"/>
  <c r="AG41" i="8"/>
  <c r="AH41" i="8"/>
  <c r="AI41" i="8"/>
  <c r="AJ41" i="8"/>
  <c r="BL41" i="8" s="1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BG41" i="8"/>
  <c r="BH41" i="8"/>
  <c r="C42" i="8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BX42" i="8" s="1"/>
  <c r="S42" i="8"/>
  <c r="T42" i="8"/>
  <c r="U42" i="8"/>
  <c r="V42" i="8"/>
  <c r="W42" i="8"/>
  <c r="X42" i="8"/>
  <c r="Y42" i="8"/>
  <c r="Z42" i="8"/>
  <c r="AA42" i="8"/>
  <c r="AB42" i="8"/>
  <c r="AC42" i="8"/>
  <c r="AD42" i="8"/>
  <c r="AE42" i="8"/>
  <c r="AF42" i="8"/>
  <c r="AG42" i="8"/>
  <c r="AH42" i="8"/>
  <c r="AI42" i="8"/>
  <c r="AJ42" i="8"/>
  <c r="BL42" i="8" s="1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42" i="8"/>
  <c r="BN42" i="8" s="1"/>
  <c r="BR42" i="8" s="1"/>
  <c r="B41" i="8"/>
  <c r="BW41" i="8" s="1"/>
  <c r="B39" i="8"/>
  <c r="BW39" i="8" s="1"/>
  <c r="B38" i="8"/>
  <c r="BV38" i="8" s="1"/>
  <c r="B37" i="8"/>
  <c r="BN37" i="8" s="1"/>
  <c r="BR37" i="8" s="1"/>
  <c r="C65" i="5"/>
  <c r="D65" i="5"/>
  <c r="E65" i="5"/>
  <c r="F65" i="5"/>
  <c r="G65" i="5"/>
  <c r="H65" i="5"/>
  <c r="I65" i="5"/>
  <c r="J65" i="5"/>
  <c r="K65" i="5"/>
  <c r="L65" i="5"/>
  <c r="M65" i="5"/>
  <c r="N65" i="5"/>
  <c r="O65" i="5"/>
  <c r="P65" i="5"/>
  <c r="Q65" i="5"/>
  <c r="R65" i="5"/>
  <c r="BX65" i="5" s="1"/>
  <c r="S65" i="5"/>
  <c r="BK65" i="5" s="1"/>
  <c r="T65" i="5"/>
  <c r="U65" i="5"/>
  <c r="V65" i="5"/>
  <c r="W65" i="5"/>
  <c r="X65" i="5"/>
  <c r="Y65" i="5"/>
  <c r="Z65" i="5"/>
  <c r="AA65" i="5"/>
  <c r="AB65" i="5"/>
  <c r="AC65" i="5"/>
  <c r="AD65" i="5"/>
  <c r="AE65" i="5"/>
  <c r="AF65" i="5"/>
  <c r="AG65" i="5"/>
  <c r="AH65" i="5"/>
  <c r="AI65" i="5"/>
  <c r="AJ65" i="5"/>
  <c r="BL65" i="5" s="1"/>
  <c r="AK65" i="5"/>
  <c r="BP65" i="5" s="1"/>
  <c r="BT65" i="5" s="1"/>
  <c r="AL65" i="5"/>
  <c r="AM65" i="5"/>
  <c r="AN65" i="5"/>
  <c r="AO65" i="5"/>
  <c r="AP65" i="5"/>
  <c r="AQ65" i="5"/>
  <c r="AR65" i="5"/>
  <c r="AS65" i="5"/>
  <c r="AT65" i="5"/>
  <c r="AU65" i="5"/>
  <c r="AV65" i="5"/>
  <c r="AW65" i="5"/>
  <c r="AX65" i="5"/>
  <c r="AY65" i="5"/>
  <c r="AZ65" i="5"/>
  <c r="BA65" i="5"/>
  <c r="BB65" i="5"/>
  <c r="BC65" i="5"/>
  <c r="BD65" i="5"/>
  <c r="BE65" i="5"/>
  <c r="BF65" i="5"/>
  <c r="BG65" i="5"/>
  <c r="BH65" i="5"/>
  <c r="C66" i="5"/>
  <c r="D66" i="5"/>
  <c r="E66" i="5"/>
  <c r="F66" i="5"/>
  <c r="G66" i="5"/>
  <c r="H66" i="5"/>
  <c r="I66" i="5"/>
  <c r="J66" i="5"/>
  <c r="K66" i="5"/>
  <c r="L66" i="5"/>
  <c r="M66" i="5"/>
  <c r="N66" i="5"/>
  <c r="O66" i="5"/>
  <c r="P66" i="5"/>
  <c r="Q66" i="5"/>
  <c r="R66" i="5"/>
  <c r="BX66" i="5" s="1"/>
  <c r="S66" i="5"/>
  <c r="T66" i="5"/>
  <c r="U66" i="5"/>
  <c r="V66" i="5"/>
  <c r="W66" i="5"/>
  <c r="X66" i="5"/>
  <c r="Y66" i="5"/>
  <c r="Z66" i="5"/>
  <c r="AA66" i="5"/>
  <c r="AB66" i="5"/>
  <c r="AC66" i="5"/>
  <c r="AD66" i="5"/>
  <c r="AE66" i="5"/>
  <c r="AF66" i="5"/>
  <c r="AG66" i="5"/>
  <c r="AH66" i="5"/>
  <c r="AI66" i="5"/>
  <c r="AJ66" i="5"/>
  <c r="BL66" i="5" s="1"/>
  <c r="AK66" i="5"/>
  <c r="AL66" i="5"/>
  <c r="AM66" i="5"/>
  <c r="AN66" i="5"/>
  <c r="AO66" i="5"/>
  <c r="AP66" i="5"/>
  <c r="AQ66" i="5"/>
  <c r="AR66" i="5"/>
  <c r="AS66" i="5"/>
  <c r="AT66" i="5"/>
  <c r="AU66" i="5"/>
  <c r="AV66" i="5"/>
  <c r="AW66" i="5"/>
  <c r="AX66" i="5"/>
  <c r="AY66" i="5"/>
  <c r="AZ66" i="5"/>
  <c r="BA66" i="5"/>
  <c r="BB66" i="5"/>
  <c r="BC66" i="5"/>
  <c r="BD66" i="5"/>
  <c r="BE66" i="5"/>
  <c r="BF66" i="5"/>
  <c r="BG66" i="5"/>
  <c r="BH66" i="5"/>
  <c r="C67" i="5"/>
  <c r="D67" i="5"/>
  <c r="E67" i="5"/>
  <c r="F67" i="5"/>
  <c r="G67" i="5"/>
  <c r="H67" i="5"/>
  <c r="I67" i="5"/>
  <c r="J67" i="5"/>
  <c r="K67" i="5"/>
  <c r="L67" i="5"/>
  <c r="M67" i="5"/>
  <c r="N67" i="5"/>
  <c r="O67" i="5"/>
  <c r="P67" i="5"/>
  <c r="Q67" i="5"/>
  <c r="R67" i="5"/>
  <c r="BO67" i="5" s="1"/>
  <c r="BS67" i="5" s="1"/>
  <c r="S67" i="5"/>
  <c r="T67" i="5"/>
  <c r="U67" i="5"/>
  <c r="V67" i="5"/>
  <c r="W67" i="5"/>
  <c r="X67" i="5"/>
  <c r="Y67" i="5"/>
  <c r="Z67" i="5"/>
  <c r="AA67" i="5"/>
  <c r="AB67" i="5"/>
  <c r="AC67" i="5"/>
  <c r="AD67" i="5"/>
  <c r="AE67" i="5"/>
  <c r="AF67" i="5"/>
  <c r="AG67" i="5"/>
  <c r="AH67" i="5"/>
  <c r="AI67" i="5"/>
  <c r="AJ67" i="5"/>
  <c r="BL67" i="5" s="1"/>
  <c r="AK67" i="5"/>
  <c r="AL67" i="5"/>
  <c r="AM67" i="5"/>
  <c r="AN67" i="5"/>
  <c r="AO67" i="5"/>
  <c r="AP67" i="5"/>
  <c r="AQ67" i="5"/>
  <c r="AR67" i="5"/>
  <c r="AS67" i="5"/>
  <c r="AT67" i="5"/>
  <c r="AU67" i="5"/>
  <c r="AV67" i="5"/>
  <c r="AW67" i="5"/>
  <c r="AX67" i="5"/>
  <c r="AY67" i="5"/>
  <c r="AZ67" i="5"/>
  <c r="BA67" i="5"/>
  <c r="BB67" i="5"/>
  <c r="BC67" i="5"/>
  <c r="BD67" i="5"/>
  <c r="BE67" i="5"/>
  <c r="BF67" i="5"/>
  <c r="BG67" i="5"/>
  <c r="BH67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BK68" i="5" s="1"/>
  <c r="S68" i="5"/>
  <c r="T68" i="5"/>
  <c r="U68" i="5"/>
  <c r="V68" i="5"/>
  <c r="W68" i="5"/>
  <c r="X68" i="5"/>
  <c r="Y68" i="5"/>
  <c r="Z68" i="5"/>
  <c r="AA68" i="5"/>
  <c r="AB68" i="5"/>
  <c r="AC68" i="5"/>
  <c r="AD68" i="5"/>
  <c r="AE68" i="5"/>
  <c r="AF68" i="5"/>
  <c r="AG68" i="5"/>
  <c r="AH68" i="5"/>
  <c r="AI68" i="5"/>
  <c r="AJ68" i="5"/>
  <c r="BP68" i="5" s="1"/>
  <c r="BT68" i="5" s="1"/>
  <c r="AK68" i="5"/>
  <c r="AL68" i="5"/>
  <c r="AM68" i="5"/>
  <c r="AN68" i="5"/>
  <c r="AO68" i="5"/>
  <c r="AP68" i="5"/>
  <c r="AQ68" i="5"/>
  <c r="AR68" i="5"/>
  <c r="AS68" i="5"/>
  <c r="AT68" i="5"/>
  <c r="AU68" i="5"/>
  <c r="AV68" i="5"/>
  <c r="AW68" i="5"/>
  <c r="AX68" i="5"/>
  <c r="AY68" i="5"/>
  <c r="AZ68" i="5"/>
  <c r="BA68" i="5"/>
  <c r="BB68" i="5"/>
  <c r="BC68" i="5"/>
  <c r="BD68" i="5"/>
  <c r="BE68" i="5"/>
  <c r="BF68" i="5"/>
  <c r="BG68" i="5"/>
  <c r="BH68" i="5"/>
  <c r="C69" i="5"/>
  <c r="D69" i="5"/>
  <c r="E69" i="5"/>
  <c r="F69" i="5"/>
  <c r="G69" i="5"/>
  <c r="H69" i="5"/>
  <c r="I69" i="5"/>
  <c r="J69" i="5"/>
  <c r="K69" i="5"/>
  <c r="L69" i="5"/>
  <c r="M69" i="5"/>
  <c r="N69" i="5"/>
  <c r="O69" i="5"/>
  <c r="P69" i="5"/>
  <c r="Q69" i="5"/>
  <c r="R69" i="5"/>
  <c r="BX69" i="5" s="1"/>
  <c r="S69" i="5"/>
  <c r="T69" i="5"/>
  <c r="U69" i="5"/>
  <c r="V69" i="5"/>
  <c r="W69" i="5"/>
  <c r="X69" i="5"/>
  <c r="Y69" i="5"/>
  <c r="Z69" i="5"/>
  <c r="AA69" i="5"/>
  <c r="AB69" i="5"/>
  <c r="AC69" i="5"/>
  <c r="AD69" i="5"/>
  <c r="AE69" i="5"/>
  <c r="AF69" i="5"/>
  <c r="AG69" i="5"/>
  <c r="AH69" i="5"/>
  <c r="AI69" i="5"/>
  <c r="AJ69" i="5"/>
  <c r="BL69" i="5" s="1"/>
  <c r="AK69" i="5"/>
  <c r="AL69" i="5"/>
  <c r="AM69" i="5"/>
  <c r="AN69" i="5"/>
  <c r="AO69" i="5"/>
  <c r="AP69" i="5"/>
  <c r="AQ69" i="5"/>
  <c r="AR69" i="5"/>
  <c r="AS69" i="5"/>
  <c r="AT69" i="5"/>
  <c r="AU69" i="5"/>
  <c r="AV69" i="5"/>
  <c r="AW69" i="5"/>
  <c r="AX69" i="5"/>
  <c r="AY69" i="5"/>
  <c r="AZ69" i="5"/>
  <c r="BA69" i="5"/>
  <c r="BB69" i="5"/>
  <c r="BC69" i="5"/>
  <c r="BD69" i="5"/>
  <c r="BE69" i="5"/>
  <c r="BF69" i="5"/>
  <c r="BG69" i="5"/>
  <c r="BH69" i="5"/>
  <c r="C70" i="5"/>
  <c r="D70" i="5"/>
  <c r="E70" i="5"/>
  <c r="F70" i="5"/>
  <c r="G70" i="5"/>
  <c r="H70" i="5"/>
  <c r="I70" i="5"/>
  <c r="J70" i="5"/>
  <c r="K70" i="5"/>
  <c r="L70" i="5"/>
  <c r="M70" i="5"/>
  <c r="N70" i="5"/>
  <c r="O70" i="5"/>
  <c r="P70" i="5"/>
  <c r="Q70" i="5"/>
  <c r="R70" i="5"/>
  <c r="BX70" i="5" s="1"/>
  <c r="S70" i="5"/>
  <c r="T70" i="5"/>
  <c r="U70" i="5"/>
  <c r="V70" i="5"/>
  <c r="W70" i="5"/>
  <c r="X70" i="5"/>
  <c r="Y70" i="5"/>
  <c r="Z70" i="5"/>
  <c r="AA70" i="5"/>
  <c r="AB70" i="5"/>
  <c r="AC70" i="5"/>
  <c r="AD70" i="5"/>
  <c r="AE70" i="5"/>
  <c r="AF70" i="5"/>
  <c r="AG70" i="5"/>
  <c r="AH70" i="5"/>
  <c r="AI70" i="5"/>
  <c r="AJ70" i="5"/>
  <c r="BL70" i="5" s="1"/>
  <c r="AK70" i="5"/>
  <c r="AL70" i="5"/>
  <c r="AM70" i="5"/>
  <c r="AN70" i="5"/>
  <c r="AO70" i="5"/>
  <c r="AP70" i="5"/>
  <c r="AQ70" i="5"/>
  <c r="AR70" i="5"/>
  <c r="AS70" i="5"/>
  <c r="AT70" i="5"/>
  <c r="AU70" i="5"/>
  <c r="AV70" i="5"/>
  <c r="AW70" i="5"/>
  <c r="AX70" i="5"/>
  <c r="AY70" i="5"/>
  <c r="AZ70" i="5"/>
  <c r="BA70" i="5"/>
  <c r="BB70" i="5"/>
  <c r="BC70" i="5"/>
  <c r="BD70" i="5"/>
  <c r="BE70" i="5"/>
  <c r="BF70" i="5"/>
  <c r="BG70" i="5"/>
  <c r="BH70" i="5"/>
  <c r="C72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BO72" i="5" s="1"/>
  <c r="BS72" i="5" s="1"/>
  <c r="S72" i="5"/>
  <c r="T72" i="5"/>
  <c r="U72" i="5"/>
  <c r="V72" i="5"/>
  <c r="W72" i="5"/>
  <c r="X72" i="5"/>
  <c r="Y72" i="5"/>
  <c r="Z72" i="5"/>
  <c r="AA72" i="5"/>
  <c r="AB72" i="5"/>
  <c r="AC72" i="5"/>
  <c r="AD72" i="5"/>
  <c r="AE72" i="5"/>
  <c r="AF72" i="5"/>
  <c r="AG72" i="5"/>
  <c r="AH72" i="5"/>
  <c r="AI72" i="5"/>
  <c r="AJ72" i="5"/>
  <c r="BL72" i="5" s="1"/>
  <c r="AK72" i="5"/>
  <c r="AL72" i="5"/>
  <c r="AM72" i="5"/>
  <c r="AN72" i="5"/>
  <c r="AO72" i="5"/>
  <c r="AP72" i="5"/>
  <c r="AQ72" i="5"/>
  <c r="AR72" i="5"/>
  <c r="AS72" i="5"/>
  <c r="AT72" i="5"/>
  <c r="AU72" i="5"/>
  <c r="AV72" i="5"/>
  <c r="AW72" i="5"/>
  <c r="AX72" i="5"/>
  <c r="AY72" i="5"/>
  <c r="AZ72" i="5"/>
  <c r="BA72" i="5"/>
  <c r="BB72" i="5"/>
  <c r="BC72" i="5"/>
  <c r="BD72" i="5"/>
  <c r="BE72" i="5"/>
  <c r="BF72" i="5"/>
  <c r="BG72" i="5"/>
  <c r="BH72" i="5"/>
  <c r="C73" i="5"/>
  <c r="D73" i="5"/>
  <c r="E73" i="5"/>
  <c r="F73" i="5"/>
  <c r="G73" i="5"/>
  <c r="H73" i="5"/>
  <c r="I73" i="5"/>
  <c r="J73" i="5"/>
  <c r="K73" i="5"/>
  <c r="L73" i="5"/>
  <c r="M73" i="5"/>
  <c r="N73" i="5"/>
  <c r="O73" i="5"/>
  <c r="P73" i="5"/>
  <c r="Q73" i="5"/>
  <c r="R73" i="5"/>
  <c r="BK73" i="5" s="1"/>
  <c r="S73" i="5"/>
  <c r="T73" i="5"/>
  <c r="U73" i="5"/>
  <c r="V73" i="5"/>
  <c r="W73" i="5"/>
  <c r="X73" i="5"/>
  <c r="Y73" i="5"/>
  <c r="Z73" i="5"/>
  <c r="AA73" i="5"/>
  <c r="AB73" i="5"/>
  <c r="AC73" i="5"/>
  <c r="AD73" i="5"/>
  <c r="AE73" i="5"/>
  <c r="AF73" i="5"/>
  <c r="AG73" i="5"/>
  <c r="AH73" i="5"/>
  <c r="AI73" i="5"/>
  <c r="AJ73" i="5"/>
  <c r="BP73" i="5" s="1"/>
  <c r="BT73" i="5" s="1"/>
  <c r="AK73" i="5"/>
  <c r="AL73" i="5"/>
  <c r="AM73" i="5"/>
  <c r="AN73" i="5"/>
  <c r="AO73" i="5"/>
  <c r="AP73" i="5"/>
  <c r="AQ73" i="5"/>
  <c r="AR73" i="5"/>
  <c r="AS73" i="5"/>
  <c r="AT73" i="5"/>
  <c r="AU73" i="5"/>
  <c r="AV73" i="5"/>
  <c r="AW73" i="5"/>
  <c r="AX73" i="5"/>
  <c r="AY73" i="5"/>
  <c r="AZ73" i="5"/>
  <c r="BA73" i="5"/>
  <c r="BB73" i="5"/>
  <c r="BC73" i="5"/>
  <c r="BD73" i="5"/>
  <c r="BE73" i="5"/>
  <c r="BF73" i="5"/>
  <c r="BG73" i="5"/>
  <c r="BH73" i="5"/>
  <c r="B73" i="5"/>
  <c r="BW73" i="5" s="1"/>
  <c r="B72" i="5"/>
  <c r="BV72" i="5" s="1"/>
  <c r="B70" i="5"/>
  <c r="BN70" i="5" s="1"/>
  <c r="BR70" i="5" s="1"/>
  <c r="B69" i="5"/>
  <c r="BW69" i="5" s="1"/>
  <c r="B68" i="5"/>
  <c r="BW68" i="5" s="1"/>
  <c r="B67" i="5"/>
  <c r="BV67" i="5" s="1"/>
  <c r="B66" i="5"/>
  <c r="BN66" i="5" s="1"/>
  <c r="BR66" i="5" s="1"/>
  <c r="B65" i="5"/>
  <c r="BV65" i="5" s="1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BK15" i="4" s="1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BP15" i="4" s="1"/>
  <c r="BT15" i="4" s="1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BD15" i="4"/>
  <c r="BE15" i="4"/>
  <c r="BF15" i="4"/>
  <c r="BG15" i="4"/>
  <c r="BH15" i="4"/>
  <c r="C16" i="4"/>
  <c r="D16" i="4"/>
  <c r="D17" i="4" s="1"/>
  <c r="E16" i="4"/>
  <c r="E17" i="4" s="1"/>
  <c r="F16" i="4"/>
  <c r="G16" i="4"/>
  <c r="H16" i="4"/>
  <c r="H17" i="4" s="1"/>
  <c r="I16" i="4"/>
  <c r="I17" i="4" s="1"/>
  <c r="J16" i="4"/>
  <c r="K16" i="4"/>
  <c r="L16" i="4"/>
  <c r="L17" i="4" s="1"/>
  <c r="M16" i="4"/>
  <c r="M17" i="4" s="1"/>
  <c r="N16" i="4"/>
  <c r="O16" i="4"/>
  <c r="P16" i="4"/>
  <c r="P17" i="4" s="1"/>
  <c r="Q16" i="4"/>
  <c r="Q17" i="4" s="1"/>
  <c r="R16" i="4"/>
  <c r="BX16" i="4" s="1"/>
  <c r="S16" i="4"/>
  <c r="T16" i="4"/>
  <c r="T17" i="4" s="1"/>
  <c r="U16" i="4"/>
  <c r="U17" i="4" s="1"/>
  <c r="V16" i="4"/>
  <c r="W16" i="4"/>
  <c r="X16" i="4"/>
  <c r="X17" i="4" s="1"/>
  <c r="Y16" i="4"/>
  <c r="Y17" i="4" s="1"/>
  <c r="Z16" i="4"/>
  <c r="AA16" i="4"/>
  <c r="AB16" i="4"/>
  <c r="AB17" i="4" s="1"/>
  <c r="AC16" i="4"/>
  <c r="AC17" i="4" s="1"/>
  <c r="AD16" i="4"/>
  <c r="AE16" i="4"/>
  <c r="AF16" i="4"/>
  <c r="AF17" i="4" s="1"/>
  <c r="AG16" i="4"/>
  <c r="AG17" i="4" s="1"/>
  <c r="AH16" i="4"/>
  <c r="AI16" i="4"/>
  <c r="AJ16" i="4"/>
  <c r="AJ17" i="4" s="1"/>
  <c r="BL17" i="4" s="1"/>
  <c r="AK16" i="4"/>
  <c r="AK17" i="4" s="1"/>
  <c r="AL16" i="4"/>
  <c r="AM16" i="4"/>
  <c r="AN16" i="4"/>
  <c r="AN17" i="4" s="1"/>
  <c r="AO16" i="4"/>
  <c r="AO17" i="4" s="1"/>
  <c r="AP16" i="4"/>
  <c r="AQ16" i="4"/>
  <c r="AR16" i="4"/>
  <c r="AR17" i="4" s="1"/>
  <c r="AS16" i="4"/>
  <c r="AS17" i="4" s="1"/>
  <c r="AT16" i="4"/>
  <c r="AU16" i="4"/>
  <c r="AV16" i="4"/>
  <c r="AV17" i="4" s="1"/>
  <c r="AW16" i="4"/>
  <c r="AW17" i="4" s="1"/>
  <c r="AX16" i="4"/>
  <c r="AY16" i="4"/>
  <c r="AZ16" i="4"/>
  <c r="AZ17" i="4" s="1"/>
  <c r="BA16" i="4"/>
  <c r="BA17" i="4" s="1"/>
  <c r="BB16" i="4"/>
  <c r="BC16" i="4"/>
  <c r="BD16" i="4"/>
  <c r="BD17" i="4" s="1"/>
  <c r="BE16" i="4"/>
  <c r="BE17" i="4" s="1"/>
  <c r="BF16" i="4"/>
  <c r="BG16" i="4"/>
  <c r="BH16" i="4"/>
  <c r="BH17" i="4" s="1"/>
  <c r="C17" i="4"/>
  <c r="F17" i="4"/>
  <c r="G17" i="4"/>
  <c r="J17" i="4"/>
  <c r="K17" i="4"/>
  <c r="N17" i="4"/>
  <c r="O17" i="4"/>
  <c r="R17" i="4"/>
  <c r="BX17" i="4" s="1"/>
  <c r="S17" i="4"/>
  <c r="V17" i="4"/>
  <c r="W17" i="4"/>
  <c r="Z17" i="4"/>
  <c r="AA17" i="4"/>
  <c r="AD17" i="4"/>
  <c r="AE17" i="4"/>
  <c r="AH17" i="4"/>
  <c r="AI17" i="4"/>
  <c r="AL17" i="4"/>
  <c r="AM17" i="4"/>
  <c r="AP17" i="4"/>
  <c r="AQ17" i="4"/>
  <c r="AT17" i="4"/>
  <c r="AU17" i="4"/>
  <c r="AX17" i="4"/>
  <c r="AY17" i="4"/>
  <c r="BB17" i="4"/>
  <c r="BC17" i="4"/>
  <c r="BF17" i="4"/>
  <c r="BG17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BO19" i="4" s="1"/>
  <c r="BS19" i="4" s="1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BL19" i="4" s="1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BD19" i="4"/>
  <c r="BE19" i="4"/>
  <c r="BF19" i="4"/>
  <c r="BG19" i="4"/>
  <c r="BH19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BK20" i="4" s="1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BP20" i="4" s="1"/>
  <c r="BT20" i="4" s="1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BD20" i="4"/>
  <c r="BE20" i="4"/>
  <c r="BF20" i="4"/>
  <c r="BG20" i="4"/>
  <c r="BH20" i="4"/>
  <c r="B20" i="4"/>
  <c r="BW20" i="4" s="1"/>
  <c r="B19" i="4"/>
  <c r="BV19" i="4" s="1"/>
  <c r="B16" i="4"/>
  <c r="B17" i="4" s="1"/>
  <c r="BN17" i="4" s="1"/>
  <c r="BR17" i="4" s="1"/>
  <c r="B15" i="4"/>
  <c r="BW15" i="4" s="1"/>
  <c r="C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BK90" i="2" s="1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AF90" i="2"/>
  <c r="AG90" i="2"/>
  <c r="AH90" i="2"/>
  <c r="AI90" i="2"/>
  <c r="AJ90" i="2"/>
  <c r="BP90" i="2" s="1"/>
  <c r="BT90" i="2" s="1"/>
  <c r="AK90" i="2"/>
  <c r="AL90" i="2"/>
  <c r="AM90" i="2"/>
  <c r="AN90" i="2"/>
  <c r="AO90" i="2"/>
  <c r="AP90" i="2"/>
  <c r="AQ90" i="2"/>
  <c r="AR90" i="2"/>
  <c r="AS90" i="2"/>
  <c r="AT90" i="2"/>
  <c r="AU90" i="2"/>
  <c r="AV90" i="2"/>
  <c r="AW90" i="2"/>
  <c r="AX90" i="2"/>
  <c r="AY90" i="2"/>
  <c r="AZ90" i="2"/>
  <c r="BA90" i="2"/>
  <c r="BB90" i="2"/>
  <c r="BC90" i="2"/>
  <c r="BD90" i="2"/>
  <c r="BE90" i="2"/>
  <c r="BF90" i="2"/>
  <c r="BG90" i="2"/>
  <c r="BH90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BX91" i="2" s="1"/>
  <c r="S91" i="2"/>
  <c r="T91" i="2"/>
  <c r="U91" i="2"/>
  <c r="V91" i="2"/>
  <c r="W91" i="2"/>
  <c r="X91" i="2"/>
  <c r="Y91" i="2"/>
  <c r="Z91" i="2"/>
  <c r="AA91" i="2"/>
  <c r="AB91" i="2"/>
  <c r="AC91" i="2"/>
  <c r="AD91" i="2"/>
  <c r="AE91" i="2"/>
  <c r="AF91" i="2"/>
  <c r="AG91" i="2"/>
  <c r="AH91" i="2"/>
  <c r="AI91" i="2"/>
  <c r="AJ91" i="2"/>
  <c r="BL91" i="2" s="1"/>
  <c r="AK91" i="2"/>
  <c r="AL91" i="2"/>
  <c r="AM91" i="2"/>
  <c r="AN91" i="2"/>
  <c r="AO91" i="2"/>
  <c r="AP91" i="2"/>
  <c r="AQ91" i="2"/>
  <c r="AR91" i="2"/>
  <c r="AS91" i="2"/>
  <c r="AT91" i="2"/>
  <c r="AU91" i="2"/>
  <c r="AV91" i="2"/>
  <c r="AW91" i="2"/>
  <c r="AX91" i="2"/>
  <c r="AY91" i="2"/>
  <c r="AZ91" i="2"/>
  <c r="BA91" i="2"/>
  <c r="BB91" i="2"/>
  <c r="BC91" i="2"/>
  <c r="BD91" i="2"/>
  <c r="BE91" i="2"/>
  <c r="BF91" i="2"/>
  <c r="BG91" i="2"/>
  <c r="BH91" i="2"/>
  <c r="C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BX92" i="2" s="1"/>
  <c r="S92" i="2"/>
  <c r="T92" i="2"/>
  <c r="U92" i="2"/>
  <c r="V92" i="2"/>
  <c r="W92" i="2"/>
  <c r="X92" i="2"/>
  <c r="Y92" i="2"/>
  <c r="Z92" i="2"/>
  <c r="AA92" i="2"/>
  <c r="AB92" i="2"/>
  <c r="AC92" i="2"/>
  <c r="AD92" i="2"/>
  <c r="AE92" i="2"/>
  <c r="AF92" i="2"/>
  <c r="AG92" i="2"/>
  <c r="AH92" i="2"/>
  <c r="AI92" i="2"/>
  <c r="AJ92" i="2"/>
  <c r="BL92" i="2" s="1"/>
  <c r="AK92" i="2"/>
  <c r="AL92" i="2"/>
  <c r="AM92" i="2"/>
  <c r="AN92" i="2"/>
  <c r="AO92" i="2"/>
  <c r="AP92" i="2"/>
  <c r="AQ92" i="2"/>
  <c r="AR92" i="2"/>
  <c r="AS92" i="2"/>
  <c r="AT92" i="2"/>
  <c r="AU92" i="2"/>
  <c r="AV92" i="2"/>
  <c r="AW92" i="2"/>
  <c r="AX92" i="2"/>
  <c r="AY92" i="2"/>
  <c r="AZ92" i="2"/>
  <c r="BA92" i="2"/>
  <c r="BB92" i="2"/>
  <c r="BC92" i="2"/>
  <c r="BD92" i="2"/>
  <c r="BE92" i="2"/>
  <c r="BF92" i="2"/>
  <c r="BG92" i="2"/>
  <c r="BH92" i="2"/>
  <c r="C93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BO93" i="2" s="1"/>
  <c r="BS93" i="2" s="1"/>
  <c r="S93" i="2"/>
  <c r="T93" i="2"/>
  <c r="U93" i="2"/>
  <c r="V93" i="2"/>
  <c r="W93" i="2"/>
  <c r="X93" i="2"/>
  <c r="Y93" i="2"/>
  <c r="Z93" i="2"/>
  <c r="AA93" i="2"/>
  <c r="AB93" i="2"/>
  <c r="AC93" i="2"/>
  <c r="AD93" i="2"/>
  <c r="AE93" i="2"/>
  <c r="AF93" i="2"/>
  <c r="AG93" i="2"/>
  <c r="AH93" i="2"/>
  <c r="AI93" i="2"/>
  <c r="AJ93" i="2"/>
  <c r="BL93" i="2" s="1"/>
  <c r="AK93" i="2"/>
  <c r="AL93" i="2"/>
  <c r="AM93" i="2"/>
  <c r="AN93" i="2"/>
  <c r="AO93" i="2"/>
  <c r="AP93" i="2"/>
  <c r="AQ93" i="2"/>
  <c r="AR93" i="2"/>
  <c r="AS93" i="2"/>
  <c r="AT93" i="2"/>
  <c r="AU93" i="2"/>
  <c r="AV93" i="2"/>
  <c r="AW93" i="2"/>
  <c r="AX93" i="2"/>
  <c r="AY93" i="2"/>
  <c r="AZ93" i="2"/>
  <c r="BA93" i="2"/>
  <c r="BB93" i="2"/>
  <c r="BC93" i="2"/>
  <c r="BD93" i="2"/>
  <c r="BE93" i="2"/>
  <c r="BF93" i="2"/>
  <c r="BG93" i="2"/>
  <c r="BH93" i="2"/>
  <c r="C94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BK94" i="2" s="1"/>
  <c r="S94" i="2"/>
  <c r="T94" i="2"/>
  <c r="U94" i="2"/>
  <c r="V94" i="2"/>
  <c r="W94" i="2"/>
  <c r="X94" i="2"/>
  <c r="Y94" i="2"/>
  <c r="Z94" i="2"/>
  <c r="AA94" i="2"/>
  <c r="AB94" i="2"/>
  <c r="AC94" i="2"/>
  <c r="AD94" i="2"/>
  <c r="AE94" i="2"/>
  <c r="AF94" i="2"/>
  <c r="AG94" i="2"/>
  <c r="AH94" i="2"/>
  <c r="AI94" i="2"/>
  <c r="AJ94" i="2"/>
  <c r="BP94" i="2" s="1"/>
  <c r="BT94" i="2" s="1"/>
  <c r="AK94" i="2"/>
  <c r="AL94" i="2"/>
  <c r="AM94" i="2"/>
  <c r="AN94" i="2"/>
  <c r="AO94" i="2"/>
  <c r="AP94" i="2"/>
  <c r="AQ94" i="2"/>
  <c r="AR94" i="2"/>
  <c r="AS94" i="2"/>
  <c r="AT94" i="2"/>
  <c r="AU94" i="2"/>
  <c r="AV94" i="2"/>
  <c r="AW94" i="2"/>
  <c r="AX94" i="2"/>
  <c r="AY94" i="2"/>
  <c r="AZ94" i="2"/>
  <c r="BA94" i="2"/>
  <c r="BB94" i="2"/>
  <c r="BC94" i="2"/>
  <c r="BD94" i="2"/>
  <c r="BE94" i="2"/>
  <c r="BF94" i="2"/>
  <c r="BG94" i="2"/>
  <c r="BH94" i="2"/>
  <c r="C95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BX95" i="2" s="1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AI95" i="2"/>
  <c r="AJ95" i="2"/>
  <c r="BL95" i="2" s="1"/>
  <c r="AK95" i="2"/>
  <c r="AL95" i="2"/>
  <c r="AM95" i="2"/>
  <c r="AN95" i="2"/>
  <c r="AO95" i="2"/>
  <c r="AP95" i="2"/>
  <c r="AQ95" i="2"/>
  <c r="AR95" i="2"/>
  <c r="AS95" i="2"/>
  <c r="AT95" i="2"/>
  <c r="AU95" i="2"/>
  <c r="AV95" i="2"/>
  <c r="AW95" i="2"/>
  <c r="AX95" i="2"/>
  <c r="AY95" i="2"/>
  <c r="AZ95" i="2"/>
  <c r="BA95" i="2"/>
  <c r="BB95" i="2"/>
  <c r="BC95" i="2"/>
  <c r="BD95" i="2"/>
  <c r="BE95" i="2"/>
  <c r="BF95" i="2"/>
  <c r="BG95" i="2"/>
  <c r="BH95" i="2"/>
  <c r="C96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BX96" i="2" s="1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BL96" i="2" s="1"/>
  <c r="AK96" i="2"/>
  <c r="AL96" i="2"/>
  <c r="AM96" i="2"/>
  <c r="AN96" i="2"/>
  <c r="AO96" i="2"/>
  <c r="AP96" i="2"/>
  <c r="AQ96" i="2"/>
  <c r="AR96" i="2"/>
  <c r="AS96" i="2"/>
  <c r="AT96" i="2"/>
  <c r="AU96" i="2"/>
  <c r="AV96" i="2"/>
  <c r="AW96" i="2"/>
  <c r="AX96" i="2"/>
  <c r="AY96" i="2"/>
  <c r="AZ96" i="2"/>
  <c r="BA96" i="2"/>
  <c r="BB96" i="2"/>
  <c r="BC96" i="2"/>
  <c r="BD96" i="2"/>
  <c r="BE96" i="2"/>
  <c r="BF96" i="2"/>
  <c r="BG96" i="2"/>
  <c r="BH96" i="2"/>
  <c r="C97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BO97" i="2" s="1"/>
  <c r="BS97" i="2" s="1"/>
  <c r="S97" i="2"/>
  <c r="T97" i="2"/>
  <c r="U97" i="2"/>
  <c r="V97" i="2"/>
  <c r="W97" i="2"/>
  <c r="X97" i="2"/>
  <c r="Y97" i="2"/>
  <c r="Z97" i="2"/>
  <c r="AA97" i="2"/>
  <c r="AB97" i="2"/>
  <c r="AC97" i="2"/>
  <c r="AD97" i="2"/>
  <c r="AE97" i="2"/>
  <c r="AF97" i="2"/>
  <c r="AG97" i="2"/>
  <c r="AH97" i="2"/>
  <c r="AI97" i="2"/>
  <c r="AJ97" i="2"/>
  <c r="BL97" i="2" s="1"/>
  <c r="AK97" i="2"/>
  <c r="AL97" i="2"/>
  <c r="AM97" i="2"/>
  <c r="AN97" i="2"/>
  <c r="AO97" i="2"/>
  <c r="AP97" i="2"/>
  <c r="AQ97" i="2"/>
  <c r="AR97" i="2"/>
  <c r="AS97" i="2"/>
  <c r="AT97" i="2"/>
  <c r="AU97" i="2"/>
  <c r="AV97" i="2"/>
  <c r="AW97" i="2"/>
  <c r="AX97" i="2"/>
  <c r="AY97" i="2"/>
  <c r="AZ97" i="2"/>
  <c r="BA97" i="2"/>
  <c r="BB97" i="2"/>
  <c r="BC97" i="2"/>
  <c r="BD97" i="2"/>
  <c r="BE97" i="2"/>
  <c r="BF97" i="2"/>
  <c r="BG97" i="2"/>
  <c r="BH97" i="2"/>
  <c r="C98" i="2"/>
  <c r="D98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BK98" i="2" s="1"/>
  <c r="S98" i="2"/>
  <c r="T98" i="2"/>
  <c r="U98" i="2"/>
  <c r="V98" i="2"/>
  <c r="W98" i="2"/>
  <c r="X98" i="2"/>
  <c r="Y98" i="2"/>
  <c r="Z98" i="2"/>
  <c r="AA98" i="2"/>
  <c r="AB98" i="2"/>
  <c r="AC98" i="2"/>
  <c r="AD98" i="2"/>
  <c r="AE98" i="2"/>
  <c r="AF98" i="2"/>
  <c r="AG98" i="2"/>
  <c r="AH98" i="2"/>
  <c r="AI98" i="2"/>
  <c r="AJ98" i="2"/>
  <c r="BP98" i="2" s="1"/>
  <c r="BT98" i="2" s="1"/>
  <c r="AK98" i="2"/>
  <c r="AL98" i="2"/>
  <c r="AM98" i="2"/>
  <c r="AN98" i="2"/>
  <c r="AO98" i="2"/>
  <c r="AP98" i="2"/>
  <c r="AQ98" i="2"/>
  <c r="AR98" i="2"/>
  <c r="AS98" i="2"/>
  <c r="AT98" i="2"/>
  <c r="AU98" i="2"/>
  <c r="AV98" i="2"/>
  <c r="AW98" i="2"/>
  <c r="AX98" i="2"/>
  <c r="AY98" i="2"/>
  <c r="AZ98" i="2"/>
  <c r="BA98" i="2"/>
  <c r="BB98" i="2"/>
  <c r="BC98" i="2"/>
  <c r="BD98" i="2"/>
  <c r="BE98" i="2"/>
  <c r="BF98" i="2"/>
  <c r="BG98" i="2"/>
  <c r="BH98" i="2"/>
  <c r="C100" i="2"/>
  <c r="D100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BX100" i="2" s="1"/>
  <c r="S100" i="2"/>
  <c r="T100" i="2"/>
  <c r="U100" i="2"/>
  <c r="V100" i="2"/>
  <c r="W100" i="2"/>
  <c r="X100" i="2"/>
  <c r="Y100" i="2"/>
  <c r="Z100" i="2"/>
  <c r="AA100" i="2"/>
  <c r="AB100" i="2"/>
  <c r="AC100" i="2"/>
  <c r="AD100" i="2"/>
  <c r="AE100" i="2"/>
  <c r="AF100" i="2"/>
  <c r="AG100" i="2"/>
  <c r="AH100" i="2"/>
  <c r="AI100" i="2"/>
  <c r="AJ100" i="2"/>
  <c r="BL100" i="2" s="1"/>
  <c r="AK100" i="2"/>
  <c r="AL100" i="2"/>
  <c r="AM100" i="2"/>
  <c r="AN100" i="2"/>
  <c r="AO100" i="2"/>
  <c r="AP100" i="2"/>
  <c r="AQ100" i="2"/>
  <c r="AR100" i="2"/>
  <c r="AS100" i="2"/>
  <c r="AT100" i="2"/>
  <c r="AU100" i="2"/>
  <c r="AV100" i="2"/>
  <c r="AW100" i="2"/>
  <c r="AX100" i="2"/>
  <c r="AY100" i="2"/>
  <c r="AZ100" i="2"/>
  <c r="BA100" i="2"/>
  <c r="BB100" i="2"/>
  <c r="BC100" i="2"/>
  <c r="BD100" i="2"/>
  <c r="BE100" i="2"/>
  <c r="BF100" i="2"/>
  <c r="BG100" i="2"/>
  <c r="BH100" i="2"/>
  <c r="C101" i="2"/>
  <c r="D101" i="2"/>
  <c r="E101" i="2"/>
  <c r="F101" i="2"/>
  <c r="G101" i="2"/>
  <c r="H101" i="2"/>
  <c r="I101" i="2"/>
  <c r="J101" i="2"/>
  <c r="K101" i="2"/>
  <c r="L101" i="2"/>
  <c r="M101" i="2"/>
  <c r="N101" i="2"/>
  <c r="O101" i="2"/>
  <c r="P101" i="2"/>
  <c r="Q101" i="2"/>
  <c r="R101" i="2"/>
  <c r="BO101" i="2" s="1"/>
  <c r="BS101" i="2" s="1"/>
  <c r="S101" i="2"/>
  <c r="T101" i="2"/>
  <c r="U101" i="2"/>
  <c r="V101" i="2"/>
  <c r="W101" i="2"/>
  <c r="X101" i="2"/>
  <c r="Y101" i="2"/>
  <c r="Z101" i="2"/>
  <c r="AA101" i="2"/>
  <c r="AB101" i="2"/>
  <c r="AC101" i="2"/>
  <c r="AD101" i="2"/>
  <c r="AE101" i="2"/>
  <c r="AF101" i="2"/>
  <c r="AG101" i="2"/>
  <c r="AH101" i="2"/>
  <c r="AI101" i="2"/>
  <c r="AJ101" i="2"/>
  <c r="BL101" i="2" s="1"/>
  <c r="AK101" i="2"/>
  <c r="AL101" i="2"/>
  <c r="AM101" i="2"/>
  <c r="AN101" i="2"/>
  <c r="AO101" i="2"/>
  <c r="AP101" i="2"/>
  <c r="AQ101" i="2"/>
  <c r="AR101" i="2"/>
  <c r="AS101" i="2"/>
  <c r="AT101" i="2"/>
  <c r="AU101" i="2"/>
  <c r="AV101" i="2"/>
  <c r="AW101" i="2"/>
  <c r="AX101" i="2"/>
  <c r="AY101" i="2"/>
  <c r="AZ101" i="2"/>
  <c r="BA101" i="2"/>
  <c r="BB101" i="2"/>
  <c r="BC101" i="2"/>
  <c r="BD101" i="2"/>
  <c r="BE101" i="2"/>
  <c r="BF101" i="2"/>
  <c r="BG101" i="2"/>
  <c r="BH101" i="2"/>
  <c r="B101" i="2"/>
  <c r="BW101" i="2" s="1"/>
  <c r="B100" i="2"/>
  <c r="BW100" i="2" s="1"/>
  <c r="B98" i="2"/>
  <c r="BW98" i="2" s="1"/>
  <c r="B97" i="2"/>
  <c r="BV97" i="2" s="1"/>
  <c r="B96" i="2"/>
  <c r="BN96" i="2" s="1"/>
  <c r="BR96" i="2" s="1"/>
  <c r="B95" i="2"/>
  <c r="BW95" i="2" s="1"/>
  <c r="B94" i="2"/>
  <c r="BW94" i="2" s="1"/>
  <c r="B93" i="2"/>
  <c r="BV93" i="2" s="1"/>
  <c r="B92" i="2"/>
  <c r="BN92" i="2" s="1"/>
  <c r="BR92" i="2" s="1"/>
  <c r="B91" i="2"/>
  <c r="BW91" i="2" s="1"/>
  <c r="B90" i="2"/>
  <c r="BW90" i="2" s="1"/>
  <c r="C72" i="3"/>
  <c r="D72" i="3"/>
  <c r="E72" i="3"/>
  <c r="F72" i="3"/>
  <c r="G72" i="3"/>
  <c r="H72" i="3"/>
  <c r="I72" i="3"/>
  <c r="J72" i="3"/>
  <c r="K72" i="3"/>
  <c r="L72" i="3"/>
  <c r="M72" i="3"/>
  <c r="N72" i="3"/>
  <c r="O72" i="3"/>
  <c r="P72" i="3"/>
  <c r="Q72" i="3"/>
  <c r="R72" i="3"/>
  <c r="BX72" i="3" s="1"/>
  <c r="S72" i="3"/>
  <c r="T72" i="3"/>
  <c r="U72" i="3"/>
  <c r="V72" i="3"/>
  <c r="W72" i="3"/>
  <c r="X72" i="3"/>
  <c r="Y72" i="3"/>
  <c r="Z72" i="3"/>
  <c r="AA72" i="3"/>
  <c r="AB72" i="3"/>
  <c r="AC72" i="3"/>
  <c r="AD72" i="3"/>
  <c r="AE72" i="3"/>
  <c r="AF72" i="3"/>
  <c r="AG72" i="3"/>
  <c r="AH72" i="3"/>
  <c r="AI72" i="3"/>
  <c r="AJ72" i="3"/>
  <c r="BL72" i="3" s="1"/>
  <c r="AK72" i="3"/>
  <c r="AL72" i="3"/>
  <c r="AM72" i="3"/>
  <c r="AN72" i="3"/>
  <c r="AO72" i="3"/>
  <c r="AP72" i="3"/>
  <c r="AQ72" i="3"/>
  <c r="AR72" i="3"/>
  <c r="AS72" i="3"/>
  <c r="AT72" i="3"/>
  <c r="AU72" i="3"/>
  <c r="AV72" i="3"/>
  <c r="AW72" i="3"/>
  <c r="AX72" i="3"/>
  <c r="AY72" i="3"/>
  <c r="AZ72" i="3"/>
  <c r="BA72" i="3"/>
  <c r="BB72" i="3"/>
  <c r="BC72" i="3"/>
  <c r="BD72" i="3"/>
  <c r="BE72" i="3"/>
  <c r="BF72" i="3"/>
  <c r="BG72" i="3"/>
  <c r="BH72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BO73" i="3" s="1"/>
  <c r="BS73" i="3" s="1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AH73" i="3"/>
  <c r="AI73" i="3"/>
  <c r="AJ73" i="3"/>
  <c r="BL73" i="3" s="1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X73" i="3"/>
  <c r="AY73" i="3"/>
  <c r="AZ73" i="3"/>
  <c r="BA73" i="3"/>
  <c r="BB73" i="3"/>
  <c r="BC73" i="3"/>
  <c r="BD73" i="3"/>
  <c r="BE73" i="3"/>
  <c r="BF73" i="3"/>
  <c r="BG73" i="3"/>
  <c r="BH73" i="3"/>
  <c r="C74" i="3"/>
  <c r="D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R74" i="3"/>
  <c r="BK74" i="3" s="1"/>
  <c r="S74" i="3"/>
  <c r="T74" i="3"/>
  <c r="U74" i="3"/>
  <c r="V74" i="3"/>
  <c r="W74" i="3"/>
  <c r="X74" i="3"/>
  <c r="Y74" i="3"/>
  <c r="Z74" i="3"/>
  <c r="AA74" i="3"/>
  <c r="AB74" i="3"/>
  <c r="AC74" i="3"/>
  <c r="AD74" i="3"/>
  <c r="AE74" i="3"/>
  <c r="AF74" i="3"/>
  <c r="AG74" i="3"/>
  <c r="AH74" i="3"/>
  <c r="AI74" i="3"/>
  <c r="AJ74" i="3"/>
  <c r="BP74" i="3" s="1"/>
  <c r="BT74" i="3" s="1"/>
  <c r="AK74" i="3"/>
  <c r="AL74" i="3"/>
  <c r="AM74" i="3"/>
  <c r="AN74" i="3"/>
  <c r="AO74" i="3"/>
  <c r="AP74" i="3"/>
  <c r="AQ74" i="3"/>
  <c r="AR74" i="3"/>
  <c r="AS74" i="3"/>
  <c r="AT74" i="3"/>
  <c r="AU74" i="3"/>
  <c r="AV74" i="3"/>
  <c r="AW74" i="3"/>
  <c r="AX74" i="3"/>
  <c r="AY74" i="3"/>
  <c r="AZ74" i="3"/>
  <c r="BA74" i="3"/>
  <c r="BB74" i="3"/>
  <c r="BC74" i="3"/>
  <c r="BD74" i="3"/>
  <c r="BE74" i="3"/>
  <c r="BF74" i="3"/>
  <c r="BG74" i="3"/>
  <c r="BH74" i="3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BX75" i="3" s="1"/>
  <c r="S75" i="3"/>
  <c r="T75" i="3"/>
  <c r="U75" i="3"/>
  <c r="V75" i="3"/>
  <c r="W75" i="3"/>
  <c r="X75" i="3"/>
  <c r="Y75" i="3"/>
  <c r="Z75" i="3"/>
  <c r="AA75" i="3"/>
  <c r="AB75" i="3"/>
  <c r="AC75" i="3"/>
  <c r="AD75" i="3"/>
  <c r="AE75" i="3"/>
  <c r="AF75" i="3"/>
  <c r="AG75" i="3"/>
  <c r="AH75" i="3"/>
  <c r="AI75" i="3"/>
  <c r="AJ75" i="3"/>
  <c r="BL75" i="3" s="1"/>
  <c r="AK75" i="3"/>
  <c r="AL75" i="3"/>
  <c r="AM75" i="3"/>
  <c r="AN75" i="3"/>
  <c r="AO75" i="3"/>
  <c r="AP75" i="3"/>
  <c r="AQ75" i="3"/>
  <c r="AR75" i="3"/>
  <c r="AS75" i="3"/>
  <c r="AT75" i="3"/>
  <c r="AU75" i="3"/>
  <c r="AV75" i="3"/>
  <c r="AW75" i="3"/>
  <c r="AX75" i="3"/>
  <c r="AY75" i="3"/>
  <c r="AZ75" i="3"/>
  <c r="BA75" i="3"/>
  <c r="BB75" i="3"/>
  <c r="BC75" i="3"/>
  <c r="BD75" i="3"/>
  <c r="BE75" i="3"/>
  <c r="BF75" i="3"/>
  <c r="BG75" i="3"/>
  <c r="BH75" i="3"/>
  <c r="C76" i="3"/>
  <c r="D76" i="3"/>
  <c r="E76" i="3"/>
  <c r="F76" i="3"/>
  <c r="G76" i="3"/>
  <c r="H76" i="3"/>
  <c r="I76" i="3"/>
  <c r="J76" i="3"/>
  <c r="K76" i="3"/>
  <c r="L76" i="3"/>
  <c r="M76" i="3"/>
  <c r="N76" i="3"/>
  <c r="O76" i="3"/>
  <c r="P76" i="3"/>
  <c r="Q76" i="3"/>
  <c r="R76" i="3"/>
  <c r="BX76" i="3" s="1"/>
  <c r="S76" i="3"/>
  <c r="T76" i="3"/>
  <c r="U76" i="3"/>
  <c r="V76" i="3"/>
  <c r="W76" i="3"/>
  <c r="X76" i="3"/>
  <c r="Y76" i="3"/>
  <c r="Z76" i="3"/>
  <c r="AA76" i="3"/>
  <c r="AB76" i="3"/>
  <c r="AC76" i="3"/>
  <c r="AD76" i="3"/>
  <c r="AE76" i="3"/>
  <c r="AF76" i="3"/>
  <c r="AG76" i="3"/>
  <c r="AH76" i="3"/>
  <c r="AI76" i="3"/>
  <c r="AJ76" i="3"/>
  <c r="BL76" i="3" s="1"/>
  <c r="AK76" i="3"/>
  <c r="AL76" i="3"/>
  <c r="AM76" i="3"/>
  <c r="AN76" i="3"/>
  <c r="AO76" i="3"/>
  <c r="AP76" i="3"/>
  <c r="AQ76" i="3"/>
  <c r="AR76" i="3"/>
  <c r="AS76" i="3"/>
  <c r="AT76" i="3"/>
  <c r="AU76" i="3"/>
  <c r="AV76" i="3"/>
  <c r="AW76" i="3"/>
  <c r="AX76" i="3"/>
  <c r="AY76" i="3"/>
  <c r="AZ76" i="3"/>
  <c r="BA76" i="3"/>
  <c r="BB76" i="3"/>
  <c r="BC76" i="3"/>
  <c r="BD76" i="3"/>
  <c r="BE76" i="3"/>
  <c r="BF76" i="3"/>
  <c r="BG76" i="3"/>
  <c r="BH76" i="3"/>
  <c r="C77" i="3"/>
  <c r="D77" i="3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R77" i="3"/>
  <c r="BO77" i="3" s="1"/>
  <c r="BS77" i="3" s="1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F77" i="3"/>
  <c r="AG77" i="3"/>
  <c r="AH77" i="3"/>
  <c r="AI77" i="3"/>
  <c r="AJ77" i="3"/>
  <c r="BL77" i="3" s="1"/>
  <c r="AK77" i="3"/>
  <c r="AL77" i="3"/>
  <c r="AM77" i="3"/>
  <c r="AN77" i="3"/>
  <c r="AO77" i="3"/>
  <c r="AP77" i="3"/>
  <c r="AQ77" i="3"/>
  <c r="AR77" i="3"/>
  <c r="AS77" i="3"/>
  <c r="AT77" i="3"/>
  <c r="AU77" i="3"/>
  <c r="AV77" i="3"/>
  <c r="AW77" i="3"/>
  <c r="AX77" i="3"/>
  <c r="AY77" i="3"/>
  <c r="AZ77" i="3"/>
  <c r="BA77" i="3"/>
  <c r="BB77" i="3"/>
  <c r="BC77" i="3"/>
  <c r="BD77" i="3"/>
  <c r="BE77" i="3"/>
  <c r="BF77" i="3"/>
  <c r="BG77" i="3"/>
  <c r="BH77" i="3"/>
  <c r="C78" i="3"/>
  <c r="D78" i="3"/>
  <c r="E78" i="3"/>
  <c r="F78" i="3"/>
  <c r="G78" i="3"/>
  <c r="H78" i="3"/>
  <c r="I78" i="3"/>
  <c r="J78" i="3"/>
  <c r="K78" i="3"/>
  <c r="L78" i="3"/>
  <c r="M78" i="3"/>
  <c r="N78" i="3"/>
  <c r="O78" i="3"/>
  <c r="P78" i="3"/>
  <c r="Q78" i="3"/>
  <c r="R78" i="3"/>
  <c r="BK78" i="3" s="1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F78" i="3"/>
  <c r="AG78" i="3"/>
  <c r="AH78" i="3"/>
  <c r="AI78" i="3"/>
  <c r="AJ78" i="3"/>
  <c r="BP78" i="3" s="1"/>
  <c r="BT78" i="3" s="1"/>
  <c r="AK78" i="3"/>
  <c r="AL78" i="3"/>
  <c r="AM78" i="3"/>
  <c r="AN78" i="3"/>
  <c r="AO78" i="3"/>
  <c r="AP78" i="3"/>
  <c r="AQ78" i="3"/>
  <c r="AR78" i="3"/>
  <c r="AS78" i="3"/>
  <c r="AT78" i="3"/>
  <c r="AU78" i="3"/>
  <c r="AV78" i="3"/>
  <c r="AW78" i="3"/>
  <c r="AX78" i="3"/>
  <c r="AY78" i="3"/>
  <c r="AZ78" i="3"/>
  <c r="BA78" i="3"/>
  <c r="BB78" i="3"/>
  <c r="BC78" i="3"/>
  <c r="BD78" i="3"/>
  <c r="BE78" i="3"/>
  <c r="BF78" i="3"/>
  <c r="BG78" i="3"/>
  <c r="BH78" i="3"/>
  <c r="C79" i="3"/>
  <c r="D79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R79" i="3"/>
  <c r="BX79" i="3" s="1"/>
  <c r="S79" i="3"/>
  <c r="T79" i="3"/>
  <c r="U79" i="3"/>
  <c r="V79" i="3"/>
  <c r="W79" i="3"/>
  <c r="X79" i="3"/>
  <c r="Y79" i="3"/>
  <c r="Z79" i="3"/>
  <c r="AA79" i="3"/>
  <c r="AB79" i="3"/>
  <c r="AC79" i="3"/>
  <c r="AD79" i="3"/>
  <c r="AE79" i="3"/>
  <c r="AF79" i="3"/>
  <c r="AG79" i="3"/>
  <c r="AH79" i="3"/>
  <c r="AI79" i="3"/>
  <c r="AJ79" i="3"/>
  <c r="BL79" i="3" s="1"/>
  <c r="AK79" i="3"/>
  <c r="AL79" i="3"/>
  <c r="AM79" i="3"/>
  <c r="AN79" i="3"/>
  <c r="AO79" i="3"/>
  <c r="AP79" i="3"/>
  <c r="AQ79" i="3"/>
  <c r="AR79" i="3"/>
  <c r="AS79" i="3"/>
  <c r="AT79" i="3"/>
  <c r="AU79" i="3"/>
  <c r="AV79" i="3"/>
  <c r="AW79" i="3"/>
  <c r="AX79" i="3"/>
  <c r="AY79" i="3"/>
  <c r="AZ79" i="3"/>
  <c r="BA79" i="3"/>
  <c r="BB79" i="3"/>
  <c r="BC79" i="3"/>
  <c r="BD79" i="3"/>
  <c r="BE79" i="3"/>
  <c r="BF79" i="3"/>
  <c r="BG79" i="3"/>
  <c r="BH79" i="3"/>
  <c r="C81" i="3"/>
  <c r="D81" i="3"/>
  <c r="E81" i="3"/>
  <c r="F81" i="3"/>
  <c r="G81" i="3"/>
  <c r="H81" i="3"/>
  <c r="I81" i="3"/>
  <c r="J81" i="3"/>
  <c r="K81" i="3"/>
  <c r="L81" i="3"/>
  <c r="M81" i="3"/>
  <c r="N81" i="3"/>
  <c r="O81" i="3"/>
  <c r="P81" i="3"/>
  <c r="Q81" i="3"/>
  <c r="R81" i="3"/>
  <c r="BX81" i="3" s="1"/>
  <c r="S81" i="3"/>
  <c r="T81" i="3"/>
  <c r="U81" i="3"/>
  <c r="V81" i="3"/>
  <c r="W81" i="3"/>
  <c r="X81" i="3"/>
  <c r="Y81" i="3"/>
  <c r="Z81" i="3"/>
  <c r="AA81" i="3"/>
  <c r="AB81" i="3"/>
  <c r="AC81" i="3"/>
  <c r="AD81" i="3"/>
  <c r="AE81" i="3"/>
  <c r="AF81" i="3"/>
  <c r="AG81" i="3"/>
  <c r="AH81" i="3"/>
  <c r="AI81" i="3"/>
  <c r="AJ81" i="3"/>
  <c r="BL81" i="3" s="1"/>
  <c r="AK81" i="3"/>
  <c r="AL81" i="3"/>
  <c r="AM81" i="3"/>
  <c r="AN81" i="3"/>
  <c r="AO81" i="3"/>
  <c r="AP81" i="3"/>
  <c r="AQ81" i="3"/>
  <c r="AR81" i="3"/>
  <c r="AS81" i="3"/>
  <c r="AT81" i="3"/>
  <c r="AU81" i="3"/>
  <c r="AV81" i="3"/>
  <c r="AW81" i="3"/>
  <c r="AX81" i="3"/>
  <c r="AY81" i="3"/>
  <c r="AZ81" i="3"/>
  <c r="BA81" i="3"/>
  <c r="BB81" i="3"/>
  <c r="BC81" i="3"/>
  <c r="BD81" i="3"/>
  <c r="BE81" i="3"/>
  <c r="BF81" i="3"/>
  <c r="BG81" i="3"/>
  <c r="BH81" i="3"/>
  <c r="C82" i="3"/>
  <c r="D82" i="3"/>
  <c r="E82" i="3"/>
  <c r="F82" i="3"/>
  <c r="G82" i="3"/>
  <c r="H82" i="3"/>
  <c r="I82" i="3"/>
  <c r="J82" i="3"/>
  <c r="K82" i="3"/>
  <c r="L82" i="3"/>
  <c r="M82" i="3"/>
  <c r="N82" i="3"/>
  <c r="O82" i="3"/>
  <c r="P82" i="3"/>
  <c r="Q82" i="3"/>
  <c r="R82" i="3"/>
  <c r="BK82" i="3" s="1"/>
  <c r="S82" i="3"/>
  <c r="T82" i="3"/>
  <c r="U82" i="3"/>
  <c r="V82" i="3"/>
  <c r="W82" i="3"/>
  <c r="X82" i="3"/>
  <c r="Y82" i="3"/>
  <c r="Z82" i="3"/>
  <c r="AA82" i="3"/>
  <c r="AB82" i="3"/>
  <c r="AC82" i="3"/>
  <c r="AD82" i="3"/>
  <c r="AE82" i="3"/>
  <c r="AF82" i="3"/>
  <c r="AG82" i="3"/>
  <c r="AH82" i="3"/>
  <c r="AI82" i="3"/>
  <c r="AJ82" i="3"/>
  <c r="BP82" i="3" s="1"/>
  <c r="BT82" i="3" s="1"/>
  <c r="AK82" i="3"/>
  <c r="AL82" i="3"/>
  <c r="AM82" i="3"/>
  <c r="AN82" i="3"/>
  <c r="AO82" i="3"/>
  <c r="AP82" i="3"/>
  <c r="AQ82" i="3"/>
  <c r="AR82" i="3"/>
  <c r="AS82" i="3"/>
  <c r="AT82" i="3"/>
  <c r="AU82" i="3"/>
  <c r="AV82" i="3"/>
  <c r="AW82" i="3"/>
  <c r="AX82" i="3"/>
  <c r="AY82" i="3"/>
  <c r="AZ82" i="3"/>
  <c r="BA82" i="3"/>
  <c r="BB82" i="3"/>
  <c r="BC82" i="3"/>
  <c r="BD82" i="3"/>
  <c r="BE82" i="3"/>
  <c r="BF82" i="3"/>
  <c r="BG82" i="3"/>
  <c r="BH82" i="3"/>
  <c r="B81" i="3"/>
  <c r="BV81" i="3" s="1"/>
  <c r="B82" i="3"/>
  <c r="BW82" i="3" s="1"/>
  <c r="B79" i="3"/>
  <c r="BW79" i="3" s="1"/>
  <c r="B78" i="3"/>
  <c r="BW78" i="3" s="1"/>
  <c r="B77" i="3"/>
  <c r="BV77" i="3" s="1"/>
  <c r="B76" i="3"/>
  <c r="BN76" i="3" s="1"/>
  <c r="BR76" i="3" s="1"/>
  <c r="B75" i="3"/>
  <c r="BW75" i="3" s="1"/>
  <c r="B74" i="3"/>
  <c r="BW74" i="3" s="1"/>
  <c r="B73" i="3"/>
  <c r="BV73" i="3" s="1"/>
  <c r="B72" i="3"/>
  <c r="BN72" i="3" s="1"/>
  <c r="BR72" i="3" s="1"/>
  <c r="C99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BO99" i="1" s="1"/>
  <c r="BS99" i="1" s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AG99" i="1"/>
  <c r="AH99" i="1"/>
  <c r="AI99" i="1"/>
  <c r="AJ99" i="1"/>
  <c r="BL99" i="1" s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BB99" i="1"/>
  <c r="BC99" i="1"/>
  <c r="BD99" i="1"/>
  <c r="BE99" i="1"/>
  <c r="BF99" i="1"/>
  <c r="BG99" i="1"/>
  <c r="BH99" i="1"/>
  <c r="C100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BK100" i="1" s="1"/>
  <c r="S100" i="1"/>
  <c r="T100" i="1"/>
  <c r="U100" i="1"/>
  <c r="V100" i="1"/>
  <c r="W100" i="1"/>
  <c r="X100" i="1"/>
  <c r="Y100" i="1"/>
  <c r="Z100" i="1"/>
  <c r="AA100" i="1"/>
  <c r="AB100" i="1"/>
  <c r="AC100" i="1"/>
  <c r="AD100" i="1"/>
  <c r="AE100" i="1"/>
  <c r="AF100" i="1"/>
  <c r="AG100" i="1"/>
  <c r="AH100" i="1"/>
  <c r="AI100" i="1"/>
  <c r="AJ100" i="1"/>
  <c r="BP100" i="1" s="1"/>
  <c r="BT100" i="1" s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Z100" i="1"/>
  <c r="BA100" i="1"/>
  <c r="BB100" i="1"/>
  <c r="BC100" i="1"/>
  <c r="BD100" i="1"/>
  <c r="BE100" i="1"/>
  <c r="BF100" i="1"/>
  <c r="BG100" i="1"/>
  <c r="BH100" i="1"/>
  <c r="C101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BX101" i="1" s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BL101" i="1" s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C102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BX102" i="1" s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BL102" i="1" s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C103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BO103" i="1" s="1"/>
  <c r="BS103" i="1" s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BL103" i="1" s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C104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BK104" i="1" s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BP104" i="1" s="1"/>
  <c r="BT104" i="1" s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C105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BX105" i="1" s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BL105" i="1" s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C1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BX107" i="1" s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BL107" i="1" s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C108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BO108" i="1" s="1"/>
  <c r="BS108" i="1" s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AJ108" i="1"/>
  <c r="BL108" i="1" s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BF108" i="1"/>
  <c r="BG108" i="1"/>
  <c r="BH108" i="1"/>
  <c r="B107" i="1"/>
  <c r="BN107" i="1" s="1"/>
  <c r="BR107" i="1" s="1"/>
  <c r="B108" i="1"/>
  <c r="BV108" i="1" s="1"/>
  <c r="B105" i="1"/>
  <c r="BW105" i="1" s="1"/>
  <c r="B104" i="1"/>
  <c r="BW104" i="1" s="1"/>
  <c r="B103" i="1"/>
  <c r="BV103" i="1" s="1"/>
  <c r="B102" i="1"/>
  <c r="BN102" i="1" s="1"/>
  <c r="BR102" i="1" s="1"/>
  <c r="B101" i="1"/>
  <c r="BW101" i="1" s="1"/>
  <c r="B100" i="1"/>
  <c r="BW100" i="1" s="1"/>
  <c r="B99" i="1"/>
  <c r="BV99" i="1" s="1"/>
  <c r="BK99" i="1" l="1"/>
  <c r="BP99" i="1"/>
  <c r="BT99" i="1" s="1"/>
  <c r="BW99" i="1"/>
  <c r="BL100" i="1"/>
  <c r="BX100" i="1"/>
  <c r="BN101" i="1"/>
  <c r="BR101" i="1" s="1"/>
  <c r="BJ102" i="1"/>
  <c r="BO102" i="1"/>
  <c r="BS102" i="1" s="1"/>
  <c r="BV102" i="1"/>
  <c r="BK103" i="1"/>
  <c r="BP103" i="1"/>
  <c r="BT103" i="1" s="1"/>
  <c r="BW103" i="1"/>
  <c r="BL104" i="1"/>
  <c r="BX104" i="1"/>
  <c r="BN105" i="1"/>
  <c r="BR105" i="1" s="1"/>
  <c r="BJ107" i="1"/>
  <c r="BO107" i="1"/>
  <c r="BS107" i="1" s="1"/>
  <c r="BV107" i="1"/>
  <c r="BK108" i="1"/>
  <c r="BP108" i="1"/>
  <c r="BT108" i="1" s="1"/>
  <c r="BW108" i="1"/>
  <c r="BJ72" i="3"/>
  <c r="BO72" i="3"/>
  <c r="BS72" i="3" s="1"/>
  <c r="BV72" i="3"/>
  <c r="BK73" i="3"/>
  <c r="BP73" i="3"/>
  <c r="BT73" i="3" s="1"/>
  <c r="BW73" i="3"/>
  <c r="BL74" i="3"/>
  <c r="BX74" i="3"/>
  <c r="BN75" i="3"/>
  <c r="BR75" i="3" s="1"/>
  <c r="BJ76" i="3"/>
  <c r="BO76" i="3"/>
  <c r="BS76" i="3" s="1"/>
  <c r="BV76" i="3"/>
  <c r="BK77" i="3"/>
  <c r="BP77" i="3"/>
  <c r="BT77" i="3" s="1"/>
  <c r="BW77" i="3"/>
  <c r="BL78" i="3"/>
  <c r="BX78" i="3"/>
  <c r="BN79" i="3"/>
  <c r="BR79" i="3" s="1"/>
  <c r="BJ81" i="3"/>
  <c r="BO81" i="3"/>
  <c r="BS81" i="3" s="1"/>
  <c r="BW81" i="3"/>
  <c r="BL82" i="3"/>
  <c r="BX82" i="3"/>
  <c r="BL90" i="2"/>
  <c r="BX90" i="2"/>
  <c r="BN91" i="2"/>
  <c r="BR91" i="2" s="1"/>
  <c r="BJ92" i="2"/>
  <c r="BO92" i="2"/>
  <c r="BS92" i="2" s="1"/>
  <c r="BV92" i="2"/>
  <c r="BK93" i="2"/>
  <c r="BP93" i="2"/>
  <c r="BT93" i="2" s="1"/>
  <c r="BW93" i="2"/>
  <c r="BL94" i="2"/>
  <c r="BX94" i="2"/>
  <c r="BN95" i="2"/>
  <c r="BR95" i="2" s="1"/>
  <c r="BJ96" i="2"/>
  <c r="BO96" i="2"/>
  <c r="BS96" i="2" s="1"/>
  <c r="BV96" i="2"/>
  <c r="BK97" i="2"/>
  <c r="BP97" i="2"/>
  <c r="BT97" i="2" s="1"/>
  <c r="BW97" i="2"/>
  <c r="BL98" i="2"/>
  <c r="BX98" i="2"/>
  <c r="BN100" i="2"/>
  <c r="BR100" i="2" s="1"/>
  <c r="BV100" i="2"/>
  <c r="BK101" i="2"/>
  <c r="BP101" i="2"/>
  <c r="BT101" i="2" s="1"/>
  <c r="BX101" i="2"/>
  <c r="BL15" i="4"/>
  <c r="BX15" i="4"/>
  <c r="BN16" i="4"/>
  <c r="BR16" i="4" s="1"/>
  <c r="BJ17" i="4"/>
  <c r="BO17" i="4"/>
  <c r="BS17" i="4" s="1"/>
  <c r="BV17" i="4"/>
  <c r="BK19" i="4"/>
  <c r="BP19" i="4"/>
  <c r="BT19" i="4" s="1"/>
  <c r="BW19" i="4"/>
  <c r="BL20" i="4"/>
  <c r="BX20" i="4"/>
  <c r="BN65" i="5"/>
  <c r="BR65" i="5" s="1"/>
  <c r="BJ66" i="5"/>
  <c r="BO66" i="5"/>
  <c r="BS66" i="5" s="1"/>
  <c r="BV66" i="5"/>
  <c r="BK67" i="5"/>
  <c r="BP67" i="5"/>
  <c r="BT67" i="5" s="1"/>
  <c r="BW67" i="5"/>
  <c r="BL68" i="5"/>
  <c r="BX68" i="5"/>
  <c r="BN69" i="5"/>
  <c r="BR69" i="5" s="1"/>
  <c r="BJ70" i="5"/>
  <c r="BO70" i="5"/>
  <c r="BS70" i="5" s="1"/>
  <c r="BV70" i="5"/>
  <c r="BK72" i="5"/>
  <c r="BP72" i="5"/>
  <c r="BT72" i="5" s="1"/>
  <c r="BW72" i="5"/>
  <c r="BL73" i="5"/>
  <c r="BX73" i="5"/>
  <c r="BJ37" i="8"/>
  <c r="BO37" i="8"/>
  <c r="BS37" i="8" s="1"/>
  <c r="BV37" i="8"/>
  <c r="BK38" i="8"/>
  <c r="BP38" i="8"/>
  <c r="BT38" i="8" s="1"/>
  <c r="BW38" i="8"/>
  <c r="BL39" i="8"/>
  <c r="BX39" i="8"/>
  <c r="BN41" i="8"/>
  <c r="BR41" i="8" s="1"/>
  <c r="BJ42" i="8"/>
  <c r="BO42" i="8"/>
  <c r="BS42" i="8" s="1"/>
  <c r="BV42" i="8"/>
  <c r="BW259" i="9"/>
  <c r="BJ259" i="9"/>
  <c r="BV259" i="9"/>
  <c r="BN259" i="9"/>
  <c r="BR259" i="9" s="1"/>
  <c r="BL263" i="9"/>
  <c r="BP263" i="9"/>
  <c r="BT263" i="9" s="1"/>
  <c r="BX262" i="9"/>
  <c r="BK262" i="9"/>
  <c r="BO262" i="9"/>
  <c r="BS262" i="9" s="1"/>
  <c r="BL260" i="9"/>
  <c r="BP260" i="9"/>
  <c r="BT260" i="9" s="1"/>
  <c r="BX259" i="9"/>
  <c r="BK259" i="9"/>
  <c r="BO259" i="9"/>
  <c r="BS259" i="9" s="1"/>
  <c r="BL258" i="9"/>
  <c r="BP258" i="9"/>
  <c r="BT258" i="9" s="1"/>
  <c r="BX257" i="9"/>
  <c r="BK257" i="9"/>
  <c r="BL246" i="9"/>
  <c r="BJ247" i="9"/>
  <c r="BO247" i="9"/>
  <c r="BS247" i="9" s="1"/>
  <c r="BW247" i="9"/>
  <c r="BL248" i="9"/>
  <c r="BJ249" i="9"/>
  <c r="BO249" i="9"/>
  <c r="BS249" i="9" s="1"/>
  <c r="BW249" i="9"/>
  <c r="BL250" i="9"/>
  <c r="BJ251" i="9"/>
  <c r="BO251" i="9"/>
  <c r="BS251" i="9" s="1"/>
  <c r="BW251" i="9"/>
  <c r="BL252" i="9"/>
  <c r="BJ253" i="9"/>
  <c r="BO253" i="9"/>
  <c r="BS253" i="9" s="1"/>
  <c r="BW253" i="9"/>
  <c r="BL254" i="9"/>
  <c r="BJ255" i="9"/>
  <c r="BO255" i="9"/>
  <c r="BS255" i="9" s="1"/>
  <c r="BW255" i="9"/>
  <c r="BL256" i="9"/>
  <c r="BX99" i="1"/>
  <c r="BN100" i="1"/>
  <c r="BR100" i="1" s="1"/>
  <c r="BJ101" i="1"/>
  <c r="BO101" i="1"/>
  <c r="BS101" i="1" s="1"/>
  <c r="BV101" i="1"/>
  <c r="BK102" i="1"/>
  <c r="BP102" i="1"/>
  <c r="BT102" i="1" s="1"/>
  <c r="BW102" i="1"/>
  <c r="BX103" i="1"/>
  <c r="BN104" i="1"/>
  <c r="BR104" i="1" s="1"/>
  <c r="BJ105" i="1"/>
  <c r="BO105" i="1"/>
  <c r="BS105" i="1" s="1"/>
  <c r="BV105" i="1"/>
  <c r="BK107" i="1"/>
  <c r="BP107" i="1"/>
  <c r="BT107" i="1" s="1"/>
  <c r="BW107" i="1"/>
  <c r="BX108" i="1"/>
  <c r="BK72" i="3"/>
  <c r="BP72" i="3"/>
  <c r="BT72" i="3" s="1"/>
  <c r="BW72" i="3"/>
  <c r="BX73" i="3"/>
  <c r="BN74" i="3"/>
  <c r="BR74" i="3" s="1"/>
  <c r="BJ75" i="3"/>
  <c r="BO75" i="3"/>
  <c r="BS75" i="3" s="1"/>
  <c r="BV75" i="3"/>
  <c r="BK76" i="3"/>
  <c r="BP76" i="3"/>
  <c r="BT76" i="3" s="1"/>
  <c r="BW76" i="3"/>
  <c r="BX77" i="3"/>
  <c r="BN78" i="3"/>
  <c r="BR78" i="3" s="1"/>
  <c r="BJ79" i="3"/>
  <c r="BO79" i="3"/>
  <c r="BS79" i="3" s="1"/>
  <c r="BV79" i="3"/>
  <c r="BK81" i="3"/>
  <c r="BP81" i="3"/>
  <c r="BT81" i="3" s="1"/>
  <c r="BN82" i="3"/>
  <c r="BR82" i="3" s="1"/>
  <c r="BN90" i="2"/>
  <c r="BR90" i="2" s="1"/>
  <c r="BJ91" i="2"/>
  <c r="BO91" i="2"/>
  <c r="BS91" i="2" s="1"/>
  <c r="BV91" i="2"/>
  <c r="BK92" i="2"/>
  <c r="BP92" i="2"/>
  <c r="BT92" i="2" s="1"/>
  <c r="BW92" i="2"/>
  <c r="BX93" i="2"/>
  <c r="BN94" i="2"/>
  <c r="BR94" i="2" s="1"/>
  <c r="BJ95" i="2"/>
  <c r="BO95" i="2"/>
  <c r="BS95" i="2" s="1"/>
  <c r="BV95" i="2"/>
  <c r="BK96" i="2"/>
  <c r="BP96" i="2"/>
  <c r="BT96" i="2" s="1"/>
  <c r="BW96" i="2"/>
  <c r="BX97" i="2"/>
  <c r="BN98" i="2"/>
  <c r="BR98" i="2" s="1"/>
  <c r="BJ100" i="2"/>
  <c r="BO100" i="2"/>
  <c r="BS100" i="2" s="1"/>
  <c r="BN15" i="4"/>
  <c r="BR15" i="4" s="1"/>
  <c r="BJ16" i="4"/>
  <c r="BO16" i="4"/>
  <c r="BS16" i="4" s="1"/>
  <c r="BV16" i="4"/>
  <c r="BK17" i="4"/>
  <c r="BP17" i="4"/>
  <c r="BT17" i="4" s="1"/>
  <c r="BW17" i="4"/>
  <c r="BX19" i="4"/>
  <c r="BN20" i="4"/>
  <c r="BR20" i="4" s="1"/>
  <c r="BJ65" i="5"/>
  <c r="BO65" i="5"/>
  <c r="BS65" i="5" s="1"/>
  <c r="BK66" i="5"/>
  <c r="BP66" i="5"/>
  <c r="BT66" i="5" s="1"/>
  <c r="BW66" i="5"/>
  <c r="BX67" i="5"/>
  <c r="BN68" i="5"/>
  <c r="BR68" i="5" s="1"/>
  <c r="BJ69" i="5"/>
  <c r="BO69" i="5"/>
  <c r="BS69" i="5" s="1"/>
  <c r="BV69" i="5"/>
  <c r="BK70" i="5"/>
  <c r="BP70" i="5"/>
  <c r="BT70" i="5" s="1"/>
  <c r="BW70" i="5"/>
  <c r="BX72" i="5"/>
  <c r="BN73" i="5"/>
  <c r="BR73" i="5" s="1"/>
  <c r="BK37" i="8"/>
  <c r="BP37" i="8"/>
  <c r="BT37" i="8" s="1"/>
  <c r="BW37" i="8"/>
  <c r="BX38" i="8"/>
  <c r="BN39" i="8"/>
  <c r="BR39" i="8" s="1"/>
  <c r="BJ41" i="8"/>
  <c r="BO41" i="8"/>
  <c r="BS41" i="8" s="1"/>
  <c r="BV41" i="8"/>
  <c r="BK42" i="8"/>
  <c r="BP42" i="8"/>
  <c r="BT42" i="8" s="1"/>
  <c r="BW42" i="8"/>
  <c r="BW260" i="9"/>
  <c r="BJ260" i="9"/>
  <c r="BV260" i="9"/>
  <c r="BN260" i="9"/>
  <c r="BR260" i="9" s="1"/>
  <c r="BN246" i="9"/>
  <c r="BR246" i="9" s="1"/>
  <c r="BV246" i="9"/>
  <c r="BK247" i="9"/>
  <c r="BP247" i="9"/>
  <c r="BT247" i="9" s="1"/>
  <c r="BN248" i="9"/>
  <c r="BR248" i="9" s="1"/>
  <c r="BV248" i="9"/>
  <c r="BK249" i="9"/>
  <c r="BP249" i="9"/>
  <c r="BT249" i="9" s="1"/>
  <c r="BN250" i="9"/>
  <c r="BR250" i="9" s="1"/>
  <c r="BV250" i="9"/>
  <c r="BK251" i="9"/>
  <c r="BP251" i="9"/>
  <c r="BT251" i="9" s="1"/>
  <c r="BN252" i="9"/>
  <c r="BR252" i="9" s="1"/>
  <c r="BV252" i="9"/>
  <c r="BK253" i="9"/>
  <c r="BP253" i="9"/>
  <c r="BT253" i="9" s="1"/>
  <c r="BN254" i="9"/>
  <c r="BR254" i="9" s="1"/>
  <c r="BV254" i="9"/>
  <c r="BK255" i="9"/>
  <c r="BP255" i="9"/>
  <c r="BT255" i="9" s="1"/>
  <c r="BN256" i="9"/>
  <c r="BR256" i="9" s="1"/>
  <c r="BV256" i="9"/>
  <c r="BO257" i="9"/>
  <c r="BS257" i="9" s="1"/>
  <c r="BN99" i="1"/>
  <c r="BR99" i="1" s="1"/>
  <c r="BJ100" i="1"/>
  <c r="BO100" i="1"/>
  <c r="BS100" i="1" s="1"/>
  <c r="BV100" i="1"/>
  <c r="BK101" i="1"/>
  <c r="BP101" i="1"/>
  <c r="BT101" i="1" s="1"/>
  <c r="BN103" i="1"/>
  <c r="BR103" i="1" s="1"/>
  <c r="BJ104" i="1"/>
  <c r="BO104" i="1"/>
  <c r="BS104" i="1" s="1"/>
  <c r="BV104" i="1"/>
  <c r="BK105" i="1"/>
  <c r="BP105" i="1"/>
  <c r="BT105" i="1" s="1"/>
  <c r="BN108" i="1"/>
  <c r="BR108" i="1" s="1"/>
  <c r="BN73" i="3"/>
  <c r="BR73" i="3" s="1"/>
  <c r="BJ74" i="3"/>
  <c r="BO74" i="3"/>
  <c r="BS74" i="3" s="1"/>
  <c r="BV74" i="3"/>
  <c r="BK75" i="3"/>
  <c r="BP75" i="3"/>
  <c r="BT75" i="3" s="1"/>
  <c r="BN77" i="3"/>
  <c r="BR77" i="3" s="1"/>
  <c r="BJ78" i="3"/>
  <c r="BO78" i="3"/>
  <c r="BS78" i="3" s="1"/>
  <c r="BV78" i="3"/>
  <c r="BK79" i="3"/>
  <c r="BP79" i="3"/>
  <c r="BT79" i="3" s="1"/>
  <c r="BJ82" i="3"/>
  <c r="BO82" i="3"/>
  <c r="BS82" i="3" s="1"/>
  <c r="BV82" i="3"/>
  <c r="BJ90" i="2"/>
  <c r="BO90" i="2"/>
  <c r="BS90" i="2" s="1"/>
  <c r="BV90" i="2"/>
  <c r="BK91" i="2"/>
  <c r="BP91" i="2"/>
  <c r="BT91" i="2" s="1"/>
  <c r="BN93" i="2"/>
  <c r="BR93" i="2" s="1"/>
  <c r="BJ94" i="2"/>
  <c r="BO94" i="2"/>
  <c r="BS94" i="2" s="1"/>
  <c r="BV94" i="2"/>
  <c r="BK95" i="2"/>
  <c r="BP95" i="2"/>
  <c r="BT95" i="2" s="1"/>
  <c r="BN97" i="2"/>
  <c r="BR97" i="2" s="1"/>
  <c r="BJ98" i="2"/>
  <c r="BO98" i="2"/>
  <c r="BS98" i="2" s="1"/>
  <c r="BV98" i="2"/>
  <c r="BK100" i="2"/>
  <c r="BP100" i="2"/>
  <c r="BT100" i="2" s="1"/>
  <c r="BN101" i="2"/>
  <c r="BR101" i="2" s="1"/>
  <c r="BV101" i="2"/>
  <c r="BJ15" i="4"/>
  <c r="BO15" i="4"/>
  <c r="BS15" i="4" s="1"/>
  <c r="BV15" i="4"/>
  <c r="BK16" i="4"/>
  <c r="BP16" i="4"/>
  <c r="BT16" i="4" s="1"/>
  <c r="BW16" i="4"/>
  <c r="BN19" i="4"/>
  <c r="BR19" i="4" s="1"/>
  <c r="BJ20" i="4"/>
  <c r="BO20" i="4"/>
  <c r="BS20" i="4" s="1"/>
  <c r="BV20" i="4"/>
  <c r="BW65" i="5"/>
  <c r="BN67" i="5"/>
  <c r="BR67" i="5" s="1"/>
  <c r="BJ68" i="5"/>
  <c r="BO68" i="5"/>
  <c r="BS68" i="5" s="1"/>
  <c r="BV68" i="5"/>
  <c r="BK69" i="5"/>
  <c r="BP69" i="5"/>
  <c r="BT69" i="5" s="1"/>
  <c r="BN72" i="5"/>
  <c r="BR72" i="5" s="1"/>
  <c r="BJ73" i="5"/>
  <c r="BO73" i="5"/>
  <c r="BS73" i="5" s="1"/>
  <c r="BV73" i="5"/>
  <c r="BN38" i="8"/>
  <c r="BR38" i="8" s="1"/>
  <c r="BJ39" i="8"/>
  <c r="BO39" i="8"/>
  <c r="BS39" i="8" s="1"/>
  <c r="BV39" i="8"/>
  <c r="BK41" i="8"/>
  <c r="BP41" i="8"/>
  <c r="BT41" i="8" s="1"/>
  <c r="BW257" i="9"/>
  <c r="BV257" i="9"/>
  <c r="BW262" i="9"/>
  <c r="BJ262" i="9"/>
  <c r="BV262" i="9"/>
  <c r="BN262" i="9"/>
  <c r="BR262" i="9" s="1"/>
  <c r="BO263" i="9"/>
  <c r="BS263" i="9" s="1"/>
  <c r="BX263" i="9"/>
  <c r="BK263" i="9"/>
  <c r="BL262" i="9"/>
  <c r="BP262" i="9"/>
  <c r="BT262" i="9" s="1"/>
  <c r="BO260" i="9"/>
  <c r="BS260" i="9" s="1"/>
  <c r="BX260" i="9"/>
  <c r="BK260" i="9"/>
  <c r="BL259" i="9"/>
  <c r="BP259" i="9"/>
  <c r="BT259" i="9" s="1"/>
  <c r="BO258" i="9"/>
  <c r="BS258" i="9" s="1"/>
  <c r="BX258" i="9"/>
  <c r="BK258" i="9"/>
  <c r="BL257" i="9"/>
  <c r="BP257" i="9"/>
  <c r="BT257" i="9" s="1"/>
  <c r="BJ246" i="9"/>
  <c r="BO246" i="9"/>
  <c r="BS246" i="9" s="1"/>
  <c r="BJ248" i="9"/>
  <c r="BO248" i="9"/>
  <c r="BS248" i="9" s="1"/>
  <c r="BJ250" i="9"/>
  <c r="BO250" i="9"/>
  <c r="BS250" i="9" s="1"/>
  <c r="BJ252" i="9"/>
  <c r="BO252" i="9"/>
  <c r="BS252" i="9" s="1"/>
  <c r="BJ254" i="9"/>
  <c r="BO254" i="9"/>
  <c r="BS254" i="9" s="1"/>
  <c r="BJ256" i="9"/>
  <c r="BO256" i="9"/>
  <c r="BS256" i="9" s="1"/>
  <c r="BX256" i="9"/>
  <c r="BJ99" i="1"/>
  <c r="BJ103" i="1"/>
  <c r="BJ108" i="1"/>
  <c r="BJ73" i="3"/>
  <c r="BJ77" i="3"/>
  <c r="BN81" i="3"/>
  <c r="BR81" i="3" s="1"/>
  <c r="BJ93" i="2"/>
  <c r="BJ97" i="2"/>
  <c r="BJ101" i="2"/>
  <c r="BL16" i="4"/>
  <c r="BJ19" i="4"/>
  <c r="BJ67" i="5"/>
  <c r="BJ72" i="5"/>
  <c r="BJ38" i="8"/>
  <c r="BW258" i="9"/>
  <c r="BJ258" i="9"/>
  <c r="BV258" i="9"/>
  <c r="BN258" i="9"/>
  <c r="BR258" i="9" s="1"/>
  <c r="BW263" i="9"/>
  <c r="BJ263" i="9"/>
  <c r="BV263" i="9"/>
  <c r="BN263" i="9"/>
  <c r="BR263" i="9" s="1"/>
  <c r="BK246" i="9"/>
  <c r="BN247" i="9"/>
  <c r="BR247" i="9" s="1"/>
  <c r="BK248" i="9"/>
  <c r="BN249" i="9"/>
  <c r="BR249" i="9" s="1"/>
  <c r="BK250" i="9"/>
  <c r="BN251" i="9"/>
  <c r="BR251" i="9" s="1"/>
  <c r="BK252" i="9"/>
  <c r="BN253" i="9"/>
  <c r="BR253" i="9" s="1"/>
  <c r="BK254" i="9"/>
  <c r="BN255" i="9"/>
  <c r="BR255" i="9" s="1"/>
  <c r="BJ257" i="9"/>
  <c r="B148" i="10"/>
  <c r="BL134" i="10"/>
  <c r="BX134" i="10"/>
  <c r="BN135" i="10"/>
  <c r="BR135" i="10" s="1"/>
  <c r="BJ136" i="10"/>
  <c r="BO136" i="10"/>
  <c r="BS136" i="10" s="1"/>
  <c r="BV136" i="10"/>
  <c r="BK137" i="10"/>
  <c r="BP137" i="10"/>
  <c r="BT137" i="10" s="1"/>
  <c r="BW137" i="10"/>
  <c r="BL138" i="10"/>
  <c r="BX138" i="10"/>
  <c r="BN139" i="10"/>
  <c r="BR139" i="10" s="1"/>
  <c r="BJ140" i="10"/>
  <c r="BO140" i="10"/>
  <c r="BS140" i="10" s="1"/>
  <c r="BV140" i="10"/>
  <c r="BK141" i="10"/>
  <c r="BP141" i="10"/>
  <c r="BT141" i="10" s="1"/>
  <c r="BW141" i="10"/>
  <c r="BL142" i="10"/>
  <c r="BX142" i="10"/>
  <c r="BN143" i="10"/>
  <c r="BR143" i="10" s="1"/>
  <c r="BJ144" i="10"/>
  <c r="BO144" i="10"/>
  <c r="BS144" i="10" s="1"/>
  <c r="BV144" i="10"/>
  <c r="BK145" i="10"/>
  <c r="BP145" i="10"/>
  <c r="BT145" i="10" s="1"/>
  <c r="BW145" i="10"/>
  <c r="BL146" i="10"/>
  <c r="BX146" i="10"/>
  <c r="BJ149" i="10"/>
  <c r="BO149" i="10"/>
  <c r="BS149" i="10" s="1"/>
  <c r="BV149" i="10"/>
  <c r="BK150" i="10"/>
  <c r="BP150" i="10"/>
  <c r="BT150" i="10" s="1"/>
  <c r="BW150" i="10"/>
  <c r="BL156" i="11"/>
  <c r="BX156" i="11"/>
  <c r="BN157" i="11"/>
  <c r="BR157" i="11" s="1"/>
  <c r="BJ158" i="11"/>
  <c r="BO158" i="11"/>
  <c r="BS158" i="11" s="1"/>
  <c r="BV158" i="11"/>
  <c r="BK159" i="11"/>
  <c r="BP159" i="11"/>
  <c r="BT159" i="11" s="1"/>
  <c r="BW159" i="11"/>
  <c r="BL160" i="11"/>
  <c r="BX160" i="11"/>
  <c r="BN161" i="11"/>
  <c r="BR161" i="11" s="1"/>
  <c r="BJ162" i="11"/>
  <c r="BO162" i="11"/>
  <c r="BS162" i="11" s="1"/>
  <c r="BV162" i="11"/>
  <c r="BK163" i="11"/>
  <c r="BP163" i="11"/>
  <c r="BT163" i="11" s="1"/>
  <c r="BW163" i="11"/>
  <c r="BL164" i="11"/>
  <c r="BX164" i="11"/>
  <c r="BN165" i="11"/>
  <c r="BR165" i="11" s="1"/>
  <c r="BO167" i="11"/>
  <c r="BS167" i="11" s="1"/>
  <c r="BK168" i="11"/>
  <c r="BP168" i="11"/>
  <c r="BT168" i="11" s="1"/>
  <c r="BW168" i="11"/>
  <c r="BL169" i="11"/>
  <c r="BX169" i="11"/>
  <c r="BL154" i="12"/>
  <c r="BX154" i="12"/>
  <c r="BN155" i="12"/>
  <c r="BR155" i="12" s="1"/>
  <c r="BJ156" i="12"/>
  <c r="BO156" i="12"/>
  <c r="BS156" i="12" s="1"/>
  <c r="BV156" i="12"/>
  <c r="BK157" i="12"/>
  <c r="BP157" i="12"/>
  <c r="BT157" i="12" s="1"/>
  <c r="BW157" i="12"/>
  <c r="BL158" i="12"/>
  <c r="BJ159" i="12"/>
  <c r="BO159" i="12"/>
  <c r="BS159" i="12" s="1"/>
  <c r="BW159" i="12"/>
  <c r="BL160" i="12"/>
  <c r="BJ161" i="12"/>
  <c r="BO161" i="12"/>
  <c r="BS161" i="12" s="1"/>
  <c r="BW161" i="12"/>
  <c r="BL162" i="12"/>
  <c r="BJ163" i="12"/>
  <c r="BO163" i="12"/>
  <c r="BS163" i="12" s="1"/>
  <c r="BL165" i="12"/>
  <c r="BJ166" i="12"/>
  <c r="BO166" i="12"/>
  <c r="BS166" i="12" s="1"/>
  <c r="BW166" i="12"/>
  <c r="BL167" i="12"/>
  <c r="BV328" i="13"/>
  <c r="BJ328" i="13"/>
  <c r="BV332" i="13"/>
  <c r="BJ332" i="13"/>
  <c r="BV336" i="13"/>
  <c r="BJ336" i="13"/>
  <c r="BL341" i="13"/>
  <c r="BK340" i="13"/>
  <c r="BN324" i="13"/>
  <c r="BR324" i="13" s="1"/>
  <c r="BK325" i="13"/>
  <c r="BX327" i="13"/>
  <c r="BW330" i="13"/>
  <c r="BN332" i="13"/>
  <c r="BR332" i="13" s="1"/>
  <c r="BJ333" i="13"/>
  <c r="BX335" i="13"/>
  <c r="BW160" i="14"/>
  <c r="BV160" i="14"/>
  <c r="BJ160" i="14"/>
  <c r="BN160" i="14"/>
  <c r="BR160" i="14" s="1"/>
  <c r="BW164" i="14"/>
  <c r="BV164" i="14"/>
  <c r="BJ164" i="14"/>
  <c r="BN164" i="14"/>
  <c r="BR164" i="14" s="1"/>
  <c r="BW168" i="14"/>
  <c r="BV168" i="14"/>
  <c r="BJ168" i="14"/>
  <c r="BN168" i="14"/>
  <c r="BR168" i="14" s="1"/>
  <c r="BW172" i="14"/>
  <c r="BJ172" i="14"/>
  <c r="BV172" i="14"/>
  <c r="BN172" i="14"/>
  <c r="BR172" i="14" s="1"/>
  <c r="BN134" i="10"/>
  <c r="BR134" i="10" s="1"/>
  <c r="BJ135" i="10"/>
  <c r="BO135" i="10"/>
  <c r="BS135" i="10" s="1"/>
  <c r="BV135" i="10"/>
  <c r="BK136" i="10"/>
  <c r="BP136" i="10"/>
  <c r="BT136" i="10" s="1"/>
  <c r="BW136" i="10"/>
  <c r="BX137" i="10"/>
  <c r="BN138" i="10"/>
  <c r="BR138" i="10" s="1"/>
  <c r="BJ139" i="10"/>
  <c r="BO139" i="10"/>
  <c r="BS139" i="10" s="1"/>
  <c r="BV139" i="10"/>
  <c r="BK140" i="10"/>
  <c r="BP140" i="10"/>
  <c r="BT140" i="10" s="1"/>
  <c r="BW140" i="10"/>
  <c r="BX141" i="10"/>
  <c r="BN142" i="10"/>
  <c r="BR142" i="10" s="1"/>
  <c r="BJ143" i="10"/>
  <c r="BO143" i="10"/>
  <c r="BS143" i="10" s="1"/>
  <c r="BV143" i="10"/>
  <c r="BK144" i="10"/>
  <c r="BP144" i="10"/>
  <c r="BT144" i="10" s="1"/>
  <c r="BW144" i="10"/>
  <c r="BX145" i="10"/>
  <c r="BN146" i="10"/>
  <c r="BR146" i="10" s="1"/>
  <c r="BO148" i="10"/>
  <c r="BS148" i="10" s="1"/>
  <c r="BK149" i="10"/>
  <c r="BP149" i="10"/>
  <c r="BT149" i="10" s="1"/>
  <c r="BW149" i="10"/>
  <c r="BX150" i="10"/>
  <c r="BN156" i="11"/>
  <c r="BR156" i="11" s="1"/>
  <c r="BJ157" i="11"/>
  <c r="BO157" i="11"/>
  <c r="BS157" i="11" s="1"/>
  <c r="BV157" i="11"/>
  <c r="BK158" i="11"/>
  <c r="BP158" i="11"/>
  <c r="BT158" i="11" s="1"/>
  <c r="BW158" i="11"/>
  <c r="BX159" i="11"/>
  <c r="BN160" i="11"/>
  <c r="BR160" i="11" s="1"/>
  <c r="BJ161" i="11"/>
  <c r="BO161" i="11"/>
  <c r="BS161" i="11" s="1"/>
  <c r="BV161" i="11"/>
  <c r="BK162" i="11"/>
  <c r="BP162" i="11"/>
  <c r="BT162" i="11" s="1"/>
  <c r="BW162" i="11"/>
  <c r="BX163" i="11"/>
  <c r="BN164" i="11"/>
  <c r="BR164" i="11" s="1"/>
  <c r="BJ165" i="11"/>
  <c r="BO165" i="11"/>
  <c r="BS165" i="11" s="1"/>
  <c r="BV165" i="11"/>
  <c r="BK167" i="11"/>
  <c r="BP167" i="11"/>
  <c r="BT167" i="11" s="1"/>
  <c r="BX168" i="11"/>
  <c r="BN169" i="11"/>
  <c r="BR169" i="11" s="1"/>
  <c r="BN154" i="12"/>
  <c r="BR154" i="12" s="1"/>
  <c r="BJ155" i="12"/>
  <c r="BO155" i="12"/>
  <c r="BS155" i="12" s="1"/>
  <c r="BV155" i="12"/>
  <c r="BK156" i="12"/>
  <c r="BP156" i="12"/>
  <c r="BT156" i="12" s="1"/>
  <c r="BW156" i="12"/>
  <c r="BX157" i="12"/>
  <c r="BN158" i="12"/>
  <c r="BR158" i="12" s="1"/>
  <c r="BV158" i="12"/>
  <c r="BK159" i="12"/>
  <c r="BP159" i="12"/>
  <c r="BT159" i="12" s="1"/>
  <c r="BN160" i="12"/>
  <c r="BR160" i="12" s="1"/>
  <c r="BV160" i="12"/>
  <c r="BK161" i="12"/>
  <c r="BP161" i="12"/>
  <c r="BT161" i="12" s="1"/>
  <c r="BN162" i="12"/>
  <c r="BR162" i="12" s="1"/>
  <c r="BV162" i="12"/>
  <c r="BK163" i="12"/>
  <c r="BP163" i="12"/>
  <c r="BT163" i="12" s="1"/>
  <c r="BK166" i="12"/>
  <c r="BP166" i="12"/>
  <c r="BT166" i="12" s="1"/>
  <c r="BN167" i="12"/>
  <c r="BR167" i="12" s="1"/>
  <c r="BV167" i="12"/>
  <c r="BW325" i="13"/>
  <c r="BN325" i="13"/>
  <c r="BR325" i="13" s="1"/>
  <c r="BW329" i="13"/>
  <c r="BN329" i="13"/>
  <c r="BR329" i="13" s="1"/>
  <c r="BW333" i="13"/>
  <c r="BN333" i="13"/>
  <c r="BR333" i="13" s="1"/>
  <c r="B339" i="13"/>
  <c r="BW337" i="13"/>
  <c r="BN337" i="13"/>
  <c r="BR337" i="13" s="1"/>
  <c r="BO339" i="13"/>
  <c r="BS339" i="13" s="1"/>
  <c r="AJ339" i="13"/>
  <c r="BX339" i="13" s="1"/>
  <c r="BP337" i="13"/>
  <c r="BT337" i="13" s="1"/>
  <c r="BO336" i="13"/>
  <c r="BS336" i="13" s="1"/>
  <c r="BX336" i="13"/>
  <c r="BP335" i="13"/>
  <c r="BT335" i="13" s="1"/>
  <c r="BX334" i="13"/>
  <c r="BO334" i="13"/>
  <c r="BS334" i="13" s="1"/>
  <c r="BP333" i="13"/>
  <c r="BT333" i="13" s="1"/>
  <c r="BO332" i="13"/>
  <c r="BS332" i="13" s="1"/>
  <c r="BX332" i="13"/>
  <c r="BP331" i="13"/>
  <c r="BT331" i="13" s="1"/>
  <c r="BX330" i="13"/>
  <c r="BO330" i="13"/>
  <c r="BS330" i="13" s="1"/>
  <c r="BP329" i="13"/>
  <c r="BT329" i="13" s="1"/>
  <c r="BO328" i="13"/>
  <c r="BS328" i="13" s="1"/>
  <c r="BX328" i="13"/>
  <c r="BP327" i="13"/>
  <c r="BT327" i="13" s="1"/>
  <c r="BX326" i="13"/>
  <c r="BO326" i="13"/>
  <c r="BS326" i="13" s="1"/>
  <c r="BP325" i="13"/>
  <c r="BT325" i="13" s="1"/>
  <c r="BX324" i="13"/>
  <c r="BJ324" i="13"/>
  <c r="BO324" i="13"/>
  <c r="BS324" i="13" s="1"/>
  <c r="BV324" i="13"/>
  <c r="BL325" i="13"/>
  <c r="BX325" i="13"/>
  <c r="BK328" i="13"/>
  <c r="BW328" i="13"/>
  <c r="BJ331" i="13"/>
  <c r="BL333" i="13"/>
  <c r="BX333" i="13"/>
  <c r="BK336" i="13"/>
  <c r="BW336" i="13"/>
  <c r="BJ340" i="13"/>
  <c r="BP341" i="13"/>
  <c r="BT341" i="13" s="1"/>
  <c r="BJ134" i="10"/>
  <c r="BO134" i="10"/>
  <c r="BS134" i="10" s="1"/>
  <c r="BV134" i="10"/>
  <c r="BK135" i="10"/>
  <c r="BP135" i="10"/>
  <c r="BT135" i="10" s="1"/>
  <c r="BN137" i="10"/>
  <c r="BR137" i="10" s="1"/>
  <c r="BJ138" i="10"/>
  <c r="BO138" i="10"/>
  <c r="BS138" i="10" s="1"/>
  <c r="BV138" i="10"/>
  <c r="BK139" i="10"/>
  <c r="BP139" i="10"/>
  <c r="BT139" i="10" s="1"/>
  <c r="BN141" i="10"/>
  <c r="BR141" i="10" s="1"/>
  <c r="BJ142" i="10"/>
  <c r="BO142" i="10"/>
  <c r="BS142" i="10" s="1"/>
  <c r="BV142" i="10"/>
  <c r="BK143" i="10"/>
  <c r="BP143" i="10"/>
  <c r="BT143" i="10" s="1"/>
  <c r="BN145" i="10"/>
  <c r="BR145" i="10" s="1"/>
  <c r="BJ146" i="10"/>
  <c r="BO146" i="10"/>
  <c r="BS146" i="10" s="1"/>
  <c r="BV146" i="10"/>
  <c r="BK148" i="10"/>
  <c r="BP148" i="10"/>
  <c r="BT148" i="10" s="1"/>
  <c r="BN150" i="10"/>
  <c r="BR150" i="10" s="1"/>
  <c r="BJ156" i="11"/>
  <c r="BO156" i="11"/>
  <c r="BS156" i="11" s="1"/>
  <c r="BK157" i="11"/>
  <c r="BP157" i="11"/>
  <c r="BT157" i="11" s="1"/>
  <c r="BN159" i="11"/>
  <c r="BR159" i="11" s="1"/>
  <c r="BJ160" i="11"/>
  <c r="BO160" i="11"/>
  <c r="BS160" i="11" s="1"/>
  <c r="BV160" i="11"/>
  <c r="BK161" i="11"/>
  <c r="BP161" i="11"/>
  <c r="BT161" i="11" s="1"/>
  <c r="BN163" i="11"/>
  <c r="BR163" i="11" s="1"/>
  <c r="BJ164" i="11"/>
  <c r="BO164" i="11"/>
  <c r="BS164" i="11" s="1"/>
  <c r="BV164" i="11"/>
  <c r="BK165" i="11"/>
  <c r="BP165" i="11"/>
  <c r="BT165" i="11" s="1"/>
  <c r="BN168" i="11"/>
  <c r="BR168" i="11" s="1"/>
  <c r="BJ169" i="11"/>
  <c r="BO169" i="11"/>
  <c r="BS169" i="11" s="1"/>
  <c r="BV169" i="11"/>
  <c r="B165" i="12"/>
  <c r="BJ154" i="12"/>
  <c r="BO154" i="12"/>
  <c r="BS154" i="12" s="1"/>
  <c r="BK155" i="12"/>
  <c r="BP155" i="12"/>
  <c r="BT155" i="12" s="1"/>
  <c r="BN157" i="12"/>
  <c r="BR157" i="12" s="1"/>
  <c r="BJ158" i="12"/>
  <c r="BO158" i="12"/>
  <c r="BS158" i="12" s="1"/>
  <c r="BJ160" i="12"/>
  <c r="BO160" i="12"/>
  <c r="BS160" i="12" s="1"/>
  <c r="BJ162" i="12"/>
  <c r="BO162" i="12"/>
  <c r="BS162" i="12" s="1"/>
  <c r="BL163" i="12"/>
  <c r="BO165" i="12"/>
  <c r="BS165" i="12" s="1"/>
  <c r="BJ167" i="12"/>
  <c r="BO167" i="12"/>
  <c r="BS167" i="12" s="1"/>
  <c r="BV326" i="13"/>
  <c r="BJ326" i="13"/>
  <c r="BV330" i="13"/>
  <c r="BJ330" i="13"/>
  <c r="BV334" i="13"/>
  <c r="BJ334" i="13"/>
  <c r="BN340" i="13"/>
  <c r="BR340" i="13" s="1"/>
  <c r="BW340" i="13"/>
  <c r="BO341" i="13"/>
  <c r="BS341" i="13" s="1"/>
  <c r="BX341" i="13"/>
  <c r="BP340" i="13"/>
  <c r="BT340" i="13" s="1"/>
  <c r="BK326" i="13"/>
  <c r="BW326" i="13"/>
  <c r="BN328" i="13"/>
  <c r="BR328" i="13" s="1"/>
  <c r="BJ329" i="13"/>
  <c r="BV329" i="13"/>
  <c r="BL331" i="13"/>
  <c r="BK334" i="13"/>
  <c r="BW334" i="13"/>
  <c r="BN336" i="13"/>
  <c r="BR336" i="13" s="1"/>
  <c r="BJ337" i="13"/>
  <c r="BV337" i="13"/>
  <c r="BL340" i="13"/>
  <c r="BX340" i="13"/>
  <c r="BV162" i="14"/>
  <c r="BJ162" i="14"/>
  <c r="BN162" i="14"/>
  <c r="BR162" i="14" s="1"/>
  <c r="BW162" i="14"/>
  <c r="BV166" i="14"/>
  <c r="BJ166" i="14"/>
  <c r="BN166" i="14"/>
  <c r="BR166" i="14" s="1"/>
  <c r="BW166" i="14"/>
  <c r="BV170" i="14"/>
  <c r="BJ170" i="14"/>
  <c r="BN170" i="14"/>
  <c r="BR170" i="14" s="1"/>
  <c r="BW170" i="14"/>
  <c r="BV176" i="14"/>
  <c r="BJ176" i="14"/>
  <c r="BN176" i="14"/>
  <c r="BR176" i="14" s="1"/>
  <c r="BW176" i="14"/>
  <c r="BJ137" i="10"/>
  <c r="BJ141" i="10"/>
  <c r="BJ145" i="10"/>
  <c r="BV145" i="10"/>
  <c r="BJ150" i="10"/>
  <c r="B167" i="11"/>
  <c r="BP156" i="11"/>
  <c r="BT156" i="11" s="1"/>
  <c r="BJ159" i="11"/>
  <c r="BJ163" i="11"/>
  <c r="BL165" i="11"/>
  <c r="BJ168" i="11"/>
  <c r="BP154" i="12"/>
  <c r="BT154" i="12" s="1"/>
  <c r="BJ157" i="12"/>
  <c r="BK158" i="12"/>
  <c r="BN159" i="12"/>
  <c r="BR159" i="12" s="1"/>
  <c r="BK160" i="12"/>
  <c r="BN161" i="12"/>
  <c r="BR161" i="12" s="1"/>
  <c r="BK162" i="12"/>
  <c r="BN163" i="12"/>
  <c r="BR163" i="12" s="1"/>
  <c r="BV163" i="12"/>
  <c r="BK165" i="12"/>
  <c r="BN166" i="12"/>
  <c r="BR166" i="12" s="1"/>
  <c r="BK167" i="12"/>
  <c r="BN327" i="13"/>
  <c r="BR327" i="13" s="1"/>
  <c r="BW327" i="13"/>
  <c r="BN331" i="13"/>
  <c r="BR331" i="13" s="1"/>
  <c r="BW331" i="13"/>
  <c r="BN335" i="13"/>
  <c r="BR335" i="13" s="1"/>
  <c r="BW335" i="13"/>
  <c r="BV341" i="13"/>
  <c r="BJ341" i="13"/>
  <c r="BK337" i="13"/>
  <c r="BL336" i="13"/>
  <c r="BK335" i="13"/>
  <c r="BL334" i="13"/>
  <c r="BK333" i="13"/>
  <c r="BL332" i="13"/>
  <c r="BK331" i="13"/>
  <c r="BL330" i="13"/>
  <c r="BK329" i="13"/>
  <c r="BL328" i="13"/>
  <c r="BK327" i="13"/>
  <c r="BL326" i="13"/>
  <c r="BJ325" i="13"/>
  <c r="BN326" i="13"/>
  <c r="BR326" i="13" s="1"/>
  <c r="BJ327" i="13"/>
  <c r="BV327" i="13"/>
  <c r="BP328" i="13"/>
  <c r="BT328" i="13" s="1"/>
  <c r="BL329" i="13"/>
  <c r="BX329" i="13"/>
  <c r="BO331" i="13"/>
  <c r="BS331" i="13" s="1"/>
  <c r="BK332" i="13"/>
  <c r="BW332" i="13"/>
  <c r="BN334" i="13"/>
  <c r="BR334" i="13" s="1"/>
  <c r="BJ335" i="13"/>
  <c r="BV335" i="13"/>
  <c r="BP336" i="13"/>
  <c r="BT336" i="13" s="1"/>
  <c r="BL337" i="13"/>
  <c r="BX337" i="13"/>
  <c r="BO340" i="13"/>
  <c r="BS340" i="13" s="1"/>
  <c r="BK341" i="13"/>
  <c r="BW341" i="13"/>
  <c r="BW177" i="14"/>
  <c r="BN177" i="14"/>
  <c r="BR177" i="14" s="1"/>
  <c r="BJ161" i="14"/>
  <c r="BO161" i="14"/>
  <c r="BS161" i="14" s="1"/>
  <c r="BV161" i="14"/>
  <c r="BK162" i="14"/>
  <c r="BP162" i="14"/>
  <c r="BT162" i="14" s="1"/>
  <c r="BL163" i="14"/>
  <c r="BX163" i="14"/>
  <c r="BJ165" i="14"/>
  <c r="BO165" i="14"/>
  <c r="BS165" i="14" s="1"/>
  <c r="BV165" i="14"/>
  <c r="BK166" i="14"/>
  <c r="BP166" i="14"/>
  <c r="BT166" i="14" s="1"/>
  <c r="BL167" i="14"/>
  <c r="BX167" i="14"/>
  <c r="BJ169" i="14"/>
  <c r="BO169" i="14"/>
  <c r="BS169" i="14" s="1"/>
  <c r="BV169" i="14"/>
  <c r="BK170" i="14"/>
  <c r="BP170" i="14"/>
  <c r="BT170" i="14" s="1"/>
  <c r="BL171" i="14"/>
  <c r="BX171" i="14"/>
  <c r="BP107" i="15"/>
  <c r="BT107" i="15" s="1"/>
  <c r="BP177" i="14"/>
  <c r="BT177" i="14" s="1"/>
  <c r="BO176" i="14"/>
  <c r="BS176" i="14" s="1"/>
  <c r="BX176" i="14"/>
  <c r="BK175" i="14"/>
  <c r="AJ175" i="14"/>
  <c r="BX175" i="14" s="1"/>
  <c r="BL173" i="14"/>
  <c r="BO160" i="14"/>
  <c r="BS160" i="14" s="1"/>
  <c r="BK161" i="14"/>
  <c r="BP161" i="14"/>
  <c r="BT161" i="14" s="1"/>
  <c r="BW161" i="14"/>
  <c r="BX162" i="14"/>
  <c r="BN163" i="14"/>
  <c r="BR163" i="14" s="1"/>
  <c r="BO164" i="14"/>
  <c r="BS164" i="14" s="1"/>
  <c r="BK165" i="14"/>
  <c r="BP165" i="14"/>
  <c r="BT165" i="14" s="1"/>
  <c r="BW165" i="14"/>
  <c r="BX166" i="14"/>
  <c r="BN167" i="14"/>
  <c r="BR167" i="14" s="1"/>
  <c r="BO168" i="14"/>
  <c r="BS168" i="14" s="1"/>
  <c r="BK169" i="14"/>
  <c r="BP169" i="14"/>
  <c r="BT169" i="14" s="1"/>
  <c r="BW169" i="14"/>
  <c r="BX170" i="14"/>
  <c r="BN171" i="14"/>
  <c r="BR171" i="14" s="1"/>
  <c r="BO172" i="14"/>
  <c r="BS172" i="14" s="1"/>
  <c r="BX172" i="14"/>
  <c r="BO175" i="14"/>
  <c r="BS175" i="14" s="1"/>
  <c r="BK176" i="14"/>
  <c r="BV91" i="15"/>
  <c r="BN91" i="15"/>
  <c r="BR91" i="15" s="1"/>
  <c r="BJ91" i="15"/>
  <c r="BV95" i="15"/>
  <c r="BN95" i="15"/>
  <c r="BR95" i="15" s="1"/>
  <c r="BW95" i="15"/>
  <c r="BJ95" i="15"/>
  <c r="BV99" i="15"/>
  <c r="BN99" i="15"/>
  <c r="BR99" i="15" s="1"/>
  <c r="BW99" i="15"/>
  <c r="BJ99" i="15"/>
  <c r="BV103" i="15"/>
  <c r="BN103" i="15"/>
  <c r="BR103" i="15" s="1"/>
  <c r="BW103" i="15"/>
  <c r="BJ103" i="15"/>
  <c r="B175" i="14"/>
  <c r="BV173" i="14"/>
  <c r="BJ173" i="14"/>
  <c r="BK160" i="14"/>
  <c r="BP160" i="14"/>
  <c r="BT160" i="14" s="1"/>
  <c r="BJ163" i="14"/>
  <c r="BO163" i="14"/>
  <c r="BS163" i="14" s="1"/>
  <c r="BV163" i="14"/>
  <c r="BK164" i="14"/>
  <c r="BP164" i="14"/>
  <c r="BT164" i="14" s="1"/>
  <c r="BJ167" i="14"/>
  <c r="BO167" i="14"/>
  <c r="BS167" i="14" s="1"/>
  <c r="BV167" i="14"/>
  <c r="BK168" i="14"/>
  <c r="BP168" i="14"/>
  <c r="BT168" i="14" s="1"/>
  <c r="BJ171" i="14"/>
  <c r="BO171" i="14"/>
  <c r="BS171" i="14" s="1"/>
  <c r="BV171" i="14"/>
  <c r="BW173" i="14"/>
  <c r="BJ177" i="14"/>
  <c r="BV177" i="14"/>
  <c r="BX107" i="15"/>
  <c r="BK177" i="14"/>
  <c r="BL176" i="14"/>
  <c r="BX173" i="14"/>
  <c r="BO173" i="14"/>
  <c r="BS173" i="14" s="1"/>
  <c r="BP172" i="14"/>
  <c r="BT172" i="14" s="1"/>
  <c r="BL172" i="14"/>
  <c r="BN173" i="14"/>
  <c r="BR173" i="14" s="1"/>
  <c r="BP176" i="14"/>
  <c r="BT176" i="14" s="1"/>
  <c r="BL177" i="14"/>
  <c r="BX177" i="14"/>
  <c r="BV93" i="15"/>
  <c r="BN93" i="15"/>
  <c r="BR93" i="15" s="1"/>
  <c r="BW93" i="15"/>
  <c r="BJ93" i="15"/>
  <c r="BV97" i="15"/>
  <c r="BN97" i="15"/>
  <c r="BR97" i="15" s="1"/>
  <c r="BW97" i="15"/>
  <c r="BJ97" i="15"/>
  <c r="BV101" i="15"/>
  <c r="BN101" i="15"/>
  <c r="BR101" i="15" s="1"/>
  <c r="BW101" i="15"/>
  <c r="BJ101" i="15"/>
  <c r="BW107" i="15"/>
  <c r="BJ107" i="15"/>
  <c r="BV107" i="15"/>
  <c r="BN107" i="15"/>
  <c r="BR107" i="15" s="1"/>
  <c r="BL90" i="15"/>
  <c r="BO91" i="15"/>
  <c r="BS91" i="15" s="1"/>
  <c r="BW91" i="15"/>
  <c r="BL92" i="15"/>
  <c r="BO93" i="15"/>
  <c r="BS93" i="15" s="1"/>
  <c r="BL94" i="15"/>
  <c r="BO95" i="15"/>
  <c r="BS95" i="15" s="1"/>
  <c r="BL96" i="15"/>
  <c r="BO97" i="15"/>
  <c r="BS97" i="15" s="1"/>
  <c r="BL98" i="15"/>
  <c r="BO99" i="15"/>
  <c r="BS99" i="15" s="1"/>
  <c r="BL100" i="15"/>
  <c r="BO101" i="15"/>
  <c r="BS101" i="15" s="1"/>
  <c r="BL102" i="15"/>
  <c r="BO103" i="15"/>
  <c r="BS103" i="15" s="1"/>
  <c r="BL105" i="15"/>
  <c r="BJ106" i="15"/>
  <c r="BO106" i="15"/>
  <c r="BS106" i="15" s="1"/>
  <c r="BW106" i="15"/>
  <c r="BL107" i="15"/>
  <c r="BV201" i="16"/>
  <c r="BJ201" i="16"/>
  <c r="BV205" i="16"/>
  <c r="BJ205" i="16"/>
  <c r="BW210" i="16"/>
  <c r="BV210" i="16"/>
  <c r="BJ210" i="16"/>
  <c r="BX211" i="16"/>
  <c r="BK211" i="16"/>
  <c r="BL210" i="16"/>
  <c r="BP210" i="16"/>
  <c r="BT210" i="16" s="1"/>
  <c r="BK208" i="16"/>
  <c r="BO208" i="16"/>
  <c r="BS208" i="16" s="1"/>
  <c r="BL207" i="16"/>
  <c r="BX206" i="16"/>
  <c r="BK206" i="16"/>
  <c r="BL205" i="16"/>
  <c r="BK204" i="16"/>
  <c r="BL203" i="16"/>
  <c r="BK202" i="16"/>
  <c r="BL201" i="16"/>
  <c r="BK200" i="16"/>
  <c r="BL193" i="16"/>
  <c r="BN194" i="16"/>
  <c r="BR194" i="16" s="1"/>
  <c r="BJ195" i="16"/>
  <c r="BO195" i="16"/>
  <c r="BS195" i="16" s="1"/>
  <c r="BV195" i="16"/>
  <c r="BK196" i="16"/>
  <c r="BP196" i="16"/>
  <c r="BT196" i="16" s="1"/>
  <c r="BW196" i="16"/>
  <c r="BL197" i="16"/>
  <c r="BX197" i="16"/>
  <c r="BN198" i="16"/>
  <c r="BR198" i="16" s="1"/>
  <c r="BJ199" i="16"/>
  <c r="BO199" i="16"/>
  <c r="BS199" i="16" s="1"/>
  <c r="BJ200" i="16"/>
  <c r="BP201" i="16"/>
  <c r="BT201" i="16" s="1"/>
  <c r="BX202" i="16"/>
  <c r="BO204" i="16"/>
  <c r="BS204" i="16" s="1"/>
  <c r="BW205" i="16"/>
  <c r="BV126" i="17"/>
  <c r="BN126" i="17"/>
  <c r="BR126" i="17" s="1"/>
  <c r="BW126" i="17"/>
  <c r="BJ126" i="17"/>
  <c r="BN130" i="17"/>
  <c r="BR130" i="17" s="1"/>
  <c r="BW130" i="17"/>
  <c r="BV130" i="17"/>
  <c r="BJ130" i="17"/>
  <c r="B105" i="15"/>
  <c r="BN90" i="15"/>
  <c r="BR90" i="15" s="1"/>
  <c r="BV90" i="15"/>
  <c r="BK91" i="15"/>
  <c r="BP91" i="15"/>
  <c r="BT91" i="15" s="1"/>
  <c r="BN92" i="15"/>
  <c r="BR92" i="15" s="1"/>
  <c r="BV92" i="15"/>
  <c r="BK93" i="15"/>
  <c r="BP93" i="15"/>
  <c r="BT93" i="15" s="1"/>
  <c r="BN94" i="15"/>
  <c r="BR94" i="15" s="1"/>
  <c r="BV94" i="15"/>
  <c r="BK95" i="15"/>
  <c r="BP95" i="15"/>
  <c r="BT95" i="15" s="1"/>
  <c r="BN96" i="15"/>
  <c r="BR96" i="15" s="1"/>
  <c r="BV96" i="15"/>
  <c r="BK97" i="15"/>
  <c r="BP97" i="15"/>
  <c r="BT97" i="15" s="1"/>
  <c r="BN98" i="15"/>
  <c r="BR98" i="15" s="1"/>
  <c r="BV98" i="15"/>
  <c r="BK99" i="15"/>
  <c r="BP99" i="15"/>
  <c r="BT99" i="15" s="1"/>
  <c r="BN100" i="15"/>
  <c r="BR100" i="15" s="1"/>
  <c r="BV100" i="15"/>
  <c r="BK101" i="15"/>
  <c r="BP101" i="15"/>
  <c r="BT101" i="15" s="1"/>
  <c r="BN102" i="15"/>
  <c r="BR102" i="15" s="1"/>
  <c r="BV102" i="15"/>
  <c r="BK103" i="15"/>
  <c r="BP103" i="15"/>
  <c r="BT103" i="15" s="1"/>
  <c r="BK106" i="15"/>
  <c r="BP106" i="15"/>
  <c r="BT106" i="15" s="1"/>
  <c r="BN202" i="16"/>
  <c r="BR202" i="16" s="1"/>
  <c r="BW202" i="16"/>
  <c r="BN206" i="16"/>
  <c r="BR206" i="16" s="1"/>
  <c r="BW206" i="16"/>
  <c r="BN211" i="16"/>
  <c r="BR211" i="16" s="1"/>
  <c r="BW211" i="16"/>
  <c r="BN193" i="16"/>
  <c r="BR193" i="16" s="1"/>
  <c r="BJ194" i="16"/>
  <c r="BO194" i="16"/>
  <c r="BS194" i="16" s="1"/>
  <c r="BV194" i="16"/>
  <c r="BK195" i="16"/>
  <c r="BP195" i="16"/>
  <c r="BT195" i="16" s="1"/>
  <c r="BW195" i="16"/>
  <c r="BX196" i="16"/>
  <c r="BN197" i="16"/>
  <c r="BR197" i="16" s="1"/>
  <c r="BJ198" i="16"/>
  <c r="BO198" i="16"/>
  <c r="BS198" i="16" s="1"/>
  <c r="BV198" i="16"/>
  <c r="BP199" i="16"/>
  <c r="BT199" i="16" s="1"/>
  <c r="BX200" i="16"/>
  <c r="BO202" i="16"/>
  <c r="BS202" i="16" s="1"/>
  <c r="BN205" i="16"/>
  <c r="BR205" i="16" s="1"/>
  <c r="BJ206" i="16"/>
  <c r="BP207" i="16"/>
  <c r="BT207" i="16" s="1"/>
  <c r="BX208" i="16"/>
  <c r="BO211" i="16"/>
  <c r="BS211" i="16" s="1"/>
  <c r="BJ90" i="15"/>
  <c r="BO90" i="15"/>
  <c r="BS90" i="15" s="1"/>
  <c r="BJ92" i="15"/>
  <c r="BO92" i="15"/>
  <c r="BS92" i="15" s="1"/>
  <c r="BJ94" i="15"/>
  <c r="BO94" i="15"/>
  <c r="BS94" i="15" s="1"/>
  <c r="BJ96" i="15"/>
  <c r="BO96" i="15"/>
  <c r="BS96" i="15" s="1"/>
  <c r="BJ98" i="15"/>
  <c r="BO98" i="15"/>
  <c r="BS98" i="15" s="1"/>
  <c r="BJ100" i="15"/>
  <c r="BO100" i="15"/>
  <c r="BS100" i="15" s="1"/>
  <c r="BJ102" i="15"/>
  <c r="BO102" i="15"/>
  <c r="BS102" i="15" s="1"/>
  <c r="BW102" i="15"/>
  <c r="BL103" i="15"/>
  <c r="BO105" i="15"/>
  <c r="BS105" i="15" s="1"/>
  <c r="BO107" i="15"/>
  <c r="BS107" i="15" s="1"/>
  <c r="BV203" i="16"/>
  <c r="BJ203" i="16"/>
  <c r="BV207" i="16"/>
  <c r="BJ207" i="16"/>
  <c r="BN207" i="16"/>
  <c r="BR207" i="16" s="1"/>
  <c r="BL211" i="16"/>
  <c r="BP211" i="16"/>
  <c r="BT211" i="16" s="1"/>
  <c r="BX210" i="16"/>
  <c r="BK210" i="16"/>
  <c r="BO210" i="16"/>
  <c r="BS210" i="16" s="1"/>
  <c r="BP208" i="16"/>
  <c r="BT208" i="16" s="1"/>
  <c r="BO207" i="16"/>
  <c r="BS207" i="16" s="1"/>
  <c r="BX207" i="16"/>
  <c r="BL206" i="16"/>
  <c r="BP206" i="16"/>
  <c r="BT206" i="16" s="1"/>
  <c r="BX205" i="16"/>
  <c r="BO205" i="16"/>
  <c r="BS205" i="16" s="1"/>
  <c r="BP204" i="16"/>
  <c r="BT204" i="16" s="1"/>
  <c r="BO203" i="16"/>
  <c r="BS203" i="16" s="1"/>
  <c r="BX203" i="16"/>
  <c r="BP202" i="16"/>
  <c r="BT202" i="16" s="1"/>
  <c r="BX201" i="16"/>
  <c r="BO201" i="16"/>
  <c r="BS201" i="16" s="1"/>
  <c r="BP200" i="16"/>
  <c r="BT200" i="16" s="1"/>
  <c r="BX199" i="16"/>
  <c r="BJ193" i="16"/>
  <c r="BO193" i="16"/>
  <c r="BS193" i="16" s="1"/>
  <c r="BV193" i="16"/>
  <c r="BK194" i="16"/>
  <c r="BP194" i="16"/>
  <c r="BT194" i="16" s="1"/>
  <c r="BN196" i="16"/>
  <c r="BR196" i="16" s="1"/>
  <c r="BJ197" i="16"/>
  <c r="BO197" i="16"/>
  <c r="BS197" i="16" s="1"/>
  <c r="BV197" i="16"/>
  <c r="BK198" i="16"/>
  <c r="BP198" i="16"/>
  <c r="BT198" i="16" s="1"/>
  <c r="BO200" i="16"/>
  <c r="BS200" i="16" s="1"/>
  <c r="BK201" i="16"/>
  <c r="BW201" i="16"/>
  <c r="BN203" i="16"/>
  <c r="BR203" i="16" s="1"/>
  <c r="BJ204" i="16"/>
  <c r="BP205" i="16"/>
  <c r="BT205" i="16" s="1"/>
  <c r="BO206" i="16"/>
  <c r="BS206" i="16" s="1"/>
  <c r="BW207" i="16"/>
  <c r="BN210" i="16"/>
  <c r="BR210" i="16" s="1"/>
  <c r="BV211" i="16"/>
  <c r="BW133" i="17"/>
  <c r="BK90" i="15"/>
  <c r="BK92" i="15"/>
  <c r="BK94" i="15"/>
  <c r="BK96" i="15"/>
  <c r="BK98" i="15"/>
  <c r="BK100" i="15"/>
  <c r="BK102" i="15"/>
  <c r="BK105" i="15"/>
  <c r="BN106" i="15"/>
  <c r="BR106" i="15" s="1"/>
  <c r="BK107" i="15"/>
  <c r="BW200" i="16"/>
  <c r="BN200" i="16"/>
  <c r="BR200" i="16" s="1"/>
  <c r="BW204" i="16"/>
  <c r="BN204" i="16"/>
  <c r="BR204" i="16" s="1"/>
  <c r="BW208" i="16"/>
  <c r="BV208" i="16"/>
  <c r="BJ208" i="16"/>
  <c r="BN208" i="16"/>
  <c r="BR208" i="16" s="1"/>
  <c r="BJ196" i="16"/>
  <c r="BN199" i="16"/>
  <c r="BR199" i="16" s="1"/>
  <c r="BW199" i="16"/>
  <c r="BN201" i="16"/>
  <c r="BR201" i="16" s="1"/>
  <c r="BJ202" i="16"/>
  <c r="BV202" i="16"/>
  <c r="BP203" i="16"/>
  <c r="BT203" i="16" s="1"/>
  <c r="BL204" i="16"/>
  <c r="BX204" i="16"/>
  <c r="BV206" i="16"/>
  <c r="BL208" i="16"/>
  <c r="BL133" i="17"/>
  <c r="BL125" i="17"/>
  <c r="BO126" i="17"/>
  <c r="BS126" i="17" s="1"/>
  <c r="BN127" i="17"/>
  <c r="BR127" i="17" s="1"/>
  <c r="BV127" i="17"/>
  <c r="BK128" i="17"/>
  <c r="BP128" i="17"/>
  <c r="BT128" i="17" s="1"/>
  <c r="BX128" i="17"/>
  <c r="BN129" i="17"/>
  <c r="BR129" i="17" s="1"/>
  <c r="BO130" i="17"/>
  <c r="BS130" i="17" s="1"/>
  <c r="BK132" i="17"/>
  <c r="BP132" i="17"/>
  <c r="BT132" i="17" s="1"/>
  <c r="BX132" i="17"/>
  <c r="BN133" i="17"/>
  <c r="BR133" i="17" s="1"/>
  <c r="BV133" i="17"/>
  <c r="BN125" i="17"/>
  <c r="BR125" i="17" s="1"/>
  <c r="BV125" i="17"/>
  <c r="BP126" i="17"/>
  <c r="BT126" i="17" s="1"/>
  <c r="BX126" i="17"/>
  <c r="BO127" i="17"/>
  <c r="BS127" i="17" s="1"/>
  <c r="BW127" i="17"/>
  <c r="BJ129" i="17"/>
  <c r="BO129" i="17"/>
  <c r="BS129" i="17" s="1"/>
  <c r="BV129" i="17"/>
  <c r="BP130" i="17"/>
  <c r="BT130" i="17" s="1"/>
  <c r="BJ133" i="17"/>
  <c r="BO133" i="17"/>
  <c r="BS133" i="17" s="1"/>
  <c r="BP127" i="17"/>
  <c r="BT127" i="17" s="1"/>
  <c r="BX127" i="17"/>
  <c r="BN128" i="17"/>
  <c r="BR128" i="17" s="1"/>
  <c r="BV128" i="17"/>
  <c r="BP129" i="17"/>
  <c r="BT129" i="17" s="1"/>
  <c r="BL130" i="17"/>
  <c r="BN132" i="17"/>
  <c r="BR132" i="17" s="1"/>
  <c r="BV132" i="17"/>
  <c r="BP133" i="17"/>
  <c r="BT133" i="17" s="1"/>
  <c r="BX133" i="17"/>
  <c r="BK125" i="17"/>
  <c r="BJ128" i="17"/>
  <c r="BL129" i="17"/>
  <c r="BJ132" i="17"/>
  <c r="BW165" i="12" l="1"/>
  <c r="BJ165" i="12"/>
  <c r="BV165" i="12"/>
  <c r="BN165" i="12"/>
  <c r="BR165" i="12" s="1"/>
  <c r="BV339" i="13"/>
  <c r="BJ339" i="13"/>
  <c r="BN339" i="13"/>
  <c r="BR339" i="13" s="1"/>
  <c r="BW339" i="13"/>
  <c r="BW148" i="10"/>
  <c r="BV148" i="10"/>
  <c r="BJ148" i="10"/>
  <c r="BN148" i="10"/>
  <c r="BR148" i="10" s="1"/>
  <c r="BP175" i="14"/>
  <c r="BT175" i="14" s="1"/>
  <c r="BL175" i="14"/>
  <c r="BW105" i="15"/>
  <c r="BJ105" i="15"/>
  <c r="BV105" i="15"/>
  <c r="BN105" i="15"/>
  <c r="BR105" i="15" s="1"/>
  <c r="BN175" i="14"/>
  <c r="BR175" i="14" s="1"/>
  <c r="BW175" i="14"/>
  <c r="BV175" i="14"/>
  <c r="BJ175" i="14"/>
  <c r="BN167" i="11"/>
  <c r="BR167" i="11" s="1"/>
  <c r="BW167" i="11"/>
  <c r="BV167" i="11"/>
  <c r="BJ167" i="11"/>
  <c r="BL339" i="13"/>
  <c r="BP339" i="13"/>
  <c r="BT339" i="13" s="1"/>
  <c r="BJ42" i="1"/>
  <c r="BK42" i="1"/>
  <c r="BL42" i="1"/>
  <c r="BN42" i="1"/>
  <c r="BR42" i="1" s="1"/>
  <c r="BO42" i="1"/>
  <c r="BS42" i="1" s="1"/>
  <c r="BP42" i="1"/>
  <c r="BT42" i="1"/>
  <c r="BV42" i="1"/>
  <c r="BW42" i="1"/>
  <c r="BX42" i="1"/>
  <c r="BJ43" i="1"/>
  <c r="BK43" i="1"/>
  <c r="BL43" i="1"/>
  <c r="BN43" i="1"/>
  <c r="BR43" i="1" s="1"/>
  <c r="BO43" i="1"/>
  <c r="BS43" i="1" s="1"/>
  <c r="BP43" i="1"/>
  <c r="BT43" i="1" s="1"/>
  <c r="BV43" i="1"/>
  <c r="BW43" i="1"/>
  <c r="BX43" i="1"/>
  <c r="BJ44" i="1"/>
  <c r="BK44" i="1"/>
  <c r="BL44" i="1"/>
  <c r="BN44" i="1"/>
  <c r="BR44" i="1" s="1"/>
  <c r="BO44" i="1"/>
  <c r="BS44" i="1" s="1"/>
  <c r="BP44" i="1"/>
  <c r="BT44" i="1" s="1"/>
  <c r="BV44" i="1"/>
  <c r="BW44" i="1"/>
  <c r="BX44" i="1"/>
  <c r="BJ45" i="1"/>
  <c r="BK45" i="1"/>
  <c r="BL45" i="1"/>
  <c r="BN45" i="1"/>
  <c r="BR45" i="1" s="1"/>
  <c r="BO45" i="1"/>
  <c r="BS45" i="1" s="1"/>
  <c r="BP45" i="1"/>
  <c r="BT45" i="1" s="1"/>
  <c r="BV45" i="1"/>
  <c r="BW45" i="1"/>
  <c r="BX45" i="1"/>
  <c r="BJ46" i="1"/>
  <c r="BK46" i="1"/>
  <c r="BL46" i="1"/>
  <c r="BN46" i="1"/>
  <c r="BR46" i="1" s="1"/>
  <c r="BO46" i="1"/>
  <c r="BS46" i="1" s="1"/>
  <c r="BP46" i="1"/>
  <c r="BT46" i="1"/>
  <c r="BV46" i="1"/>
  <c r="BW46" i="1"/>
  <c r="BX46" i="1"/>
  <c r="BJ47" i="1"/>
  <c r="BK47" i="1"/>
  <c r="BL47" i="1"/>
  <c r="BN47" i="1"/>
  <c r="BR47" i="1" s="1"/>
  <c r="BO47" i="1"/>
  <c r="BS47" i="1" s="1"/>
  <c r="BP47" i="1"/>
  <c r="BT47" i="1" s="1"/>
  <c r="BV47" i="1"/>
  <c r="BW47" i="1"/>
  <c r="BX47" i="1"/>
  <c r="BJ48" i="1"/>
  <c r="BK48" i="1"/>
  <c r="BL48" i="1"/>
  <c r="BN48" i="1"/>
  <c r="BR48" i="1" s="1"/>
  <c r="BO48" i="1"/>
  <c r="BS48" i="1" s="1"/>
  <c r="BP48" i="1"/>
  <c r="BT48" i="1"/>
  <c r="BV48" i="1"/>
  <c r="BW48" i="1"/>
  <c r="BX48" i="1"/>
  <c r="BJ49" i="1"/>
  <c r="BK49" i="1"/>
  <c r="BL49" i="1"/>
  <c r="BN49" i="1"/>
  <c r="BR49" i="1" s="1"/>
  <c r="BO49" i="1"/>
  <c r="BS49" i="1" s="1"/>
  <c r="BP49" i="1"/>
  <c r="BT49" i="1" s="1"/>
  <c r="BV49" i="1"/>
  <c r="BW49" i="1"/>
  <c r="BX49" i="1"/>
  <c r="BJ50" i="1"/>
  <c r="BK50" i="1"/>
  <c r="BL50" i="1"/>
  <c r="BN50" i="1"/>
  <c r="BR50" i="1" s="1"/>
  <c r="BO50" i="1"/>
  <c r="BS50" i="1" s="1"/>
  <c r="BP50" i="1"/>
  <c r="BT50" i="1"/>
  <c r="BV50" i="1"/>
  <c r="BW50" i="1"/>
  <c r="BX50" i="1"/>
  <c r="BJ51" i="1"/>
  <c r="BK51" i="1"/>
  <c r="BL51" i="1"/>
  <c r="BN51" i="1"/>
  <c r="BR51" i="1" s="1"/>
  <c r="BO51" i="1"/>
  <c r="BS51" i="1" s="1"/>
  <c r="BP51" i="1"/>
  <c r="BT51" i="1" s="1"/>
  <c r="BV51" i="1"/>
  <c r="BW51" i="1"/>
  <c r="BX51" i="1"/>
  <c r="BJ52" i="1"/>
  <c r="BK52" i="1"/>
  <c r="BL52" i="1"/>
  <c r="BN52" i="1"/>
  <c r="BR52" i="1" s="1"/>
  <c r="BO52" i="1"/>
  <c r="BS52" i="1" s="1"/>
  <c r="BP52" i="1"/>
  <c r="BT52" i="1" s="1"/>
  <c r="BV52" i="1"/>
  <c r="BW52" i="1"/>
  <c r="BX52" i="1"/>
  <c r="BJ53" i="1"/>
  <c r="BK53" i="1"/>
  <c r="BL53" i="1"/>
  <c r="BN53" i="1"/>
  <c r="BR53" i="1" s="1"/>
  <c r="BO53" i="1"/>
  <c r="BS53" i="1" s="1"/>
  <c r="BP53" i="1"/>
  <c r="BT53" i="1" s="1"/>
  <c r="BV53" i="1"/>
  <c r="BW53" i="1"/>
  <c r="BX53" i="1"/>
  <c r="BJ54" i="1"/>
  <c r="BK54" i="1"/>
  <c r="BL54" i="1"/>
  <c r="BN54" i="1"/>
  <c r="BR54" i="1" s="1"/>
  <c r="BO54" i="1"/>
  <c r="BS54" i="1" s="1"/>
  <c r="BP54" i="1"/>
  <c r="BT54" i="1"/>
  <c r="BV54" i="1"/>
  <c r="BW54" i="1"/>
  <c r="BX54" i="1"/>
  <c r="BJ55" i="1"/>
  <c r="BK55" i="1"/>
  <c r="BL55" i="1"/>
  <c r="BN55" i="1"/>
  <c r="BR55" i="1" s="1"/>
  <c r="BO55" i="1"/>
  <c r="BS55" i="1" s="1"/>
  <c r="BP55" i="1"/>
  <c r="BT55" i="1" s="1"/>
  <c r="BV55" i="1"/>
  <c r="BW55" i="1"/>
  <c r="BX55" i="1"/>
  <c r="BJ56" i="1"/>
  <c r="BK56" i="1"/>
  <c r="BL56" i="1"/>
  <c r="BN56" i="1"/>
  <c r="BR56" i="1" s="1"/>
  <c r="BO56" i="1"/>
  <c r="BS56" i="1" s="1"/>
  <c r="BP56" i="1"/>
  <c r="BT56" i="1"/>
  <c r="BV56" i="1"/>
  <c r="BW56" i="1"/>
  <c r="BX56" i="1"/>
  <c r="BJ57" i="1"/>
  <c r="BK57" i="1"/>
  <c r="BL57" i="1"/>
  <c r="BN57" i="1"/>
  <c r="BR57" i="1" s="1"/>
  <c r="BO57" i="1"/>
  <c r="BS57" i="1" s="1"/>
  <c r="BP57" i="1"/>
  <c r="BT57" i="1" s="1"/>
  <c r="BV57" i="1"/>
  <c r="BW57" i="1"/>
  <c r="BX57" i="1"/>
  <c r="BJ58" i="1"/>
  <c r="BK58" i="1"/>
  <c r="BL58" i="1"/>
  <c r="BN58" i="1"/>
  <c r="BR58" i="1" s="1"/>
  <c r="BO58" i="1"/>
  <c r="BS58" i="1" s="1"/>
  <c r="BP58" i="1"/>
  <c r="BT58" i="1"/>
  <c r="BV58" i="1"/>
  <c r="BW58" i="1"/>
  <c r="BX58" i="1"/>
  <c r="BJ59" i="1"/>
  <c r="BK59" i="1"/>
  <c r="BL59" i="1"/>
  <c r="BN59" i="1"/>
  <c r="BR59" i="1" s="1"/>
  <c r="BO59" i="1"/>
  <c r="BS59" i="1" s="1"/>
  <c r="BP59" i="1"/>
  <c r="BT59" i="1" s="1"/>
  <c r="BV59" i="1"/>
  <c r="BW59" i="1"/>
  <c r="BX59" i="1"/>
  <c r="BJ60" i="1"/>
  <c r="BK60" i="1"/>
  <c r="BL60" i="1"/>
  <c r="BN60" i="1"/>
  <c r="BR60" i="1" s="1"/>
  <c r="BO60" i="1"/>
  <c r="BS60" i="1" s="1"/>
  <c r="BP60" i="1"/>
  <c r="BT60" i="1" s="1"/>
  <c r="BV60" i="1"/>
  <c r="BW60" i="1"/>
  <c r="BX60" i="1"/>
  <c r="BJ61" i="1"/>
  <c r="BK61" i="1"/>
  <c r="BL61" i="1"/>
  <c r="BN61" i="1"/>
  <c r="BR61" i="1" s="1"/>
  <c r="BO61" i="1"/>
  <c r="BS61" i="1" s="1"/>
  <c r="BP61" i="1"/>
  <c r="BT61" i="1" s="1"/>
  <c r="BV61" i="1"/>
  <c r="BW61" i="1"/>
  <c r="BX61" i="1"/>
  <c r="BJ62" i="1"/>
  <c r="BK62" i="1"/>
  <c r="BL62" i="1"/>
  <c r="BN62" i="1"/>
  <c r="BR62" i="1" s="1"/>
  <c r="BO62" i="1"/>
  <c r="BS62" i="1" s="1"/>
  <c r="BP62" i="1"/>
  <c r="BT62" i="1"/>
  <c r="BV62" i="1"/>
  <c r="BW62" i="1"/>
  <c r="BX62" i="1"/>
  <c r="BJ63" i="1"/>
  <c r="BK63" i="1"/>
  <c r="BL63" i="1"/>
  <c r="BN63" i="1"/>
  <c r="BR63" i="1" s="1"/>
  <c r="BO63" i="1"/>
  <c r="BS63" i="1" s="1"/>
  <c r="BP63" i="1"/>
  <c r="BT63" i="1" s="1"/>
  <c r="BV63" i="1"/>
  <c r="BW63" i="1"/>
  <c r="BX63" i="1"/>
  <c r="BJ64" i="1"/>
  <c r="BK64" i="1"/>
  <c r="BL64" i="1"/>
  <c r="BN64" i="1"/>
  <c r="BR64" i="1" s="1"/>
  <c r="BO64" i="1"/>
  <c r="BS64" i="1" s="1"/>
  <c r="BP64" i="1"/>
  <c r="BT64" i="1"/>
  <c r="BV64" i="1"/>
  <c r="BW64" i="1"/>
  <c r="BX64" i="1"/>
  <c r="BJ65" i="1"/>
  <c r="BK65" i="1"/>
  <c r="BL65" i="1"/>
  <c r="BN65" i="1"/>
  <c r="BR65" i="1" s="1"/>
  <c r="BO65" i="1"/>
  <c r="BS65" i="1" s="1"/>
  <c r="BP65" i="1"/>
  <c r="BT65" i="1" s="1"/>
  <c r="BV65" i="1"/>
  <c r="BW65" i="1"/>
  <c r="BX65" i="1"/>
  <c r="BJ66" i="1"/>
  <c r="BK66" i="1"/>
  <c r="BL66" i="1"/>
  <c r="BN66" i="1"/>
  <c r="BR66" i="1" s="1"/>
  <c r="BO66" i="1"/>
  <c r="BS66" i="1" s="1"/>
  <c r="BP66" i="1"/>
  <c r="BT66" i="1"/>
  <c r="BV66" i="1"/>
  <c r="BW66" i="1"/>
  <c r="BX66" i="1"/>
  <c r="BJ67" i="1"/>
  <c r="BK67" i="1"/>
  <c r="BL67" i="1"/>
  <c r="BN67" i="1"/>
  <c r="BR67" i="1" s="1"/>
  <c r="BO67" i="1"/>
  <c r="BS67" i="1" s="1"/>
  <c r="BP67" i="1"/>
  <c r="BT67" i="1" s="1"/>
  <c r="BV67" i="1"/>
  <c r="BW67" i="1"/>
  <c r="BX67" i="1"/>
  <c r="BJ68" i="1"/>
  <c r="BK68" i="1"/>
  <c r="BL68" i="1"/>
  <c r="BN68" i="1"/>
  <c r="BR68" i="1" s="1"/>
  <c r="BO68" i="1"/>
  <c r="BS68" i="1" s="1"/>
  <c r="BP68" i="1"/>
  <c r="BT68" i="1" s="1"/>
  <c r="BV68" i="1"/>
  <c r="BW68" i="1"/>
  <c r="BX68" i="1"/>
  <c r="BJ69" i="1"/>
  <c r="BK69" i="1"/>
  <c r="BL69" i="1"/>
  <c r="BN69" i="1"/>
  <c r="BR69" i="1" s="1"/>
  <c r="BO69" i="1"/>
  <c r="BS69" i="1" s="1"/>
  <c r="BP69" i="1"/>
  <c r="BT69" i="1" s="1"/>
  <c r="BV69" i="1"/>
  <c r="BW69" i="1"/>
  <c r="BX69" i="1"/>
  <c r="BJ70" i="1"/>
  <c r="BK70" i="1"/>
  <c r="BL70" i="1"/>
  <c r="BN70" i="1"/>
  <c r="BR70" i="1" s="1"/>
  <c r="BO70" i="1"/>
  <c r="BS70" i="1" s="1"/>
  <c r="BP70" i="1"/>
  <c r="BT70" i="1"/>
  <c r="BV70" i="1"/>
  <c r="BW70" i="1"/>
  <c r="BX70" i="1"/>
  <c r="BJ71" i="1"/>
  <c r="BK71" i="1"/>
  <c r="BL71" i="1"/>
  <c r="BN71" i="1"/>
  <c r="BR71" i="1" s="1"/>
  <c r="BO71" i="1"/>
  <c r="BS71" i="1" s="1"/>
  <c r="BP71" i="1"/>
  <c r="BT71" i="1" s="1"/>
  <c r="BV71" i="1"/>
  <c r="BW71" i="1"/>
  <c r="BX71" i="1"/>
  <c r="BJ72" i="1"/>
  <c r="BK72" i="1"/>
  <c r="BL72" i="1"/>
  <c r="BN72" i="1"/>
  <c r="BR72" i="1" s="1"/>
  <c r="BO72" i="1"/>
  <c r="BS72" i="1" s="1"/>
  <c r="BP72" i="1"/>
  <c r="BT72" i="1"/>
  <c r="BV72" i="1"/>
  <c r="BW72" i="1"/>
  <c r="BX72" i="1"/>
  <c r="BJ73" i="1"/>
  <c r="BK73" i="1"/>
  <c r="BL73" i="1"/>
  <c r="BN73" i="1"/>
  <c r="BR73" i="1" s="1"/>
  <c r="BO73" i="1"/>
  <c r="BS73" i="1" s="1"/>
  <c r="BP73" i="1"/>
  <c r="BT73" i="1" s="1"/>
  <c r="BV73" i="1"/>
  <c r="BW73" i="1"/>
  <c r="BX73" i="1"/>
  <c r="BJ74" i="1"/>
  <c r="BK74" i="1"/>
  <c r="BL74" i="1"/>
  <c r="BN74" i="1"/>
  <c r="BR74" i="1" s="1"/>
  <c r="BO74" i="1"/>
  <c r="BS74" i="1" s="1"/>
  <c r="BP74" i="1"/>
  <c r="BT74" i="1" s="1"/>
  <c r="BV74" i="1"/>
  <c r="BW74" i="1"/>
  <c r="BX74" i="1"/>
  <c r="BJ75" i="1"/>
  <c r="BK75" i="1"/>
  <c r="BL75" i="1"/>
  <c r="BN75" i="1"/>
  <c r="BR75" i="1" s="1"/>
  <c r="BO75" i="1"/>
  <c r="BS75" i="1" s="1"/>
  <c r="BP75" i="1"/>
  <c r="BT75" i="1"/>
  <c r="BV75" i="1"/>
  <c r="BW75" i="1"/>
  <c r="BX75" i="1"/>
  <c r="BJ76" i="1"/>
  <c r="BK76" i="1"/>
  <c r="BL76" i="1"/>
  <c r="BN76" i="1"/>
  <c r="BR76" i="1" s="1"/>
  <c r="BO76" i="1"/>
  <c r="BS76" i="1" s="1"/>
  <c r="BP76" i="1"/>
  <c r="BT76" i="1" s="1"/>
  <c r="BV76" i="1"/>
  <c r="BW76" i="1"/>
  <c r="BX76" i="1"/>
  <c r="BJ77" i="1"/>
  <c r="BK77" i="1"/>
  <c r="BL77" i="1"/>
  <c r="BN77" i="1"/>
  <c r="BR77" i="1" s="1"/>
  <c r="BO77" i="1"/>
  <c r="BP77" i="1"/>
  <c r="BT77" i="1" s="1"/>
  <c r="BS77" i="1"/>
  <c r="BV77" i="1"/>
  <c r="BW77" i="1"/>
  <c r="BX77" i="1"/>
  <c r="BJ78" i="1"/>
  <c r="BK78" i="1"/>
  <c r="BL78" i="1"/>
  <c r="BN78" i="1"/>
  <c r="BR78" i="1" s="1"/>
  <c r="BO78" i="1"/>
  <c r="BS78" i="1" s="1"/>
  <c r="BP78" i="1"/>
  <c r="BT78" i="1" s="1"/>
  <c r="BV78" i="1"/>
  <c r="BW78" i="1"/>
  <c r="BX78" i="1"/>
  <c r="BJ79" i="1"/>
  <c r="BK79" i="1"/>
  <c r="BL79" i="1"/>
  <c r="BN79" i="1"/>
  <c r="BR79" i="1" s="1"/>
  <c r="BO79" i="1"/>
  <c r="BS79" i="1" s="1"/>
  <c r="BP79" i="1"/>
  <c r="BT79" i="1" s="1"/>
  <c r="BV79" i="1"/>
  <c r="BW79" i="1"/>
  <c r="BX79" i="1"/>
  <c r="BJ80" i="1"/>
  <c r="BK80" i="1"/>
  <c r="BL80" i="1"/>
  <c r="BN80" i="1"/>
  <c r="BR80" i="1" s="1"/>
  <c r="BO80" i="1"/>
  <c r="BS80" i="1" s="1"/>
  <c r="BP80" i="1"/>
  <c r="BT80" i="1" s="1"/>
  <c r="BV80" i="1"/>
  <c r="BW80" i="1"/>
  <c r="BX80" i="1"/>
  <c r="BJ81" i="1"/>
  <c r="BK81" i="1"/>
  <c r="BL81" i="1"/>
  <c r="BN81" i="1"/>
  <c r="BR81" i="1" s="1"/>
  <c r="BO81" i="1"/>
  <c r="BS81" i="1" s="1"/>
  <c r="BP81" i="1"/>
  <c r="BT81" i="1" s="1"/>
  <c r="BV81" i="1"/>
  <c r="BW81" i="1"/>
  <c r="BX81" i="1"/>
  <c r="BJ82" i="1"/>
  <c r="BK82" i="1"/>
  <c r="BL82" i="1"/>
  <c r="BN82" i="1"/>
  <c r="BR82" i="1" s="1"/>
  <c r="BO82" i="1"/>
  <c r="BP82" i="1"/>
  <c r="BT82" i="1" s="1"/>
  <c r="BS82" i="1"/>
  <c r="BV82" i="1"/>
  <c r="BW82" i="1"/>
  <c r="BX82" i="1"/>
  <c r="BJ83" i="1"/>
  <c r="BK83" i="1"/>
  <c r="BL83" i="1"/>
  <c r="BN83" i="1"/>
  <c r="BR83" i="1" s="1"/>
  <c r="BO83" i="1"/>
  <c r="BS83" i="1" s="1"/>
  <c r="BP83" i="1"/>
  <c r="BT83" i="1"/>
  <c r="BV83" i="1"/>
  <c r="BW83" i="1"/>
  <c r="BX83" i="1"/>
  <c r="BJ84" i="1"/>
  <c r="BK84" i="1"/>
  <c r="BL84" i="1"/>
  <c r="BN84" i="1"/>
  <c r="BR84" i="1" s="1"/>
  <c r="BO84" i="1"/>
  <c r="BS84" i="1" s="1"/>
  <c r="BP84" i="1"/>
  <c r="BT84" i="1" s="1"/>
  <c r="BV84" i="1"/>
  <c r="BW84" i="1"/>
  <c r="BX84" i="1"/>
  <c r="BJ85" i="1"/>
  <c r="BK85" i="1"/>
  <c r="BL85" i="1"/>
  <c r="BN85" i="1"/>
  <c r="BR85" i="1" s="1"/>
  <c r="BO85" i="1"/>
  <c r="BS85" i="1" s="1"/>
  <c r="BP85" i="1"/>
  <c r="BT85" i="1" s="1"/>
  <c r="BV85" i="1"/>
  <c r="BW85" i="1"/>
  <c r="BX85" i="1"/>
  <c r="BJ86" i="1"/>
  <c r="BK86" i="1"/>
  <c r="BL86" i="1"/>
  <c r="BN86" i="1"/>
  <c r="BR86" i="1" s="1"/>
  <c r="BO86" i="1"/>
  <c r="BS86" i="1" s="1"/>
  <c r="BP86" i="1"/>
  <c r="BT86" i="1"/>
  <c r="BV86" i="1"/>
  <c r="BW86" i="1"/>
  <c r="BX86" i="1"/>
  <c r="BJ87" i="1"/>
  <c r="BK87" i="1"/>
  <c r="BL87" i="1"/>
  <c r="BN87" i="1"/>
  <c r="BR87" i="1" s="1"/>
  <c r="BO87" i="1"/>
  <c r="BS87" i="1" s="1"/>
  <c r="BP87" i="1"/>
  <c r="BT87" i="1" s="1"/>
  <c r="BV87" i="1"/>
  <c r="BW87" i="1"/>
  <c r="BX87" i="1"/>
  <c r="BJ88" i="1"/>
  <c r="BK88" i="1"/>
  <c r="BL88" i="1"/>
  <c r="BN88" i="1"/>
  <c r="BR88" i="1" s="1"/>
  <c r="BO88" i="1"/>
  <c r="BS88" i="1" s="1"/>
  <c r="BP88" i="1"/>
  <c r="BT88" i="1"/>
  <c r="BV88" i="1"/>
  <c r="BW88" i="1"/>
  <c r="BX88" i="1"/>
  <c r="BJ89" i="1"/>
  <c r="BK89" i="1"/>
  <c r="BL89" i="1"/>
  <c r="BN89" i="1"/>
  <c r="BR89" i="1" s="1"/>
  <c r="BO89" i="1"/>
  <c r="BS89" i="1" s="1"/>
  <c r="BP89" i="1"/>
  <c r="BT89" i="1" s="1"/>
  <c r="BV89" i="1"/>
  <c r="BW89" i="1"/>
  <c r="BX89" i="1"/>
  <c r="BJ90" i="1"/>
  <c r="BK90" i="1"/>
  <c r="BL90" i="1"/>
  <c r="BN90" i="1"/>
  <c r="BR90" i="1" s="1"/>
  <c r="BO90" i="1"/>
  <c r="BS90" i="1" s="1"/>
  <c r="BP90" i="1"/>
  <c r="BT90" i="1" s="1"/>
  <c r="BV90" i="1"/>
  <c r="BW90" i="1"/>
  <c r="BX90" i="1"/>
  <c r="BJ91" i="1"/>
  <c r="BK91" i="1"/>
  <c r="BL91" i="1"/>
  <c r="BN91" i="1"/>
  <c r="BR91" i="1" s="1"/>
  <c r="BO91" i="1"/>
  <c r="BS91" i="1" s="1"/>
  <c r="BP91" i="1"/>
  <c r="BT91" i="1"/>
  <c r="BV91" i="1"/>
  <c r="BW91" i="1"/>
  <c r="BX91" i="1"/>
  <c r="BJ92" i="1"/>
  <c r="BK92" i="1"/>
  <c r="BL92" i="1"/>
  <c r="BN92" i="1"/>
  <c r="BR92" i="1" s="1"/>
  <c r="BO92" i="1"/>
  <c r="BS92" i="1" s="1"/>
  <c r="BP92" i="1"/>
  <c r="BT92" i="1" s="1"/>
  <c r="BV92" i="1"/>
  <c r="BW92" i="1"/>
  <c r="BX92" i="1"/>
  <c r="BJ93" i="1"/>
  <c r="BK93" i="1"/>
  <c r="BL93" i="1"/>
  <c r="BN93" i="1"/>
  <c r="BR93" i="1" s="1"/>
  <c r="BO93" i="1"/>
  <c r="BP93" i="1"/>
  <c r="BS93" i="1"/>
  <c r="BT93" i="1"/>
  <c r="BV93" i="1"/>
  <c r="BW93" i="1"/>
  <c r="BX93" i="1"/>
  <c r="BJ95" i="1"/>
  <c r="BK95" i="1"/>
  <c r="BL95" i="1"/>
  <c r="BN95" i="1"/>
  <c r="BR95" i="1" s="1"/>
  <c r="BO95" i="1"/>
  <c r="BS95" i="1" s="1"/>
  <c r="BP95" i="1"/>
  <c r="BT95" i="1"/>
  <c r="BV95" i="1"/>
  <c r="BW95" i="1"/>
  <c r="BX95" i="1"/>
  <c r="BJ42" i="2"/>
  <c r="BK42" i="2"/>
  <c r="BL42" i="2"/>
  <c r="BN42" i="2"/>
  <c r="BR42" i="2" s="1"/>
  <c r="BO42" i="2"/>
  <c r="BP42" i="2"/>
  <c r="BT42" i="2" s="1"/>
  <c r="BS42" i="2"/>
  <c r="BV42" i="2"/>
  <c r="BW42" i="2"/>
  <c r="BX42" i="2"/>
  <c r="BJ43" i="2"/>
  <c r="BK43" i="2"/>
  <c r="BL43" i="2"/>
  <c r="BN43" i="2"/>
  <c r="BR43" i="2" s="1"/>
  <c r="BO43" i="2"/>
  <c r="BS43" i="2" s="1"/>
  <c r="BP43" i="2"/>
  <c r="BT43" i="2" s="1"/>
  <c r="BV43" i="2"/>
  <c r="BW43" i="2"/>
  <c r="BX43" i="2"/>
  <c r="BJ44" i="2"/>
  <c r="BK44" i="2"/>
  <c r="BL44" i="2"/>
  <c r="BN44" i="2"/>
  <c r="BR44" i="2" s="1"/>
  <c r="BO44" i="2"/>
  <c r="BS44" i="2" s="1"/>
  <c r="BP44" i="2"/>
  <c r="BT44" i="2" s="1"/>
  <c r="BV44" i="2"/>
  <c r="BW44" i="2"/>
  <c r="BX44" i="2"/>
  <c r="BJ45" i="2"/>
  <c r="BK45" i="2"/>
  <c r="BL45" i="2"/>
  <c r="BN45" i="2"/>
  <c r="BO45" i="2"/>
  <c r="BS45" i="2" s="1"/>
  <c r="BP45" i="2"/>
  <c r="BT45" i="2" s="1"/>
  <c r="BR45" i="2"/>
  <c r="BV45" i="2"/>
  <c r="BW45" i="2"/>
  <c r="BX45" i="2"/>
  <c r="BJ46" i="2"/>
  <c r="BK46" i="2"/>
  <c r="BL46" i="2"/>
  <c r="BN46" i="2"/>
  <c r="BR46" i="2" s="1"/>
  <c r="BO46" i="2"/>
  <c r="BP46" i="2"/>
  <c r="BT46" i="2" s="1"/>
  <c r="BS46" i="2"/>
  <c r="BV46" i="2"/>
  <c r="BW46" i="2"/>
  <c r="BX46" i="2"/>
  <c r="BJ47" i="2"/>
  <c r="BK47" i="2"/>
  <c r="BL47" i="2"/>
  <c r="BN47" i="2"/>
  <c r="BR47" i="2" s="1"/>
  <c r="BO47" i="2"/>
  <c r="BS47" i="2" s="1"/>
  <c r="BP47" i="2"/>
  <c r="BT47" i="2" s="1"/>
  <c r="BV47" i="2"/>
  <c r="BW47" i="2"/>
  <c r="BX47" i="2"/>
  <c r="BJ48" i="2"/>
  <c r="BK48" i="2"/>
  <c r="BL48" i="2"/>
  <c r="BN48" i="2"/>
  <c r="BR48" i="2" s="1"/>
  <c r="BO48" i="2"/>
  <c r="BS48" i="2" s="1"/>
  <c r="BP48" i="2"/>
  <c r="BT48" i="2" s="1"/>
  <c r="BV48" i="2"/>
  <c r="BW48" i="2"/>
  <c r="BX48" i="2"/>
  <c r="BJ49" i="2"/>
  <c r="BK49" i="2"/>
  <c r="BL49" i="2"/>
  <c r="BN49" i="2"/>
  <c r="BO49" i="2"/>
  <c r="BS49" i="2" s="1"/>
  <c r="BP49" i="2"/>
  <c r="BT49" i="2" s="1"/>
  <c r="BR49" i="2"/>
  <c r="BV49" i="2"/>
  <c r="BW49" i="2"/>
  <c r="BX49" i="2"/>
  <c r="BJ50" i="2"/>
  <c r="BK50" i="2"/>
  <c r="BL50" i="2"/>
  <c r="BN50" i="2"/>
  <c r="BR50" i="2" s="1"/>
  <c r="BO50" i="2"/>
  <c r="BP50" i="2"/>
  <c r="BT50" i="2" s="1"/>
  <c r="BS50" i="2"/>
  <c r="BV50" i="2"/>
  <c r="BW50" i="2"/>
  <c r="BX50" i="2"/>
  <c r="BJ51" i="2"/>
  <c r="BK51" i="2"/>
  <c r="BL51" i="2"/>
  <c r="BN51" i="2"/>
  <c r="BR51" i="2" s="1"/>
  <c r="BO51" i="2"/>
  <c r="BS51" i="2" s="1"/>
  <c r="BP51" i="2"/>
  <c r="BT51" i="2" s="1"/>
  <c r="BV51" i="2"/>
  <c r="BW51" i="2"/>
  <c r="BX51" i="2"/>
  <c r="BJ52" i="2"/>
  <c r="BK52" i="2"/>
  <c r="BL52" i="2"/>
  <c r="BN52" i="2"/>
  <c r="BR52" i="2" s="1"/>
  <c r="BO52" i="2"/>
  <c r="BS52" i="2" s="1"/>
  <c r="BP52" i="2"/>
  <c r="BT52" i="2" s="1"/>
  <c r="BV52" i="2"/>
  <c r="BW52" i="2"/>
  <c r="BX52" i="2"/>
  <c r="BJ53" i="2"/>
  <c r="BK53" i="2"/>
  <c r="BL53" i="2"/>
  <c r="BN53" i="2"/>
  <c r="BO53" i="2"/>
  <c r="BS53" i="2" s="1"/>
  <c r="BP53" i="2"/>
  <c r="BT53" i="2" s="1"/>
  <c r="BR53" i="2"/>
  <c r="BV53" i="2"/>
  <c r="BW53" i="2"/>
  <c r="BX53" i="2"/>
  <c r="BJ54" i="2"/>
  <c r="BK54" i="2"/>
  <c r="BL54" i="2"/>
  <c r="BN54" i="2"/>
  <c r="BR54" i="2" s="1"/>
  <c r="BO54" i="2"/>
  <c r="BP54" i="2"/>
  <c r="BT54" i="2" s="1"/>
  <c r="BS54" i="2"/>
  <c r="BV54" i="2"/>
  <c r="BW54" i="2"/>
  <c r="BX54" i="2"/>
  <c r="BJ55" i="2"/>
  <c r="BK55" i="2"/>
  <c r="BL55" i="2"/>
  <c r="BN55" i="2"/>
  <c r="BR55" i="2" s="1"/>
  <c r="BO55" i="2"/>
  <c r="BS55" i="2" s="1"/>
  <c r="BP55" i="2"/>
  <c r="BT55" i="2" s="1"/>
  <c r="BV55" i="2"/>
  <c r="BW55" i="2"/>
  <c r="BX55" i="2"/>
  <c r="BJ56" i="2"/>
  <c r="BK56" i="2"/>
  <c r="BL56" i="2"/>
  <c r="BN56" i="2"/>
  <c r="BR56" i="2" s="1"/>
  <c r="BO56" i="2"/>
  <c r="BS56" i="2" s="1"/>
  <c r="BP56" i="2"/>
  <c r="BT56" i="2" s="1"/>
  <c r="BV56" i="2"/>
  <c r="BW56" i="2"/>
  <c r="BX56" i="2"/>
  <c r="BJ57" i="2"/>
  <c r="BK57" i="2"/>
  <c r="BL57" i="2"/>
  <c r="BN57" i="2"/>
  <c r="BO57" i="2"/>
  <c r="BS57" i="2" s="1"/>
  <c r="BP57" i="2"/>
  <c r="BT57" i="2" s="1"/>
  <c r="BR57" i="2"/>
  <c r="BV57" i="2"/>
  <c r="BW57" i="2"/>
  <c r="BX57" i="2"/>
  <c r="BJ58" i="2"/>
  <c r="BK58" i="2"/>
  <c r="BL58" i="2"/>
  <c r="BN58" i="2"/>
  <c r="BR58" i="2" s="1"/>
  <c r="BO58" i="2"/>
  <c r="BP58" i="2"/>
  <c r="BT58" i="2" s="1"/>
  <c r="BS58" i="2"/>
  <c r="BV58" i="2"/>
  <c r="BW58" i="2"/>
  <c r="BX58" i="2"/>
  <c r="BJ59" i="2"/>
  <c r="BK59" i="2"/>
  <c r="BL59" i="2"/>
  <c r="BN59" i="2"/>
  <c r="BR59" i="2" s="1"/>
  <c r="BO59" i="2"/>
  <c r="BS59" i="2" s="1"/>
  <c r="BP59" i="2"/>
  <c r="BT59" i="2" s="1"/>
  <c r="BV59" i="2"/>
  <c r="BW59" i="2"/>
  <c r="BX59" i="2"/>
  <c r="BJ60" i="2"/>
  <c r="BK60" i="2"/>
  <c r="BL60" i="2"/>
  <c r="BN60" i="2"/>
  <c r="BR60" i="2" s="1"/>
  <c r="BO60" i="2"/>
  <c r="BS60" i="2" s="1"/>
  <c r="BP60" i="2"/>
  <c r="BT60" i="2" s="1"/>
  <c r="BV60" i="2"/>
  <c r="BW60" i="2"/>
  <c r="BX60" i="2"/>
  <c r="BJ61" i="2"/>
  <c r="BK61" i="2"/>
  <c r="BL61" i="2"/>
  <c r="BN61" i="2"/>
  <c r="BO61" i="2"/>
  <c r="BS61" i="2" s="1"/>
  <c r="BP61" i="2"/>
  <c r="BT61" i="2" s="1"/>
  <c r="BR61" i="2"/>
  <c r="BV61" i="2"/>
  <c r="BW61" i="2"/>
  <c r="BX61" i="2"/>
  <c r="BJ62" i="2"/>
  <c r="BK62" i="2"/>
  <c r="BL62" i="2"/>
  <c r="BN62" i="2"/>
  <c r="BR62" i="2" s="1"/>
  <c r="BO62" i="2"/>
  <c r="BP62" i="2"/>
  <c r="BT62" i="2" s="1"/>
  <c r="BS62" i="2"/>
  <c r="BV62" i="2"/>
  <c r="BW62" i="2"/>
  <c r="BX62" i="2"/>
  <c r="BJ63" i="2"/>
  <c r="BK63" i="2"/>
  <c r="BL63" i="2"/>
  <c r="BN63" i="2"/>
  <c r="BR63" i="2" s="1"/>
  <c r="BO63" i="2"/>
  <c r="BS63" i="2" s="1"/>
  <c r="BP63" i="2"/>
  <c r="BT63" i="2" s="1"/>
  <c r="BV63" i="2"/>
  <c r="BW63" i="2"/>
  <c r="BX63" i="2"/>
  <c r="BJ64" i="2"/>
  <c r="BK64" i="2"/>
  <c r="BL64" i="2"/>
  <c r="BN64" i="2"/>
  <c r="BO64" i="2"/>
  <c r="BP64" i="2"/>
  <c r="BT64" i="2" s="1"/>
  <c r="BR64" i="2"/>
  <c r="BS64" i="2"/>
  <c r="BV64" i="2"/>
  <c r="BW64" i="2"/>
  <c r="BX64" i="2"/>
  <c r="BJ65" i="2"/>
  <c r="BK65" i="2"/>
  <c r="BL65" i="2"/>
  <c r="BN65" i="2"/>
  <c r="BR65" i="2" s="1"/>
  <c r="BO65" i="2"/>
  <c r="BP65" i="2"/>
  <c r="BT65" i="2" s="1"/>
  <c r="BS65" i="2"/>
  <c r="BV65" i="2"/>
  <c r="BW65" i="2"/>
  <c r="BX65" i="2"/>
  <c r="BJ66" i="2"/>
  <c r="BK66" i="2"/>
  <c r="BL66" i="2"/>
  <c r="BN66" i="2"/>
  <c r="BR66" i="2" s="1"/>
  <c r="BO66" i="2"/>
  <c r="BS66" i="2" s="1"/>
  <c r="BP66" i="2"/>
  <c r="BT66" i="2" s="1"/>
  <c r="BV66" i="2"/>
  <c r="BW66" i="2"/>
  <c r="BX66" i="2"/>
  <c r="BJ67" i="2"/>
  <c r="BK67" i="2"/>
  <c r="BL67" i="2"/>
  <c r="BN67" i="2"/>
  <c r="BO67" i="2"/>
  <c r="BS67" i="2" s="1"/>
  <c r="BP67" i="2"/>
  <c r="BT67" i="2" s="1"/>
  <c r="BR67" i="2"/>
  <c r="BV67" i="2"/>
  <c r="BW67" i="2"/>
  <c r="BX67" i="2"/>
  <c r="BJ68" i="2"/>
  <c r="BK68" i="2"/>
  <c r="BL68" i="2"/>
  <c r="BN68" i="2"/>
  <c r="BR68" i="2" s="1"/>
  <c r="BO68" i="2"/>
  <c r="BP68" i="2"/>
  <c r="BT68" i="2" s="1"/>
  <c r="BS68" i="2"/>
  <c r="BV68" i="2"/>
  <c r="BW68" i="2"/>
  <c r="BX68" i="2"/>
  <c r="BJ69" i="2"/>
  <c r="BK69" i="2"/>
  <c r="BL69" i="2"/>
  <c r="BN69" i="2"/>
  <c r="BO69" i="2"/>
  <c r="BS69" i="2" s="1"/>
  <c r="BP69" i="2"/>
  <c r="BT69" i="2" s="1"/>
  <c r="BR69" i="2"/>
  <c r="BV69" i="2"/>
  <c r="BW69" i="2"/>
  <c r="BX69" i="2"/>
  <c r="BJ70" i="2"/>
  <c r="BK70" i="2"/>
  <c r="BL70" i="2"/>
  <c r="BN70" i="2"/>
  <c r="BR70" i="2" s="1"/>
  <c r="BO70" i="2"/>
  <c r="BP70" i="2"/>
  <c r="BT70" i="2" s="1"/>
  <c r="BS70" i="2"/>
  <c r="BV70" i="2"/>
  <c r="BW70" i="2"/>
  <c r="BX70" i="2"/>
  <c r="BJ71" i="2"/>
  <c r="BK71" i="2"/>
  <c r="BL71" i="2"/>
  <c r="BN71" i="2"/>
  <c r="BR71" i="2" s="1"/>
  <c r="BO71" i="2"/>
  <c r="BS71" i="2" s="1"/>
  <c r="BP71" i="2"/>
  <c r="BT71" i="2" s="1"/>
  <c r="BV71" i="2"/>
  <c r="BW71" i="2"/>
  <c r="BX71" i="2"/>
  <c r="BJ72" i="2"/>
  <c r="BK72" i="2"/>
  <c r="BL72" i="2"/>
  <c r="BN72" i="2"/>
  <c r="BO72" i="2"/>
  <c r="BP72" i="2"/>
  <c r="BT72" i="2" s="1"/>
  <c r="BR72" i="2"/>
  <c r="BS72" i="2"/>
  <c r="BV72" i="2"/>
  <c r="BW72" i="2"/>
  <c r="BX72" i="2"/>
  <c r="BJ73" i="2"/>
  <c r="BK73" i="2"/>
  <c r="BL73" i="2"/>
  <c r="BN73" i="2"/>
  <c r="BO73" i="2"/>
  <c r="BP73" i="2"/>
  <c r="BT73" i="2" s="1"/>
  <c r="BR73" i="2"/>
  <c r="BS73" i="2"/>
  <c r="BV73" i="2"/>
  <c r="BW73" i="2"/>
  <c r="BX73" i="2"/>
  <c r="BJ74" i="2"/>
  <c r="BK74" i="2"/>
  <c r="BL74" i="2"/>
  <c r="BN74" i="2"/>
  <c r="BR74" i="2" s="1"/>
  <c r="BO74" i="2"/>
  <c r="BS74" i="2" s="1"/>
  <c r="BP74" i="2"/>
  <c r="BT74" i="2" s="1"/>
  <c r="BV74" i="2"/>
  <c r="BW74" i="2"/>
  <c r="BX74" i="2"/>
  <c r="BJ75" i="2"/>
  <c r="BK75" i="2"/>
  <c r="BL75" i="2"/>
  <c r="BN75" i="2"/>
  <c r="BR75" i="2" s="1"/>
  <c r="BO75" i="2"/>
  <c r="BS75" i="2" s="1"/>
  <c r="BP75" i="2"/>
  <c r="BT75" i="2" s="1"/>
  <c r="BV75" i="2"/>
  <c r="BW75" i="2"/>
  <c r="BX75" i="2"/>
  <c r="BJ76" i="2"/>
  <c r="BK76" i="2"/>
  <c r="BL76" i="2"/>
  <c r="BN76" i="2"/>
  <c r="BR76" i="2" s="1"/>
  <c r="BO76" i="2"/>
  <c r="BP76" i="2"/>
  <c r="BT76" i="2" s="1"/>
  <c r="BS76" i="2"/>
  <c r="BV76" i="2"/>
  <c r="BW76" i="2"/>
  <c r="BX76" i="2"/>
  <c r="BJ77" i="2"/>
  <c r="BK77" i="2"/>
  <c r="BL77" i="2"/>
  <c r="BN77" i="2"/>
  <c r="BO77" i="2"/>
  <c r="BS77" i="2" s="1"/>
  <c r="BP77" i="2"/>
  <c r="BT77" i="2" s="1"/>
  <c r="BR77" i="2"/>
  <c r="BV77" i="2"/>
  <c r="BW77" i="2"/>
  <c r="BX77" i="2"/>
  <c r="BJ78" i="2"/>
  <c r="BK78" i="2"/>
  <c r="BL78" i="2"/>
  <c r="BN78" i="2"/>
  <c r="BR78" i="2" s="1"/>
  <c r="BO78" i="2"/>
  <c r="BP78" i="2"/>
  <c r="BT78" i="2" s="1"/>
  <c r="BS78" i="2"/>
  <c r="BV78" i="2"/>
  <c r="BW78" i="2"/>
  <c r="BX78" i="2"/>
  <c r="BJ79" i="2"/>
  <c r="BK79" i="2"/>
  <c r="BL79" i="2"/>
  <c r="BN79" i="2"/>
  <c r="BR79" i="2" s="1"/>
  <c r="BO79" i="2"/>
  <c r="BS79" i="2" s="1"/>
  <c r="BP79" i="2"/>
  <c r="BT79" i="2" s="1"/>
  <c r="BV79" i="2"/>
  <c r="BW79" i="2"/>
  <c r="BX79" i="2"/>
  <c r="BJ80" i="2"/>
  <c r="BK80" i="2"/>
  <c r="BL80" i="2"/>
  <c r="BN80" i="2"/>
  <c r="BR80" i="2" s="1"/>
  <c r="BO80" i="2"/>
  <c r="BP80" i="2"/>
  <c r="BT80" i="2" s="1"/>
  <c r="BS80" i="2"/>
  <c r="BV80" i="2"/>
  <c r="BW80" i="2"/>
  <c r="BX80" i="2"/>
  <c r="BJ81" i="2"/>
  <c r="BK81" i="2"/>
  <c r="BL81" i="2"/>
  <c r="BN81" i="2"/>
  <c r="BO81" i="2"/>
  <c r="BS81" i="2" s="1"/>
  <c r="BP81" i="2"/>
  <c r="BT81" i="2" s="1"/>
  <c r="BR81" i="2"/>
  <c r="BV81" i="2"/>
  <c r="BW81" i="2"/>
  <c r="BX81" i="2"/>
  <c r="BJ82" i="2"/>
  <c r="BK82" i="2"/>
  <c r="BL82" i="2"/>
  <c r="BN82" i="2"/>
  <c r="BR82" i="2" s="1"/>
  <c r="BO82" i="2"/>
  <c r="BS82" i="2" s="1"/>
  <c r="BP82" i="2"/>
  <c r="BT82" i="2" s="1"/>
  <c r="BV82" i="2"/>
  <c r="BW82" i="2"/>
  <c r="BX82" i="2"/>
  <c r="BJ83" i="2"/>
  <c r="BK83" i="2"/>
  <c r="BL83" i="2"/>
  <c r="BN83" i="2"/>
  <c r="BR83" i="2" s="1"/>
  <c r="BO83" i="2"/>
  <c r="BS83" i="2" s="1"/>
  <c r="BP83" i="2"/>
  <c r="BT83" i="2" s="1"/>
  <c r="BV83" i="2"/>
  <c r="BW83" i="2"/>
  <c r="BX83" i="2"/>
  <c r="BJ84" i="2"/>
  <c r="BK84" i="2"/>
  <c r="BL84" i="2"/>
  <c r="BN84" i="2"/>
  <c r="BR84" i="2" s="1"/>
  <c r="BO84" i="2"/>
  <c r="BP84" i="2"/>
  <c r="BT84" i="2" s="1"/>
  <c r="BS84" i="2"/>
  <c r="BV84" i="2"/>
  <c r="BW84" i="2"/>
  <c r="BX84" i="2"/>
  <c r="BJ86" i="2"/>
  <c r="BK86" i="2"/>
  <c r="BL86" i="2"/>
  <c r="BN86" i="2"/>
  <c r="BO86" i="2"/>
  <c r="BS86" i="2" s="1"/>
  <c r="BP86" i="2"/>
  <c r="BT86" i="2" s="1"/>
  <c r="BR86" i="2"/>
  <c r="BV86" i="2"/>
  <c r="BW86" i="2"/>
  <c r="BX86" i="2"/>
  <c r="BJ42" i="3"/>
  <c r="BK42" i="3"/>
  <c r="BL42" i="3"/>
  <c r="BN42" i="3"/>
  <c r="BR42" i="3" s="1"/>
  <c r="BO42" i="3"/>
  <c r="BS42" i="3" s="1"/>
  <c r="BP42" i="3"/>
  <c r="BT42" i="3" s="1"/>
  <c r="BV42" i="3"/>
  <c r="BW42" i="3"/>
  <c r="BX42" i="3"/>
  <c r="BJ43" i="3"/>
  <c r="BK43" i="3"/>
  <c r="BL43" i="3"/>
  <c r="BN43" i="3"/>
  <c r="BR43" i="3" s="1"/>
  <c r="BO43" i="3"/>
  <c r="BS43" i="3" s="1"/>
  <c r="BP43" i="3"/>
  <c r="BT43" i="3" s="1"/>
  <c r="BV43" i="3"/>
  <c r="BW43" i="3"/>
  <c r="BX43" i="3"/>
  <c r="BJ44" i="3"/>
  <c r="BK44" i="3"/>
  <c r="BL44" i="3"/>
  <c r="BN44" i="3"/>
  <c r="BR44" i="3" s="1"/>
  <c r="BO44" i="3"/>
  <c r="BS44" i="3" s="1"/>
  <c r="BP44" i="3"/>
  <c r="BT44" i="3" s="1"/>
  <c r="BV44" i="3"/>
  <c r="BW44" i="3"/>
  <c r="BX44" i="3"/>
  <c r="BJ45" i="3"/>
  <c r="BK45" i="3"/>
  <c r="BL45" i="3"/>
  <c r="BN45" i="3"/>
  <c r="BR45" i="3" s="1"/>
  <c r="BO45" i="3"/>
  <c r="BS45" i="3" s="1"/>
  <c r="BP45" i="3"/>
  <c r="BT45" i="3" s="1"/>
  <c r="BV45" i="3"/>
  <c r="BW45" i="3"/>
  <c r="BX45" i="3"/>
  <c r="BJ46" i="3"/>
  <c r="BK46" i="3"/>
  <c r="BL46" i="3"/>
  <c r="BN46" i="3"/>
  <c r="BR46" i="3" s="1"/>
  <c r="BO46" i="3"/>
  <c r="BS46" i="3" s="1"/>
  <c r="BP46" i="3"/>
  <c r="BT46" i="3" s="1"/>
  <c r="BV46" i="3"/>
  <c r="BW46" i="3"/>
  <c r="BX46" i="3"/>
  <c r="BJ47" i="3"/>
  <c r="BK47" i="3"/>
  <c r="BL47" i="3"/>
  <c r="BN47" i="3"/>
  <c r="BR47" i="3" s="1"/>
  <c r="BO47" i="3"/>
  <c r="BS47" i="3" s="1"/>
  <c r="BP47" i="3"/>
  <c r="BT47" i="3" s="1"/>
  <c r="BV47" i="3"/>
  <c r="BW47" i="3"/>
  <c r="BX47" i="3"/>
  <c r="BJ48" i="3"/>
  <c r="BK48" i="3"/>
  <c r="BL48" i="3"/>
  <c r="BN48" i="3"/>
  <c r="BR48" i="3" s="1"/>
  <c r="BO48" i="3"/>
  <c r="BS48" i="3" s="1"/>
  <c r="BP48" i="3"/>
  <c r="BT48" i="3" s="1"/>
  <c r="BV48" i="3"/>
  <c r="BW48" i="3"/>
  <c r="BX48" i="3"/>
  <c r="BJ49" i="3"/>
  <c r="BK49" i="3"/>
  <c r="BL49" i="3"/>
  <c r="BN49" i="3"/>
  <c r="BR49" i="3" s="1"/>
  <c r="BO49" i="3"/>
  <c r="BS49" i="3" s="1"/>
  <c r="BP49" i="3"/>
  <c r="BT49" i="3" s="1"/>
  <c r="BV49" i="3"/>
  <c r="BW49" i="3"/>
  <c r="BX49" i="3"/>
  <c r="BJ50" i="3"/>
  <c r="BK50" i="3"/>
  <c r="BL50" i="3"/>
  <c r="BN50" i="3"/>
  <c r="BR50" i="3" s="1"/>
  <c r="BO50" i="3"/>
  <c r="BS50" i="3" s="1"/>
  <c r="BP50" i="3"/>
  <c r="BT50" i="3" s="1"/>
  <c r="BV50" i="3"/>
  <c r="BW50" i="3"/>
  <c r="BX50" i="3"/>
  <c r="BJ51" i="3"/>
  <c r="BK51" i="3"/>
  <c r="BL51" i="3"/>
  <c r="BN51" i="3"/>
  <c r="BR51" i="3" s="1"/>
  <c r="BO51" i="3"/>
  <c r="BS51" i="3" s="1"/>
  <c r="BP51" i="3"/>
  <c r="BT51" i="3" s="1"/>
  <c r="BV51" i="3"/>
  <c r="BW51" i="3"/>
  <c r="BX51" i="3"/>
  <c r="BJ52" i="3"/>
  <c r="BK52" i="3"/>
  <c r="BL52" i="3"/>
  <c r="BN52" i="3"/>
  <c r="BR52" i="3" s="1"/>
  <c r="BO52" i="3"/>
  <c r="BS52" i="3" s="1"/>
  <c r="BP52" i="3"/>
  <c r="BT52" i="3" s="1"/>
  <c r="BV52" i="3"/>
  <c r="BW52" i="3"/>
  <c r="BX52" i="3"/>
  <c r="BJ53" i="3"/>
  <c r="BK53" i="3"/>
  <c r="BL53" i="3"/>
  <c r="BN53" i="3"/>
  <c r="BR53" i="3" s="1"/>
  <c r="BO53" i="3"/>
  <c r="BS53" i="3" s="1"/>
  <c r="BP53" i="3"/>
  <c r="BT53" i="3" s="1"/>
  <c r="BV53" i="3"/>
  <c r="BW53" i="3"/>
  <c r="BX53" i="3"/>
  <c r="BJ54" i="3"/>
  <c r="BK54" i="3"/>
  <c r="BL54" i="3"/>
  <c r="BN54" i="3"/>
  <c r="BR54" i="3" s="1"/>
  <c r="BO54" i="3"/>
  <c r="BS54" i="3" s="1"/>
  <c r="BP54" i="3"/>
  <c r="BT54" i="3" s="1"/>
  <c r="BV54" i="3"/>
  <c r="BW54" i="3"/>
  <c r="BX54" i="3"/>
  <c r="BJ55" i="3"/>
  <c r="BK55" i="3"/>
  <c r="BL55" i="3"/>
  <c r="BN55" i="3"/>
  <c r="BR55" i="3" s="1"/>
  <c r="BO55" i="3"/>
  <c r="BS55" i="3" s="1"/>
  <c r="BP55" i="3"/>
  <c r="BT55" i="3" s="1"/>
  <c r="BV55" i="3"/>
  <c r="BW55" i="3"/>
  <c r="BX55" i="3"/>
  <c r="BJ56" i="3"/>
  <c r="BK56" i="3"/>
  <c r="BL56" i="3"/>
  <c r="BN56" i="3"/>
  <c r="BR56" i="3" s="1"/>
  <c r="BO56" i="3"/>
  <c r="BS56" i="3" s="1"/>
  <c r="BP56" i="3"/>
  <c r="BT56" i="3" s="1"/>
  <c r="BV56" i="3"/>
  <c r="BW56" i="3"/>
  <c r="BX56" i="3"/>
  <c r="BJ57" i="3"/>
  <c r="BK57" i="3"/>
  <c r="BL57" i="3"/>
  <c r="BN57" i="3"/>
  <c r="BR57" i="3" s="1"/>
  <c r="BO57" i="3"/>
  <c r="BS57" i="3" s="1"/>
  <c r="BP57" i="3"/>
  <c r="BT57" i="3" s="1"/>
  <c r="BV57" i="3"/>
  <c r="BW57" i="3"/>
  <c r="BX57" i="3"/>
  <c r="BJ58" i="3"/>
  <c r="BK58" i="3"/>
  <c r="BL58" i="3"/>
  <c r="BN58" i="3"/>
  <c r="BR58" i="3" s="1"/>
  <c r="BO58" i="3"/>
  <c r="BS58" i="3" s="1"/>
  <c r="BP58" i="3"/>
  <c r="BT58" i="3" s="1"/>
  <c r="BV58" i="3"/>
  <c r="BW58" i="3"/>
  <c r="BX58" i="3"/>
  <c r="BJ59" i="3"/>
  <c r="BK59" i="3"/>
  <c r="BL59" i="3"/>
  <c r="BN59" i="3"/>
  <c r="BR59" i="3" s="1"/>
  <c r="BO59" i="3"/>
  <c r="BS59" i="3" s="1"/>
  <c r="BP59" i="3"/>
  <c r="BT59" i="3" s="1"/>
  <c r="BV59" i="3"/>
  <c r="BW59" i="3"/>
  <c r="BX59" i="3"/>
  <c r="BJ60" i="3"/>
  <c r="BK60" i="3"/>
  <c r="BL60" i="3"/>
  <c r="BN60" i="3"/>
  <c r="BR60" i="3" s="1"/>
  <c r="BO60" i="3"/>
  <c r="BS60" i="3" s="1"/>
  <c r="BP60" i="3"/>
  <c r="BT60" i="3" s="1"/>
  <c r="BV60" i="3"/>
  <c r="BW60" i="3"/>
  <c r="BX60" i="3"/>
  <c r="BJ61" i="3"/>
  <c r="BK61" i="3"/>
  <c r="BL61" i="3"/>
  <c r="BN61" i="3"/>
  <c r="BR61" i="3" s="1"/>
  <c r="BO61" i="3"/>
  <c r="BS61" i="3" s="1"/>
  <c r="BP61" i="3"/>
  <c r="BT61" i="3" s="1"/>
  <c r="BV61" i="3"/>
  <c r="BW61" i="3"/>
  <c r="BX61" i="3"/>
  <c r="BJ62" i="3"/>
  <c r="BK62" i="3"/>
  <c r="BL62" i="3"/>
  <c r="BN62" i="3"/>
  <c r="BR62" i="3" s="1"/>
  <c r="BO62" i="3"/>
  <c r="BS62" i="3" s="1"/>
  <c r="BP62" i="3"/>
  <c r="BT62" i="3" s="1"/>
  <c r="BV62" i="3"/>
  <c r="BW62" i="3"/>
  <c r="BX62" i="3"/>
  <c r="BJ63" i="3"/>
  <c r="BK63" i="3"/>
  <c r="BL63" i="3"/>
  <c r="BN63" i="3"/>
  <c r="BR63" i="3" s="1"/>
  <c r="BO63" i="3"/>
  <c r="BS63" i="3" s="1"/>
  <c r="BP63" i="3"/>
  <c r="BT63" i="3" s="1"/>
  <c r="BV63" i="3"/>
  <c r="BW63" i="3"/>
  <c r="BX63" i="3"/>
  <c r="BJ64" i="3"/>
  <c r="BK64" i="3"/>
  <c r="BL64" i="3"/>
  <c r="BN64" i="3"/>
  <c r="BR64" i="3" s="1"/>
  <c r="BO64" i="3"/>
  <c r="BS64" i="3" s="1"/>
  <c r="BP64" i="3"/>
  <c r="BT64" i="3" s="1"/>
  <c r="BV64" i="3"/>
  <c r="BW64" i="3"/>
  <c r="BX64" i="3"/>
  <c r="BJ65" i="3"/>
  <c r="BK65" i="3"/>
  <c r="BL65" i="3"/>
  <c r="BN65" i="3"/>
  <c r="BR65" i="3" s="1"/>
  <c r="BO65" i="3"/>
  <c r="BS65" i="3" s="1"/>
  <c r="BP65" i="3"/>
  <c r="BT65" i="3" s="1"/>
  <c r="BV65" i="3"/>
  <c r="BW65" i="3"/>
  <c r="BX65" i="3"/>
  <c r="BJ66" i="3"/>
  <c r="BK66" i="3"/>
  <c r="BL66" i="3"/>
  <c r="BN66" i="3"/>
  <c r="BR66" i="3" s="1"/>
  <c r="BO66" i="3"/>
  <c r="BS66" i="3" s="1"/>
  <c r="BP66" i="3"/>
  <c r="BT66" i="3" s="1"/>
  <c r="BV66" i="3"/>
  <c r="BW66" i="3"/>
  <c r="BX66" i="3"/>
  <c r="BJ68" i="3"/>
  <c r="BK68" i="3"/>
  <c r="BL68" i="3"/>
  <c r="BN68" i="3"/>
  <c r="BR68" i="3" s="1"/>
  <c r="BO68" i="3"/>
  <c r="BS68" i="3" s="1"/>
  <c r="BP68" i="3"/>
  <c r="BT68" i="3" s="1"/>
  <c r="BV68" i="3"/>
  <c r="BW68" i="3"/>
  <c r="BX68" i="3"/>
  <c r="BJ42" i="5"/>
  <c r="BK42" i="5"/>
  <c r="BL42" i="5"/>
  <c r="BN42" i="5"/>
  <c r="BR42" i="5" s="1"/>
  <c r="BO42" i="5"/>
  <c r="BS42" i="5" s="1"/>
  <c r="BP42" i="5"/>
  <c r="BT42" i="5" s="1"/>
  <c r="BV42" i="5"/>
  <c r="BW42" i="5"/>
  <c r="BX42" i="5"/>
  <c r="BJ43" i="5"/>
  <c r="BK43" i="5"/>
  <c r="BL43" i="5"/>
  <c r="BN43" i="5"/>
  <c r="BR43" i="5" s="1"/>
  <c r="BO43" i="5"/>
  <c r="BS43" i="5" s="1"/>
  <c r="BP43" i="5"/>
  <c r="BT43" i="5" s="1"/>
  <c r="BV43" i="5"/>
  <c r="BW43" i="5"/>
  <c r="BX43" i="5"/>
  <c r="BJ44" i="5"/>
  <c r="BK44" i="5"/>
  <c r="BL44" i="5"/>
  <c r="BN44" i="5"/>
  <c r="BR44" i="5" s="1"/>
  <c r="BO44" i="5"/>
  <c r="BS44" i="5" s="1"/>
  <c r="BP44" i="5"/>
  <c r="BT44" i="5"/>
  <c r="BV44" i="5"/>
  <c r="BW44" i="5"/>
  <c r="BX44" i="5"/>
  <c r="BJ45" i="5"/>
  <c r="BK45" i="5"/>
  <c r="BL45" i="5"/>
  <c r="BN45" i="5"/>
  <c r="BR45" i="5" s="1"/>
  <c r="BO45" i="5"/>
  <c r="BS45" i="5" s="1"/>
  <c r="BP45" i="5"/>
  <c r="BT45" i="5" s="1"/>
  <c r="BV45" i="5"/>
  <c r="BW45" i="5"/>
  <c r="BX45" i="5"/>
  <c r="BJ46" i="5"/>
  <c r="BK46" i="5"/>
  <c r="BL46" i="5"/>
  <c r="BN46" i="5"/>
  <c r="BR46" i="5" s="1"/>
  <c r="BO46" i="5"/>
  <c r="BS46" i="5" s="1"/>
  <c r="BP46" i="5"/>
  <c r="BT46" i="5" s="1"/>
  <c r="BV46" i="5"/>
  <c r="BW46" i="5"/>
  <c r="BX46" i="5"/>
  <c r="BJ47" i="5"/>
  <c r="BK47" i="5"/>
  <c r="BL47" i="5"/>
  <c r="BN47" i="5"/>
  <c r="BR47" i="5" s="1"/>
  <c r="BO47" i="5"/>
  <c r="BS47" i="5" s="1"/>
  <c r="BP47" i="5"/>
  <c r="BT47" i="5" s="1"/>
  <c r="BV47" i="5"/>
  <c r="BW47" i="5"/>
  <c r="BX47" i="5"/>
  <c r="BJ48" i="5"/>
  <c r="BK48" i="5"/>
  <c r="BL48" i="5"/>
  <c r="BN48" i="5"/>
  <c r="BR48" i="5" s="1"/>
  <c r="BO48" i="5"/>
  <c r="BS48" i="5" s="1"/>
  <c r="BP48" i="5"/>
  <c r="BT48" i="5"/>
  <c r="BV48" i="5"/>
  <c r="BW48" i="5"/>
  <c r="BX48" i="5"/>
  <c r="BJ49" i="5"/>
  <c r="BK49" i="5"/>
  <c r="BL49" i="5"/>
  <c r="BN49" i="5"/>
  <c r="BR49" i="5" s="1"/>
  <c r="BO49" i="5"/>
  <c r="BS49" i="5" s="1"/>
  <c r="BP49" i="5"/>
  <c r="BT49" i="5" s="1"/>
  <c r="BV49" i="5"/>
  <c r="BW49" i="5"/>
  <c r="BX49" i="5"/>
  <c r="BJ50" i="5"/>
  <c r="BK50" i="5"/>
  <c r="BL50" i="5"/>
  <c r="BN50" i="5"/>
  <c r="BR50" i="5" s="1"/>
  <c r="BO50" i="5"/>
  <c r="BS50" i="5" s="1"/>
  <c r="BP50" i="5"/>
  <c r="BT50" i="5" s="1"/>
  <c r="BV50" i="5"/>
  <c r="BW50" i="5"/>
  <c r="BX50" i="5"/>
  <c r="BJ51" i="5"/>
  <c r="BK51" i="5"/>
  <c r="BL51" i="5"/>
  <c r="BN51" i="5"/>
  <c r="BR51" i="5" s="1"/>
  <c r="BO51" i="5"/>
  <c r="BS51" i="5" s="1"/>
  <c r="BP51" i="5"/>
  <c r="BT51" i="5" s="1"/>
  <c r="BV51" i="5"/>
  <c r="BW51" i="5"/>
  <c r="BX51" i="5"/>
  <c r="BJ52" i="5"/>
  <c r="BK52" i="5"/>
  <c r="BL52" i="5"/>
  <c r="BN52" i="5"/>
  <c r="BR52" i="5" s="1"/>
  <c r="BO52" i="5"/>
  <c r="BS52" i="5" s="1"/>
  <c r="BP52" i="5"/>
  <c r="BT52" i="5"/>
  <c r="BV52" i="5"/>
  <c r="BW52" i="5"/>
  <c r="BX52" i="5"/>
  <c r="BJ53" i="5"/>
  <c r="BK53" i="5"/>
  <c r="BL53" i="5"/>
  <c r="BN53" i="5"/>
  <c r="BR53" i="5" s="1"/>
  <c r="BO53" i="5"/>
  <c r="BS53" i="5" s="1"/>
  <c r="BP53" i="5"/>
  <c r="BT53" i="5" s="1"/>
  <c r="BV53" i="5"/>
  <c r="BW53" i="5"/>
  <c r="BX53" i="5"/>
  <c r="BJ54" i="5"/>
  <c r="BK54" i="5"/>
  <c r="BL54" i="5"/>
  <c r="BN54" i="5"/>
  <c r="BR54" i="5" s="1"/>
  <c r="BO54" i="5"/>
  <c r="BS54" i="5" s="1"/>
  <c r="BP54" i="5"/>
  <c r="BT54" i="5" s="1"/>
  <c r="BV54" i="5"/>
  <c r="BW54" i="5"/>
  <c r="BX54" i="5"/>
  <c r="BJ55" i="5"/>
  <c r="BK55" i="5"/>
  <c r="BL55" i="5"/>
  <c r="BN55" i="5"/>
  <c r="BR55" i="5" s="1"/>
  <c r="BO55" i="5"/>
  <c r="BS55" i="5" s="1"/>
  <c r="BP55" i="5"/>
  <c r="BT55" i="5" s="1"/>
  <c r="BV55" i="5"/>
  <c r="BW55" i="5"/>
  <c r="BX55" i="5"/>
  <c r="BJ56" i="5"/>
  <c r="BK56" i="5"/>
  <c r="BL56" i="5"/>
  <c r="BN56" i="5"/>
  <c r="BR56" i="5" s="1"/>
  <c r="BO56" i="5"/>
  <c r="BS56" i="5" s="1"/>
  <c r="BP56" i="5"/>
  <c r="BT56" i="5"/>
  <c r="BV56" i="5"/>
  <c r="BW56" i="5"/>
  <c r="BX56" i="5"/>
  <c r="BJ57" i="5"/>
  <c r="BK57" i="5"/>
  <c r="BL57" i="5"/>
  <c r="BN57" i="5"/>
  <c r="BR57" i="5" s="1"/>
  <c r="BO57" i="5"/>
  <c r="BS57" i="5" s="1"/>
  <c r="BP57" i="5"/>
  <c r="BT57" i="5" s="1"/>
  <c r="BV57" i="5"/>
  <c r="BW57" i="5"/>
  <c r="BX57" i="5"/>
  <c r="BJ58" i="5"/>
  <c r="BK58" i="5"/>
  <c r="BL58" i="5"/>
  <c r="BN58" i="5"/>
  <c r="BR58" i="5" s="1"/>
  <c r="BO58" i="5"/>
  <c r="BS58" i="5" s="1"/>
  <c r="BP58" i="5"/>
  <c r="BT58" i="5" s="1"/>
  <c r="BV58" i="5"/>
  <c r="BW58" i="5"/>
  <c r="BX58" i="5"/>
  <c r="BJ59" i="5"/>
  <c r="BK59" i="5"/>
  <c r="BL59" i="5"/>
  <c r="BN59" i="5"/>
  <c r="BR59" i="5" s="1"/>
  <c r="BO59" i="5"/>
  <c r="BS59" i="5" s="1"/>
  <c r="BP59" i="5"/>
  <c r="BT59" i="5" s="1"/>
  <c r="BV59" i="5"/>
  <c r="BW59" i="5"/>
  <c r="BX59" i="5"/>
  <c r="BJ61" i="5"/>
  <c r="BK61" i="5"/>
  <c r="BL61" i="5"/>
  <c r="BN61" i="5"/>
  <c r="BR61" i="5" s="1"/>
  <c r="BO61" i="5"/>
  <c r="BS61" i="5" s="1"/>
  <c r="BP61" i="5"/>
  <c r="BT61" i="5"/>
  <c r="BV61" i="5"/>
  <c r="BW61" i="5"/>
  <c r="BX61" i="5"/>
  <c r="BJ42" i="9"/>
  <c r="BK42" i="9"/>
  <c r="BL42" i="9"/>
  <c r="BN42" i="9"/>
  <c r="BR42" i="9" s="1"/>
  <c r="BO42" i="9"/>
  <c r="BS42" i="9" s="1"/>
  <c r="BP42" i="9"/>
  <c r="BT42" i="9"/>
  <c r="BV42" i="9"/>
  <c r="BW42" i="9"/>
  <c r="BX42" i="9"/>
  <c r="BJ43" i="9"/>
  <c r="BK43" i="9"/>
  <c r="BL43" i="9"/>
  <c r="BN43" i="9"/>
  <c r="BR43" i="9" s="1"/>
  <c r="BO43" i="9"/>
  <c r="BS43" i="9" s="1"/>
  <c r="BP43" i="9"/>
  <c r="BT43" i="9"/>
  <c r="BV43" i="9"/>
  <c r="BW43" i="9"/>
  <c r="BX43" i="9"/>
  <c r="BJ44" i="9"/>
  <c r="BK44" i="9"/>
  <c r="BL44" i="9"/>
  <c r="BN44" i="9"/>
  <c r="BR44" i="9" s="1"/>
  <c r="BO44" i="9"/>
  <c r="BS44" i="9" s="1"/>
  <c r="BP44" i="9"/>
  <c r="BT44" i="9"/>
  <c r="BV44" i="9"/>
  <c r="BW44" i="9"/>
  <c r="BX44" i="9"/>
  <c r="BJ45" i="9"/>
  <c r="BK45" i="9"/>
  <c r="BL45" i="9"/>
  <c r="BN45" i="9"/>
  <c r="BR45" i="9" s="1"/>
  <c r="BO45" i="9"/>
  <c r="BS45" i="9" s="1"/>
  <c r="BP45" i="9"/>
  <c r="BT45" i="9" s="1"/>
  <c r="BV45" i="9"/>
  <c r="BW45" i="9"/>
  <c r="BX45" i="9"/>
  <c r="BJ46" i="9"/>
  <c r="BK46" i="9"/>
  <c r="BL46" i="9"/>
  <c r="BN46" i="9"/>
  <c r="BR46" i="9" s="1"/>
  <c r="BO46" i="9"/>
  <c r="BS46" i="9" s="1"/>
  <c r="BP46" i="9"/>
  <c r="BT46" i="9"/>
  <c r="BV46" i="9"/>
  <c r="BW46" i="9"/>
  <c r="BX46" i="9"/>
  <c r="BJ47" i="9"/>
  <c r="BK47" i="9"/>
  <c r="BL47" i="9"/>
  <c r="BN47" i="9"/>
  <c r="BR47" i="9" s="1"/>
  <c r="BO47" i="9"/>
  <c r="BS47" i="9" s="1"/>
  <c r="BP47" i="9"/>
  <c r="BT47" i="9"/>
  <c r="BV47" i="9"/>
  <c r="BW47" i="9"/>
  <c r="BX47" i="9"/>
  <c r="BJ48" i="9"/>
  <c r="BK48" i="9"/>
  <c r="BL48" i="9"/>
  <c r="BN48" i="9"/>
  <c r="BR48" i="9" s="1"/>
  <c r="BO48" i="9"/>
  <c r="BP48" i="9"/>
  <c r="BT48" i="9" s="1"/>
  <c r="BS48" i="9"/>
  <c r="BV48" i="9"/>
  <c r="BW48" i="9"/>
  <c r="BX48" i="9"/>
  <c r="BJ49" i="9"/>
  <c r="BK49" i="9"/>
  <c r="BL49" i="9"/>
  <c r="BN49" i="9"/>
  <c r="BR49" i="9" s="1"/>
  <c r="BO49" i="9"/>
  <c r="BP49" i="9"/>
  <c r="BS49" i="9"/>
  <c r="BT49" i="9"/>
  <c r="BV49" i="9"/>
  <c r="BW49" i="9"/>
  <c r="BX49" i="9"/>
  <c r="BJ50" i="9"/>
  <c r="BK50" i="9"/>
  <c r="BL50" i="9"/>
  <c r="BN50" i="9"/>
  <c r="BR50" i="9" s="1"/>
  <c r="BO50" i="9"/>
  <c r="BS50" i="9" s="1"/>
  <c r="BP50" i="9"/>
  <c r="BT50" i="9"/>
  <c r="BV50" i="9"/>
  <c r="BW50" i="9"/>
  <c r="BX50" i="9"/>
  <c r="BJ51" i="9"/>
  <c r="BK51" i="9"/>
  <c r="BL51" i="9"/>
  <c r="BN51" i="9"/>
  <c r="BR51" i="9" s="1"/>
  <c r="BO51" i="9"/>
  <c r="BS51" i="9" s="1"/>
  <c r="BP51" i="9"/>
  <c r="BT51" i="9"/>
  <c r="BV51" i="9"/>
  <c r="BW51" i="9"/>
  <c r="BX51" i="9"/>
  <c r="BJ52" i="9"/>
  <c r="BK52" i="9"/>
  <c r="BL52" i="9"/>
  <c r="BN52" i="9"/>
  <c r="BR52" i="9" s="1"/>
  <c r="BO52" i="9"/>
  <c r="BS52" i="9" s="1"/>
  <c r="BP52" i="9"/>
  <c r="BT52" i="9"/>
  <c r="BV52" i="9"/>
  <c r="BW52" i="9"/>
  <c r="BX52" i="9"/>
  <c r="BJ53" i="9"/>
  <c r="BK53" i="9"/>
  <c r="BL53" i="9"/>
  <c r="BN53" i="9"/>
  <c r="BR53" i="9" s="1"/>
  <c r="BO53" i="9"/>
  <c r="BS53" i="9" s="1"/>
  <c r="BP53" i="9"/>
  <c r="BT53" i="9" s="1"/>
  <c r="BV53" i="9"/>
  <c r="BW53" i="9"/>
  <c r="BX53" i="9"/>
  <c r="BJ54" i="9"/>
  <c r="BK54" i="9"/>
  <c r="BL54" i="9"/>
  <c r="BN54" i="9"/>
  <c r="BR54" i="9" s="1"/>
  <c r="BO54" i="9"/>
  <c r="BS54" i="9" s="1"/>
  <c r="BP54" i="9"/>
  <c r="BT54" i="9"/>
  <c r="BV54" i="9"/>
  <c r="BW54" i="9"/>
  <c r="BX54" i="9"/>
  <c r="BJ55" i="9"/>
  <c r="BK55" i="9"/>
  <c r="BL55" i="9"/>
  <c r="BN55" i="9"/>
  <c r="BR55" i="9" s="1"/>
  <c r="BO55" i="9"/>
  <c r="BS55" i="9" s="1"/>
  <c r="BP55" i="9"/>
  <c r="BT55" i="9"/>
  <c r="BV55" i="9"/>
  <c r="BW55" i="9"/>
  <c r="BX55" i="9"/>
  <c r="BJ56" i="9"/>
  <c r="BK56" i="9"/>
  <c r="BL56" i="9"/>
  <c r="BN56" i="9"/>
  <c r="BR56" i="9" s="1"/>
  <c r="BO56" i="9"/>
  <c r="BP56" i="9"/>
  <c r="BT56" i="9" s="1"/>
  <c r="BS56" i="9"/>
  <c r="BV56" i="9"/>
  <c r="BW56" i="9"/>
  <c r="BX56" i="9"/>
  <c r="BJ57" i="9"/>
  <c r="BK57" i="9"/>
  <c r="BL57" i="9"/>
  <c r="BN57" i="9"/>
  <c r="BR57" i="9" s="1"/>
  <c r="BO57" i="9"/>
  <c r="BP57" i="9"/>
  <c r="BS57" i="9"/>
  <c r="BT57" i="9"/>
  <c r="BV57" i="9"/>
  <c r="BW57" i="9"/>
  <c r="BX57" i="9"/>
  <c r="BJ58" i="9"/>
  <c r="BK58" i="9"/>
  <c r="BL58" i="9"/>
  <c r="BN58" i="9"/>
  <c r="BR58" i="9" s="1"/>
  <c r="BO58" i="9"/>
  <c r="BS58" i="9" s="1"/>
  <c r="BP58" i="9"/>
  <c r="BT58" i="9"/>
  <c r="BV58" i="9"/>
  <c r="BW58" i="9"/>
  <c r="BX58" i="9"/>
  <c r="BJ59" i="9"/>
  <c r="BK59" i="9"/>
  <c r="BL59" i="9"/>
  <c r="BN59" i="9"/>
  <c r="BR59" i="9" s="1"/>
  <c r="BO59" i="9"/>
  <c r="BS59" i="9" s="1"/>
  <c r="BP59" i="9"/>
  <c r="BT59" i="9" s="1"/>
  <c r="BV59" i="9"/>
  <c r="BW59" i="9"/>
  <c r="BX59" i="9"/>
  <c r="BJ60" i="9"/>
  <c r="BK60" i="9"/>
  <c r="BL60" i="9"/>
  <c r="BN60" i="9"/>
  <c r="BR60" i="9" s="1"/>
  <c r="BO60" i="9"/>
  <c r="BS60" i="9" s="1"/>
  <c r="BP60" i="9"/>
  <c r="BT60" i="9"/>
  <c r="BV60" i="9"/>
  <c r="BW60" i="9"/>
  <c r="BX60" i="9"/>
  <c r="BJ61" i="9"/>
  <c r="BK61" i="9"/>
  <c r="BL61" i="9"/>
  <c r="BN61" i="9"/>
  <c r="BR61" i="9" s="1"/>
  <c r="BO61" i="9"/>
  <c r="BS61" i="9" s="1"/>
  <c r="BP61" i="9"/>
  <c r="BT61" i="9" s="1"/>
  <c r="BV61" i="9"/>
  <c r="BW61" i="9"/>
  <c r="BX61" i="9"/>
  <c r="BJ62" i="9"/>
  <c r="BK62" i="9"/>
  <c r="BL62" i="9"/>
  <c r="BN62" i="9"/>
  <c r="BR62" i="9" s="1"/>
  <c r="BO62" i="9"/>
  <c r="BS62" i="9" s="1"/>
  <c r="BP62" i="9"/>
  <c r="BT62" i="9" s="1"/>
  <c r="BV62" i="9"/>
  <c r="BW62" i="9"/>
  <c r="BX62" i="9"/>
  <c r="BJ63" i="9"/>
  <c r="BK63" i="9"/>
  <c r="BL63" i="9"/>
  <c r="BN63" i="9"/>
  <c r="BR63" i="9" s="1"/>
  <c r="BO63" i="9"/>
  <c r="BS63" i="9" s="1"/>
  <c r="BP63" i="9"/>
  <c r="BT63" i="9"/>
  <c r="BV63" i="9"/>
  <c r="BW63" i="9"/>
  <c r="BX63" i="9"/>
  <c r="BJ64" i="9"/>
  <c r="BK64" i="9"/>
  <c r="BL64" i="9"/>
  <c r="BN64" i="9"/>
  <c r="BR64" i="9" s="1"/>
  <c r="BO64" i="9"/>
  <c r="BP64" i="9"/>
  <c r="BT64" i="9" s="1"/>
  <c r="BS64" i="9"/>
  <c r="BV64" i="9"/>
  <c r="BW64" i="9"/>
  <c r="BX64" i="9"/>
  <c r="BJ65" i="9"/>
  <c r="BK65" i="9"/>
  <c r="BL65" i="9"/>
  <c r="BN65" i="9"/>
  <c r="BR65" i="9" s="1"/>
  <c r="BO65" i="9"/>
  <c r="BP65" i="9"/>
  <c r="BS65" i="9"/>
  <c r="BT65" i="9"/>
  <c r="BV65" i="9"/>
  <c r="BW65" i="9"/>
  <c r="BX65" i="9"/>
  <c r="BJ66" i="9"/>
  <c r="BK66" i="9"/>
  <c r="BL66" i="9"/>
  <c r="BN66" i="9"/>
  <c r="BR66" i="9" s="1"/>
  <c r="BO66" i="9"/>
  <c r="BS66" i="9" s="1"/>
  <c r="BP66" i="9"/>
  <c r="BT66" i="9"/>
  <c r="BV66" i="9"/>
  <c r="BW66" i="9"/>
  <c r="BX66" i="9"/>
  <c r="BJ67" i="9"/>
  <c r="BK67" i="9"/>
  <c r="BL67" i="9"/>
  <c r="BN67" i="9"/>
  <c r="BR67" i="9" s="1"/>
  <c r="BO67" i="9"/>
  <c r="BS67" i="9" s="1"/>
  <c r="BP67" i="9"/>
  <c r="BT67" i="9" s="1"/>
  <c r="BV67" i="9"/>
  <c r="BW67" i="9"/>
  <c r="BX67" i="9"/>
  <c r="BJ68" i="9"/>
  <c r="BK68" i="9"/>
  <c r="BL68" i="9"/>
  <c r="BN68" i="9"/>
  <c r="BR68" i="9" s="1"/>
  <c r="BO68" i="9"/>
  <c r="BS68" i="9" s="1"/>
  <c r="BP68" i="9"/>
  <c r="BT68" i="9"/>
  <c r="BV68" i="9"/>
  <c r="BW68" i="9"/>
  <c r="BX68" i="9"/>
  <c r="BJ69" i="9"/>
  <c r="BK69" i="9"/>
  <c r="BL69" i="9"/>
  <c r="BN69" i="9"/>
  <c r="BR69" i="9" s="1"/>
  <c r="BO69" i="9"/>
  <c r="BS69" i="9" s="1"/>
  <c r="BP69" i="9"/>
  <c r="BT69" i="9" s="1"/>
  <c r="BV69" i="9"/>
  <c r="BW69" i="9"/>
  <c r="BX69" i="9"/>
  <c r="BJ70" i="9"/>
  <c r="BK70" i="9"/>
  <c r="BL70" i="9"/>
  <c r="BN70" i="9"/>
  <c r="BR70" i="9" s="1"/>
  <c r="BO70" i="9"/>
  <c r="BS70" i="9" s="1"/>
  <c r="BP70" i="9"/>
  <c r="BT70" i="9" s="1"/>
  <c r="BV70" i="9"/>
  <c r="BW70" i="9"/>
  <c r="BX70" i="9"/>
  <c r="BJ71" i="9"/>
  <c r="BK71" i="9"/>
  <c r="BL71" i="9"/>
  <c r="BN71" i="9"/>
  <c r="BR71" i="9" s="1"/>
  <c r="BO71" i="9"/>
  <c r="BS71" i="9" s="1"/>
  <c r="BP71" i="9"/>
  <c r="BT71" i="9"/>
  <c r="BV71" i="9"/>
  <c r="BW71" i="9"/>
  <c r="BX71" i="9"/>
  <c r="BJ72" i="9"/>
  <c r="BK72" i="9"/>
  <c r="BL72" i="9"/>
  <c r="BN72" i="9"/>
  <c r="BR72" i="9" s="1"/>
  <c r="BO72" i="9"/>
  <c r="BP72" i="9"/>
  <c r="BT72" i="9" s="1"/>
  <c r="BS72" i="9"/>
  <c r="BV72" i="9"/>
  <c r="BW72" i="9"/>
  <c r="BX72" i="9"/>
  <c r="BJ73" i="9"/>
  <c r="BK73" i="9"/>
  <c r="BL73" i="9"/>
  <c r="BN73" i="9"/>
  <c r="BR73" i="9" s="1"/>
  <c r="BO73" i="9"/>
  <c r="BP73" i="9"/>
  <c r="BS73" i="9"/>
  <c r="BT73" i="9"/>
  <c r="BV73" i="9"/>
  <c r="BW73" i="9"/>
  <c r="BX73" i="9"/>
  <c r="BJ74" i="9"/>
  <c r="BK74" i="9"/>
  <c r="BL74" i="9"/>
  <c r="BN74" i="9"/>
  <c r="BR74" i="9" s="1"/>
  <c r="BO74" i="9"/>
  <c r="BS74" i="9" s="1"/>
  <c r="BP74" i="9"/>
  <c r="BT74" i="9"/>
  <c r="BV74" i="9"/>
  <c r="BW74" i="9"/>
  <c r="BX74" i="9"/>
  <c r="BJ75" i="9"/>
  <c r="BK75" i="9"/>
  <c r="BL75" i="9"/>
  <c r="BN75" i="9"/>
  <c r="BR75" i="9" s="1"/>
  <c r="BO75" i="9"/>
  <c r="BS75" i="9" s="1"/>
  <c r="BP75" i="9"/>
  <c r="BT75" i="9" s="1"/>
  <c r="BV75" i="9"/>
  <c r="BW75" i="9"/>
  <c r="BX75" i="9"/>
  <c r="BJ76" i="9"/>
  <c r="BK76" i="9"/>
  <c r="BL76" i="9"/>
  <c r="BN76" i="9"/>
  <c r="BR76" i="9" s="1"/>
  <c r="BO76" i="9"/>
  <c r="BS76" i="9" s="1"/>
  <c r="BP76" i="9"/>
  <c r="BT76" i="9"/>
  <c r="BV76" i="9"/>
  <c r="BW76" i="9"/>
  <c r="BX76" i="9"/>
  <c r="BJ77" i="9"/>
  <c r="BK77" i="9"/>
  <c r="BL77" i="9"/>
  <c r="BN77" i="9"/>
  <c r="BR77" i="9" s="1"/>
  <c r="BO77" i="9"/>
  <c r="BS77" i="9" s="1"/>
  <c r="BP77" i="9"/>
  <c r="BT77" i="9" s="1"/>
  <c r="BV77" i="9"/>
  <c r="BW77" i="9"/>
  <c r="BX77" i="9"/>
  <c r="BJ78" i="9"/>
  <c r="BK78" i="9"/>
  <c r="BL78" i="9"/>
  <c r="BN78" i="9"/>
  <c r="BR78" i="9" s="1"/>
  <c r="BO78" i="9"/>
  <c r="BS78" i="9" s="1"/>
  <c r="BP78" i="9"/>
  <c r="BT78" i="9" s="1"/>
  <c r="BV78" i="9"/>
  <c r="BW78" i="9"/>
  <c r="BX78" i="9"/>
  <c r="BJ79" i="9"/>
  <c r="BK79" i="9"/>
  <c r="BL79" i="9"/>
  <c r="BN79" i="9"/>
  <c r="BR79" i="9" s="1"/>
  <c r="BO79" i="9"/>
  <c r="BS79" i="9" s="1"/>
  <c r="BP79" i="9"/>
  <c r="BT79" i="9" s="1"/>
  <c r="BV79" i="9"/>
  <c r="BW79" i="9"/>
  <c r="BX79" i="9"/>
  <c r="BJ80" i="9"/>
  <c r="BK80" i="9"/>
  <c r="BL80" i="9"/>
  <c r="BN80" i="9"/>
  <c r="BR80" i="9" s="1"/>
  <c r="BO80" i="9"/>
  <c r="BP80" i="9"/>
  <c r="BT80" i="9" s="1"/>
  <c r="BS80" i="9"/>
  <c r="BV80" i="9"/>
  <c r="BW80" i="9"/>
  <c r="BX80" i="9"/>
  <c r="BJ81" i="9"/>
  <c r="BK81" i="9"/>
  <c r="BL81" i="9"/>
  <c r="BN81" i="9"/>
  <c r="BR81" i="9" s="1"/>
  <c r="BO81" i="9"/>
  <c r="BP81" i="9"/>
  <c r="BS81" i="9"/>
  <c r="BT81" i="9"/>
  <c r="BV81" i="9"/>
  <c r="BW81" i="9"/>
  <c r="BX81" i="9"/>
  <c r="BJ82" i="9"/>
  <c r="BK82" i="9"/>
  <c r="BL82" i="9"/>
  <c r="BN82" i="9"/>
  <c r="BR82" i="9" s="1"/>
  <c r="BO82" i="9"/>
  <c r="BS82" i="9" s="1"/>
  <c r="BP82" i="9"/>
  <c r="BT82" i="9" s="1"/>
  <c r="BV82" i="9"/>
  <c r="BW82" i="9"/>
  <c r="BX82" i="9"/>
  <c r="BJ83" i="9"/>
  <c r="BK83" i="9"/>
  <c r="BL83" i="9"/>
  <c r="BN83" i="9"/>
  <c r="BR83" i="9" s="1"/>
  <c r="BO83" i="9"/>
  <c r="BS83" i="9" s="1"/>
  <c r="BP83" i="9"/>
  <c r="BT83" i="9" s="1"/>
  <c r="BV83" i="9"/>
  <c r="BW83" i="9"/>
  <c r="BX83" i="9"/>
  <c r="BJ84" i="9"/>
  <c r="BK84" i="9"/>
  <c r="BL84" i="9"/>
  <c r="BN84" i="9"/>
  <c r="BR84" i="9" s="1"/>
  <c r="BO84" i="9"/>
  <c r="BS84" i="9" s="1"/>
  <c r="BP84" i="9"/>
  <c r="BT84" i="9"/>
  <c r="BV84" i="9"/>
  <c r="BW84" i="9"/>
  <c r="BX84" i="9"/>
  <c r="BJ85" i="9"/>
  <c r="BK85" i="9"/>
  <c r="BL85" i="9"/>
  <c r="BN85" i="9"/>
  <c r="BR85" i="9" s="1"/>
  <c r="BO85" i="9"/>
  <c r="BS85" i="9" s="1"/>
  <c r="BP85" i="9"/>
  <c r="BT85" i="9" s="1"/>
  <c r="BV85" i="9"/>
  <c r="BW85" i="9"/>
  <c r="BX85" i="9"/>
  <c r="BJ86" i="9"/>
  <c r="BK86" i="9"/>
  <c r="BL86" i="9"/>
  <c r="BN86" i="9"/>
  <c r="BR86" i="9" s="1"/>
  <c r="BO86" i="9"/>
  <c r="BS86" i="9" s="1"/>
  <c r="BP86" i="9"/>
  <c r="BT86" i="9" s="1"/>
  <c r="BV86" i="9"/>
  <c r="BW86" i="9"/>
  <c r="BX86" i="9"/>
  <c r="BJ87" i="9"/>
  <c r="BK87" i="9"/>
  <c r="BL87" i="9"/>
  <c r="BN87" i="9"/>
  <c r="BR87" i="9" s="1"/>
  <c r="BO87" i="9"/>
  <c r="BS87" i="9" s="1"/>
  <c r="BP87" i="9"/>
  <c r="BT87" i="9" s="1"/>
  <c r="BV87" i="9"/>
  <c r="BW87" i="9"/>
  <c r="BX87" i="9"/>
  <c r="BJ88" i="9"/>
  <c r="BK88" i="9"/>
  <c r="BL88" i="9"/>
  <c r="BN88" i="9"/>
  <c r="BR88" i="9" s="1"/>
  <c r="BO88" i="9"/>
  <c r="BP88" i="9"/>
  <c r="BT88" i="9" s="1"/>
  <c r="BS88" i="9"/>
  <c r="BV88" i="9"/>
  <c r="BW88" i="9"/>
  <c r="BX88" i="9"/>
  <c r="BJ89" i="9"/>
  <c r="BK89" i="9"/>
  <c r="BL89" i="9"/>
  <c r="BN89" i="9"/>
  <c r="BR89" i="9" s="1"/>
  <c r="BO89" i="9"/>
  <c r="BP89" i="9"/>
  <c r="BS89" i="9"/>
  <c r="BT89" i="9"/>
  <c r="BV89" i="9"/>
  <c r="BW89" i="9"/>
  <c r="BX89" i="9"/>
  <c r="BJ90" i="9"/>
  <c r="BK90" i="9"/>
  <c r="BL90" i="9"/>
  <c r="BN90" i="9"/>
  <c r="BR90" i="9" s="1"/>
  <c r="BO90" i="9"/>
  <c r="BS90" i="9" s="1"/>
  <c r="BP90" i="9"/>
  <c r="BT90" i="9" s="1"/>
  <c r="BV90" i="9"/>
  <c r="BW90" i="9"/>
  <c r="BX90" i="9"/>
  <c r="BJ91" i="9"/>
  <c r="BK91" i="9"/>
  <c r="BL91" i="9"/>
  <c r="BN91" i="9"/>
  <c r="BR91" i="9" s="1"/>
  <c r="BO91" i="9"/>
  <c r="BS91" i="9" s="1"/>
  <c r="BP91" i="9"/>
  <c r="BT91" i="9" s="1"/>
  <c r="BV91" i="9"/>
  <c r="BW91" i="9"/>
  <c r="BX91" i="9"/>
  <c r="BJ92" i="9"/>
  <c r="BK92" i="9"/>
  <c r="BL92" i="9"/>
  <c r="BN92" i="9"/>
  <c r="BR92" i="9" s="1"/>
  <c r="BO92" i="9"/>
  <c r="BS92" i="9" s="1"/>
  <c r="BP92" i="9"/>
  <c r="BT92" i="9"/>
  <c r="BV92" i="9"/>
  <c r="BW92" i="9"/>
  <c r="BX92" i="9"/>
  <c r="BJ93" i="9"/>
  <c r="BK93" i="9"/>
  <c r="BL93" i="9"/>
  <c r="BN93" i="9"/>
  <c r="BR93" i="9" s="1"/>
  <c r="BO93" i="9"/>
  <c r="BS93" i="9" s="1"/>
  <c r="BP93" i="9"/>
  <c r="BT93" i="9" s="1"/>
  <c r="BV93" i="9"/>
  <c r="BW93" i="9"/>
  <c r="BX93" i="9"/>
  <c r="BJ94" i="9"/>
  <c r="BK94" i="9"/>
  <c r="BL94" i="9"/>
  <c r="BN94" i="9"/>
  <c r="BR94" i="9" s="1"/>
  <c r="BO94" i="9"/>
  <c r="BS94" i="9" s="1"/>
  <c r="BP94" i="9"/>
  <c r="BT94" i="9" s="1"/>
  <c r="BV94" i="9"/>
  <c r="BW94" i="9"/>
  <c r="BX94" i="9"/>
  <c r="BJ95" i="9"/>
  <c r="BK95" i="9"/>
  <c r="BL95" i="9"/>
  <c r="BN95" i="9"/>
  <c r="BR95" i="9" s="1"/>
  <c r="BO95" i="9"/>
  <c r="BS95" i="9" s="1"/>
  <c r="BP95" i="9"/>
  <c r="BT95" i="9" s="1"/>
  <c r="BV95" i="9"/>
  <c r="BW95" i="9"/>
  <c r="BX95" i="9"/>
  <c r="BJ96" i="9"/>
  <c r="BK96" i="9"/>
  <c r="BL96" i="9"/>
  <c r="BN96" i="9"/>
  <c r="BR96" i="9" s="1"/>
  <c r="BO96" i="9"/>
  <c r="BP96" i="9"/>
  <c r="BT96" i="9" s="1"/>
  <c r="BS96" i="9"/>
  <c r="BV96" i="9"/>
  <c r="BW96" i="9"/>
  <c r="BX96" i="9"/>
  <c r="BJ97" i="9"/>
  <c r="BK97" i="9"/>
  <c r="BL97" i="9"/>
  <c r="BN97" i="9"/>
  <c r="BR97" i="9" s="1"/>
  <c r="BO97" i="9"/>
  <c r="BP97" i="9"/>
  <c r="BS97" i="9"/>
  <c r="BT97" i="9"/>
  <c r="BV97" i="9"/>
  <c r="BW97" i="9"/>
  <c r="BX97" i="9"/>
  <c r="BJ98" i="9"/>
  <c r="BK98" i="9"/>
  <c r="BL98" i="9"/>
  <c r="BN98" i="9"/>
  <c r="BR98" i="9" s="1"/>
  <c r="BO98" i="9"/>
  <c r="BS98" i="9" s="1"/>
  <c r="BP98" i="9"/>
  <c r="BT98" i="9" s="1"/>
  <c r="BV98" i="9"/>
  <c r="BW98" i="9"/>
  <c r="BX98" i="9"/>
  <c r="BJ99" i="9"/>
  <c r="BK99" i="9"/>
  <c r="BL99" i="9"/>
  <c r="BN99" i="9"/>
  <c r="BR99" i="9" s="1"/>
  <c r="BO99" i="9"/>
  <c r="BS99" i="9" s="1"/>
  <c r="BP99" i="9"/>
  <c r="BT99" i="9" s="1"/>
  <c r="BV99" i="9"/>
  <c r="BW99" i="9"/>
  <c r="BX99" i="9"/>
  <c r="BJ100" i="9"/>
  <c r="BK100" i="9"/>
  <c r="BL100" i="9"/>
  <c r="BN100" i="9"/>
  <c r="BR100" i="9" s="1"/>
  <c r="BO100" i="9"/>
  <c r="BS100" i="9" s="1"/>
  <c r="BP100" i="9"/>
  <c r="BT100" i="9"/>
  <c r="BV100" i="9"/>
  <c r="BW100" i="9"/>
  <c r="BX100" i="9"/>
  <c r="BJ101" i="9"/>
  <c r="BK101" i="9"/>
  <c r="BL101" i="9"/>
  <c r="BN101" i="9"/>
  <c r="BR101" i="9" s="1"/>
  <c r="BO101" i="9"/>
  <c r="BS101" i="9" s="1"/>
  <c r="BP101" i="9"/>
  <c r="BT101" i="9" s="1"/>
  <c r="BV101" i="9"/>
  <c r="BW101" i="9"/>
  <c r="BX101" i="9"/>
  <c r="BJ102" i="9"/>
  <c r="BK102" i="9"/>
  <c r="BL102" i="9"/>
  <c r="BN102" i="9"/>
  <c r="BR102" i="9" s="1"/>
  <c r="BO102" i="9"/>
  <c r="BS102" i="9" s="1"/>
  <c r="BP102" i="9"/>
  <c r="BT102" i="9" s="1"/>
  <c r="BV102" i="9"/>
  <c r="BW102" i="9"/>
  <c r="BX102" i="9"/>
  <c r="BJ103" i="9"/>
  <c r="BK103" i="9"/>
  <c r="BL103" i="9"/>
  <c r="BN103" i="9"/>
  <c r="BR103" i="9" s="1"/>
  <c r="BO103" i="9"/>
  <c r="BS103" i="9" s="1"/>
  <c r="BP103" i="9"/>
  <c r="BT103" i="9" s="1"/>
  <c r="BV103" i="9"/>
  <c r="BW103" i="9"/>
  <c r="BX103" i="9"/>
  <c r="BJ104" i="9"/>
  <c r="BK104" i="9"/>
  <c r="BL104" i="9"/>
  <c r="BN104" i="9"/>
  <c r="BR104" i="9" s="1"/>
  <c r="BO104" i="9"/>
  <c r="BP104" i="9"/>
  <c r="BT104" i="9" s="1"/>
  <c r="BS104" i="9"/>
  <c r="BV104" i="9"/>
  <c r="BW104" i="9"/>
  <c r="BX104" i="9"/>
  <c r="BJ105" i="9"/>
  <c r="BK105" i="9"/>
  <c r="BL105" i="9"/>
  <c r="BN105" i="9"/>
  <c r="BR105" i="9" s="1"/>
  <c r="BO105" i="9"/>
  <c r="BP105" i="9"/>
  <c r="BS105" i="9"/>
  <c r="BT105" i="9"/>
  <c r="BV105" i="9"/>
  <c r="BW105" i="9"/>
  <c r="BX105" i="9"/>
  <c r="BJ106" i="9"/>
  <c r="BK106" i="9"/>
  <c r="BL106" i="9"/>
  <c r="BN106" i="9"/>
  <c r="BR106" i="9" s="1"/>
  <c r="BO106" i="9"/>
  <c r="BS106" i="9" s="1"/>
  <c r="BP106" i="9"/>
  <c r="BT106" i="9" s="1"/>
  <c r="BV106" i="9"/>
  <c r="BW106" i="9"/>
  <c r="BX106" i="9"/>
  <c r="BJ107" i="9"/>
  <c r="BK107" i="9"/>
  <c r="BL107" i="9"/>
  <c r="BN107" i="9"/>
  <c r="BR107" i="9" s="1"/>
  <c r="BO107" i="9"/>
  <c r="BS107" i="9" s="1"/>
  <c r="BP107" i="9"/>
  <c r="BT107" i="9" s="1"/>
  <c r="BV107" i="9"/>
  <c r="BW107" i="9"/>
  <c r="BX107" i="9"/>
  <c r="BJ108" i="9"/>
  <c r="BK108" i="9"/>
  <c r="BL108" i="9"/>
  <c r="BN108" i="9"/>
  <c r="BR108" i="9" s="1"/>
  <c r="BO108" i="9"/>
  <c r="BS108" i="9" s="1"/>
  <c r="BP108" i="9"/>
  <c r="BT108" i="9"/>
  <c r="BV108" i="9"/>
  <c r="BW108" i="9"/>
  <c r="BX108" i="9"/>
  <c r="BJ109" i="9"/>
  <c r="BK109" i="9"/>
  <c r="BL109" i="9"/>
  <c r="BN109" i="9"/>
  <c r="BR109" i="9" s="1"/>
  <c r="BO109" i="9"/>
  <c r="BS109" i="9" s="1"/>
  <c r="BP109" i="9"/>
  <c r="BT109" i="9" s="1"/>
  <c r="BV109" i="9"/>
  <c r="BW109" i="9"/>
  <c r="BX109" i="9"/>
  <c r="BJ110" i="9"/>
  <c r="BK110" i="9"/>
  <c r="BL110" i="9"/>
  <c r="BN110" i="9"/>
  <c r="BR110" i="9" s="1"/>
  <c r="BO110" i="9"/>
  <c r="BS110" i="9" s="1"/>
  <c r="BP110" i="9"/>
  <c r="BT110" i="9" s="1"/>
  <c r="BV110" i="9"/>
  <c r="BW110" i="9"/>
  <c r="BX110" i="9"/>
  <c r="BJ111" i="9"/>
  <c r="BK111" i="9"/>
  <c r="BL111" i="9"/>
  <c r="BN111" i="9"/>
  <c r="BR111" i="9" s="1"/>
  <c r="BO111" i="9"/>
  <c r="BS111" i="9" s="1"/>
  <c r="BP111" i="9"/>
  <c r="BT111" i="9" s="1"/>
  <c r="BV111" i="9"/>
  <c r="BW111" i="9"/>
  <c r="BX111" i="9"/>
  <c r="BJ112" i="9"/>
  <c r="BK112" i="9"/>
  <c r="BL112" i="9"/>
  <c r="BN112" i="9"/>
  <c r="BR112" i="9" s="1"/>
  <c r="BO112" i="9"/>
  <c r="BP112" i="9"/>
  <c r="BT112" i="9" s="1"/>
  <c r="BS112" i="9"/>
  <c r="BV112" i="9"/>
  <c r="BW112" i="9"/>
  <c r="BX112" i="9"/>
  <c r="BJ113" i="9"/>
  <c r="BK113" i="9"/>
  <c r="BL113" i="9"/>
  <c r="BN113" i="9"/>
  <c r="BR113" i="9" s="1"/>
  <c r="BO113" i="9"/>
  <c r="BP113" i="9"/>
  <c r="BS113" i="9"/>
  <c r="BT113" i="9"/>
  <c r="BV113" i="9"/>
  <c r="BW113" i="9"/>
  <c r="BX113" i="9"/>
  <c r="BJ114" i="9"/>
  <c r="BK114" i="9"/>
  <c r="BL114" i="9"/>
  <c r="BN114" i="9"/>
  <c r="BR114" i="9" s="1"/>
  <c r="BO114" i="9"/>
  <c r="BS114" i="9" s="1"/>
  <c r="BP114" i="9"/>
  <c r="BT114" i="9" s="1"/>
  <c r="BV114" i="9"/>
  <c r="BW114" i="9"/>
  <c r="BX114" i="9"/>
  <c r="BJ115" i="9"/>
  <c r="BK115" i="9"/>
  <c r="BL115" i="9"/>
  <c r="BN115" i="9"/>
  <c r="BR115" i="9" s="1"/>
  <c r="BO115" i="9"/>
  <c r="BS115" i="9" s="1"/>
  <c r="BP115" i="9"/>
  <c r="BT115" i="9" s="1"/>
  <c r="BV115" i="9"/>
  <c r="BW115" i="9"/>
  <c r="BX115" i="9"/>
  <c r="BJ116" i="9"/>
  <c r="BK116" i="9"/>
  <c r="BL116" i="9"/>
  <c r="BN116" i="9"/>
  <c r="BR116" i="9" s="1"/>
  <c r="BO116" i="9"/>
  <c r="BS116" i="9" s="1"/>
  <c r="BP116" i="9"/>
  <c r="BT116" i="9"/>
  <c r="BV116" i="9"/>
  <c r="BW116" i="9"/>
  <c r="BX116" i="9"/>
  <c r="BJ117" i="9"/>
  <c r="BK117" i="9"/>
  <c r="BL117" i="9"/>
  <c r="BN117" i="9"/>
  <c r="BR117" i="9" s="1"/>
  <c r="BO117" i="9"/>
  <c r="BS117" i="9" s="1"/>
  <c r="BP117" i="9"/>
  <c r="BT117" i="9" s="1"/>
  <c r="BV117" i="9"/>
  <c r="BW117" i="9"/>
  <c r="BX117" i="9"/>
  <c r="BJ118" i="9"/>
  <c r="BK118" i="9"/>
  <c r="BL118" i="9"/>
  <c r="BN118" i="9"/>
  <c r="BR118" i="9" s="1"/>
  <c r="BO118" i="9"/>
  <c r="BS118" i="9" s="1"/>
  <c r="BP118" i="9"/>
  <c r="BT118" i="9" s="1"/>
  <c r="BV118" i="9"/>
  <c r="BW118" i="9"/>
  <c r="BX118" i="9"/>
  <c r="BJ119" i="9"/>
  <c r="BK119" i="9"/>
  <c r="BL119" i="9"/>
  <c r="BN119" i="9"/>
  <c r="BR119" i="9" s="1"/>
  <c r="BO119" i="9"/>
  <c r="BS119" i="9" s="1"/>
  <c r="BP119" i="9"/>
  <c r="BT119" i="9" s="1"/>
  <c r="BV119" i="9"/>
  <c r="BW119" i="9"/>
  <c r="BX119" i="9"/>
  <c r="BJ120" i="9"/>
  <c r="BK120" i="9"/>
  <c r="BL120" i="9"/>
  <c r="BN120" i="9"/>
  <c r="BR120" i="9" s="1"/>
  <c r="BO120" i="9"/>
  <c r="BP120" i="9"/>
  <c r="BT120" i="9" s="1"/>
  <c r="BS120" i="9"/>
  <c r="BV120" i="9"/>
  <c r="BW120" i="9"/>
  <c r="BX120" i="9"/>
  <c r="BJ121" i="9"/>
  <c r="BK121" i="9"/>
  <c r="BL121" i="9"/>
  <c r="BN121" i="9"/>
  <c r="BR121" i="9" s="1"/>
  <c r="BO121" i="9"/>
  <c r="BP121" i="9"/>
  <c r="BS121" i="9"/>
  <c r="BT121" i="9"/>
  <c r="BV121" i="9"/>
  <c r="BW121" i="9"/>
  <c r="BX121" i="9"/>
  <c r="BJ122" i="9"/>
  <c r="BK122" i="9"/>
  <c r="BL122" i="9"/>
  <c r="BN122" i="9"/>
  <c r="BR122" i="9" s="1"/>
  <c r="BO122" i="9"/>
  <c r="BS122" i="9" s="1"/>
  <c r="BP122" i="9"/>
  <c r="BT122" i="9" s="1"/>
  <c r="BV122" i="9"/>
  <c r="BW122" i="9"/>
  <c r="BX122" i="9"/>
  <c r="BJ123" i="9"/>
  <c r="BK123" i="9"/>
  <c r="BL123" i="9"/>
  <c r="BN123" i="9"/>
  <c r="BR123" i="9" s="1"/>
  <c r="BO123" i="9"/>
  <c r="BS123" i="9" s="1"/>
  <c r="BP123" i="9"/>
  <c r="BT123" i="9" s="1"/>
  <c r="BV123" i="9"/>
  <c r="BW123" i="9"/>
  <c r="BX123" i="9"/>
  <c r="BJ124" i="9"/>
  <c r="BK124" i="9"/>
  <c r="BL124" i="9"/>
  <c r="BN124" i="9"/>
  <c r="BR124" i="9" s="1"/>
  <c r="BO124" i="9"/>
  <c r="BS124" i="9" s="1"/>
  <c r="BP124" i="9"/>
  <c r="BT124" i="9"/>
  <c r="BV124" i="9"/>
  <c r="BW124" i="9"/>
  <c r="BX124" i="9"/>
  <c r="BJ125" i="9"/>
  <c r="BK125" i="9"/>
  <c r="BL125" i="9"/>
  <c r="BN125" i="9"/>
  <c r="BR125" i="9" s="1"/>
  <c r="BO125" i="9"/>
  <c r="BS125" i="9" s="1"/>
  <c r="BP125" i="9"/>
  <c r="BT125" i="9" s="1"/>
  <c r="BV125" i="9"/>
  <c r="BW125" i="9"/>
  <c r="BX125" i="9"/>
  <c r="BJ126" i="9"/>
  <c r="BK126" i="9"/>
  <c r="BL126" i="9"/>
  <c r="BN126" i="9"/>
  <c r="BR126" i="9" s="1"/>
  <c r="BO126" i="9"/>
  <c r="BS126" i="9" s="1"/>
  <c r="BP126" i="9"/>
  <c r="BT126" i="9" s="1"/>
  <c r="BV126" i="9"/>
  <c r="BW126" i="9"/>
  <c r="BX126" i="9"/>
  <c r="BJ127" i="9"/>
  <c r="BK127" i="9"/>
  <c r="BL127" i="9"/>
  <c r="BN127" i="9"/>
  <c r="BR127" i="9" s="1"/>
  <c r="BO127" i="9"/>
  <c r="BS127" i="9" s="1"/>
  <c r="BP127" i="9"/>
  <c r="BT127" i="9" s="1"/>
  <c r="BV127" i="9"/>
  <c r="BW127" i="9"/>
  <c r="BX127" i="9"/>
  <c r="BJ128" i="9"/>
  <c r="BK128" i="9"/>
  <c r="BL128" i="9"/>
  <c r="BN128" i="9"/>
  <c r="BR128" i="9" s="1"/>
  <c r="BO128" i="9"/>
  <c r="BS128" i="9" s="1"/>
  <c r="BP128" i="9"/>
  <c r="BT128" i="9" s="1"/>
  <c r="BV128" i="9"/>
  <c r="BW128" i="9"/>
  <c r="BX128" i="9"/>
  <c r="BJ129" i="9"/>
  <c r="BK129" i="9"/>
  <c r="BL129" i="9"/>
  <c r="BN129" i="9"/>
  <c r="BR129" i="9" s="1"/>
  <c r="BO129" i="9"/>
  <c r="BS129" i="9" s="1"/>
  <c r="BP129" i="9"/>
  <c r="BT129" i="9" s="1"/>
  <c r="BV129" i="9"/>
  <c r="BW129" i="9"/>
  <c r="BX129" i="9"/>
  <c r="BJ130" i="9"/>
  <c r="BK130" i="9"/>
  <c r="BL130" i="9"/>
  <c r="BN130" i="9"/>
  <c r="BR130" i="9" s="1"/>
  <c r="BO130" i="9"/>
  <c r="BS130" i="9" s="1"/>
  <c r="BP130" i="9"/>
  <c r="BT130" i="9" s="1"/>
  <c r="BV130" i="9"/>
  <c r="BW130" i="9"/>
  <c r="BX130" i="9"/>
  <c r="BJ131" i="9"/>
  <c r="BK131" i="9"/>
  <c r="BL131" i="9"/>
  <c r="BN131" i="9"/>
  <c r="BR131" i="9" s="1"/>
  <c r="BO131" i="9"/>
  <c r="BS131" i="9" s="1"/>
  <c r="BP131" i="9"/>
  <c r="BT131" i="9" s="1"/>
  <c r="BV131" i="9"/>
  <c r="BW131" i="9"/>
  <c r="BX131" i="9"/>
  <c r="BJ132" i="9"/>
  <c r="BK132" i="9"/>
  <c r="BL132" i="9"/>
  <c r="BN132" i="9"/>
  <c r="BR132" i="9" s="1"/>
  <c r="BO132" i="9"/>
  <c r="BS132" i="9" s="1"/>
  <c r="BP132" i="9"/>
  <c r="BT132" i="9" s="1"/>
  <c r="BV132" i="9"/>
  <c r="BW132" i="9"/>
  <c r="BX132" i="9"/>
  <c r="BJ133" i="9"/>
  <c r="BK133" i="9"/>
  <c r="BL133" i="9"/>
  <c r="BN133" i="9"/>
  <c r="BR133" i="9" s="1"/>
  <c r="BO133" i="9"/>
  <c r="BS133" i="9" s="1"/>
  <c r="BP133" i="9"/>
  <c r="BT133" i="9" s="1"/>
  <c r="BV133" i="9"/>
  <c r="BW133" i="9"/>
  <c r="BX133" i="9"/>
  <c r="BJ134" i="9"/>
  <c r="BK134" i="9"/>
  <c r="BL134" i="9"/>
  <c r="BN134" i="9"/>
  <c r="BR134" i="9" s="1"/>
  <c r="BO134" i="9"/>
  <c r="BS134" i="9" s="1"/>
  <c r="BP134" i="9"/>
  <c r="BT134" i="9" s="1"/>
  <c r="BV134" i="9"/>
  <c r="BW134" i="9"/>
  <c r="BX134" i="9"/>
  <c r="BJ135" i="9"/>
  <c r="BK135" i="9"/>
  <c r="BL135" i="9"/>
  <c r="BN135" i="9"/>
  <c r="BR135" i="9" s="1"/>
  <c r="BO135" i="9"/>
  <c r="BS135" i="9" s="1"/>
  <c r="BP135" i="9"/>
  <c r="BT135" i="9" s="1"/>
  <c r="BV135" i="9"/>
  <c r="BW135" i="9"/>
  <c r="BX135" i="9"/>
  <c r="BJ136" i="9"/>
  <c r="BK136" i="9"/>
  <c r="BL136" i="9"/>
  <c r="BN136" i="9"/>
  <c r="BR136" i="9" s="1"/>
  <c r="BO136" i="9"/>
  <c r="BS136" i="9" s="1"/>
  <c r="BP136" i="9"/>
  <c r="BT136" i="9" s="1"/>
  <c r="BV136" i="9"/>
  <c r="BW136" i="9"/>
  <c r="BX136" i="9"/>
  <c r="BJ137" i="9"/>
  <c r="BK137" i="9"/>
  <c r="BL137" i="9"/>
  <c r="BN137" i="9"/>
  <c r="BR137" i="9" s="1"/>
  <c r="BO137" i="9"/>
  <c r="BS137" i="9" s="1"/>
  <c r="BP137" i="9"/>
  <c r="BT137" i="9" s="1"/>
  <c r="BV137" i="9"/>
  <c r="BW137" i="9"/>
  <c r="BX137" i="9"/>
  <c r="BJ138" i="9"/>
  <c r="BK138" i="9"/>
  <c r="BL138" i="9"/>
  <c r="BN138" i="9"/>
  <c r="BR138" i="9" s="1"/>
  <c r="BO138" i="9"/>
  <c r="BP138" i="9"/>
  <c r="BT138" i="9" s="1"/>
  <c r="BS138" i="9"/>
  <c r="BV138" i="9"/>
  <c r="BW138" i="9"/>
  <c r="BX138" i="9"/>
  <c r="BJ139" i="9"/>
  <c r="BK139" i="9"/>
  <c r="BL139" i="9"/>
  <c r="BN139" i="9"/>
  <c r="BR139" i="9" s="1"/>
  <c r="BO139" i="9"/>
  <c r="BP139" i="9"/>
  <c r="BS139" i="9"/>
  <c r="BT139" i="9"/>
  <c r="BV139" i="9"/>
  <c r="BW139" i="9"/>
  <c r="BX139" i="9"/>
  <c r="BJ140" i="9"/>
  <c r="BK140" i="9"/>
  <c r="BL140" i="9"/>
  <c r="BN140" i="9"/>
  <c r="BR140" i="9" s="1"/>
  <c r="BO140" i="9"/>
  <c r="BS140" i="9" s="1"/>
  <c r="BP140" i="9"/>
  <c r="BT140" i="9" s="1"/>
  <c r="BV140" i="9"/>
  <c r="BW140" i="9"/>
  <c r="BX140" i="9"/>
  <c r="BJ141" i="9"/>
  <c r="BK141" i="9"/>
  <c r="BL141" i="9"/>
  <c r="BN141" i="9"/>
  <c r="BR141" i="9" s="1"/>
  <c r="BO141" i="9"/>
  <c r="BS141" i="9" s="1"/>
  <c r="BP141" i="9"/>
  <c r="BT141" i="9" s="1"/>
  <c r="BV141" i="9"/>
  <c r="BW141" i="9"/>
  <c r="BX141" i="9"/>
  <c r="BJ142" i="9"/>
  <c r="BK142" i="9"/>
  <c r="BL142" i="9"/>
  <c r="BN142" i="9"/>
  <c r="BR142" i="9" s="1"/>
  <c r="BO142" i="9"/>
  <c r="BS142" i="9" s="1"/>
  <c r="BP142" i="9"/>
  <c r="BT142" i="9"/>
  <c r="BV142" i="9"/>
  <c r="BW142" i="9"/>
  <c r="BX142" i="9"/>
  <c r="BJ143" i="9"/>
  <c r="BK143" i="9"/>
  <c r="BL143" i="9"/>
  <c r="BN143" i="9"/>
  <c r="BR143" i="9" s="1"/>
  <c r="BO143" i="9"/>
  <c r="BS143" i="9" s="1"/>
  <c r="BP143" i="9"/>
  <c r="BT143" i="9" s="1"/>
  <c r="BV143" i="9"/>
  <c r="BW143" i="9"/>
  <c r="BX143" i="9"/>
  <c r="BJ144" i="9"/>
  <c r="BK144" i="9"/>
  <c r="BL144" i="9"/>
  <c r="BN144" i="9"/>
  <c r="BR144" i="9" s="1"/>
  <c r="BO144" i="9"/>
  <c r="BS144" i="9" s="1"/>
  <c r="BP144" i="9"/>
  <c r="BT144" i="9" s="1"/>
  <c r="BV144" i="9"/>
  <c r="BW144" i="9"/>
  <c r="BX144" i="9"/>
  <c r="BJ145" i="9"/>
  <c r="BK145" i="9"/>
  <c r="BL145" i="9"/>
  <c r="BN145" i="9"/>
  <c r="BR145" i="9" s="1"/>
  <c r="BO145" i="9"/>
  <c r="BS145" i="9" s="1"/>
  <c r="BP145" i="9"/>
  <c r="BT145" i="9" s="1"/>
  <c r="BV145" i="9"/>
  <c r="BW145" i="9"/>
  <c r="BX145" i="9"/>
  <c r="BJ146" i="9"/>
  <c r="BK146" i="9"/>
  <c r="BL146" i="9"/>
  <c r="BN146" i="9"/>
  <c r="BR146" i="9" s="1"/>
  <c r="BO146" i="9"/>
  <c r="BP146" i="9"/>
  <c r="BT146" i="9" s="1"/>
  <c r="BS146" i="9"/>
  <c r="BV146" i="9"/>
  <c r="BW146" i="9"/>
  <c r="BX146" i="9"/>
  <c r="BJ147" i="9"/>
  <c r="BK147" i="9"/>
  <c r="BL147" i="9"/>
  <c r="BN147" i="9"/>
  <c r="BR147" i="9" s="1"/>
  <c r="BO147" i="9"/>
  <c r="BP147" i="9"/>
  <c r="BS147" i="9"/>
  <c r="BT147" i="9"/>
  <c r="BV147" i="9"/>
  <c r="BW147" i="9"/>
  <c r="BX147" i="9"/>
  <c r="BJ148" i="9"/>
  <c r="BK148" i="9"/>
  <c r="BL148" i="9"/>
  <c r="BN148" i="9"/>
  <c r="BR148" i="9" s="1"/>
  <c r="BO148" i="9"/>
  <c r="BS148" i="9" s="1"/>
  <c r="BP148" i="9"/>
  <c r="BT148" i="9" s="1"/>
  <c r="BV148" i="9"/>
  <c r="BW148" i="9"/>
  <c r="BX148" i="9"/>
  <c r="BJ149" i="9"/>
  <c r="BK149" i="9"/>
  <c r="BL149" i="9"/>
  <c r="BN149" i="9"/>
  <c r="BR149" i="9" s="1"/>
  <c r="BO149" i="9"/>
  <c r="BS149" i="9" s="1"/>
  <c r="BP149" i="9"/>
  <c r="BT149" i="9" s="1"/>
  <c r="BV149" i="9"/>
  <c r="BW149" i="9"/>
  <c r="BX149" i="9"/>
  <c r="BJ150" i="9"/>
  <c r="BK150" i="9"/>
  <c r="BL150" i="9"/>
  <c r="BN150" i="9"/>
  <c r="BR150" i="9" s="1"/>
  <c r="BO150" i="9"/>
  <c r="BS150" i="9" s="1"/>
  <c r="BP150" i="9"/>
  <c r="BT150" i="9"/>
  <c r="BV150" i="9"/>
  <c r="BW150" i="9"/>
  <c r="BX150" i="9"/>
  <c r="BJ151" i="9"/>
  <c r="BK151" i="9"/>
  <c r="BL151" i="9"/>
  <c r="BN151" i="9"/>
  <c r="BR151" i="9" s="1"/>
  <c r="BO151" i="9"/>
  <c r="BS151" i="9" s="1"/>
  <c r="BP151" i="9"/>
  <c r="BT151" i="9" s="1"/>
  <c r="BV151" i="9"/>
  <c r="BW151" i="9"/>
  <c r="BX151" i="9"/>
  <c r="BJ152" i="9"/>
  <c r="BK152" i="9"/>
  <c r="BL152" i="9"/>
  <c r="BN152" i="9"/>
  <c r="BR152" i="9" s="1"/>
  <c r="BO152" i="9"/>
  <c r="BS152" i="9" s="1"/>
  <c r="BP152" i="9"/>
  <c r="BT152" i="9" s="1"/>
  <c r="BV152" i="9"/>
  <c r="BW152" i="9"/>
  <c r="BX152" i="9"/>
  <c r="BJ153" i="9"/>
  <c r="BK153" i="9"/>
  <c r="BL153" i="9"/>
  <c r="BN153" i="9"/>
  <c r="BR153" i="9" s="1"/>
  <c r="BO153" i="9"/>
  <c r="BS153" i="9" s="1"/>
  <c r="BP153" i="9"/>
  <c r="BT153" i="9" s="1"/>
  <c r="BV153" i="9"/>
  <c r="BW153" i="9"/>
  <c r="BX153" i="9"/>
  <c r="BJ154" i="9"/>
  <c r="BK154" i="9"/>
  <c r="BL154" i="9"/>
  <c r="BN154" i="9"/>
  <c r="BR154" i="9" s="1"/>
  <c r="BO154" i="9"/>
  <c r="BP154" i="9"/>
  <c r="BT154" i="9" s="1"/>
  <c r="BS154" i="9"/>
  <c r="BV154" i="9"/>
  <c r="BW154" i="9"/>
  <c r="BX154" i="9"/>
  <c r="BJ155" i="9"/>
  <c r="BK155" i="9"/>
  <c r="BL155" i="9"/>
  <c r="BN155" i="9"/>
  <c r="BR155" i="9" s="1"/>
  <c r="BO155" i="9"/>
  <c r="BP155" i="9"/>
  <c r="BS155" i="9"/>
  <c r="BT155" i="9"/>
  <c r="BV155" i="9"/>
  <c r="BW155" i="9"/>
  <c r="BX155" i="9"/>
  <c r="BJ156" i="9"/>
  <c r="BK156" i="9"/>
  <c r="BL156" i="9"/>
  <c r="BN156" i="9"/>
  <c r="BR156" i="9" s="1"/>
  <c r="BO156" i="9"/>
  <c r="BS156" i="9" s="1"/>
  <c r="BP156" i="9"/>
  <c r="BT156" i="9" s="1"/>
  <c r="BV156" i="9"/>
  <c r="BW156" i="9"/>
  <c r="BX156" i="9"/>
  <c r="BJ157" i="9"/>
  <c r="BK157" i="9"/>
  <c r="BL157" i="9"/>
  <c r="BN157" i="9"/>
  <c r="BR157" i="9" s="1"/>
  <c r="BO157" i="9"/>
  <c r="BS157" i="9" s="1"/>
  <c r="BP157" i="9"/>
  <c r="BT157" i="9" s="1"/>
  <c r="BV157" i="9"/>
  <c r="BW157" i="9"/>
  <c r="BX157" i="9"/>
  <c r="BJ158" i="9"/>
  <c r="BK158" i="9"/>
  <c r="BL158" i="9"/>
  <c r="BN158" i="9"/>
  <c r="BR158" i="9" s="1"/>
  <c r="BO158" i="9"/>
  <c r="BS158" i="9" s="1"/>
  <c r="BP158" i="9"/>
  <c r="BT158" i="9"/>
  <c r="BV158" i="9"/>
  <c r="BW158" i="9"/>
  <c r="BX158" i="9"/>
  <c r="BJ159" i="9"/>
  <c r="BK159" i="9"/>
  <c r="BL159" i="9"/>
  <c r="BN159" i="9"/>
  <c r="BR159" i="9" s="1"/>
  <c r="BO159" i="9"/>
  <c r="BS159" i="9" s="1"/>
  <c r="BP159" i="9"/>
  <c r="BT159" i="9" s="1"/>
  <c r="BV159" i="9"/>
  <c r="BW159" i="9"/>
  <c r="BX159" i="9"/>
  <c r="BJ160" i="9"/>
  <c r="BK160" i="9"/>
  <c r="BL160" i="9"/>
  <c r="BN160" i="9"/>
  <c r="BR160" i="9" s="1"/>
  <c r="BO160" i="9"/>
  <c r="BS160" i="9" s="1"/>
  <c r="BP160" i="9"/>
  <c r="BT160" i="9" s="1"/>
  <c r="BV160" i="9"/>
  <c r="BW160" i="9"/>
  <c r="BX160" i="9"/>
  <c r="BJ161" i="9"/>
  <c r="BK161" i="9"/>
  <c r="BL161" i="9"/>
  <c r="BN161" i="9"/>
  <c r="BR161" i="9" s="1"/>
  <c r="BO161" i="9"/>
  <c r="BS161" i="9" s="1"/>
  <c r="BP161" i="9"/>
  <c r="BT161" i="9" s="1"/>
  <c r="BV161" i="9"/>
  <c r="BW161" i="9"/>
  <c r="BX161" i="9"/>
  <c r="BJ162" i="9"/>
  <c r="BK162" i="9"/>
  <c r="BL162" i="9"/>
  <c r="BN162" i="9"/>
  <c r="BR162" i="9" s="1"/>
  <c r="BO162" i="9"/>
  <c r="BP162" i="9"/>
  <c r="BT162" i="9" s="1"/>
  <c r="BS162" i="9"/>
  <c r="BV162" i="9"/>
  <c r="BW162" i="9"/>
  <c r="BX162" i="9"/>
  <c r="BJ163" i="9"/>
  <c r="BK163" i="9"/>
  <c r="BL163" i="9"/>
  <c r="BN163" i="9"/>
  <c r="BR163" i="9" s="1"/>
  <c r="BO163" i="9"/>
  <c r="BP163" i="9"/>
  <c r="BS163" i="9"/>
  <c r="BT163" i="9"/>
  <c r="BV163" i="9"/>
  <c r="BW163" i="9"/>
  <c r="BX163" i="9"/>
  <c r="BJ164" i="9"/>
  <c r="BK164" i="9"/>
  <c r="BL164" i="9"/>
  <c r="BN164" i="9"/>
  <c r="BR164" i="9" s="1"/>
  <c r="BO164" i="9"/>
  <c r="BS164" i="9" s="1"/>
  <c r="BP164" i="9"/>
  <c r="BT164" i="9" s="1"/>
  <c r="BV164" i="9"/>
  <c r="BW164" i="9"/>
  <c r="BX164" i="9"/>
  <c r="BJ165" i="9"/>
  <c r="BK165" i="9"/>
  <c r="BL165" i="9"/>
  <c r="BN165" i="9"/>
  <c r="BR165" i="9" s="1"/>
  <c r="BO165" i="9"/>
  <c r="BS165" i="9" s="1"/>
  <c r="BP165" i="9"/>
  <c r="BT165" i="9" s="1"/>
  <c r="BV165" i="9"/>
  <c r="BW165" i="9"/>
  <c r="BX165" i="9"/>
  <c r="BJ166" i="9"/>
  <c r="BK166" i="9"/>
  <c r="BL166" i="9"/>
  <c r="BN166" i="9"/>
  <c r="BR166" i="9" s="1"/>
  <c r="BO166" i="9"/>
  <c r="BS166" i="9" s="1"/>
  <c r="BP166" i="9"/>
  <c r="BT166" i="9"/>
  <c r="BV166" i="9"/>
  <c r="BW166" i="9"/>
  <c r="BX166" i="9"/>
  <c r="BJ167" i="9"/>
  <c r="BK167" i="9"/>
  <c r="BL167" i="9"/>
  <c r="BN167" i="9"/>
  <c r="BR167" i="9" s="1"/>
  <c r="BO167" i="9"/>
  <c r="BS167" i="9" s="1"/>
  <c r="BP167" i="9"/>
  <c r="BT167" i="9" s="1"/>
  <c r="BV167" i="9"/>
  <c r="BW167" i="9"/>
  <c r="BX167" i="9"/>
  <c r="BJ168" i="9"/>
  <c r="BK168" i="9"/>
  <c r="BL168" i="9"/>
  <c r="BN168" i="9"/>
  <c r="BR168" i="9" s="1"/>
  <c r="BO168" i="9"/>
  <c r="BS168" i="9" s="1"/>
  <c r="BP168" i="9"/>
  <c r="BT168" i="9" s="1"/>
  <c r="BV168" i="9"/>
  <c r="BW168" i="9"/>
  <c r="BX168" i="9"/>
  <c r="BJ169" i="9"/>
  <c r="BK169" i="9"/>
  <c r="BL169" i="9"/>
  <c r="BN169" i="9"/>
  <c r="BR169" i="9" s="1"/>
  <c r="BO169" i="9"/>
  <c r="BS169" i="9" s="1"/>
  <c r="BP169" i="9"/>
  <c r="BT169" i="9" s="1"/>
  <c r="BV169" i="9"/>
  <c r="BW169" i="9"/>
  <c r="BX169" i="9"/>
  <c r="BJ170" i="9"/>
  <c r="BK170" i="9"/>
  <c r="BL170" i="9"/>
  <c r="BN170" i="9"/>
  <c r="BR170" i="9" s="1"/>
  <c r="BO170" i="9"/>
  <c r="BP170" i="9"/>
  <c r="BT170" i="9" s="1"/>
  <c r="BS170" i="9"/>
  <c r="BV170" i="9"/>
  <c r="BW170" i="9"/>
  <c r="BX170" i="9"/>
  <c r="BJ171" i="9"/>
  <c r="BK171" i="9"/>
  <c r="BL171" i="9"/>
  <c r="BN171" i="9"/>
  <c r="BR171" i="9" s="1"/>
  <c r="BO171" i="9"/>
  <c r="BP171" i="9"/>
  <c r="BS171" i="9"/>
  <c r="BT171" i="9"/>
  <c r="BV171" i="9"/>
  <c r="BW171" i="9"/>
  <c r="BX171" i="9"/>
  <c r="BJ172" i="9"/>
  <c r="BK172" i="9"/>
  <c r="BL172" i="9"/>
  <c r="BN172" i="9"/>
  <c r="BR172" i="9" s="1"/>
  <c r="BO172" i="9"/>
  <c r="BS172" i="9" s="1"/>
  <c r="BP172" i="9"/>
  <c r="BT172" i="9" s="1"/>
  <c r="BV172" i="9"/>
  <c r="BW172" i="9"/>
  <c r="BX172" i="9"/>
  <c r="BJ173" i="9"/>
  <c r="BK173" i="9"/>
  <c r="BL173" i="9"/>
  <c r="BN173" i="9"/>
  <c r="BR173" i="9" s="1"/>
  <c r="BO173" i="9"/>
  <c r="BS173" i="9" s="1"/>
  <c r="BP173" i="9"/>
  <c r="BT173" i="9" s="1"/>
  <c r="BV173" i="9"/>
  <c r="BW173" i="9"/>
  <c r="BX173" i="9"/>
  <c r="BJ174" i="9"/>
  <c r="BK174" i="9"/>
  <c r="BL174" i="9"/>
  <c r="BN174" i="9"/>
  <c r="BR174" i="9" s="1"/>
  <c r="BO174" i="9"/>
  <c r="BS174" i="9" s="1"/>
  <c r="BP174" i="9"/>
  <c r="BT174" i="9"/>
  <c r="BV174" i="9"/>
  <c r="BW174" i="9"/>
  <c r="BX174" i="9"/>
  <c r="BJ175" i="9"/>
  <c r="BK175" i="9"/>
  <c r="BL175" i="9"/>
  <c r="BN175" i="9"/>
  <c r="BR175" i="9" s="1"/>
  <c r="BO175" i="9"/>
  <c r="BS175" i="9" s="1"/>
  <c r="BP175" i="9"/>
  <c r="BT175" i="9" s="1"/>
  <c r="BV175" i="9"/>
  <c r="BW175" i="9"/>
  <c r="BX175" i="9"/>
  <c r="BJ176" i="9"/>
  <c r="BK176" i="9"/>
  <c r="BL176" i="9"/>
  <c r="BN176" i="9"/>
  <c r="BR176" i="9" s="1"/>
  <c r="BO176" i="9"/>
  <c r="BS176" i="9" s="1"/>
  <c r="BP176" i="9"/>
  <c r="BT176" i="9" s="1"/>
  <c r="BV176" i="9"/>
  <c r="BW176" i="9"/>
  <c r="BX176" i="9"/>
  <c r="BJ177" i="9"/>
  <c r="BK177" i="9"/>
  <c r="BL177" i="9"/>
  <c r="BN177" i="9"/>
  <c r="BR177" i="9" s="1"/>
  <c r="BO177" i="9"/>
  <c r="BS177" i="9" s="1"/>
  <c r="BP177" i="9"/>
  <c r="BT177" i="9" s="1"/>
  <c r="BV177" i="9"/>
  <c r="BW177" i="9"/>
  <c r="BX177" i="9"/>
  <c r="BJ178" i="9"/>
  <c r="BK178" i="9"/>
  <c r="BL178" i="9"/>
  <c r="BN178" i="9"/>
  <c r="BR178" i="9" s="1"/>
  <c r="BO178" i="9"/>
  <c r="BP178" i="9"/>
  <c r="BT178" i="9" s="1"/>
  <c r="BS178" i="9"/>
  <c r="BV178" i="9"/>
  <c r="BW178" i="9"/>
  <c r="BX178" i="9"/>
  <c r="BJ179" i="9"/>
  <c r="BK179" i="9"/>
  <c r="BL179" i="9"/>
  <c r="BN179" i="9"/>
  <c r="BR179" i="9" s="1"/>
  <c r="BO179" i="9"/>
  <c r="BP179" i="9"/>
  <c r="BS179" i="9"/>
  <c r="BT179" i="9"/>
  <c r="BV179" i="9"/>
  <c r="BW179" i="9"/>
  <c r="BX179" i="9"/>
  <c r="BJ180" i="9"/>
  <c r="BK180" i="9"/>
  <c r="BL180" i="9"/>
  <c r="BN180" i="9"/>
  <c r="BR180" i="9" s="1"/>
  <c r="BO180" i="9"/>
  <c r="BS180" i="9" s="1"/>
  <c r="BP180" i="9"/>
  <c r="BT180" i="9" s="1"/>
  <c r="BV180" i="9"/>
  <c r="BW180" i="9"/>
  <c r="BX180" i="9"/>
  <c r="BJ181" i="9"/>
  <c r="BK181" i="9"/>
  <c r="BL181" i="9"/>
  <c r="BN181" i="9"/>
  <c r="BR181" i="9" s="1"/>
  <c r="BO181" i="9"/>
  <c r="BS181" i="9" s="1"/>
  <c r="BP181" i="9"/>
  <c r="BT181" i="9" s="1"/>
  <c r="BV181" i="9"/>
  <c r="BW181" i="9"/>
  <c r="BX181" i="9"/>
  <c r="BJ182" i="9"/>
  <c r="BK182" i="9"/>
  <c r="BL182" i="9"/>
  <c r="BN182" i="9"/>
  <c r="BR182" i="9" s="1"/>
  <c r="BO182" i="9"/>
  <c r="BS182" i="9" s="1"/>
  <c r="BP182" i="9"/>
  <c r="BT182" i="9"/>
  <c r="BV182" i="9"/>
  <c r="BW182" i="9"/>
  <c r="BX182" i="9"/>
  <c r="BJ183" i="9"/>
  <c r="BK183" i="9"/>
  <c r="BL183" i="9"/>
  <c r="BN183" i="9"/>
  <c r="BR183" i="9" s="1"/>
  <c r="BO183" i="9"/>
  <c r="BS183" i="9" s="1"/>
  <c r="BP183" i="9"/>
  <c r="BT183" i="9" s="1"/>
  <c r="BV183" i="9"/>
  <c r="BW183" i="9"/>
  <c r="BX183" i="9"/>
  <c r="BJ184" i="9"/>
  <c r="BK184" i="9"/>
  <c r="BL184" i="9"/>
  <c r="BN184" i="9"/>
  <c r="BR184" i="9" s="1"/>
  <c r="BO184" i="9"/>
  <c r="BS184" i="9" s="1"/>
  <c r="BP184" i="9"/>
  <c r="BT184" i="9" s="1"/>
  <c r="BV184" i="9"/>
  <c r="BW184" i="9"/>
  <c r="BX184" i="9"/>
  <c r="BJ185" i="9"/>
  <c r="BK185" i="9"/>
  <c r="BL185" i="9"/>
  <c r="BN185" i="9"/>
  <c r="BR185" i="9" s="1"/>
  <c r="BO185" i="9"/>
  <c r="BS185" i="9" s="1"/>
  <c r="BP185" i="9"/>
  <c r="BT185" i="9" s="1"/>
  <c r="BV185" i="9"/>
  <c r="BW185" i="9"/>
  <c r="BX185" i="9"/>
  <c r="BJ186" i="9"/>
  <c r="BK186" i="9"/>
  <c r="BL186" i="9"/>
  <c r="BN186" i="9"/>
  <c r="BR186" i="9" s="1"/>
  <c r="BO186" i="9"/>
  <c r="BP186" i="9"/>
  <c r="BT186" i="9" s="1"/>
  <c r="BS186" i="9"/>
  <c r="BV186" i="9"/>
  <c r="BW186" i="9"/>
  <c r="BX186" i="9"/>
  <c r="BJ187" i="9"/>
  <c r="BK187" i="9"/>
  <c r="BL187" i="9"/>
  <c r="BN187" i="9"/>
  <c r="BR187" i="9" s="1"/>
  <c r="BO187" i="9"/>
  <c r="BP187" i="9"/>
  <c r="BS187" i="9"/>
  <c r="BT187" i="9"/>
  <c r="BV187" i="9"/>
  <c r="BW187" i="9"/>
  <c r="BX187" i="9"/>
  <c r="BJ188" i="9"/>
  <c r="BK188" i="9"/>
  <c r="BL188" i="9"/>
  <c r="BN188" i="9"/>
  <c r="BR188" i="9" s="1"/>
  <c r="BO188" i="9"/>
  <c r="BS188" i="9" s="1"/>
  <c r="BP188" i="9"/>
  <c r="BT188" i="9" s="1"/>
  <c r="BV188" i="9"/>
  <c r="BW188" i="9"/>
  <c r="BX188" i="9"/>
  <c r="BJ189" i="9"/>
  <c r="BK189" i="9"/>
  <c r="BL189" i="9"/>
  <c r="BN189" i="9"/>
  <c r="BR189" i="9" s="1"/>
  <c r="BO189" i="9"/>
  <c r="BS189" i="9" s="1"/>
  <c r="BP189" i="9"/>
  <c r="BT189" i="9" s="1"/>
  <c r="BV189" i="9"/>
  <c r="BW189" i="9"/>
  <c r="BX189" i="9"/>
  <c r="BJ190" i="9"/>
  <c r="BK190" i="9"/>
  <c r="BL190" i="9"/>
  <c r="BN190" i="9"/>
  <c r="BR190" i="9" s="1"/>
  <c r="BO190" i="9"/>
  <c r="BS190" i="9" s="1"/>
  <c r="BP190" i="9"/>
  <c r="BT190" i="9"/>
  <c r="BV190" i="9"/>
  <c r="BW190" i="9"/>
  <c r="BX190" i="9"/>
  <c r="BJ191" i="9"/>
  <c r="BK191" i="9"/>
  <c r="BL191" i="9"/>
  <c r="BN191" i="9"/>
  <c r="BR191" i="9" s="1"/>
  <c r="BO191" i="9"/>
  <c r="BS191" i="9" s="1"/>
  <c r="BP191" i="9"/>
  <c r="BT191" i="9" s="1"/>
  <c r="BV191" i="9"/>
  <c r="BW191" i="9"/>
  <c r="BX191" i="9"/>
  <c r="BJ192" i="9"/>
  <c r="BK192" i="9"/>
  <c r="BL192" i="9"/>
  <c r="BN192" i="9"/>
  <c r="BR192" i="9" s="1"/>
  <c r="BO192" i="9"/>
  <c r="BS192" i="9" s="1"/>
  <c r="BP192" i="9"/>
  <c r="BT192" i="9" s="1"/>
  <c r="BV192" i="9"/>
  <c r="BW192" i="9"/>
  <c r="BX192" i="9"/>
  <c r="BJ193" i="9"/>
  <c r="BK193" i="9"/>
  <c r="BL193" i="9"/>
  <c r="BN193" i="9"/>
  <c r="BR193" i="9" s="1"/>
  <c r="BO193" i="9"/>
  <c r="BS193" i="9" s="1"/>
  <c r="BP193" i="9"/>
  <c r="BT193" i="9" s="1"/>
  <c r="BV193" i="9"/>
  <c r="BW193" i="9"/>
  <c r="BX193" i="9"/>
  <c r="BJ194" i="9"/>
  <c r="BK194" i="9"/>
  <c r="BL194" i="9"/>
  <c r="BN194" i="9"/>
  <c r="BR194" i="9" s="1"/>
  <c r="BO194" i="9"/>
  <c r="BP194" i="9"/>
  <c r="BT194" i="9" s="1"/>
  <c r="BS194" i="9"/>
  <c r="BV194" i="9"/>
  <c r="BW194" i="9"/>
  <c r="BX194" i="9"/>
  <c r="BJ195" i="9"/>
  <c r="BK195" i="9"/>
  <c r="BL195" i="9"/>
  <c r="BN195" i="9"/>
  <c r="BR195" i="9" s="1"/>
  <c r="BO195" i="9"/>
  <c r="BP195" i="9"/>
  <c r="BS195" i="9"/>
  <c r="BT195" i="9"/>
  <c r="BV195" i="9"/>
  <c r="BW195" i="9"/>
  <c r="BX195" i="9"/>
  <c r="BJ196" i="9"/>
  <c r="BK196" i="9"/>
  <c r="BL196" i="9"/>
  <c r="BN196" i="9"/>
  <c r="BR196" i="9" s="1"/>
  <c r="BO196" i="9"/>
  <c r="BS196" i="9" s="1"/>
  <c r="BP196" i="9"/>
  <c r="BT196" i="9" s="1"/>
  <c r="BV196" i="9"/>
  <c r="BW196" i="9"/>
  <c r="BX196" i="9"/>
  <c r="BJ197" i="9"/>
  <c r="BK197" i="9"/>
  <c r="BL197" i="9"/>
  <c r="BN197" i="9"/>
  <c r="BR197" i="9" s="1"/>
  <c r="BO197" i="9"/>
  <c r="BS197" i="9" s="1"/>
  <c r="BP197" i="9"/>
  <c r="BT197" i="9" s="1"/>
  <c r="BV197" i="9"/>
  <c r="BW197" i="9"/>
  <c r="BX197" i="9"/>
  <c r="BJ198" i="9"/>
  <c r="BK198" i="9"/>
  <c r="BL198" i="9"/>
  <c r="BN198" i="9"/>
  <c r="BR198" i="9" s="1"/>
  <c r="BO198" i="9"/>
  <c r="BS198" i="9" s="1"/>
  <c r="BP198" i="9"/>
  <c r="BT198" i="9"/>
  <c r="BV198" i="9"/>
  <c r="BW198" i="9"/>
  <c r="BX198" i="9"/>
  <c r="BJ199" i="9"/>
  <c r="BK199" i="9"/>
  <c r="BL199" i="9"/>
  <c r="BN199" i="9"/>
  <c r="BR199" i="9" s="1"/>
  <c r="BO199" i="9"/>
  <c r="BS199" i="9" s="1"/>
  <c r="BP199" i="9"/>
  <c r="BT199" i="9" s="1"/>
  <c r="BV199" i="9"/>
  <c r="BW199" i="9"/>
  <c r="BX199" i="9"/>
  <c r="BJ200" i="9"/>
  <c r="BK200" i="9"/>
  <c r="BL200" i="9"/>
  <c r="BN200" i="9"/>
  <c r="BR200" i="9" s="1"/>
  <c r="BO200" i="9"/>
  <c r="BS200" i="9" s="1"/>
  <c r="BP200" i="9"/>
  <c r="BT200" i="9" s="1"/>
  <c r="BV200" i="9"/>
  <c r="BW200" i="9"/>
  <c r="BX200" i="9"/>
  <c r="BJ201" i="9"/>
  <c r="BK201" i="9"/>
  <c r="BL201" i="9"/>
  <c r="BN201" i="9"/>
  <c r="BR201" i="9" s="1"/>
  <c r="BO201" i="9"/>
  <c r="BS201" i="9" s="1"/>
  <c r="BP201" i="9"/>
  <c r="BT201" i="9" s="1"/>
  <c r="BV201" i="9"/>
  <c r="BW201" i="9"/>
  <c r="BX201" i="9"/>
  <c r="BJ202" i="9"/>
  <c r="BK202" i="9"/>
  <c r="BL202" i="9"/>
  <c r="BN202" i="9"/>
  <c r="BR202" i="9" s="1"/>
  <c r="BO202" i="9"/>
  <c r="BP202" i="9"/>
  <c r="BT202" i="9" s="1"/>
  <c r="BS202" i="9"/>
  <c r="BV202" i="9"/>
  <c r="BW202" i="9"/>
  <c r="BX202" i="9"/>
  <c r="BJ203" i="9"/>
  <c r="BK203" i="9"/>
  <c r="BL203" i="9"/>
  <c r="BN203" i="9"/>
  <c r="BR203" i="9" s="1"/>
  <c r="BO203" i="9"/>
  <c r="BP203" i="9"/>
  <c r="BS203" i="9"/>
  <c r="BT203" i="9"/>
  <c r="BV203" i="9"/>
  <c r="BW203" i="9"/>
  <c r="BX203" i="9"/>
  <c r="BJ204" i="9"/>
  <c r="BK204" i="9"/>
  <c r="BL204" i="9"/>
  <c r="BN204" i="9"/>
  <c r="BR204" i="9" s="1"/>
  <c r="BO204" i="9"/>
  <c r="BS204" i="9" s="1"/>
  <c r="BP204" i="9"/>
  <c r="BT204" i="9" s="1"/>
  <c r="BV204" i="9"/>
  <c r="BW204" i="9"/>
  <c r="BX204" i="9"/>
  <c r="BJ205" i="9"/>
  <c r="BK205" i="9"/>
  <c r="BL205" i="9"/>
  <c r="BN205" i="9"/>
  <c r="BR205" i="9" s="1"/>
  <c r="BO205" i="9"/>
  <c r="BS205" i="9" s="1"/>
  <c r="BP205" i="9"/>
  <c r="BT205" i="9" s="1"/>
  <c r="BV205" i="9"/>
  <c r="BW205" i="9"/>
  <c r="BX205" i="9"/>
  <c r="BJ206" i="9"/>
  <c r="BK206" i="9"/>
  <c r="BL206" i="9"/>
  <c r="BN206" i="9"/>
  <c r="BR206" i="9" s="1"/>
  <c r="BO206" i="9"/>
  <c r="BS206" i="9" s="1"/>
  <c r="BP206" i="9"/>
  <c r="BT206" i="9"/>
  <c r="BV206" i="9"/>
  <c r="BW206" i="9"/>
  <c r="BX206" i="9"/>
  <c r="BJ207" i="9"/>
  <c r="BK207" i="9"/>
  <c r="BL207" i="9"/>
  <c r="BN207" i="9"/>
  <c r="BR207" i="9" s="1"/>
  <c r="BO207" i="9"/>
  <c r="BS207" i="9" s="1"/>
  <c r="BP207" i="9"/>
  <c r="BT207" i="9" s="1"/>
  <c r="BV207" i="9"/>
  <c r="BW207" i="9"/>
  <c r="BX207" i="9"/>
  <c r="BJ208" i="9"/>
  <c r="BK208" i="9"/>
  <c r="BL208" i="9"/>
  <c r="BN208" i="9"/>
  <c r="BR208" i="9" s="1"/>
  <c r="BO208" i="9"/>
  <c r="BS208" i="9" s="1"/>
  <c r="BP208" i="9"/>
  <c r="BT208" i="9" s="1"/>
  <c r="BV208" i="9"/>
  <c r="BW208" i="9"/>
  <c r="BX208" i="9"/>
  <c r="BJ209" i="9"/>
  <c r="BK209" i="9"/>
  <c r="BL209" i="9"/>
  <c r="BN209" i="9"/>
  <c r="BR209" i="9" s="1"/>
  <c r="BO209" i="9"/>
  <c r="BS209" i="9" s="1"/>
  <c r="BP209" i="9"/>
  <c r="BT209" i="9" s="1"/>
  <c r="BV209" i="9"/>
  <c r="BW209" i="9"/>
  <c r="BX209" i="9"/>
  <c r="BJ210" i="9"/>
  <c r="BK210" i="9"/>
  <c r="BL210" i="9"/>
  <c r="BN210" i="9"/>
  <c r="BR210" i="9" s="1"/>
  <c r="BO210" i="9"/>
  <c r="BP210" i="9"/>
  <c r="BT210" i="9" s="1"/>
  <c r="BS210" i="9"/>
  <c r="BV210" i="9"/>
  <c r="BW210" i="9"/>
  <c r="BX210" i="9"/>
  <c r="BJ211" i="9"/>
  <c r="BK211" i="9"/>
  <c r="BL211" i="9"/>
  <c r="BN211" i="9"/>
  <c r="BR211" i="9" s="1"/>
  <c r="BO211" i="9"/>
  <c r="BP211" i="9"/>
  <c r="BS211" i="9"/>
  <c r="BT211" i="9"/>
  <c r="BV211" i="9"/>
  <c r="BW211" i="9"/>
  <c r="BX211" i="9"/>
  <c r="BJ212" i="9"/>
  <c r="BK212" i="9"/>
  <c r="BL212" i="9"/>
  <c r="BN212" i="9"/>
  <c r="BR212" i="9" s="1"/>
  <c r="BO212" i="9"/>
  <c r="BS212" i="9" s="1"/>
  <c r="BP212" i="9"/>
  <c r="BT212" i="9" s="1"/>
  <c r="BV212" i="9"/>
  <c r="BW212" i="9"/>
  <c r="BX212" i="9"/>
  <c r="BJ213" i="9"/>
  <c r="BK213" i="9"/>
  <c r="BL213" i="9"/>
  <c r="BN213" i="9"/>
  <c r="BR213" i="9" s="1"/>
  <c r="BO213" i="9"/>
  <c r="BS213" i="9" s="1"/>
  <c r="BP213" i="9"/>
  <c r="BT213" i="9" s="1"/>
  <c r="BV213" i="9"/>
  <c r="BW213" i="9"/>
  <c r="BX213" i="9"/>
  <c r="BJ214" i="9"/>
  <c r="BK214" i="9"/>
  <c r="BL214" i="9"/>
  <c r="BN214" i="9"/>
  <c r="BR214" i="9" s="1"/>
  <c r="BO214" i="9"/>
  <c r="BS214" i="9" s="1"/>
  <c r="BP214" i="9"/>
  <c r="BT214" i="9"/>
  <c r="BV214" i="9"/>
  <c r="BW214" i="9"/>
  <c r="BX214" i="9"/>
  <c r="BJ215" i="9"/>
  <c r="BK215" i="9"/>
  <c r="BL215" i="9"/>
  <c r="BN215" i="9"/>
  <c r="BR215" i="9" s="1"/>
  <c r="BO215" i="9"/>
  <c r="BS215" i="9" s="1"/>
  <c r="BP215" i="9"/>
  <c r="BT215" i="9" s="1"/>
  <c r="BV215" i="9"/>
  <c r="BW215" i="9"/>
  <c r="BX215" i="9"/>
  <c r="BJ216" i="9"/>
  <c r="BK216" i="9"/>
  <c r="BL216" i="9"/>
  <c r="BN216" i="9"/>
  <c r="BR216" i="9" s="1"/>
  <c r="BO216" i="9"/>
  <c r="BS216" i="9" s="1"/>
  <c r="BP216" i="9"/>
  <c r="BT216" i="9" s="1"/>
  <c r="BV216" i="9"/>
  <c r="BW216" i="9"/>
  <c r="BX216" i="9"/>
  <c r="BJ217" i="9"/>
  <c r="BK217" i="9"/>
  <c r="BL217" i="9"/>
  <c r="BN217" i="9"/>
  <c r="BR217" i="9" s="1"/>
  <c r="BO217" i="9"/>
  <c r="BS217" i="9" s="1"/>
  <c r="BP217" i="9"/>
  <c r="BT217" i="9" s="1"/>
  <c r="BV217" i="9"/>
  <c r="BW217" i="9"/>
  <c r="BX217" i="9"/>
  <c r="BJ218" i="9"/>
  <c r="BK218" i="9"/>
  <c r="BL218" i="9"/>
  <c r="BN218" i="9"/>
  <c r="BR218" i="9" s="1"/>
  <c r="BO218" i="9"/>
  <c r="BP218" i="9"/>
  <c r="BT218" i="9" s="1"/>
  <c r="BS218" i="9"/>
  <c r="BV218" i="9"/>
  <c r="BW218" i="9"/>
  <c r="BX218" i="9"/>
  <c r="BJ219" i="9"/>
  <c r="BK219" i="9"/>
  <c r="BL219" i="9"/>
  <c r="BN219" i="9"/>
  <c r="BR219" i="9" s="1"/>
  <c r="BO219" i="9"/>
  <c r="BP219" i="9"/>
  <c r="BS219" i="9"/>
  <c r="BT219" i="9"/>
  <c r="BV219" i="9"/>
  <c r="BW219" i="9"/>
  <c r="BX219" i="9"/>
  <c r="BJ220" i="9"/>
  <c r="BK220" i="9"/>
  <c r="BL220" i="9"/>
  <c r="BN220" i="9"/>
  <c r="BR220" i="9" s="1"/>
  <c r="BO220" i="9"/>
  <c r="BS220" i="9" s="1"/>
  <c r="BP220" i="9"/>
  <c r="BT220" i="9" s="1"/>
  <c r="BV220" i="9"/>
  <c r="BW220" i="9"/>
  <c r="BX220" i="9"/>
  <c r="BJ221" i="9"/>
  <c r="BK221" i="9"/>
  <c r="BL221" i="9"/>
  <c r="BN221" i="9"/>
  <c r="BR221" i="9" s="1"/>
  <c r="BO221" i="9"/>
  <c r="BS221" i="9" s="1"/>
  <c r="BP221" i="9"/>
  <c r="BT221" i="9" s="1"/>
  <c r="BV221" i="9"/>
  <c r="BW221" i="9"/>
  <c r="BX221" i="9"/>
  <c r="BJ222" i="9"/>
  <c r="BK222" i="9"/>
  <c r="BL222" i="9"/>
  <c r="BN222" i="9"/>
  <c r="BR222" i="9" s="1"/>
  <c r="BO222" i="9"/>
  <c r="BS222" i="9" s="1"/>
  <c r="BP222" i="9"/>
  <c r="BT222" i="9"/>
  <c r="BV222" i="9"/>
  <c r="BW222" i="9"/>
  <c r="BX222" i="9"/>
  <c r="BJ223" i="9"/>
  <c r="BK223" i="9"/>
  <c r="BL223" i="9"/>
  <c r="BN223" i="9"/>
  <c r="BR223" i="9" s="1"/>
  <c r="BO223" i="9"/>
  <c r="BS223" i="9" s="1"/>
  <c r="BP223" i="9"/>
  <c r="BT223" i="9" s="1"/>
  <c r="BV223" i="9"/>
  <c r="BW223" i="9"/>
  <c r="BX223" i="9"/>
  <c r="BJ224" i="9"/>
  <c r="BK224" i="9"/>
  <c r="BL224" i="9"/>
  <c r="BN224" i="9"/>
  <c r="BR224" i="9" s="1"/>
  <c r="BO224" i="9"/>
  <c r="BS224" i="9" s="1"/>
  <c r="BP224" i="9"/>
  <c r="BT224" i="9" s="1"/>
  <c r="BV224" i="9"/>
  <c r="BW224" i="9"/>
  <c r="BX224" i="9"/>
  <c r="BJ225" i="9"/>
  <c r="BK225" i="9"/>
  <c r="BL225" i="9"/>
  <c r="BN225" i="9"/>
  <c r="BR225" i="9" s="1"/>
  <c r="BO225" i="9"/>
  <c r="BS225" i="9" s="1"/>
  <c r="BP225" i="9"/>
  <c r="BT225" i="9" s="1"/>
  <c r="BV225" i="9"/>
  <c r="BW225" i="9"/>
  <c r="BX225" i="9"/>
  <c r="BJ226" i="9"/>
  <c r="BK226" i="9"/>
  <c r="BL226" i="9"/>
  <c r="BN226" i="9"/>
  <c r="BR226" i="9" s="1"/>
  <c r="BO226" i="9"/>
  <c r="BP226" i="9"/>
  <c r="BT226" i="9" s="1"/>
  <c r="BS226" i="9"/>
  <c r="BV226" i="9"/>
  <c r="BW226" i="9"/>
  <c r="BX226" i="9"/>
  <c r="BJ227" i="9"/>
  <c r="BK227" i="9"/>
  <c r="BL227" i="9"/>
  <c r="BN227" i="9"/>
  <c r="BR227" i="9" s="1"/>
  <c r="BO227" i="9"/>
  <c r="BP227" i="9"/>
  <c r="BS227" i="9"/>
  <c r="BT227" i="9"/>
  <c r="BV227" i="9"/>
  <c r="BW227" i="9"/>
  <c r="BX227" i="9"/>
  <c r="BJ228" i="9"/>
  <c r="BK228" i="9"/>
  <c r="BL228" i="9"/>
  <c r="BN228" i="9"/>
  <c r="BR228" i="9" s="1"/>
  <c r="BO228" i="9"/>
  <c r="BS228" i="9" s="1"/>
  <c r="BP228" i="9"/>
  <c r="BT228" i="9" s="1"/>
  <c r="BV228" i="9"/>
  <c r="BW228" i="9"/>
  <c r="BX228" i="9"/>
  <c r="BJ229" i="9"/>
  <c r="BK229" i="9"/>
  <c r="BL229" i="9"/>
  <c r="BN229" i="9"/>
  <c r="BR229" i="9" s="1"/>
  <c r="BO229" i="9"/>
  <c r="BS229" i="9" s="1"/>
  <c r="BP229" i="9"/>
  <c r="BT229" i="9" s="1"/>
  <c r="BV229" i="9"/>
  <c r="BW229" i="9"/>
  <c r="BX229" i="9"/>
  <c r="BJ230" i="9"/>
  <c r="BK230" i="9"/>
  <c r="BL230" i="9"/>
  <c r="BN230" i="9"/>
  <c r="BR230" i="9" s="1"/>
  <c r="BO230" i="9"/>
  <c r="BS230" i="9" s="1"/>
  <c r="BP230" i="9"/>
  <c r="BT230" i="9"/>
  <c r="BV230" i="9"/>
  <c r="BW230" i="9"/>
  <c r="BX230" i="9"/>
  <c r="BJ231" i="9"/>
  <c r="BK231" i="9"/>
  <c r="BL231" i="9"/>
  <c r="BN231" i="9"/>
  <c r="BR231" i="9" s="1"/>
  <c r="BO231" i="9"/>
  <c r="BS231" i="9" s="1"/>
  <c r="BP231" i="9"/>
  <c r="BT231" i="9" s="1"/>
  <c r="BV231" i="9"/>
  <c r="BW231" i="9"/>
  <c r="BX231" i="9"/>
  <c r="BJ232" i="9"/>
  <c r="BK232" i="9"/>
  <c r="BL232" i="9"/>
  <c r="BN232" i="9"/>
  <c r="BR232" i="9" s="1"/>
  <c r="BO232" i="9"/>
  <c r="BS232" i="9" s="1"/>
  <c r="BP232" i="9"/>
  <c r="BT232" i="9" s="1"/>
  <c r="BV232" i="9"/>
  <c r="BW232" i="9"/>
  <c r="BX232" i="9"/>
  <c r="BJ233" i="9"/>
  <c r="BK233" i="9"/>
  <c r="BL233" i="9"/>
  <c r="BN233" i="9"/>
  <c r="BR233" i="9" s="1"/>
  <c r="BO233" i="9"/>
  <c r="BS233" i="9" s="1"/>
  <c r="BP233" i="9"/>
  <c r="BT233" i="9" s="1"/>
  <c r="BV233" i="9"/>
  <c r="BW233" i="9"/>
  <c r="BX233" i="9"/>
  <c r="BJ234" i="9"/>
  <c r="BK234" i="9"/>
  <c r="BL234" i="9"/>
  <c r="BN234" i="9"/>
  <c r="BR234" i="9" s="1"/>
  <c r="BO234" i="9"/>
  <c r="BP234" i="9"/>
  <c r="BT234" i="9" s="1"/>
  <c r="BS234" i="9"/>
  <c r="BV234" i="9"/>
  <c r="BW234" i="9"/>
  <c r="BX234" i="9"/>
  <c r="BJ235" i="9"/>
  <c r="BK235" i="9"/>
  <c r="BL235" i="9"/>
  <c r="BN235" i="9"/>
  <c r="BR235" i="9" s="1"/>
  <c r="BO235" i="9"/>
  <c r="BS235" i="9" s="1"/>
  <c r="BP235" i="9"/>
  <c r="BT235" i="9"/>
  <c r="BV235" i="9"/>
  <c r="BW235" i="9"/>
  <c r="BX235" i="9"/>
  <c r="BJ236" i="9"/>
  <c r="BK236" i="9"/>
  <c r="BL236" i="9"/>
  <c r="BN236" i="9"/>
  <c r="BR236" i="9" s="1"/>
  <c r="BO236" i="9"/>
  <c r="BS236" i="9" s="1"/>
  <c r="BP236" i="9"/>
  <c r="BT236" i="9" s="1"/>
  <c r="BV236" i="9"/>
  <c r="BW236" i="9"/>
  <c r="BX236" i="9"/>
  <c r="BJ237" i="9"/>
  <c r="BK237" i="9"/>
  <c r="BL237" i="9"/>
  <c r="BN237" i="9"/>
  <c r="BR237" i="9" s="1"/>
  <c r="BO237" i="9"/>
  <c r="BS237" i="9" s="1"/>
  <c r="BP237" i="9"/>
  <c r="BT237" i="9" s="1"/>
  <c r="BV237" i="9"/>
  <c r="BW237" i="9"/>
  <c r="BX237" i="9"/>
  <c r="BJ238" i="9"/>
  <c r="BK238" i="9"/>
  <c r="BL238" i="9"/>
  <c r="BN238" i="9"/>
  <c r="BR238" i="9" s="1"/>
  <c r="BO238" i="9"/>
  <c r="BS238" i="9" s="1"/>
  <c r="BP238" i="9"/>
  <c r="BT238" i="9" s="1"/>
  <c r="BV238" i="9"/>
  <c r="BW238" i="9"/>
  <c r="BX238" i="9"/>
  <c r="BJ239" i="9"/>
  <c r="BK239" i="9"/>
  <c r="BL239" i="9"/>
  <c r="BN239" i="9"/>
  <c r="BR239" i="9" s="1"/>
  <c r="BO239" i="9"/>
  <c r="BS239" i="9" s="1"/>
  <c r="BP239" i="9"/>
  <c r="BT239" i="9" s="1"/>
  <c r="BV239" i="9"/>
  <c r="BW239" i="9"/>
  <c r="BX239" i="9"/>
  <c r="BJ240" i="9"/>
  <c r="BK240" i="9"/>
  <c r="BL240" i="9"/>
  <c r="BN240" i="9"/>
  <c r="BR240" i="9" s="1"/>
  <c r="BO240" i="9"/>
  <c r="BS240" i="9" s="1"/>
  <c r="BP240" i="9"/>
  <c r="BT240" i="9"/>
  <c r="BV240" i="9"/>
  <c r="BW240" i="9"/>
  <c r="BX240" i="9"/>
  <c r="BJ242" i="9"/>
  <c r="BK242" i="9"/>
  <c r="BL242" i="9"/>
  <c r="BN242" i="9"/>
  <c r="BR242" i="9" s="1"/>
  <c r="BO242" i="9"/>
  <c r="BS242" i="9" s="1"/>
  <c r="BP242" i="9"/>
  <c r="BT242" i="9" s="1"/>
  <c r="BV242" i="9"/>
  <c r="BW242" i="9"/>
  <c r="BX242" i="9"/>
  <c r="BJ42" i="10"/>
  <c r="BK42" i="10"/>
  <c r="BL42" i="10"/>
  <c r="BN42" i="10"/>
  <c r="BR42" i="10" s="1"/>
  <c r="BO42" i="10"/>
  <c r="BS42" i="10" s="1"/>
  <c r="BP42" i="10"/>
  <c r="BT42" i="10" s="1"/>
  <c r="BV42" i="10"/>
  <c r="BW42" i="10"/>
  <c r="BX42" i="10"/>
  <c r="BJ43" i="10"/>
  <c r="BK43" i="10"/>
  <c r="BL43" i="10"/>
  <c r="BN43" i="10"/>
  <c r="BR43" i="10" s="1"/>
  <c r="BO43" i="10"/>
  <c r="BS43" i="10" s="1"/>
  <c r="BP43" i="10"/>
  <c r="BT43" i="10" s="1"/>
  <c r="BV43" i="10"/>
  <c r="BW43" i="10"/>
  <c r="BX43" i="10"/>
  <c r="BJ44" i="10"/>
  <c r="BK44" i="10"/>
  <c r="BL44" i="10"/>
  <c r="BN44" i="10"/>
  <c r="BR44" i="10" s="1"/>
  <c r="BO44" i="10"/>
  <c r="BS44" i="10" s="1"/>
  <c r="BP44" i="10"/>
  <c r="BT44" i="10" s="1"/>
  <c r="BV44" i="10"/>
  <c r="BW44" i="10"/>
  <c r="BX44" i="10"/>
  <c r="BJ45" i="10"/>
  <c r="BK45" i="10"/>
  <c r="BL45" i="10"/>
  <c r="BN45" i="10"/>
  <c r="BR45" i="10" s="1"/>
  <c r="BO45" i="10"/>
  <c r="BP45" i="10"/>
  <c r="BT45" i="10" s="1"/>
  <c r="BS45" i="10"/>
  <c r="BV45" i="10"/>
  <c r="BW45" i="10"/>
  <c r="BX45" i="10"/>
  <c r="BJ46" i="10"/>
  <c r="BK46" i="10"/>
  <c r="BL46" i="10"/>
  <c r="BN46" i="10"/>
  <c r="BR46" i="10" s="1"/>
  <c r="BO46" i="10"/>
  <c r="BS46" i="10" s="1"/>
  <c r="BP46" i="10"/>
  <c r="BT46" i="10"/>
  <c r="BV46" i="10"/>
  <c r="BW46" i="10"/>
  <c r="BX46" i="10"/>
  <c r="BJ47" i="10"/>
  <c r="BK47" i="10"/>
  <c r="BL47" i="10"/>
  <c r="BN47" i="10"/>
  <c r="BR47" i="10" s="1"/>
  <c r="BO47" i="10"/>
  <c r="BS47" i="10" s="1"/>
  <c r="BP47" i="10"/>
  <c r="BT47" i="10"/>
  <c r="BV47" i="10"/>
  <c r="BW47" i="10"/>
  <c r="BX47" i="10"/>
  <c r="BJ48" i="10"/>
  <c r="BK48" i="10"/>
  <c r="BL48" i="10"/>
  <c r="BN48" i="10"/>
  <c r="BR48" i="10" s="1"/>
  <c r="BO48" i="10"/>
  <c r="BS48" i="10" s="1"/>
  <c r="BP48" i="10"/>
  <c r="BT48" i="10"/>
  <c r="BV48" i="10"/>
  <c r="BW48" i="10"/>
  <c r="BX48" i="10"/>
  <c r="BJ49" i="10"/>
  <c r="BK49" i="10"/>
  <c r="BL49" i="10"/>
  <c r="BN49" i="10"/>
  <c r="BR49" i="10" s="1"/>
  <c r="BO49" i="10"/>
  <c r="BS49" i="10" s="1"/>
  <c r="BP49" i="10"/>
  <c r="BT49" i="10" s="1"/>
  <c r="BV49" i="10"/>
  <c r="BW49" i="10"/>
  <c r="BX49" i="10"/>
  <c r="BJ50" i="10"/>
  <c r="BK50" i="10"/>
  <c r="BL50" i="10"/>
  <c r="BN50" i="10"/>
  <c r="BR50" i="10" s="1"/>
  <c r="BO50" i="10"/>
  <c r="BS50" i="10" s="1"/>
  <c r="BP50" i="10"/>
  <c r="BT50" i="10" s="1"/>
  <c r="BV50" i="10"/>
  <c r="BW50" i="10"/>
  <c r="BX50" i="10"/>
  <c r="BJ51" i="10"/>
  <c r="BK51" i="10"/>
  <c r="BL51" i="10"/>
  <c r="BN51" i="10"/>
  <c r="BR51" i="10" s="1"/>
  <c r="BO51" i="10"/>
  <c r="BS51" i="10" s="1"/>
  <c r="BP51" i="10"/>
  <c r="BT51" i="10" s="1"/>
  <c r="BV51" i="10"/>
  <c r="BW51" i="10"/>
  <c r="BX51" i="10"/>
  <c r="BJ52" i="10"/>
  <c r="BK52" i="10"/>
  <c r="BL52" i="10"/>
  <c r="BN52" i="10"/>
  <c r="BR52" i="10" s="1"/>
  <c r="BO52" i="10"/>
  <c r="BS52" i="10" s="1"/>
  <c r="BP52" i="10"/>
  <c r="BT52" i="10" s="1"/>
  <c r="BV52" i="10"/>
  <c r="BW52" i="10"/>
  <c r="BX52" i="10"/>
  <c r="BJ53" i="10"/>
  <c r="BK53" i="10"/>
  <c r="BL53" i="10"/>
  <c r="BN53" i="10"/>
  <c r="BR53" i="10" s="1"/>
  <c r="BO53" i="10"/>
  <c r="BP53" i="10"/>
  <c r="BT53" i="10" s="1"/>
  <c r="BS53" i="10"/>
  <c r="BV53" i="10"/>
  <c r="BW53" i="10"/>
  <c r="BX53" i="10"/>
  <c r="BJ54" i="10"/>
  <c r="BK54" i="10"/>
  <c r="BL54" i="10"/>
  <c r="BN54" i="10"/>
  <c r="BR54" i="10" s="1"/>
  <c r="BO54" i="10"/>
  <c r="BS54" i="10" s="1"/>
  <c r="BP54" i="10"/>
  <c r="BT54" i="10"/>
  <c r="BV54" i="10"/>
  <c r="BW54" i="10"/>
  <c r="BX54" i="10"/>
  <c r="BJ55" i="10"/>
  <c r="BK55" i="10"/>
  <c r="BL55" i="10"/>
  <c r="BN55" i="10"/>
  <c r="BR55" i="10" s="1"/>
  <c r="BO55" i="10"/>
  <c r="BS55" i="10" s="1"/>
  <c r="BP55" i="10"/>
  <c r="BT55" i="10"/>
  <c r="BV55" i="10"/>
  <c r="BW55" i="10"/>
  <c r="BX55" i="10"/>
  <c r="BJ56" i="10"/>
  <c r="BK56" i="10"/>
  <c r="BL56" i="10"/>
  <c r="BN56" i="10"/>
  <c r="BR56" i="10" s="1"/>
  <c r="BO56" i="10"/>
  <c r="BS56" i="10" s="1"/>
  <c r="BP56" i="10"/>
  <c r="BT56" i="10"/>
  <c r="BV56" i="10"/>
  <c r="BW56" i="10"/>
  <c r="BX56" i="10"/>
  <c r="BJ57" i="10"/>
  <c r="BK57" i="10"/>
  <c r="BL57" i="10"/>
  <c r="BN57" i="10"/>
  <c r="BR57" i="10" s="1"/>
  <c r="BO57" i="10"/>
  <c r="BS57" i="10" s="1"/>
  <c r="BP57" i="10"/>
  <c r="BT57" i="10" s="1"/>
  <c r="BV57" i="10"/>
  <c r="BW57" i="10"/>
  <c r="BX57" i="10"/>
  <c r="BJ58" i="10"/>
  <c r="BK58" i="10"/>
  <c r="BL58" i="10"/>
  <c r="BN58" i="10"/>
  <c r="BR58" i="10" s="1"/>
  <c r="BO58" i="10"/>
  <c r="BS58" i="10" s="1"/>
  <c r="BP58" i="10"/>
  <c r="BT58" i="10" s="1"/>
  <c r="BV58" i="10"/>
  <c r="BW58" i="10"/>
  <c r="BX58" i="10"/>
  <c r="BJ59" i="10"/>
  <c r="BK59" i="10"/>
  <c r="BL59" i="10"/>
  <c r="BN59" i="10"/>
  <c r="BR59" i="10" s="1"/>
  <c r="BO59" i="10"/>
  <c r="BS59" i="10" s="1"/>
  <c r="BP59" i="10"/>
  <c r="BT59" i="10" s="1"/>
  <c r="BV59" i="10"/>
  <c r="BW59" i="10"/>
  <c r="BX59" i="10"/>
  <c r="BJ60" i="10"/>
  <c r="BK60" i="10"/>
  <c r="BL60" i="10"/>
  <c r="BN60" i="10"/>
  <c r="BR60" i="10" s="1"/>
  <c r="BO60" i="10"/>
  <c r="BS60" i="10" s="1"/>
  <c r="BP60" i="10"/>
  <c r="BT60" i="10" s="1"/>
  <c r="BV60" i="10"/>
  <c r="BW60" i="10"/>
  <c r="BX60" i="10"/>
  <c r="BJ61" i="10"/>
  <c r="BK61" i="10"/>
  <c r="BL61" i="10"/>
  <c r="BN61" i="10"/>
  <c r="BR61" i="10" s="1"/>
  <c r="BO61" i="10"/>
  <c r="BP61" i="10"/>
  <c r="BT61" i="10" s="1"/>
  <c r="BS61" i="10"/>
  <c r="BV61" i="10"/>
  <c r="BW61" i="10"/>
  <c r="BX61" i="10"/>
  <c r="BJ62" i="10"/>
  <c r="BK62" i="10"/>
  <c r="BL62" i="10"/>
  <c r="BN62" i="10"/>
  <c r="BR62" i="10" s="1"/>
  <c r="BO62" i="10"/>
  <c r="BS62" i="10" s="1"/>
  <c r="BP62" i="10"/>
  <c r="BT62" i="10"/>
  <c r="BV62" i="10"/>
  <c r="BW62" i="10"/>
  <c r="BX62" i="10"/>
  <c r="BJ63" i="10"/>
  <c r="BK63" i="10"/>
  <c r="BL63" i="10"/>
  <c r="BN63" i="10"/>
  <c r="BR63" i="10" s="1"/>
  <c r="BO63" i="10"/>
  <c r="BS63" i="10" s="1"/>
  <c r="BP63" i="10"/>
  <c r="BT63" i="10"/>
  <c r="BV63" i="10"/>
  <c r="BW63" i="10"/>
  <c r="BX63" i="10"/>
  <c r="BJ64" i="10"/>
  <c r="BK64" i="10"/>
  <c r="BL64" i="10"/>
  <c r="BN64" i="10"/>
  <c r="BR64" i="10" s="1"/>
  <c r="BO64" i="10"/>
  <c r="BS64" i="10" s="1"/>
  <c r="BP64" i="10"/>
  <c r="BT64" i="10"/>
  <c r="BV64" i="10"/>
  <c r="BW64" i="10"/>
  <c r="BX64" i="10"/>
  <c r="BJ65" i="10"/>
  <c r="BK65" i="10"/>
  <c r="BL65" i="10"/>
  <c r="BN65" i="10"/>
  <c r="BR65" i="10" s="1"/>
  <c r="BO65" i="10"/>
  <c r="BS65" i="10" s="1"/>
  <c r="BP65" i="10"/>
  <c r="BT65" i="10" s="1"/>
  <c r="BV65" i="10"/>
  <c r="BW65" i="10"/>
  <c r="BX65" i="10"/>
  <c r="BJ66" i="10"/>
  <c r="BK66" i="10"/>
  <c r="BL66" i="10"/>
  <c r="BN66" i="10"/>
  <c r="BR66" i="10" s="1"/>
  <c r="BO66" i="10"/>
  <c r="BS66" i="10" s="1"/>
  <c r="BP66" i="10"/>
  <c r="BT66" i="10" s="1"/>
  <c r="BV66" i="10"/>
  <c r="BW66" i="10"/>
  <c r="BX66" i="10"/>
  <c r="BJ67" i="10"/>
  <c r="BK67" i="10"/>
  <c r="BL67" i="10"/>
  <c r="BN67" i="10"/>
  <c r="BR67" i="10" s="1"/>
  <c r="BO67" i="10"/>
  <c r="BS67" i="10" s="1"/>
  <c r="BP67" i="10"/>
  <c r="BT67" i="10" s="1"/>
  <c r="BV67" i="10"/>
  <c r="BW67" i="10"/>
  <c r="BX67" i="10"/>
  <c r="BJ68" i="10"/>
  <c r="BK68" i="10"/>
  <c r="BL68" i="10"/>
  <c r="BN68" i="10"/>
  <c r="BR68" i="10" s="1"/>
  <c r="BO68" i="10"/>
  <c r="BS68" i="10" s="1"/>
  <c r="BP68" i="10"/>
  <c r="BT68" i="10" s="1"/>
  <c r="BV68" i="10"/>
  <c r="BW68" i="10"/>
  <c r="BX68" i="10"/>
  <c r="BJ69" i="10"/>
  <c r="BK69" i="10"/>
  <c r="BL69" i="10"/>
  <c r="BN69" i="10"/>
  <c r="BR69" i="10" s="1"/>
  <c r="BO69" i="10"/>
  <c r="BP69" i="10"/>
  <c r="BT69" i="10" s="1"/>
  <c r="BS69" i="10"/>
  <c r="BV69" i="10"/>
  <c r="BW69" i="10"/>
  <c r="BX69" i="10"/>
  <c r="BJ70" i="10"/>
  <c r="BK70" i="10"/>
  <c r="BL70" i="10"/>
  <c r="BN70" i="10"/>
  <c r="BR70" i="10" s="1"/>
  <c r="BO70" i="10"/>
  <c r="BS70" i="10" s="1"/>
  <c r="BP70" i="10"/>
  <c r="BT70" i="10"/>
  <c r="BV70" i="10"/>
  <c r="BW70" i="10"/>
  <c r="BX70" i="10"/>
  <c r="BJ71" i="10"/>
  <c r="BK71" i="10"/>
  <c r="BL71" i="10"/>
  <c r="BN71" i="10"/>
  <c r="BR71" i="10" s="1"/>
  <c r="BO71" i="10"/>
  <c r="BS71" i="10" s="1"/>
  <c r="BP71" i="10"/>
  <c r="BT71" i="10"/>
  <c r="BV71" i="10"/>
  <c r="BW71" i="10"/>
  <c r="BX71" i="10"/>
  <c r="BJ72" i="10"/>
  <c r="BK72" i="10"/>
  <c r="BL72" i="10"/>
  <c r="BN72" i="10"/>
  <c r="BR72" i="10" s="1"/>
  <c r="BO72" i="10"/>
  <c r="BS72" i="10" s="1"/>
  <c r="BP72" i="10"/>
  <c r="BT72" i="10"/>
  <c r="BV72" i="10"/>
  <c r="BW72" i="10"/>
  <c r="BX72" i="10"/>
  <c r="BJ73" i="10"/>
  <c r="BK73" i="10"/>
  <c r="BL73" i="10"/>
  <c r="BN73" i="10"/>
  <c r="BR73" i="10" s="1"/>
  <c r="BO73" i="10"/>
  <c r="BS73" i="10" s="1"/>
  <c r="BP73" i="10"/>
  <c r="BT73" i="10" s="1"/>
  <c r="BV73" i="10"/>
  <c r="BW73" i="10"/>
  <c r="BX73" i="10"/>
  <c r="BJ74" i="10"/>
  <c r="BK74" i="10"/>
  <c r="BL74" i="10"/>
  <c r="BN74" i="10"/>
  <c r="BR74" i="10" s="1"/>
  <c r="BO74" i="10"/>
  <c r="BS74" i="10" s="1"/>
  <c r="BP74" i="10"/>
  <c r="BT74" i="10" s="1"/>
  <c r="BV74" i="10"/>
  <c r="BW74" i="10"/>
  <c r="BX74" i="10"/>
  <c r="BJ75" i="10"/>
  <c r="BK75" i="10"/>
  <c r="BL75" i="10"/>
  <c r="BN75" i="10"/>
  <c r="BR75" i="10" s="1"/>
  <c r="BO75" i="10"/>
  <c r="BS75" i="10" s="1"/>
  <c r="BP75" i="10"/>
  <c r="BT75" i="10" s="1"/>
  <c r="BV75" i="10"/>
  <c r="BW75" i="10"/>
  <c r="BX75" i="10"/>
  <c r="BJ76" i="10"/>
  <c r="BK76" i="10"/>
  <c r="BL76" i="10"/>
  <c r="BN76" i="10"/>
  <c r="BR76" i="10" s="1"/>
  <c r="BO76" i="10"/>
  <c r="BS76" i="10" s="1"/>
  <c r="BP76" i="10"/>
  <c r="BT76" i="10" s="1"/>
  <c r="BV76" i="10"/>
  <c r="BW76" i="10"/>
  <c r="BX76" i="10"/>
  <c r="BJ77" i="10"/>
  <c r="BK77" i="10"/>
  <c r="BL77" i="10"/>
  <c r="BN77" i="10"/>
  <c r="BR77" i="10" s="1"/>
  <c r="BO77" i="10"/>
  <c r="BP77" i="10"/>
  <c r="BT77" i="10" s="1"/>
  <c r="BS77" i="10"/>
  <c r="BV77" i="10"/>
  <c r="BW77" i="10"/>
  <c r="BX77" i="10"/>
  <c r="BJ78" i="10"/>
  <c r="BK78" i="10"/>
  <c r="BL78" i="10"/>
  <c r="BN78" i="10"/>
  <c r="BR78" i="10" s="1"/>
  <c r="BO78" i="10"/>
  <c r="BS78" i="10" s="1"/>
  <c r="BP78" i="10"/>
  <c r="BT78" i="10"/>
  <c r="BV78" i="10"/>
  <c r="BW78" i="10"/>
  <c r="BX78" i="10"/>
  <c r="BJ79" i="10"/>
  <c r="BK79" i="10"/>
  <c r="BL79" i="10"/>
  <c r="BN79" i="10"/>
  <c r="BR79" i="10" s="1"/>
  <c r="BO79" i="10"/>
  <c r="BS79" i="10" s="1"/>
  <c r="BP79" i="10"/>
  <c r="BT79" i="10"/>
  <c r="BV79" i="10"/>
  <c r="BW79" i="10"/>
  <c r="BX79" i="10"/>
  <c r="BJ80" i="10"/>
  <c r="BK80" i="10"/>
  <c r="BL80" i="10"/>
  <c r="BN80" i="10"/>
  <c r="BR80" i="10" s="1"/>
  <c r="BO80" i="10"/>
  <c r="BS80" i="10" s="1"/>
  <c r="BP80" i="10"/>
  <c r="BT80" i="10"/>
  <c r="BV80" i="10"/>
  <c r="BW80" i="10"/>
  <c r="BX80" i="10"/>
  <c r="BJ81" i="10"/>
  <c r="BK81" i="10"/>
  <c r="BL81" i="10"/>
  <c r="BN81" i="10"/>
  <c r="BR81" i="10" s="1"/>
  <c r="BO81" i="10"/>
  <c r="BS81" i="10" s="1"/>
  <c r="BP81" i="10"/>
  <c r="BT81" i="10" s="1"/>
  <c r="BV81" i="10"/>
  <c r="BW81" i="10"/>
  <c r="BX81" i="10"/>
  <c r="BJ82" i="10"/>
  <c r="BK82" i="10"/>
  <c r="BL82" i="10"/>
  <c r="BN82" i="10"/>
  <c r="BR82" i="10" s="1"/>
  <c r="BO82" i="10"/>
  <c r="BS82" i="10" s="1"/>
  <c r="BP82" i="10"/>
  <c r="BT82" i="10" s="1"/>
  <c r="BV82" i="10"/>
  <c r="BW82" i="10"/>
  <c r="BX82" i="10"/>
  <c r="BJ83" i="10"/>
  <c r="BK83" i="10"/>
  <c r="BL83" i="10"/>
  <c r="BN83" i="10"/>
  <c r="BR83" i="10" s="1"/>
  <c r="BO83" i="10"/>
  <c r="BS83" i="10" s="1"/>
  <c r="BP83" i="10"/>
  <c r="BT83" i="10" s="1"/>
  <c r="BV83" i="10"/>
  <c r="BW83" i="10"/>
  <c r="BX83" i="10"/>
  <c r="BJ84" i="10"/>
  <c r="BK84" i="10"/>
  <c r="BL84" i="10"/>
  <c r="BN84" i="10"/>
  <c r="BR84" i="10" s="1"/>
  <c r="BO84" i="10"/>
  <c r="BS84" i="10" s="1"/>
  <c r="BP84" i="10"/>
  <c r="BT84" i="10" s="1"/>
  <c r="BV84" i="10"/>
  <c r="BW84" i="10"/>
  <c r="BX84" i="10"/>
  <c r="BJ85" i="10"/>
  <c r="BK85" i="10"/>
  <c r="BL85" i="10"/>
  <c r="BN85" i="10"/>
  <c r="BR85" i="10" s="1"/>
  <c r="BO85" i="10"/>
  <c r="BP85" i="10"/>
  <c r="BT85" i="10" s="1"/>
  <c r="BS85" i="10"/>
  <c r="BV85" i="10"/>
  <c r="BW85" i="10"/>
  <c r="BX85" i="10"/>
  <c r="BJ86" i="10"/>
  <c r="BK86" i="10"/>
  <c r="BL86" i="10"/>
  <c r="BN86" i="10"/>
  <c r="BR86" i="10" s="1"/>
  <c r="BO86" i="10"/>
  <c r="BS86" i="10" s="1"/>
  <c r="BP86" i="10"/>
  <c r="BT86" i="10"/>
  <c r="BV86" i="10"/>
  <c r="BW86" i="10"/>
  <c r="BX86" i="10"/>
  <c r="BJ87" i="10"/>
  <c r="BK87" i="10"/>
  <c r="BL87" i="10"/>
  <c r="BN87" i="10"/>
  <c r="BR87" i="10" s="1"/>
  <c r="BO87" i="10"/>
  <c r="BS87" i="10" s="1"/>
  <c r="BP87" i="10"/>
  <c r="BT87" i="10"/>
  <c r="BV87" i="10"/>
  <c r="BW87" i="10"/>
  <c r="BX87" i="10"/>
  <c r="BJ88" i="10"/>
  <c r="BK88" i="10"/>
  <c r="BL88" i="10"/>
  <c r="BN88" i="10"/>
  <c r="BR88" i="10" s="1"/>
  <c r="BO88" i="10"/>
  <c r="BS88" i="10" s="1"/>
  <c r="BP88" i="10"/>
  <c r="BT88" i="10"/>
  <c r="BV88" i="10"/>
  <c r="BW88" i="10"/>
  <c r="BX88" i="10"/>
  <c r="BJ89" i="10"/>
  <c r="BK89" i="10"/>
  <c r="BL89" i="10"/>
  <c r="BN89" i="10"/>
  <c r="BR89" i="10" s="1"/>
  <c r="BO89" i="10"/>
  <c r="BS89" i="10" s="1"/>
  <c r="BP89" i="10"/>
  <c r="BT89" i="10" s="1"/>
  <c r="BV89" i="10"/>
  <c r="BW89" i="10"/>
  <c r="BX89" i="10"/>
  <c r="BJ90" i="10"/>
  <c r="BK90" i="10"/>
  <c r="BL90" i="10"/>
  <c r="BN90" i="10"/>
  <c r="BR90" i="10" s="1"/>
  <c r="BO90" i="10"/>
  <c r="BS90" i="10" s="1"/>
  <c r="BP90" i="10"/>
  <c r="BT90" i="10" s="1"/>
  <c r="BV90" i="10"/>
  <c r="BW90" i="10"/>
  <c r="BX90" i="10"/>
  <c r="BJ91" i="10"/>
  <c r="BK91" i="10"/>
  <c r="BL91" i="10"/>
  <c r="BN91" i="10"/>
  <c r="BR91" i="10" s="1"/>
  <c r="BO91" i="10"/>
  <c r="BS91" i="10" s="1"/>
  <c r="BP91" i="10"/>
  <c r="BT91" i="10" s="1"/>
  <c r="BV91" i="10"/>
  <c r="BW91" i="10"/>
  <c r="BX91" i="10"/>
  <c r="BJ92" i="10"/>
  <c r="BK92" i="10"/>
  <c r="BL92" i="10"/>
  <c r="BN92" i="10"/>
  <c r="BR92" i="10" s="1"/>
  <c r="BO92" i="10"/>
  <c r="BS92" i="10" s="1"/>
  <c r="BP92" i="10"/>
  <c r="BT92" i="10" s="1"/>
  <c r="BV92" i="10"/>
  <c r="BW92" i="10"/>
  <c r="BX92" i="10"/>
  <c r="BJ93" i="10"/>
  <c r="BK93" i="10"/>
  <c r="BL93" i="10"/>
  <c r="BN93" i="10"/>
  <c r="BR93" i="10" s="1"/>
  <c r="BO93" i="10"/>
  <c r="BP93" i="10"/>
  <c r="BT93" i="10" s="1"/>
  <c r="BS93" i="10"/>
  <c r="BV93" i="10"/>
  <c r="BW93" i="10"/>
  <c r="BX93" i="10"/>
  <c r="BJ94" i="10"/>
  <c r="BK94" i="10"/>
  <c r="BL94" i="10"/>
  <c r="BN94" i="10"/>
  <c r="BR94" i="10" s="1"/>
  <c r="BO94" i="10"/>
  <c r="BS94" i="10" s="1"/>
  <c r="BP94" i="10"/>
  <c r="BT94" i="10"/>
  <c r="BV94" i="10"/>
  <c r="BW94" i="10"/>
  <c r="BX94" i="10"/>
  <c r="BJ95" i="10"/>
  <c r="BK95" i="10"/>
  <c r="BL95" i="10"/>
  <c r="BN95" i="10"/>
  <c r="BR95" i="10" s="1"/>
  <c r="BO95" i="10"/>
  <c r="BS95" i="10" s="1"/>
  <c r="BP95" i="10"/>
  <c r="BT95" i="10"/>
  <c r="BV95" i="10"/>
  <c r="BW95" i="10"/>
  <c r="BX95" i="10"/>
  <c r="BJ96" i="10"/>
  <c r="BK96" i="10"/>
  <c r="BL96" i="10"/>
  <c r="BN96" i="10"/>
  <c r="BR96" i="10" s="1"/>
  <c r="BO96" i="10"/>
  <c r="BS96" i="10" s="1"/>
  <c r="BP96" i="10"/>
  <c r="BT96" i="10"/>
  <c r="BV96" i="10"/>
  <c r="BW96" i="10"/>
  <c r="BX96" i="10"/>
  <c r="BJ97" i="10"/>
  <c r="BK97" i="10"/>
  <c r="BL97" i="10"/>
  <c r="BN97" i="10"/>
  <c r="BR97" i="10" s="1"/>
  <c r="BO97" i="10"/>
  <c r="BS97" i="10" s="1"/>
  <c r="BP97" i="10"/>
  <c r="BT97" i="10" s="1"/>
  <c r="BV97" i="10"/>
  <c r="BW97" i="10"/>
  <c r="BX97" i="10"/>
  <c r="BJ98" i="10"/>
  <c r="BK98" i="10"/>
  <c r="BL98" i="10"/>
  <c r="BN98" i="10"/>
  <c r="BR98" i="10" s="1"/>
  <c r="BO98" i="10"/>
  <c r="BS98" i="10" s="1"/>
  <c r="BP98" i="10"/>
  <c r="BT98" i="10" s="1"/>
  <c r="BV98" i="10"/>
  <c r="BW98" i="10"/>
  <c r="BX98" i="10"/>
  <c r="BJ99" i="10"/>
  <c r="BK99" i="10"/>
  <c r="BL99" i="10"/>
  <c r="BN99" i="10"/>
  <c r="BR99" i="10" s="1"/>
  <c r="BO99" i="10"/>
  <c r="BS99" i="10" s="1"/>
  <c r="BP99" i="10"/>
  <c r="BT99" i="10" s="1"/>
  <c r="BV99" i="10"/>
  <c r="BW99" i="10"/>
  <c r="BX99" i="10"/>
  <c r="BJ100" i="10"/>
  <c r="BK100" i="10"/>
  <c r="BL100" i="10"/>
  <c r="BN100" i="10"/>
  <c r="BR100" i="10" s="1"/>
  <c r="BO100" i="10"/>
  <c r="BP100" i="10"/>
  <c r="BT100" i="10" s="1"/>
  <c r="BS100" i="10"/>
  <c r="BV100" i="10"/>
  <c r="BW100" i="10"/>
  <c r="BX100" i="10"/>
  <c r="BJ101" i="10"/>
  <c r="BK101" i="10"/>
  <c r="BL101" i="10"/>
  <c r="BN101" i="10"/>
  <c r="BR101" i="10" s="1"/>
  <c r="BO101" i="10"/>
  <c r="BP101" i="10"/>
  <c r="BT101" i="10" s="1"/>
  <c r="BS101" i="10"/>
  <c r="BV101" i="10"/>
  <c r="BW101" i="10"/>
  <c r="BX101" i="10"/>
  <c r="BJ102" i="10"/>
  <c r="BK102" i="10"/>
  <c r="BL102" i="10"/>
  <c r="BN102" i="10"/>
  <c r="BR102" i="10" s="1"/>
  <c r="BO102" i="10"/>
  <c r="BS102" i="10" s="1"/>
  <c r="BP102" i="10"/>
  <c r="BT102" i="10"/>
  <c r="BV102" i="10"/>
  <c r="BW102" i="10"/>
  <c r="BX102" i="10"/>
  <c r="BJ103" i="10"/>
  <c r="BK103" i="10"/>
  <c r="BL103" i="10"/>
  <c r="BN103" i="10"/>
  <c r="BR103" i="10" s="1"/>
  <c r="BO103" i="10"/>
  <c r="BS103" i="10" s="1"/>
  <c r="BP103" i="10"/>
  <c r="BT103" i="10"/>
  <c r="BV103" i="10"/>
  <c r="BW103" i="10"/>
  <c r="BX103" i="10"/>
  <c r="BJ104" i="10"/>
  <c r="BK104" i="10"/>
  <c r="BL104" i="10"/>
  <c r="BN104" i="10"/>
  <c r="BR104" i="10" s="1"/>
  <c r="BO104" i="10"/>
  <c r="BS104" i="10" s="1"/>
  <c r="BP104" i="10"/>
  <c r="BT104" i="10"/>
  <c r="BV104" i="10"/>
  <c r="BW104" i="10"/>
  <c r="BX104" i="10"/>
  <c r="BJ105" i="10"/>
  <c r="BK105" i="10"/>
  <c r="BL105" i="10"/>
  <c r="BN105" i="10"/>
  <c r="BR105" i="10" s="1"/>
  <c r="BO105" i="10"/>
  <c r="BS105" i="10" s="1"/>
  <c r="BP105" i="10"/>
  <c r="BT105" i="10" s="1"/>
  <c r="BV105" i="10"/>
  <c r="BW105" i="10"/>
  <c r="BX105" i="10"/>
  <c r="BJ106" i="10"/>
  <c r="BK106" i="10"/>
  <c r="BL106" i="10"/>
  <c r="BN106" i="10"/>
  <c r="BR106" i="10" s="1"/>
  <c r="BO106" i="10"/>
  <c r="BS106" i="10" s="1"/>
  <c r="BP106" i="10"/>
  <c r="BT106" i="10" s="1"/>
  <c r="BV106" i="10"/>
  <c r="BW106" i="10"/>
  <c r="BX106" i="10"/>
  <c r="BJ107" i="10"/>
  <c r="BK107" i="10"/>
  <c r="BL107" i="10"/>
  <c r="BN107" i="10"/>
  <c r="BR107" i="10" s="1"/>
  <c r="BO107" i="10"/>
  <c r="BS107" i="10" s="1"/>
  <c r="BP107" i="10"/>
  <c r="BT107" i="10" s="1"/>
  <c r="BV107" i="10"/>
  <c r="BW107" i="10"/>
  <c r="BX107" i="10"/>
  <c r="BJ108" i="10"/>
  <c r="BK108" i="10"/>
  <c r="BL108" i="10"/>
  <c r="BN108" i="10"/>
  <c r="BR108" i="10" s="1"/>
  <c r="BO108" i="10"/>
  <c r="BP108" i="10"/>
  <c r="BT108" i="10" s="1"/>
  <c r="BS108" i="10"/>
  <c r="BV108" i="10"/>
  <c r="BW108" i="10"/>
  <c r="BX108" i="10"/>
  <c r="BJ109" i="10"/>
  <c r="BK109" i="10"/>
  <c r="BL109" i="10"/>
  <c r="BN109" i="10"/>
  <c r="BR109" i="10" s="1"/>
  <c r="BO109" i="10"/>
  <c r="BS109" i="10" s="1"/>
  <c r="BP109" i="10"/>
  <c r="BT109" i="10" s="1"/>
  <c r="BV109" i="10"/>
  <c r="BW109" i="10"/>
  <c r="BX109" i="10"/>
  <c r="BJ110" i="10"/>
  <c r="BK110" i="10"/>
  <c r="BL110" i="10"/>
  <c r="BN110" i="10"/>
  <c r="BR110" i="10" s="1"/>
  <c r="BO110" i="10"/>
  <c r="BS110" i="10" s="1"/>
  <c r="BP110" i="10"/>
  <c r="BT110" i="10"/>
  <c r="BV110" i="10"/>
  <c r="BW110" i="10"/>
  <c r="BX110" i="10"/>
  <c r="BJ111" i="10"/>
  <c r="BK111" i="10"/>
  <c r="BL111" i="10"/>
  <c r="BN111" i="10"/>
  <c r="BR111" i="10" s="1"/>
  <c r="BO111" i="10"/>
  <c r="BS111" i="10" s="1"/>
  <c r="BP111" i="10"/>
  <c r="BT111" i="10"/>
  <c r="BV111" i="10"/>
  <c r="BW111" i="10"/>
  <c r="BX111" i="10"/>
  <c r="BJ112" i="10"/>
  <c r="BK112" i="10"/>
  <c r="BL112" i="10"/>
  <c r="BN112" i="10"/>
  <c r="BR112" i="10" s="1"/>
  <c r="BO112" i="10"/>
  <c r="BS112" i="10" s="1"/>
  <c r="BP112" i="10"/>
  <c r="BT112" i="10"/>
  <c r="BV112" i="10"/>
  <c r="BW112" i="10"/>
  <c r="BX112" i="10"/>
  <c r="BJ113" i="10"/>
  <c r="BK113" i="10"/>
  <c r="BL113" i="10"/>
  <c r="BN113" i="10"/>
  <c r="BR113" i="10" s="1"/>
  <c r="BO113" i="10"/>
  <c r="BS113" i="10" s="1"/>
  <c r="BP113" i="10"/>
  <c r="BT113" i="10" s="1"/>
  <c r="BV113" i="10"/>
  <c r="BW113" i="10"/>
  <c r="BX113" i="10"/>
  <c r="BJ114" i="10"/>
  <c r="BK114" i="10"/>
  <c r="BL114" i="10"/>
  <c r="BN114" i="10"/>
  <c r="BR114" i="10" s="1"/>
  <c r="BO114" i="10"/>
  <c r="BS114" i="10" s="1"/>
  <c r="BP114" i="10"/>
  <c r="BT114" i="10" s="1"/>
  <c r="BV114" i="10"/>
  <c r="BW114" i="10"/>
  <c r="BX114" i="10"/>
  <c r="BJ115" i="10"/>
  <c r="BK115" i="10"/>
  <c r="BL115" i="10"/>
  <c r="BN115" i="10"/>
  <c r="BR115" i="10" s="1"/>
  <c r="BO115" i="10"/>
  <c r="BS115" i="10" s="1"/>
  <c r="BP115" i="10"/>
  <c r="BT115" i="10" s="1"/>
  <c r="BV115" i="10"/>
  <c r="BW115" i="10"/>
  <c r="BX115" i="10"/>
  <c r="BJ116" i="10"/>
  <c r="BK116" i="10"/>
  <c r="BL116" i="10"/>
  <c r="BN116" i="10"/>
  <c r="BR116" i="10" s="1"/>
  <c r="BO116" i="10"/>
  <c r="BP116" i="10"/>
  <c r="BT116" i="10" s="1"/>
  <c r="BS116" i="10"/>
  <c r="BV116" i="10"/>
  <c r="BW116" i="10"/>
  <c r="BX116" i="10"/>
  <c r="BJ117" i="10"/>
  <c r="BK117" i="10"/>
  <c r="BL117" i="10"/>
  <c r="BN117" i="10"/>
  <c r="BR117" i="10" s="1"/>
  <c r="BO117" i="10"/>
  <c r="BP117" i="10"/>
  <c r="BT117" i="10" s="1"/>
  <c r="BS117" i="10"/>
  <c r="BV117" i="10"/>
  <c r="BW117" i="10"/>
  <c r="BX117" i="10"/>
  <c r="BJ118" i="10"/>
  <c r="BK118" i="10"/>
  <c r="BL118" i="10"/>
  <c r="BN118" i="10"/>
  <c r="BR118" i="10" s="1"/>
  <c r="BO118" i="10"/>
  <c r="BS118" i="10" s="1"/>
  <c r="BP118" i="10"/>
  <c r="BT118" i="10"/>
  <c r="BV118" i="10"/>
  <c r="BW118" i="10"/>
  <c r="BX118" i="10"/>
  <c r="BJ119" i="10"/>
  <c r="BK119" i="10"/>
  <c r="BL119" i="10"/>
  <c r="BN119" i="10"/>
  <c r="BR119" i="10" s="1"/>
  <c r="BO119" i="10"/>
  <c r="BS119" i="10" s="1"/>
  <c r="BP119" i="10"/>
  <c r="BT119" i="10"/>
  <c r="BV119" i="10"/>
  <c r="BW119" i="10"/>
  <c r="BX119" i="10"/>
  <c r="BJ120" i="10"/>
  <c r="BK120" i="10"/>
  <c r="BL120" i="10"/>
  <c r="BN120" i="10"/>
  <c r="BR120" i="10" s="1"/>
  <c r="BO120" i="10"/>
  <c r="BS120" i="10" s="1"/>
  <c r="BP120" i="10"/>
  <c r="BT120" i="10"/>
  <c r="BV120" i="10"/>
  <c r="BW120" i="10"/>
  <c r="BX120" i="10"/>
  <c r="BJ121" i="10"/>
  <c r="BK121" i="10"/>
  <c r="BL121" i="10"/>
  <c r="BN121" i="10"/>
  <c r="BR121" i="10" s="1"/>
  <c r="BO121" i="10"/>
  <c r="BS121" i="10" s="1"/>
  <c r="BP121" i="10"/>
  <c r="BT121" i="10" s="1"/>
  <c r="BV121" i="10"/>
  <c r="BW121" i="10"/>
  <c r="BX121" i="10"/>
  <c r="BJ122" i="10"/>
  <c r="BK122" i="10"/>
  <c r="BL122" i="10"/>
  <c r="BN122" i="10"/>
  <c r="BR122" i="10" s="1"/>
  <c r="BO122" i="10"/>
  <c r="BS122" i="10" s="1"/>
  <c r="BP122" i="10"/>
  <c r="BT122" i="10" s="1"/>
  <c r="BV122" i="10"/>
  <c r="BW122" i="10"/>
  <c r="BX122" i="10"/>
  <c r="BJ123" i="10"/>
  <c r="BK123" i="10"/>
  <c r="BL123" i="10"/>
  <c r="BN123" i="10"/>
  <c r="BR123" i="10" s="1"/>
  <c r="BO123" i="10"/>
  <c r="BS123" i="10" s="1"/>
  <c r="BP123" i="10"/>
  <c r="BT123" i="10" s="1"/>
  <c r="BV123" i="10"/>
  <c r="BW123" i="10"/>
  <c r="BX123" i="10"/>
  <c r="BJ124" i="10"/>
  <c r="BK124" i="10"/>
  <c r="BL124" i="10"/>
  <c r="BN124" i="10"/>
  <c r="BR124" i="10" s="1"/>
  <c r="BO124" i="10"/>
  <c r="BP124" i="10"/>
  <c r="BT124" i="10" s="1"/>
  <c r="BS124" i="10"/>
  <c r="BV124" i="10"/>
  <c r="BW124" i="10"/>
  <c r="BX124" i="10"/>
  <c r="BJ125" i="10"/>
  <c r="BK125" i="10"/>
  <c r="BL125" i="10"/>
  <c r="BN125" i="10"/>
  <c r="BR125" i="10" s="1"/>
  <c r="BO125" i="10"/>
  <c r="BS125" i="10" s="1"/>
  <c r="BP125" i="10"/>
  <c r="BT125" i="10" s="1"/>
  <c r="BV125" i="10"/>
  <c r="BW125" i="10"/>
  <c r="BX125" i="10"/>
  <c r="BJ126" i="10"/>
  <c r="BK126" i="10"/>
  <c r="BL126" i="10"/>
  <c r="BN126" i="10"/>
  <c r="BR126" i="10" s="1"/>
  <c r="BO126" i="10"/>
  <c r="BS126" i="10" s="1"/>
  <c r="BP126" i="10"/>
  <c r="BT126" i="10"/>
  <c r="BV126" i="10"/>
  <c r="BW126" i="10"/>
  <c r="BX126" i="10"/>
  <c r="BJ127" i="10"/>
  <c r="BK127" i="10"/>
  <c r="BL127" i="10"/>
  <c r="BN127" i="10"/>
  <c r="BR127" i="10" s="1"/>
  <c r="BO127" i="10"/>
  <c r="BS127" i="10" s="1"/>
  <c r="BP127" i="10"/>
  <c r="BT127" i="10"/>
  <c r="BV127" i="10"/>
  <c r="BW127" i="10"/>
  <c r="BX127" i="10"/>
  <c r="BJ128" i="10"/>
  <c r="BK128" i="10"/>
  <c r="BL128" i="10"/>
  <c r="BN128" i="10"/>
  <c r="BR128" i="10" s="1"/>
  <c r="BO128" i="10"/>
  <c r="BS128" i="10" s="1"/>
  <c r="BP128" i="10"/>
  <c r="BT128" i="10"/>
  <c r="BV128" i="10"/>
  <c r="BW128" i="10"/>
  <c r="BX128" i="10"/>
  <c r="BJ130" i="10"/>
  <c r="BK130" i="10"/>
  <c r="BL130" i="10"/>
  <c r="BN130" i="10"/>
  <c r="BR130" i="10" s="1"/>
  <c r="BO130" i="10"/>
  <c r="BS130" i="10" s="1"/>
  <c r="BP130" i="10"/>
  <c r="BT130" i="10"/>
  <c r="BV130" i="10"/>
  <c r="BW130" i="10"/>
  <c r="BX130" i="10"/>
  <c r="BJ42" i="11"/>
  <c r="BK42" i="11"/>
  <c r="BL42" i="11"/>
  <c r="BN42" i="11"/>
  <c r="BR42" i="11" s="1"/>
  <c r="BO42" i="11"/>
  <c r="BP42" i="11"/>
  <c r="BT42" i="11" s="1"/>
  <c r="BS42" i="11"/>
  <c r="BV42" i="11"/>
  <c r="BW42" i="11"/>
  <c r="BX42" i="11"/>
  <c r="BJ43" i="11"/>
  <c r="BK43" i="11"/>
  <c r="BL43" i="11"/>
  <c r="BN43" i="11"/>
  <c r="BR43" i="11" s="1"/>
  <c r="BO43" i="11"/>
  <c r="BS43" i="11" s="1"/>
  <c r="BP43" i="11"/>
  <c r="BT43" i="11" s="1"/>
  <c r="BV43" i="11"/>
  <c r="BW43" i="11"/>
  <c r="BX43" i="11"/>
  <c r="BJ44" i="11"/>
  <c r="BK44" i="11"/>
  <c r="BL44" i="11"/>
  <c r="BN44" i="11"/>
  <c r="BR44" i="11" s="1"/>
  <c r="BO44" i="11"/>
  <c r="BP44" i="11"/>
  <c r="BT44" i="11" s="1"/>
  <c r="BS44" i="11"/>
  <c r="BV44" i="11"/>
  <c r="BW44" i="11"/>
  <c r="BX44" i="11"/>
  <c r="BJ45" i="11"/>
  <c r="BK45" i="11"/>
  <c r="BL45" i="11"/>
  <c r="BN45" i="11"/>
  <c r="BR45" i="11" s="1"/>
  <c r="BO45" i="11"/>
  <c r="BS45" i="11" s="1"/>
  <c r="BP45" i="11"/>
  <c r="BT45" i="11" s="1"/>
  <c r="BV45" i="11"/>
  <c r="BW45" i="11"/>
  <c r="BX45" i="11"/>
  <c r="BJ46" i="11"/>
  <c r="BK46" i="11"/>
  <c r="BL46" i="11"/>
  <c r="BN46" i="11"/>
  <c r="BR46" i="11" s="1"/>
  <c r="BO46" i="11"/>
  <c r="BP46" i="11"/>
  <c r="BT46" i="11" s="1"/>
  <c r="BS46" i="11"/>
  <c r="BV46" i="11"/>
  <c r="BW46" i="11"/>
  <c r="BX46" i="11"/>
  <c r="BJ47" i="11"/>
  <c r="BK47" i="11"/>
  <c r="BL47" i="11"/>
  <c r="BN47" i="11"/>
  <c r="BR47" i="11" s="1"/>
  <c r="BO47" i="11"/>
  <c r="BS47" i="11" s="1"/>
  <c r="BP47" i="11"/>
  <c r="BT47" i="11" s="1"/>
  <c r="BV47" i="11"/>
  <c r="BW47" i="11"/>
  <c r="BX47" i="11"/>
  <c r="BJ48" i="11"/>
  <c r="BK48" i="11"/>
  <c r="BL48" i="11"/>
  <c r="BN48" i="11"/>
  <c r="BR48" i="11" s="1"/>
  <c r="BO48" i="11"/>
  <c r="BS48" i="11" s="1"/>
  <c r="BP48" i="11"/>
  <c r="BT48" i="11" s="1"/>
  <c r="BV48" i="11"/>
  <c r="BW48" i="11"/>
  <c r="BX48" i="11"/>
  <c r="BJ49" i="11"/>
  <c r="BK49" i="11"/>
  <c r="BL49" i="11"/>
  <c r="BN49" i="11"/>
  <c r="BR49" i="11" s="1"/>
  <c r="BO49" i="11"/>
  <c r="BS49" i="11" s="1"/>
  <c r="BP49" i="11"/>
  <c r="BT49" i="11" s="1"/>
  <c r="BV49" i="11"/>
  <c r="BW49" i="11"/>
  <c r="BX49" i="11"/>
  <c r="BJ50" i="11"/>
  <c r="BK50" i="11"/>
  <c r="BL50" i="11"/>
  <c r="BN50" i="11"/>
  <c r="BR50" i="11" s="1"/>
  <c r="BO50" i="11"/>
  <c r="BS50" i="11" s="1"/>
  <c r="BP50" i="11"/>
  <c r="BT50" i="11" s="1"/>
  <c r="BV50" i="11"/>
  <c r="BW50" i="11"/>
  <c r="BX50" i="11"/>
  <c r="BJ51" i="11"/>
  <c r="BK51" i="11"/>
  <c r="BL51" i="11"/>
  <c r="BN51" i="11"/>
  <c r="BR51" i="11" s="1"/>
  <c r="BO51" i="11"/>
  <c r="BS51" i="11" s="1"/>
  <c r="BP51" i="11"/>
  <c r="BT51" i="11" s="1"/>
  <c r="BV51" i="11"/>
  <c r="BW51" i="11"/>
  <c r="BX51" i="11"/>
  <c r="BJ52" i="11"/>
  <c r="BK52" i="11"/>
  <c r="BL52" i="11"/>
  <c r="BN52" i="11"/>
  <c r="BR52" i="11" s="1"/>
  <c r="BO52" i="11"/>
  <c r="BS52" i="11" s="1"/>
  <c r="BP52" i="11"/>
  <c r="BT52" i="11" s="1"/>
  <c r="BV52" i="11"/>
  <c r="BW52" i="11"/>
  <c r="BX52" i="11"/>
  <c r="BJ53" i="11"/>
  <c r="BK53" i="11"/>
  <c r="BL53" i="11"/>
  <c r="BN53" i="11"/>
  <c r="BR53" i="11" s="1"/>
  <c r="BO53" i="11"/>
  <c r="BP53" i="11"/>
  <c r="BT53" i="11" s="1"/>
  <c r="BS53" i="11"/>
  <c r="BV53" i="11"/>
  <c r="BW53" i="11"/>
  <c r="BX53" i="11"/>
  <c r="BJ54" i="11"/>
  <c r="BK54" i="11"/>
  <c r="BL54" i="11"/>
  <c r="BN54" i="11"/>
  <c r="BR54" i="11" s="1"/>
  <c r="BO54" i="11"/>
  <c r="BS54" i="11" s="1"/>
  <c r="BP54" i="11"/>
  <c r="BT54" i="11" s="1"/>
  <c r="BV54" i="11"/>
  <c r="BW54" i="11"/>
  <c r="BX54" i="11"/>
  <c r="BJ55" i="11"/>
  <c r="BK55" i="11"/>
  <c r="BL55" i="11"/>
  <c r="BN55" i="11"/>
  <c r="BR55" i="11" s="1"/>
  <c r="BO55" i="11"/>
  <c r="BP55" i="11"/>
  <c r="BT55" i="11" s="1"/>
  <c r="BS55" i="11"/>
  <c r="BV55" i="11"/>
  <c r="BW55" i="11"/>
  <c r="BX55" i="11"/>
  <c r="BJ56" i="11"/>
  <c r="BK56" i="11"/>
  <c r="BL56" i="11"/>
  <c r="BN56" i="11"/>
  <c r="BR56" i="11" s="1"/>
  <c r="BO56" i="11"/>
  <c r="BS56" i="11" s="1"/>
  <c r="BP56" i="11"/>
  <c r="BT56" i="11" s="1"/>
  <c r="BV56" i="11"/>
  <c r="BW56" i="11"/>
  <c r="BX56" i="11"/>
  <c r="BJ57" i="11"/>
  <c r="BK57" i="11"/>
  <c r="BL57" i="11"/>
  <c r="BN57" i="11"/>
  <c r="BR57" i="11" s="1"/>
  <c r="BO57" i="11"/>
  <c r="BP57" i="11"/>
  <c r="BT57" i="11" s="1"/>
  <c r="BS57" i="11"/>
  <c r="BV57" i="11"/>
  <c r="BW57" i="11"/>
  <c r="BX57" i="11"/>
  <c r="BJ58" i="11"/>
  <c r="BK58" i="11"/>
  <c r="BL58" i="11"/>
  <c r="BN58" i="11"/>
  <c r="BR58" i="11" s="1"/>
  <c r="BO58" i="11"/>
  <c r="BS58" i="11" s="1"/>
  <c r="BP58" i="11"/>
  <c r="BT58" i="11" s="1"/>
  <c r="BV58" i="11"/>
  <c r="BW58" i="11"/>
  <c r="BX58" i="11"/>
  <c r="BJ59" i="11"/>
  <c r="BK59" i="11"/>
  <c r="BL59" i="11"/>
  <c r="BN59" i="11"/>
  <c r="BR59" i="11" s="1"/>
  <c r="BO59" i="11"/>
  <c r="BS59" i="11" s="1"/>
  <c r="BP59" i="11"/>
  <c r="BT59" i="11" s="1"/>
  <c r="BV59" i="11"/>
  <c r="BW59" i="11"/>
  <c r="BX59" i="11"/>
  <c r="BJ60" i="11"/>
  <c r="BK60" i="11"/>
  <c r="BL60" i="11"/>
  <c r="BN60" i="11"/>
  <c r="BR60" i="11" s="1"/>
  <c r="BO60" i="11"/>
  <c r="BP60" i="11"/>
  <c r="BT60" i="11" s="1"/>
  <c r="BS60" i="11"/>
  <c r="BV60" i="11"/>
  <c r="BW60" i="11"/>
  <c r="BX60" i="11"/>
  <c r="BJ61" i="11"/>
  <c r="BK61" i="11"/>
  <c r="BL61" i="11"/>
  <c r="BN61" i="11"/>
  <c r="BR61" i="11" s="1"/>
  <c r="BO61" i="11"/>
  <c r="BS61" i="11" s="1"/>
  <c r="BP61" i="11"/>
  <c r="BT61" i="11" s="1"/>
  <c r="BV61" i="11"/>
  <c r="BW61" i="11"/>
  <c r="BX61" i="11"/>
  <c r="BJ62" i="11"/>
  <c r="BK62" i="11"/>
  <c r="BL62" i="11"/>
  <c r="BN62" i="11"/>
  <c r="BR62" i="11" s="1"/>
  <c r="BO62" i="11"/>
  <c r="BP62" i="11"/>
  <c r="BT62" i="11" s="1"/>
  <c r="BS62" i="11"/>
  <c r="BV62" i="11"/>
  <c r="BW62" i="11"/>
  <c r="BX62" i="11"/>
  <c r="BJ63" i="11"/>
  <c r="BK63" i="11"/>
  <c r="BL63" i="11"/>
  <c r="BN63" i="11"/>
  <c r="BR63" i="11" s="1"/>
  <c r="BO63" i="11"/>
  <c r="BS63" i="11" s="1"/>
  <c r="BP63" i="11"/>
  <c r="BT63" i="11" s="1"/>
  <c r="BV63" i="11"/>
  <c r="BW63" i="11"/>
  <c r="BX63" i="11"/>
  <c r="BJ64" i="11"/>
  <c r="BK64" i="11"/>
  <c r="BL64" i="11"/>
  <c r="BN64" i="11"/>
  <c r="BR64" i="11" s="1"/>
  <c r="BO64" i="11"/>
  <c r="BP64" i="11"/>
  <c r="BT64" i="11" s="1"/>
  <c r="BS64" i="11"/>
  <c r="BV64" i="11"/>
  <c r="BW64" i="11"/>
  <c r="BX64" i="11"/>
  <c r="BJ65" i="11"/>
  <c r="BK65" i="11"/>
  <c r="BL65" i="11"/>
  <c r="BN65" i="11"/>
  <c r="BR65" i="11" s="1"/>
  <c r="BO65" i="11"/>
  <c r="BS65" i="11" s="1"/>
  <c r="BP65" i="11"/>
  <c r="BT65" i="11" s="1"/>
  <c r="BV65" i="11"/>
  <c r="BW65" i="11"/>
  <c r="BX65" i="11"/>
  <c r="BJ66" i="11"/>
  <c r="BK66" i="11"/>
  <c r="BL66" i="11"/>
  <c r="BN66" i="11"/>
  <c r="BR66" i="11" s="1"/>
  <c r="BO66" i="11"/>
  <c r="BS66" i="11" s="1"/>
  <c r="BP66" i="11"/>
  <c r="BT66" i="11" s="1"/>
  <c r="BV66" i="11"/>
  <c r="BW66" i="11"/>
  <c r="BX66" i="11"/>
  <c r="BJ67" i="11"/>
  <c r="BK67" i="11"/>
  <c r="BL67" i="11"/>
  <c r="BN67" i="11"/>
  <c r="BR67" i="11" s="1"/>
  <c r="BO67" i="11"/>
  <c r="BP67" i="11"/>
  <c r="BT67" i="11" s="1"/>
  <c r="BS67" i="11"/>
  <c r="BV67" i="11"/>
  <c r="BW67" i="11"/>
  <c r="BX67" i="11"/>
  <c r="BJ68" i="11"/>
  <c r="BK68" i="11"/>
  <c r="BL68" i="11"/>
  <c r="BN68" i="11"/>
  <c r="BR68" i="11" s="1"/>
  <c r="BO68" i="11"/>
  <c r="BS68" i="11" s="1"/>
  <c r="BP68" i="11"/>
  <c r="BT68" i="11" s="1"/>
  <c r="BV68" i="11"/>
  <c r="BW68" i="11"/>
  <c r="BX68" i="11"/>
  <c r="BJ69" i="11"/>
  <c r="BK69" i="11"/>
  <c r="BL69" i="11"/>
  <c r="BN69" i="11"/>
  <c r="BR69" i="11" s="1"/>
  <c r="BO69" i="11"/>
  <c r="BP69" i="11"/>
  <c r="BT69" i="11" s="1"/>
  <c r="BS69" i="11"/>
  <c r="BV69" i="11"/>
  <c r="BW69" i="11"/>
  <c r="BX69" i="11"/>
  <c r="BJ70" i="11"/>
  <c r="BK70" i="11"/>
  <c r="BL70" i="11"/>
  <c r="BN70" i="11"/>
  <c r="BR70" i="11" s="1"/>
  <c r="BO70" i="11"/>
  <c r="BS70" i="11" s="1"/>
  <c r="BP70" i="11"/>
  <c r="BT70" i="11" s="1"/>
  <c r="BV70" i="11"/>
  <c r="BW70" i="11"/>
  <c r="BX70" i="11"/>
  <c r="BJ71" i="11"/>
  <c r="BK71" i="11"/>
  <c r="BL71" i="11"/>
  <c r="BN71" i="11"/>
  <c r="BR71" i="11" s="1"/>
  <c r="BO71" i="11"/>
  <c r="BS71" i="11" s="1"/>
  <c r="BP71" i="11"/>
  <c r="BT71" i="11" s="1"/>
  <c r="BV71" i="11"/>
  <c r="BW71" i="11"/>
  <c r="BX71" i="11"/>
  <c r="BJ72" i="11"/>
  <c r="BK72" i="11"/>
  <c r="BL72" i="11"/>
  <c r="BN72" i="11"/>
  <c r="BR72" i="11" s="1"/>
  <c r="BO72" i="11"/>
  <c r="BS72" i="11" s="1"/>
  <c r="BP72" i="11"/>
  <c r="BT72" i="11" s="1"/>
  <c r="BV72" i="11"/>
  <c r="BW72" i="11"/>
  <c r="BX72" i="11"/>
  <c r="BJ73" i="11"/>
  <c r="BK73" i="11"/>
  <c r="BL73" i="11"/>
  <c r="BN73" i="11"/>
  <c r="BR73" i="11" s="1"/>
  <c r="BO73" i="11"/>
  <c r="BP73" i="11"/>
  <c r="BT73" i="11" s="1"/>
  <c r="BS73" i="11"/>
  <c r="BV73" i="11"/>
  <c r="BW73" i="11"/>
  <c r="BX73" i="11"/>
  <c r="BJ74" i="11"/>
  <c r="BK74" i="11"/>
  <c r="BL74" i="11"/>
  <c r="BN74" i="11"/>
  <c r="BR74" i="11" s="1"/>
  <c r="BO74" i="11"/>
  <c r="BP74" i="11"/>
  <c r="BT74" i="11" s="1"/>
  <c r="BS74" i="11"/>
  <c r="BV74" i="11"/>
  <c r="BW74" i="11"/>
  <c r="BX74" i="11"/>
  <c r="BJ75" i="11"/>
  <c r="BK75" i="11"/>
  <c r="BL75" i="11"/>
  <c r="BN75" i="11"/>
  <c r="BR75" i="11" s="1"/>
  <c r="BO75" i="11"/>
  <c r="BS75" i="11" s="1"/>
  <c r="BP75" i="11"/>
  <c r="BT75" i="11" s="1"/>
  <c r="BV75" i="11"/>
  <c r="BW75" i="11"/>
  <c r="BX75" i="11"/>
  <c r="BJ76" i="11"/>
  <c r="BK76" i="11"/>
  <c r="BL76" i="11"/>
  <c r="BN76" i="11"/>
  <c r="BR76" i="11" s="1"/>
  <c r="BO76" i="11"/>
  <c r="BS76" i="11" s="1"/>
  <c r="BP76" i="11"/>
  <c r="BT76" i="11" s="1"/>
  <c r="BV76" i="11"/>
  <c r="BW76" i="11"/>
  <c r="BX76" i="11"/>
  <c r="BJ77" i="11"/>
  <c r="BK77" i="11"/>
  <c r="BL77" i="11"/>
  <c r="BN77" i="11"/>
  <c r="BR77" i="11" s="1"/>
  <c r="BO77" i="11"/>
  <c r="BS77" i="11" s="1"/>
  <c r="BP77" i="11"/>
  <c r="BT77" i="11" s="1"/>
  <c r="BV77" i="11"/>
  <c r="BW77" i="11"/>
  <c r="BX77" i="11"/>
  <c r="BJ78" i="11"/>
  <c r="BK78" i="11"/>
  <c r="BL78" i="11"/>
  <c r="BN78" i="11"/>
  <c r="BR78" i="11" s="1"/>
  <c r="BO78" i="11"/>
  <c r="BP78" i="11"/>
  <c r="BT78" i="11" s="1"/>
  <c r="BS78" i="11"/>
  <c r="BV78" i="11"/>
  <c r="BW78" i="11"/>
  <c r="BX78" i="11"/>
  <c r="BJ79" i="11"/>
  <c r="BK79" i="11"/>
  <c r="BL79" i="11"/>
  <c r="BN79" i="11"/>
  <c r="BR79" i="11" s="1"/>
  <c r="BO79" i="11"/>
  <c r="BS79" i="11" s="1"/>
  <c r="BP79" i="11"/>
  <c r="BT79" i="11" s="1"/>
  <c r="BV79" i="11"/>
  <c r="BW79" i="11"/>
  <c r="BX79" i="11"/>
  <c r="BJ80" i="11"/>
  <c r="BK80" i="11"/>
  <c r="BL80" i="11"/>
  <c r="BN80" i="11"/>
  <c r="BR80" i="11" s="1"/>
  <c r="BO80" i="11"/>
  <c r="BS80" i="11" s="1"/>
  <c r="BP80" i="11"/>
  <c r="BT80" i="11" s="1"/>
  <c r="BV80" i="11"/>
  <c r="BW80" i="11"/>
  <c r="BX80" i="11"/>
  <c r="BJ81" i="11"/>
  <c r="BK81" i="11"/>
  <c r="BL81" i="11"/>
  <c r="BN81" i="11"/>
  <c r="BR81" i="11" s="1"/>
  <c r="BO81" i="11"/>
  <c r="BS81" i="11" s="1"/>
  <c r="BP81" i="11"/>
  <c r="BT81" i="11" s="1"/>
  <c r="BV81" i="11"/>
  <c r="BW81" i="11"/>
  <c r="BX81" i="11"/>
  <c r="BJ82" i="11"/>
  <c r="BK82" i="11"/>
  <c r="BL82" i="11"/>
  <c r="BN82" i="11"/>
  <c r="BR82" i="11" s="1"/>
  <c r="BO82" i="11"/>
  <c r="BS82" i="11" s="1"/>
  <c r="BP82" i="11"/>
  <c r="BT82" i="11" s="1"/>
  <c r="BV82" i="11"/>
  <c r="BW82" i="11"/>
  <c r="BX82" i="11"/>
  <c r="BJ83" i="11"/>
  <c r="BK83" i="11"/>
  <c r="BL83" i="11"/>
  <c r="BN83" i="11"/>
  <c r="BR83" i="11" s="1"/>
  <c r="BO83" i="11"/>
  <c r="BS83" i="11" s="1"/>
  <c r="BP83" i="11"/>
  <c r="BT83" i="11" s="1"/>
  <c r="BV83" i="11"/>
  <c r="BW83" i="11"/>
  <c r="BX83" i="11"/>
  <c r="BJ84" i="11"/>
  <c r="BK84" i="11"/>
  <c r="BL84" i="11"/>
  <c r="BN84" i="11"/>
  <c r="BR84" i="11" s="1"/>
  <c r="BO84" i="11"/>
  <c r="BS84" i="11" s="1"/>
  <c r="BP84" i="11"/>
  <c r="BT84" i="11" s="1"/>
  <c r="BV84" i="11"/>
  <c r="BW84" i="11"/>
  <c r="BX84" i="11"/>
  <c r="BJ85" i="11"/>
  <c r="BK85" i="11"/>
  <c r="BL85" i="11"/>
  <c r="BN85" i="11"/>
  <c r="BR85" i="11" s="1"/>
  <c r="BO85" i="11"/>
  <c r="BP85" i="11"/>
  <c r="BT85" i="11" s="1"/>
  <c r="BS85" i="11"/>
  <c r="BV85" i="11"/>
  <c r="BW85" i="11"/>
  <c r="BX85" i="11"/>
  <c r="BJ86" i="11"/>
  <c r="BK86" i="11"/>
  <c r="BL86" i="11"/>
  <c r="BN86" i="11"/>
  <c r="BR86" i="11" s="1"/>
  <c r="BO86" i="11"/>
  <c r="BS86" i="11" s="1"/>
  <c r="BP86" i="11"/>
  <c r="BT86" i="11" s="1"/>
  <c r="BV86" i="11"/>
  <c r="BW86" i="11"/>
  <c r="BX86" i="11"/>
  <c r="BJ87" i="11"/>
  <c r="BK87" i="11"/>
  <c r="BL87" i="11"/>
  <c r="BN87" i="11"/>
  <c r="BR87" i="11" s="1"/>
  <c r="BO87" i="11"/>
  <c r="BP87" i="11"/>
  <c r="BT87" i="11" s="1"/>
  <c r="BS87" i="11"/>
  <c r="BV87" i="11"/>
  <c r="BW87" i="11"/>
  <c r="BX87" i="11"/>
  <c r="BJ88" i="11"/>
  <c r="BK88" i="11"/>
  <c r="BL88" i="11"/>
  <c r="BN88" i="11"/>
  <c r="BR88" i="11" s="1"/>
  <c r="BO88" i="11"/>
  <c r="BS88" i="11" s="1"/>
  <c r="BP88" i="11"/>
  <c r="BT88" i="11" s="1"/>
  <c r="BV88" i="11"/>
  <c r="BW88" i="11"/>
  <c r="BX88" i="11"/>
  <c r="BJ89" i="11"/>
  <c r="BK89" i="11"/>
  <c r="BL89" i="11"/>
  <c r="BN89" i="11"/>
  <c r="BR89" i="11" s="1"/>
  <c r="BO89" i="11"/>
  <c r="BP89" i="11"/>
  <c r="BT89" i="11" s="1"/>
  <c r="BS89" i="11"/>
  <c r="BV89" i="11"/>
  <c r="BW89" i="11"/>
  <c r="BX89" i="11"/>
  <c r="BJ90" i="11"/>
  <c r="BK90" i="11"/>
  <c r="BL90" i="11"/>
  <c r="BN90" i="11"/>
  <c r="BR90" i="11" s="1"/>
  <c r="BO90" i="11"/>
  <c r="BS90" i="11" s="1"/>
  <c r="BP90" i="11"/>
  <c r="BT90" i="11" s="1"/>
  <c r="BV90" i="11"/>
  <c r="BW90" i="11"/>
  <c r="BX90" i="11"/>
  <c r="BJ91" i="11"/>
  <c r="BK91" i="11"/>
  <c r="BL91" i="11"/>
  <c r="BN91" i="11"/>
  <c r="BR91" i="11" s="1"/>
  <c r="BO91" i="11"/>
  <c r="BS91" i="11" s="1"/>
  <c r="BP91" i="11"/>
  <c r="BT91" i="11" s="1"/>
  <c r="BV91" i="11"/>
  <c r="BW91" i="11"/>
  <c r="BX91" i="11"/>
  <c r="BJ92" i="11"/>
  <c r="BK92" i="11"/>
  <c r="BL92" i="11"/>
  <c r="BN92" i="11"/>
  <c r="BR92" i="11" s="1"/>
  <c r="BO92" i="11"/>
  <c r="BP92" i="11"/>
  <c r="BT92" i="11" s="1"/>
  <c r="BS92" i="11"/>
  <c r="BV92" i="11"/>
  <c r="BW92" i="11"/>
  <c r="BX92" i="11"/>
  <c r="BJ93" i="11"/>
  <c r="BK93" i="11"/>
  <c r="BL93" i="11"/>
  <c r="BN93" i="11"/>
  <c r="BR93" i="11" s="1"/>
  <c r="BO93" i="11"/>
  <c r="BS93" i="11" s="1"/>
  <c r="BP93" i="11"/>
  <c r="BT93" i="11" s="1"/>
  <c r="BV93" i="11"/>
  <c r="BW93" i="11"/>
  <c r="BX93" i="11"/>
  <c r="BJ94" i="11"/>
  <c r="BK94" i="11"/>
  <c r="BL94" i="11"/>
  <c r="BN94" i="11"/>
  <c r="BR94" i="11" s="1"/>
  <c r="BO94" i="11"/>
  <c r="BP94" i="11"/>
  <c r="BT94" i="11" s="1"/>
  <c r="BS94" i="11"/>
  <c r="BV94" i="11"/>
  <c r="BW94" i="11"/>
  <c r="BX94" i="11"/>
  <c r="BJ95" i="11"/>
  <c r="BK95" i="11"/>
  <c r="BL95" i="11"/>
  <c r="BN95" i="11"/>
  <c r="BR95" i="11" s="1"/>
  <c r="BO95" i="11"/>
  <c r="BS95" i="11" s="1"/>
  <c r="BP95" i="11"/>
  <c r="BT95" i="11" s="1"/>
  <c r="BV95" i="11"/>
  <c r="BW95" i="11"/>
  <c r="BX95" i="11"/>
  <c r="BJ96" i="11"/>
  <c r="BK96" i="11"/>
  <c r="BL96" i="11"/>
  <c r="BN96" i="11"/>
  <c r="BR96" i="11" s="1"/>
  <c r="BO96" i="11"/>
  <c r="BP96" i="11"/>
  <c r="BT96" i="11" s="1"/>
  <c r="BS96" i="11"/>
  <c r="BV96" i="11"/>
  <c r="BW96" i="11"/>
  <c r="BX96" i="11"/>
  <c r="BJ97" i="11"/>
  <c r="BK97" i="11"/>
  <c r="BL97" i="11"/>
  <c r="BN97" i="11"/>
  <c r="BR97" i="11" s="1"/>
  <c r="BO97" i="11"/>
  <c r="BS97" i="11" s="1"/>
  <c r="BP97" i="11"/>
  <c r="BT97" i="11" s="1"/>
  <c r="BV97" i="11"/>
  <c r="BW97" i="11"/>
  <c r="BX97" i="11"/>
  <c r="BJ98" i="11"/>
  <c r="BK98" i="11"/>
  <c r="BL98" i="11"/>
  <c r="BN98" i="11"/>
  <c r="BR98" i="11" s="1"/>
  <c r="BO98" i="11"/>
  <c r="BS98" i="11" s="1"/>
  <c r="BP98" i="11"/>
  <c r="BT98" i="11" s="1"/>
  <c r="BV98" i="11"/>
  <c r="BW98" i="11"/>
  <c r="BX98" i="11"/>
  <c r="BJ99" i="11"/>
  <c r="BK99" i="11"/>
  <c r="BL99" i="11"/>
  <c r="BN99" i="11"/>
  <c r="BR99" i="11" s="1"/>
  <c r="BO99" i="11"/>
  <c r="BP99" i="11"/>
  <c r="BT99" i="11" s="1"/>
  <c r="BS99" i="11"/>
  <c r="BV99" i="11"/>
  <c r="BW99" i="11"/>
  <c r="BX99" i="11"/>
  <c r="BJ100" i="11"/>
  <c r="BK100" i="11"/>
  <c r="BL100" i="11"/>
  <c r="BN100" i="11"/>
  <c r="BR100" i="11" s="1"/>
  <c r="BO100" i="11"/>
  <c r="BS100" i="11" s="1"/>
  <c r="BP100" i="11"/>
  <c r="BT100" i="11" s="1"/>
  <c r="BV100" i="11"/>
  <c r="BW100" i="11"/>
  <c r="BX100" i="11"/>
  <c r="BJ101" i="11"/>
  <c r="BK101" i="11"/>
  <c r="BL101" i="11"/>
  <c r="BN101" i="11"/>
  <c r="BR101" i="11" s="1"/>
  <c r="BO101" i="11"/>
  <c r="BP101" i="11"/>
  <c r="BT101" i="11" s="1"/>
  <c r="BS101" i="11"/>
  <c r="BV101" i="11"/>
  <c r="BW101" i="11"/>
  <c r="BX101" i="11"/>
  <c r="BJ102" i="11"/>
  <c r="BK102" i="11"/>
  <c r="BL102" i="11"/>
  <c r="BN102" i="11"/>
  <c r="BR102" i="11" s="1"/>
  <c r="BO102" i="11"/>
  <c r="BS102" i="11" s="1"/>
  <c r="BP102" i="11"/>
  <c r="BT102" i="11" s="1"/>
  <c r="BV102" i="11"/>
  <c r="BW102" i="11"/>
  <c r="BX102" i="11"/>
  <c r="BJ103" i="11"/>
  <c r="BK103" i="11"/>
  <c r="BL103" i="11"/>
  <c r="BN103" i="11"/>
  <c r="BR103" i="11" s="1"/>
  <c r="BO103" i="11"/>
  <c r="BS103" i="11" s="1"/>
  <c r="BP103" i="11"/>
  <c r="BT103" i="11" s="1"/>
  <c r="BV103" i="11"/>
  <c r="BW103" i="11"/>
  <c r="BX103" i="11"/>
  <c r="BJ104" i="11"/>
  <c r="BK104" i="11"/>
  <c r="BL104" i="11"/>
  <c r="BN104" i="11"/>
  <c r="BR104" i="11" s="1"/>
  <c r="BO104" i="11"/>
  <c r="BS104" i="11" s="1"/>
  <c r="BP104" i="11"/>
  <c r="BT104" i="11" s="1"/>
  <c r="BV104" i="11"/>
  <c r="BW104" i="11"/>
  <c r="BX104" i="11"/>
  <c r="BJ105" i="11"/>
  <c r="BK105" i="11"/>
  <c r="BL105" i="11"/>
  <c r="BN105" i="11"/>
  <c r="BR105" i="11" s="1"/>
  <c r="BO105" i="11"/>
  <c r="BP105" i="11"/>
  <c r="BT105" i="11" s="1"/>
  <c r="BS105" i="11"/>
  <c r="BV105" i="11"/>
  <c r="BW105" i="11"/>
  <c r="BX105" i="11"/>
  <c r="BJ106" i="11"/>
  <c r="BK106" i="11"/>
  <c r="BL106" i="11"/>
  <c r="BN106" i="11"/>
  <c r="BR106" i="11" s="1"/>
  <c r="BO106" i="11"/>
  <c r="BP106" i="11"/>
  <c r="BT106" i="11" s="1"/>
  <c r="BS106" i="11"/>
  <c r="BV106" i="11"/>
  <c r="BW106" i="11"/>
  <c r="BX106" i="11"/>
  <c r="BJ107" i="11"/>
  <c r="BK107" i="11"/>
  <c r="BL107" i="11"/>
  <c r="BN107" i="11"/>
  <c r="BR107" i="11" s="1"/>
  <c r="BO107" i="11"/>
  <c r="BS107" i="11" s="1"/>
  <c r="BP107" i="11"/>
  <c r="BT107" i="11" s="1"/>
  <c r="BV107" i="11"/>
  <c r="BW107" i="11"/>
  <c r="BX107" i="11"/>
  <c r="BJ108" i="11"/>
  <c r="BK108" i="11"/>
  <c r="BL108" i="11"/>
  <c r="BN108" i="11"/>
  <c r="BR108" i="11" s="1"/>
  <c r="BO108" i="11"/>
  <c r="BS108" i="11" s="1"/>
  <c r="BP108" i="11"/>
  <c r="BT108" i="11" s="1"/>
  <c r="BV108" i="11"/>
  <c r="BW108" i="11"/>
  <c r="BX108" i="11"/>
  <c r="BJ109" i="11"/>
  <c r="BK109" i="11"/>
  <c r="BL109" i="11"/>
  <c r="BN109" i="11"/>
  <c r="BR109" i="11" s="1"/>
  <c r="BO109" i="11"/>
  <c r="BS109" i="11" s="1"/>
  <c r="BP109" i="11"/>
  <c r="BT109" i="11" s="1"/>
  <c r="BV109" i="11"/>
  <c r="BW109" i="11"/>
  <c r="BX109" i="11"/>
  <c r="BJ110" i="11"/>
  <c r="BK110" i="11"/>
  <c r="BL110" i="11"/>
  <c r="BN110" i="11"/>
  <c r="BR110" i="11" s="1"/>
  <c r="BO110" i="11"/>
  <c r="BP110" i="11"/>
  <c r="BT110" i="11" s="1"/>
  <c r="BS110" i="11"/>
  <c r="BV110" i="11"/>
  <c r="BW110" i="11"/>
  <c r="BX110" i="11"/>
  <c r="BJ111" i="11"/>
  <c r="BK111" i="11"/>
  <c r="BL111" i="11"/>
  <c r="BN111" i="11"/>
  <c r="BR111" i="11" s="1"/>
  <c r="BO111" i="11"/>
  <c r="BS111" i="11" s="1"/>
  <c r="BP111" i="11"/>
  <c r="BT111" i="11" s="1"/>
  <c r="BV111" i="11"/>
  <c r="BW111" i="11"/>
  <c r="BX111" i="11"/>
  <c r="BJ112" i="11"/>
  <c r="BK112" i="11"/>
  <c r="BL112" i="11"/>
  <c r="BN112" i="11"/>
  <c r="BR112" i="11" s="1"/>
  <c r="BO112" i="11"/>
  <c r="BS112" i="11" s="1"/>
  <c r="BP112" i="11"/>
  <c r="BT112" i="11" s="1"/>
  <c r="BV112" i="11"/>
  <c r="BW112" i="11"/>
  <c r="BX112" i="11"/>
  <c r="BJ113" i="11"/>
  <c r="BK113" i="11"/>
  <c r="BL113" i="11"/>
  <c r="BN113" i="11"/>
  <c r="BR113" i="11" s="1"/>
  <c r="BO113" i="11"/>
  <c r="BS113" i="11" s="1"/>
  <c r="BP113" i="11"/>
  <c r="BT113" i="11" s="1"/>
  <c r="BV113" i="11"/>
  <c r="BW113" i="11"/>
  <c r="BX113" i="11"/>
  <c r="BJ114" i="11"/>
  <c r="BK114" i="11"/>
  <c r="BL114" i="11"/>
  <c r="BN114" i="11"/>
  <c r="BR114" i="11" s="1"/>
  <c r="BO114" i="11"/>
  <c r="BS114" i="11" s="1"/>
  <c r="BP114" i="11"/>
  <c r="BT114" i="11" s="1"/>
  <c r="BV114" i="11"/>
  <c r="BW114" i="11"/>
  <c r="BX114" i="11"/>
  <c r="BJ115" i="11"/>
  <c r="BK115" i="11"/>
  <c r="BL115" i="11"/>
  <c r="BN115" i="11"/>
  <c r="BR115" i="11" s="1"/>
  <c r="BO115" i="11"/>
  <c r="BS115" i="11" s="1"/>
  <c r="BP115" i="11"/>
  <c r="BT115" i="11" s="1"/>
  <c r="BV115" i="11"/>
  <c r="BW115" i="11"/>
  <c r="BX115" i="11"/>
  <c r="BJ116" i="11"/>
  <c r="BK116" i="11"/>
  <c r="BL116" i="11"/>
  <c r="BN116" i="11"/>
  <c r="BR116" i="11" s="1"/>
  <c r="BO116" i="11"/>
  <c r="BS116" i="11" s="1"/>
  <c r="BP116" i="11"/>
  <c r="BT116" i="11" s="1"/>
  <c r="BV116" i="11"/>
  <c r="BW116" i="11"/>
  <c r="BX116" i="11"/>
  <c r="BJ117" i="11"/>
  <c r="BK117" i="11"/>
  <c r="BL117" i="11"/>
  <c r="BN117" i="11"/>
  <c r="BR117" i="11" s="1"/>
  <c r="BO117" i="11"/>
  <c r="BP117" i="11"/>
  <c r="BT117" i="11" s="1"/>
  <c r="BS117" i="11"/>
  <c r="BV117" i="11"/>
  <c r="BW117" i="11"/>
  <c r="BX117" i="11"/>
  <c r="BJ118" i="11"/>
  <c r="BK118" i="11"/>
  <c r="BL118" i="11"/>
  <c r="BN118" i="11"/>
  <c r="BR118" i="11" s="1"/>
  <c r="BO118" i="11"/>
  <c r="BS118" i="11" s="1"/>
  <c r="BP118" i="11"/>
  <c r="BT118" i="11" s="1"/>
  <c r="BV118" i="11"/>
  <c r="BW118" i="11"/>
  <c r="BX118" i="11"/>
  <c r="BJ119" i="11"/>
  <c r="BK119" i="11"/>
  <c r="BL119" i="11"/>
  <c r="BN119" i="11"/>
  <c r="BR119" i="11" s="1"/>
  <c r="BO119" i="11"/>
  <c r="BP119" i="11"/>
  <c r="BT119" i="11" s="1"/>
  <c r="BS119" i="11"/>
  <c r="BV119" i="11"/>
  <c r="BW119" i="11"/>
  <c r="BX119" i="11"/>
  <c r="BJ120" i="11"/>
  <c r="BK120" i="11"/>
  <c r="BL120" i="11"/>
  <c r="BN120" i="11"/>
  <c r="BR120" i="11" s="1"/>
  <c r="BO120" i="11"/>
  <c r="BS120" i="11" s="1"/>
  <c r="BP120" i="11"/>
  <c r="BT120" i="11" s="1"/>
  <c r="BV120" i="11"/>
  <c r="BW120" i="11"/>
  <c r="BX120" i="11"/>
  <c r="BJ121" i="11"/>
  <c r="BK121" i="11"/>
  <c r="BL121" i="11"/>
  <c r="BN121" i="11"/>
  <c r="BR121" i="11" s="1"/>
  <c r="BO121" i="11"/>
  <c r="BP121" i="11"/>
  <c r="BT121" i="11" s="1"/>
  <c r="BS121" i="11"/>
  <c r="BV121" i="11"/>
  <c r="BW121" i="11"/>
  <c r="BX121" i="11"/>
  <c r="BJ122" i="11"/>
  <c r="BK122" i="11"/>
  <c r="BL122" i="11"/>
  <c r="BN122" i="11"/>
  <c r="BR122" i="11" s="1"/>
  <c r="BO122" i="11"/>
  <c r="BS122" i="11" s="1"/>
  <c r="BP122" i="11"/>
  <c r="BT122" i="11" s="1"/>
  <c r="BV122" i="11"/>
  <c r="BW122" i="11"/>
  <c r="BX122" i="11"/>
  <c r="BJ123" i="11"/>
  <c r="BK123" i="11"/>
  <c r="BL123" i="11"/>
  <c r="BN123" i="11"/>
  <c r="BR123" i="11" s="1"/>
  <c r="BO123" i="11"/>
  <c r="BS123" i="11" s="1"/>
  <c r="BP123" i="11"/>
  <c r="BT123" i="11" s="1"/>
  <c r="BV123" i="11"/>
  <c r="BW123" i="11"/>
  <c r="BX123" i="11"/>
  <c r="BJ124" i="11"/>
  <c r="BK124" i="11"/>
  <c r="BL124" i="11"/>
  <c r="BN124" i="11"/>
  <c r="BR124" i="11" s="1"/>
  <c r="BO124" i="11"/>
  <c r="BP124" i="11"/>
  <c r="BT124" i="11" s="1"/>
  <c r="BS124" i="11"/>
  <c r="BV124" i="11"/>
  <c r="BW124" i="11"/>
  <c r="BX124" i="11"/>
  <c r="BJ125" i="11"/>
  <c r="BK125" i="11"/>
  <c r="BL125" i="11"/>
  <c r="BN125" i="11"/>
  <c r="BR125" i="11" s="1"/>
  <c r="BO125" i="11"/>
  <c r="BS125" i="11" s="1"/>
  <c r="BP125" i="11"/>
  <c r="BT125" i="11" s="1"/>
  <c r="BV125" i="11"/>
  <c r="BW125" i="11"/>
  <c r="BX125" i="11"/>
  <c r="BJ126" i="11"/>
  <c r="BK126" i="11"/>
  <c r="BL126" i="11"/>
  <c r="BN126" i="11"/>
  <c r="BR126" i="11" s="1"/>
  <c r="BO126" i="11"/>
  <c r="BP126" i="11"/>
  <c r="BT126" i="11" s="1"/>
  <c r="BS126" i="11"/>
  <c r="BV126" i="11"/>
  <c r="BW126" i="11"/>
  <c r="BX126" i="11"/>
  <c r="BJ127" i="11"/>
  <c r="BK127" i="11"/>
  <c r="BL127" i="11"/>
  <c r="BN127" i="11"/>
  <c r="BR127" i="11" s="1"/>
  <c r="BO127" i="11"/>
  <c r="BS127" i="11" s="1"/>
  <c r="BP127" i="11"/>
  <c r="BT127" i="11" s="1"/>
  <c r="BV127" i="11"/>
  <c r="BW127" i="11"/>
  <c r="BX127" i="11"/>
  <c r="BJ128" i="11"/>
  <c r="BK128" i="11"/>
  <c r="BL128" i="11"/>
  <c r="BN128" i="11"/>
  <c r="BR128" i="11" s="1"/>
  <c r="BO128" i="11"/>
  <c r="BS128" i="11" s="1"/>
  <c r="BP128" i="11"/>
  <c r="BT128" i="11"/>
  <c r="BV128" i="11"/>
  <c r="BW128" i="11"/>
  <c r="BX128" i="11"/>
  <c r="BJ129" i="11"/>
  <c r="BK129" i="11"/>
  <c r="BL129" i="11"/>
  <c r="BN129" i="11"/>
  <c r="BR129" i="11" s="1"/>
  <c r="BO129" i="11"/>
  <c r="BS129" i="11" s="1"/>
  <c r="BP129" i="11"/>
  <c r="BT129" i="11" s="1"/>
  <c r="BV129" i="11"/>
  <c r="BW129" i="11"/>
  <c r="BX129" i="11"/>
  <c r="BJ130" i="11"/>
  <c r="BK130" i="11"/>
  <c r="BL130" i="11"/>
  <c r="BN130" i="11"/>
  <c r="BR130" i="11" s="1"/>
  <c r="BO130" i="11"/>
  <c r="BS130" i="11" s="1"/>
  <c r="BP130" i="11"/>
  <c r="BT130" i="11" s="1"/>
  <c r="BV130" i="11"/>
  <c r="BW130" i="11"/>
  <c r="BX130" i="11"/>
  <c r="BJ131" i="11"/>
  <c r="BK131" i="11"/>
  <c r="BL131" i="11"/>
  <c r="BN131" i="11"/>
  <c r="BR131" i="11" s="1"/>
  <c r="BO131" i="11"/>
  <c r="BS131" i="11" s="1"/>
  <c r="BP131" i="11"/>
  <c r="BT131" i="11" s="1"/>
  <c r="BV131" i="11"/>
  <c r="BW131" i="11"/>
  <c r="BX131" i="11"/>
  <c r="BJ132" i="11"/>
  <c r="BK132" i="11"/>
  <c r="BL132" i="11"/>
  <c r="BN132" i="11"/>
  <c r="BR132" i="11" s="1"/>
  <c r="BO132" i="11"/>
  <c r="BS132" i="11" s="1"/>
  <c r="BP132" i="11"/>
  <c r="BT132" i="11"/>
  <c r="BV132" i="11"/>
  <c r="BW132" i="11"/>
  <c r="BX132" i="11"/>
  <c r="BJ133" i="11"/>
  <c r="BK133" i="11"/>
  <c r="BL133" i="11"/>
  <c r="BN133" i="11"/>
  <c r="BR133" i="11" s="1"/>
  <c r="BO133" i="11"/>
  <c r="BS133" i="11" s="1"/>
  <c r="BP133" i="11"/>
  <c r="BT133" i="11" s="1"/>
  <c r="BV133" i="11"/>
  <c r="BW133" i="11"/>
  <c r="BX133" i="11"/>
  <c r="BJ134" i="11"/>
  <c r="BK134" i="11"/>
  <c r="BL134" i="11"/>
  <c r="BN134" i="11"/>
  <c r="BR134" i="11" s="1"/>
  <c r="BO134" i="11"/>
  <c r="BS134" i="11" s="1"/>
  <c r="BP134" i="11"/>
  <c r="BT134" i="11" s="1"/>
  <c r="BV134" i="11"/>
  <c r="BW134" i="11"/>
  <c r="BX134" i="11"/>
  <c r="BJ135" i="11"/>
  <c r="BK135" i="11"/>
  <c r="BL135" i="11"/>
  <c r="BN135" i="11"/>
  <c r="BR135" i="11" s="1"/>
  <c r="BO135" i="11"/>
  <c r="BS135" i="11" s="1"/>
  <c r="BP135" i="11"/>
  <c r="BT135" i="11" s="1"/>
  <c r="BV135" i="11"/>
  <c r="BW135" i="11"/>
  <c r="BX135" i="11"/>
  <c r="BJ136" i="11"/>
  <c r="BK136" i="11"/>
  <c r="BL136" i="11"/>
  <c r="BN136" i="11"/>
  <c r="BR136" i="11" s="1"/>
  <c r="BO136" i="11"/>
  <c r="BS136" i="11" s="1"/>
  <c r="BP136" i="11"/>
  <c r="BT136" i="11"/>
  <c r="BV136" i="11"/>
  <c r="BW136" i="11"/>
  <c r="BX136" i="11"/>
  <c r="BJ137" i="11"/>
  <c r="BK137" i="11"/>
  <c r="BL137" i="11"/>
  <c r="BN137" i="11"/>
  <c r="BR137" i="11" s="1"/>
  <c r="BO137" i="11"/>
  <c r="BS137" i="11" s="1"/>
  <c r="BP137" i="11"/>
  <c r="BT137" i="11" s="1"/>
  <c r="BV137" i="11"/>
  <c r="BW137" i="11"/>
  <c r="BX137" i="11"/>
  <c r="BJ138" i="11"/>
  <c r="BK138" i="11"/>
  <c r="BL138" i="11"/>
  <c r="BN138" i="11"/>
  <c r="BR138" i="11" s="1"/>
  <c r="BO138" i="11"/>
  <c r="BS138" i="11" s="1"/>
  <c r="BP138" i="11"/>
  <c r="BT138" i="11" s="1"/>
  <c r="BV138" i="11"/>
  <c r="BW138" i="11"/>
  <c r="BX138" i="11"/>
  <c r="BJ139" i="11"/>
  <c r="BK139" i="11"/>
  <c r="BL139" i="11"/>
  <c r="BN139" i="11"/>
  <c r="BR139" i="11" s="1"/>
  <c r="BO139" i="11"/>
  <c r="BS139" i="11" s="1"/>
  <c r="BP139" i="11"/>
  <c r="BT139" i="11" s="1"/>
  <c r="BV139" i="11"/>
  <c r="BW139" i="11"/>
  <c r="BX139" i="11"/>
  <c r="BJ140" i="11"/>
  <c r="BK140" i="11"/>
  <c r="BL140" i="11"/>
  <c r="BN140" i="11"/>
  <c r="BR140" i="11" s="1"/>
  <c r="BO140" i="11"/>
  <c r="BS140" i="11" s="1"/>
  <c r="BP140" i="11"/>
  <c r="BT140" i="11"/>
  <c r="BV140" i="11"/>
  <c r="BW140" i="11"/>
  <c r="BX140" i="11"/>
  <c r="BJ141" i="11"/>
  <c r="BK141" i="11"/>
  <c r="BL141" i="11"/>
  <c r="BN141" i="11"/>
  <c r="BR141" i="11" s="1"/>
  <c r="BO141" i="11"/>
  <c r="BS141" i="11" s="1"/>
  <c r="BP141" i="11"/>
  <c r="BT141" i="11" s="1"/>
  <c r="BV141" i="11"/>
  <c r="BW141" i="11"/>
  <c r="BX141" i="11"/>
  <c r="BJ142" i="11"/>
  <c r="BK142" i="11"/>
  <c r="BL142" i="11"/>
  <c r="BN142" i="11"/>
  <c r="BR142" i="11" s="1"/>
  <c r="BO142" i="11"/>
  <c r="BS142" i="11" s="1"/>
  <c r="BP142" i="11"/>
  <c r="BT142" i="11" s="1"/>
  <c r="BV142" i="11"/>
  <c r="BW142" i="11"/>
  <c r="BX142" i="11"/>
  <c r="BJ143" i="11"/>
  <c r="BK143" i="11"/>
  <c r="BL143" i="11"/>
  <c r="BN143" i="11"/>
  <c r="BR143" i="11" s="1"/>
  <c r="BO143" i="11"/>
  <c r="BS143" i="11" s="1"/>
  <c r="BP143" i="11"/>
  <c r="BT143" i="11" s="1"/>
  <c r="BV143" i="11"/>
  <c r="BW143" i="11"/>
  <c r="BX143" i="11"/>
  <c r="BJ144" i="11"/>
  <c r="BK144" i="11"/>
  <c r="BL144" i="11"/>
  <c r="BN144" i="11"/>
  <c r="BR144" i="11" s="1"/>
  <c r="BO144" i="11"/>
  <c r="BS144" i="11" s="1"/>
  <c r="BP144" i="11"/>
  <c r="BT144" i="11"/>
  <c r="BV144" i="11"/>
  <c r="BW144" i="11"/>
  <c r="BX144" i="11"/>
  <c r="BJ145" i="11"/>
  <c r="BK145" i="11"/>
  <c r="BL145" i="11"/>
  <c r="BN145" i="11"/>
  <c r="BR145" i="11" s="1"/>
  <c r="BO145" i="11"/>
  <c r="BS145" i="11" s="1"/>
  <c r="BP145" i="11"/>
  <c r="BT145" i="11" s="1"/>
  <c r="BV145" i="11"/>
  <c r="BW145" i="11"/>
  <c r="BX145" i="11"/>
  <c r="BJ146" i="11"/>
  <c r="BK146" i="11"/>
  <c r="BL146" i="11"/>
  <c r="BN146" i="11"/>
  <c r="BR146" i="11" s="1"/>
  <c r="BO146" i="11"/>
  <c r="BS146" i="11" s="1"/>
  <c r="BP146" i="11"/>
  <c r="BT146" i="11" s="1"/>
  <c r="BV146" i="11"/>
  <c r="BW146" i="11"/>
  <c r="BX146" i="11"/>
  <c r="BJ147" i="11"/>
  <c r="BK147" i="11"/>
  <c r="BL147" i="11"/>
  <c r="BN147" i="11"/>
  <c r="BR147" i="11" s="1"/>
  <c r="BO147" i="11"/>
  <c r="BS147" i="11" s="1"/>
  <c r="BP147" i="11"/>
  <c r="BT147" i="11" s="1"/>
  <c r="BV147" i="11"/>
  <c r="BW147" i="11"/>
  <c r="BX147" i="11"/>
  <c r="BJ148" i="11"/>
  <c r="BK148" i="11"/>
  <c r="BL148" i="11"/>
  <c r="BN148" i="11"/>
  <c r="BR148" i="11" s="1"/>
  <c r="BO148" i="11"/>
  <c r="BS148" i="11" s="1"/>
  <c r="BP148" i="11"/>
  <c r="BT148" i="11"/>
  <c r="BV148" i="11"/>
  <c r="BW148" i="11"/>
  <c r="BX148" i="11"/>
  <c r="BJ149" i="11"/>
  <c r="BK149" i="11"/>
  <c r="BL149" i="11"/>
  <c r="BN149" i="11"/>
  <c r="BR149" i="11" s="1"/>
  <c r="BO149" i="11"/>
  <c r="BS149" i="11" s="1"/>
  <c r="BP149" i="11"/>
  <c r="BT149" i="11" s="1"/>
  <c r="BV149" i="11"/>
  <c r="BW149" i="11"/>
  <c r="BX149" i="11"/>
  <c r="BJ150" i="11"/>
  <c r="BK150" i="11"/>
  <c r="BL150" i="11"/>
  <c r="BN150" i="11"/>
  <c r="BR150" i="11" s="1"/>
  <c r="BO150" i="11"/>
  <c r="BS150" i="11" s="1"/>
  <c r="BP150" i="11"/>
  <c r="BT150" i="11" s="1"/>
  <c r="BV150" i="11"/>
  <c r="BW150" i="11"/>
  <c r="BX150" i="11"/>
  <c r="BJ152" i="11"/>
  <c r="BK152" i="11"/>
  <c r="BL152" i="11"/>
  <c r="BN152" i="11"/>
  <c r="BR152" i="11" s="1"/>
  <c r="BO152" i="11"/>
  <c r="BS152" i="11" s="1"/>
  <c r="BP152" i="11"/>
  <c r="BT152" i="11" s="1"/>
  <c r="BV152" i="11"/>
  <c r="BW152" i="11"/>
  <c r="BX152" i="11"/>
  <c r="BJ42" i="12"/>
  <c r="BK42" i="12"/>
  <c r="BL42" i="12"/>
  <c r="BN42" i="12"/>
  <c r="BR42" i="12" s="1"/>
  <c r="BO42" i="12"/>
  <c r="BS42" i="12" s="1"/>
  <c r="BP42" i="12"/>
  <c r="BT42" i="12"/>
  <c r="BV42" i="12"/>
  <c r="BW42" i="12"/>
  <c r="BX42" i="12"/>
  <c r="BJ43" i="12"/>
  <c r="BK43" i="12"/>
  <c r="BL43" i="12"/>
  <c r="BN43" i="12"/>
  <c r="BR43" i="12" s="1"/>
  <c r="BO43" i="12"/>
  <c r="BS43" i="12" s="1"/>
  <c r="BP43" i="12"/>
  <c r="BT43" i="12"/>
  <c r="BV43" i="12"/>
  <c r="BW43" i="12"/>
  <c r="BX43" i="12"/>
  <c r="BJ44" i="12"/>
  <c r="BK44" i="12"/>
  <c r="BL44" i="12"/>
  <c r="BN44" i="12"/>
  <c r="BR44" i="12" s="1"/>
  <c r="BO44" i="12"/>
  <c r="BS44" i="12" s="1"/>
  <c r="BP44" i="12"/>
  <c r="BT44" i="12"/>
  <c r="BV44" i="12"/>
  <c r="BW44" i="12"/>
  <c r="BX44" i="12"/>
  <c r="BJ45" i="12"/>
  <c r="BK45" i="12"/>
  <c r="BL45" i="12"/>
  <c r="BN45" i="12"/>
  <c r="BR45" i="12" s="1"/>
  <c r="BO45" i="12"/>
  <c r="BS45" i="12" s="1"/>
  <c r="BP45" i="12"/>
  <c r="BT45" i="12" s="1"/>
  <c r="BV45" i="12"/>
  <c r="BW45" i="12"/>
  <c r="BX45" i="12"/>
  <c r="BJ46" i="12"/>
  <c r="BK46" i="12"/>
  <c r="BL46" i="12"/>
  <c r="BN46" i="12"/>
  <c r="BR46" i="12" s="1"/>
  <c r="BO46" i="12"/>
  <c r="BS46" i="12" s="1"/>
  <c r="BP46" i="12"/>
  <c r="BT46" i="12" s="1"/>
  <c r="BV46" i="12"/>
  <c r="BW46" i="12"/>
  <c r="BX46" i="12"/>
  <c r="BJ47" i="12"/>
  <c r="BK47" i="12"/>
  <c r="BL47" i="12"/>
  <c r="BN47" i="12"/>
  <c r="BR47" i="12" s="1"/>
  <c r="BO47" i="12"/>
  <c r="BS47" i="12" s="1"/>
  <c r="BP47" i="12"/>
  <c r="BT47" i="12" s="1"/>
  <c r="BV47" i="12"/>
  <c r="BW47" i="12"/>
  <c r="BX47" i="12"/>
  <c r="BJ48" i="12"/>
  <c r="BK48" i="12"/>
  <c r="BL48" i="12"/>
  <c r="BN48" i="12"/>
  <c r="BR48" i="12" s="1"/>
  <c r="BO48" i="12"/>
  <c r="BS48" i="12" s="1"/>
  <c r="BP48" i="12"/>
  <c r="BT48" i="12" s="1"/>
  <c r="BV48" i="12"/>
  <c r="BW48" i="12"/>
  <c r="BX48" i="12"/>
  <c r="BJ49" i="12"/>
  <c r="BK49" i="12"/>
  <c r="BL49" i="12"/>
  <c r="BN49" i="12"/>
  <c r="BR49" i="12" s="1"/>
  <c r="BO49" i="12"/>
  <c r="BP49" i="12"/>
  <c r="BT49" i="12" s="1"/>
  <c r="BS49" i="12"/>
  <c r="BV49" i="12"/>
  <c r="BW49" i="12"/>
  <c r="BX49" i="12"/>
  <c r="BJ50" i="12"/>
  <c r="BK50" i="12"/>
  <c r="BL50" i="12"/>
  <c r="BN50" i="12"/>
  <c r="BR50" i="12" s="1"/>
  <c r="BO50" i="12"/>
  <c r="BS50" i="12" s="1"/>
  <c r="BP50" i="12"/>
  <c r="BT50" i="12"/>
  <c r="BV50" i="12"/>
  <c r="BW50" i="12"/>
  <c r="BX50" i="12"/>
  <c r="BJ51" i="12"/>
  <c r="BK51" i="12"/>
  <c r="BL51" i="12"/>
  <c r="BN51" i="12"/>
  <c r="BR51" i="12" s="1"/>
  <c r="BO51" i="12"/>
  <c r="BS51" i="12" s="1"/>
  <c r="BP51" i="12"/>
  <c r="BT51" i="12"/>
  <c r="BV51" i="12"/>
  <c r="BW51" i="12"/>
  <c r="BX51" i="12"/>
  <c r="BJ52" i="12"/>
  <c r="BK52" i="12"/>
  <c r="BL52" i="12"/>
  <c r="BN52" i="12"/>
  <c r="BR52" i="12" s="1"/>
  <c r="BO52" i="12"/>
  <c r="BS52" i="12" s="1"/>
  <c r="BP52" i="12"/>
  <c r="BT52" i="12"/>
  <c r="BV52" i="12"/>
  <c r="BW52" i="12"/>
  <c r="BX52" i="12"/>
  <c r="BJ53" i="12"/>
  <c r="BK53" i="12"/>
  <c r="BL53" i="12"/>
  <c r="BN53" i="12"/>
  <c r="BR53" i="12" s="1"/>
  <c r="BO53" i="12"/>
  <c r="BS53" i="12" s="1"/>
  <c r="BP53" i="12"/>
  <c r="BT53" i="12" s="1"/>
  <c r="BV53" i="12"/>
  <c r="BW53" i="12"/>
  <c r="BX53" i="12"/>
  <c r="BJ54" i="12"/>
  <c r="BK54" i="12"/>
  <c r="BL54" i="12"/>
  <c r="BN54" i="12"/>
  <c r="BR54" i="12" s="1"/>
  <c r="BO54" i="12"/>
  <c r="BS54" i="12" s="1"/>
  <c r="BP54" i="12"/>
  <c r="BT54" i="12" s="1"/>
  <c r="BV54" i="12"/>
  <c r="BW54" i="12"/>
  <c r="BX54" i="12"/>
  <c r="BJ55" i="12"/>
  <c r="BK55" i="12"/>
  <c r="BL55" i="12"/>
  <c r="BN55" i="12"/>
  <c r="BR55" i="12" s="1"/>
  <c r="BO55" i="12"/>
  <c r="BS55" i="12" s="1"/>
  <c r="BP55" i="12"/>
  <c r="BT55" i="12" s="1"/>
  <c r="BV55" i="12"/>
  <c r="BW55" i="12"/>
  <c r="BX55" i="12"/>
  <c r="BJ56" i="12"/>
  <c r="BK56" i="12"/>
  <c r="BL56" i="12"/>
  <c r="BN56" i="12"/>
  <c r="BR56" i="12" s="1"/>
  <c r="BO56" i="12"/>
  <c r="BP56" i="12"/>
  <c r="BT56" i="12" s="1"/>
  <c r="BS56" i="12"/>
  <c r="BV56" i="12"/>
  <c r="BW56" i="12"/>
  <c r="BX56" i="12"/>
  <c r="BJ57" i="12"/>
  <c r="BK57" i="12"/>
  <c r="BL57" i="12"/>
  <c r="BN57" i="12"/>
  <c r="BR57" i="12" s="1"/>
  <c r="BO57" i="12"/>
  <c r="BS57" i="12" s="1"/>
  <c r="BP57" i="12"/>
  <c r="BT57" i="12" s="1"/>
  <c r="BV57" i="12"/>
  <c r="BW57" i="12"/>
  <c r="BX57" i="12"/>
  <c r="BJ58" i="12"/>
  <c r="BK58" i="12"/>
  <c r="BL58" i="12"/>
  <c r="BN58" i="12"/>
  <c r="BR58" i="12" s="1"/>
  <c r="BO58" i="12"/>
  <c r="BS58" i="12" s="1"/>
  <c r="BP58" i="12"/>
  <c r="BT58" i="12"/>
  <c r="BV58" i="12"/>
  <c r="BW58" i="12"/>
  <c r="BX58" i="12"/>
  <c r="BJ59" i="12"/>
  <c r="BK59" i="12"/>
  <c r="BL59" i="12"/>
  <c r="BN59" i="12"/>
  <c r="BR59" i="12" s="1"/>
  <c r="BO59" i="12"/>
  <c r="BS59" i="12" s="1"/>
  <c r="BP59" i="12"/>
  <c r="BT59" i="12"/>
  <c r="BV59" i="12"/>
  <c r="BW59" i="12"/>
  <c r="BX59" i="12"/>
  <c r="BJ60" i="12"/>
  <c r="BK60" i="12"/>
  <c r="BL60" i="12"/>
  <c r="BN60" i="12"/>
  <c r="BR60" i="12" s="1"/>
  <c r="BO60" i="12"/>
  <c r="BS60" i="12" s="1"/>
  <c r="BP60" i="12"/>
  <c r="BT60" i="12"/>
  <c r="BV60" i="12"/>
  <c r="BW60" i="12"/>
  <c r="BX60" i="12"/>
  <c r="BJ61" i="12"/>
  <c r="BK61" i="12"/>
  <c r="BL61" i="12"/>
  <c r="BN61" i="12"/>
  <c r="BR61" i="12" s="1"/>
  <c r="BO61" i="12"/>
  <c r="BS61" i="12" s="1"/>
  <c r="BP61" i="12"/>
  <c r="BT61" i="12" s="1"/>
  <c r="BV61" i="12"/>
  <c r="BW61" i="12"/>
  <c r="BX61" i="12"/>
  <c r="BJ62" i="12"/>
  <c r="BK62" i="12"/>
  <c r="BL62" i="12"/>
  <c r="BN62" i="12"/>
  <c r="BR62" i="12" s="1"/>
  <c r="BO62" i="12"/>
  <c r="BS62" i="12" s="1"/>
  <c r="BP62" i="12"/>
  <c r="BT62" i="12" s="1"/>
  <c r="BV62" i="12"/>
  <c r="BW62" i="12"/>
  <c r="BX62" i="12"/>
  <c r="BJ63" i="12"/>
  <c r="BK63" i="12"/>
  <c r="BL63" i="12"/>
  <c r="BN63" i="12"/>
  <c r="BR63" i="12" s="1"/>
  <c r="BO63" i="12"/>
  <c r="BS63" i="12" s="1"/>
  <c r="BP63" i="12"/>
  <c r="BT63" i="12" s="1"/>
  <c r="BV63" i="12"/>
  <c r="BW63" i="12"/>
  <c r="BX63" i="12"/>
  <c r="BJ64" i="12"/>
  <c r="BK64" i="12"/>
  <c r="BL64" i="12"/>
  <c r="BN64" i="12"/>
  <c r="BR64" i="12" s="1"/>
  <c r="BO64" i="12"/>
  <c r="BP64" i="12"/>
  <c r="BT64" i="12" s="1"/>
  <c r="BS64" i="12"/>
  <c r="BV64" i="12"/>
  <c r="BW64" i="12"/>
  <c r="BX64" i="12"/>
  <c r="BJ65" i="12"/>
  <c r="BK65" i="12"/>
  <c r="BL65" i="12"/>
  <c r="BN65" i="12"/>
  <c r="BR65" i="12" s="1"/>
  <c r="BO65" i="12"/>
  <c r="BS65" i="12" s="1"/>
  <c r="BP65" i="12"/>
  <c r="BT65" i="12" s="1"/>
  <c r="BV65" i="12"/>
  <c r="BW65" i="12"/>
  <c r="BX65" i="12"/>
  <c r="BJ66" i="12"/>
  <c r="BK66" i="12"/>
  <c r="BL66" i="12"/>
  <c r="BN66" i="12"/>
  <c r="BR66" i="12" s="1"/>
  <c r="BO66" i="12"/>
  <c r="BS66" i="12" s="1"/>
  <c r="BP66" i="12"/>
  <c r="BT66" i="12"/>
  <c r="BV66" i="12"/>
  <c r="BW66" i="12"/>
  <c r="BX66" i="12"/>
  <c r="BJ67" i="12"/>
  <c r="BK67" i="12"/>
  <c r="BL67" i="12"/>
  <c r="BN67" i="12"/>
  <c r="BR67" i="12" s="1"/>
  <c r="BO67" i="12"/>
  <c r="BS67" i="12" s="1"/>
  <c r="BP67" i="12"/>
  <c r="BT67" i="12"/>
  <c r="BV67" i="12"/>
  <c r="BW67" i="12"/>
  <c r="BX67" i="12"/>
  <c r="BJ68" i="12"/>
  <c r="BK68" i="12"/>
  <c r="BL68" i="12"/>
  <c r="BN68" i="12"/>
  <c r="BR68" i="12" s="1"/>
  <c r="BO68" i="12"/>
  <c r="BS68" i="12" s="1"/>
  <c r="BP68" i="12"/>
  <c r="BT68" i="12"/>
  <c r="BV68" i="12"/>
  <c r="BW68" i="12"/>
  <c r="BX68" i="12"/>
  <c r="BJ69" i="12"/>
  <c r="BK69" i="12"/>
  <c r="BL69" i="12"/>
  <c r="BN69" i="12"/>
  <c r="BR69" i="12" s="1"/>
  <c r="BO69" i="12"/>
  <c r="BS69" i="12" s="1"/>
  <c r="BP69" i="12"/>
  <c r="BT69" i="12" s="1"/>
  <c r="BV69" i="12"/>
  <c r="BW69" i="12"/>
  <c r="BX69" i="12"/>
  <c r="BJ70" i="12"/>
  <c r="BK70" i="12"/>
  <c r="BL70" i="12"/>
  <c r="BN70" i="12"/>
  <c r="BR70" i="12" s="1"/>
  <c r="BO70" i="12"/>
  <c r="BS70" i="12" s="1"/>
  <c r="BP70" i="12"/>
  <c r="BT70" i="12" s="1"/>
  <c r="BV70" i="12"/>
  <c r="BW70" i="12"/>
  <c r="BX70" i="12"/>
  <c r="BJ71" i="12"/>
  <c r="BK71" i="12"/>
  <c r="BL71" i="12"/>
  <c r="BN71" i="12"/>
  <c r="BR71" i="12" s="1"/>
  <c r="BO71" i="12"/>
  <c r="BS71" i="12" s="1"/>
  <c r="BP71" i="12"/>
  <c r="BT71" i="12" s="1"/>
  <c r="BV71" i="12"/>
  <c r="BW71" i="12"/>
  <c r="BX71" i="12"/>
  <c r="BJ72" i="12"/>
  <c r="BK72" i="12"/>
  <c r="BL72" i="12"/>
  <c r="BN72" i="12"/>
  <c r="BR72" i="12" s="1"/>
  <c r="BO72" i="12"/>
  <c r="BP72" i="12"/>
  <c r="BT72" i="12" s="1"/>
  <c r="BS72" i="12"/>
  <c r="BV72" i="12"/>
  <c r="BW72" i="12"/>
  <c r="BX72" i="12"/>
  <c r="BJ73" i="12"/>
  <c r="BK73" i="12"/>
  <c r="BL73" i="12"/>
  <c r="BN73" i="12"/>
  <c r="BR73" i="12" s="1"/>
  <c r="BO73" i="12"/>
  <c r="BS73" i="12" s="1"/>
  <c r="BP73" i="12"/>
  <c r="BT73" i="12" s="1"/>
  <c r="BV73" i="12"/>
  <c r="BW73" i="12"/>
  <c r="BX73" i="12"/>
  <c r="BJ74" i="12"/>
  <c r="BK74" i="12"/>
  <c r="BL74" i="12"/>
  <c r="BN74" i="12"/>
  <c r="BR74" i="12" s="1"/>
  <c r="BO74" i="12"/>
  <c r="BS74" i="12" s="1"/>
  <c r="BP74" i="12"/>
  <c r="BT74" i="12"/>
  <c r="BV74" i="12"/>
  <c r="BW74" i="12"/>
  <c r="BX74" i="12"/>
  <c r="BJ75" i="12"/>
  <c r="BK75" i="12"/>
  <c r="BL75" i="12"/>
  <c r="BN75" i="12"/>
  <c r="BR75" i="12" s="1"/>
  <c r="BO75" i="12"/>
  <c r="BS75" i="12" s="1"/>
  <c r="BP75" i="12"/>
  <c r="BT75" i="12"/>
  <c r="BV75" i="12"/>
  <c r="BW75" i="12"/>
  <c r="BX75" i="12"/>
  <c r="BJ76" i="12"/>
  <c r="BK76" i="12"/>
  <c r="BL76" i="12"/>
  <c r="BN76" i="12"/>
  <c r="BR76" i="12" s="1"/>
  <c r="BO76" i="12"/>
  <c r="BS76" i="12" s="1"/>
  <c r="BP76" i="12"/>
  <c r="BT76" i="12"/>
  <c r="BV76" i="12"/>
  <c r="BW76" i="12"/>
  <c r="BX76" i="12"/>
  <c r="BJ77" i="12"/>
  <c r="BK77" i="12"/>
  <c r="BL77" i="12"/>
  <c r="BN77" i="12"/>
  <c r="BR77" i="12" s="1"/>
  <c r="BO77" i="12"/>
  <c r="BS77" i="12" s="1"/>
  <c r="BP77" i="12"/>
  <c r="BT77" i="12" s="1"/>
  <c r="BV77" i="12"/>
  <c r="BW77" i="12"/>
  <c r="BX77" i="12"/>
  <c r="BJ78" i="12"/>
  <c r="BK78" i="12"/>
  <c r="BL78" i="12"/>
  <c r="BN78" i="12"/>
  <c r="BR78" i="12" s="1"/>
  <c r="BO78" i="12"/>
  <c r="BS78" i="12" s="1"/>
  <c r="BP78" i="12"/>
  <c r="BT78" i="12" s="1"/>
  <c r="BV78" i="12"/>
  <c r="BW78" i="12"/>
  <c r="BX78" i="12"/>
  <c r="BJ79" i="12"/>
  <c r="BK79" i="12"/>
  <c r="BL79" i="12"/>
  <c r="BN79" i="12"/>
  <c r="BR79" i="12" s="1"/>
  <c r="BO79" i="12"/>
  <c r="BS79" i="12" s="1"/>
  <c r="BP79" i="12"/>
  <c r="BT79" i="12" s="1"/>
  <c r="BV79" i="12"/>
  <c r="BW79" i="12"/>
  <c r="BX79" i="12"/>
  <c r="BJ80" i="12"/>
  <c r="BK80" i="12"/>
  <c r="BL80" i="12"/>
  <c r="BN80" i="12"/>
  <c r="BR80" i="12" s="1"/>
  <c r="BO80" i="12"/>
  <c r="BP80" i="12"/>
  <c r="BT80" i="12" s="1"/>
  <c r="BS80" i="12"/>
  <c r="BV80" i="12"/>
  <c r="BW80" i="12"/>
  <c r="BX80" i="12"/>
  <c r="BJ81" i="12"/>
  <c r="BK81" i="12"/>
  <c r="BL81" i="12"/>
  <c r="BN81" i="12"/>
  <c r="BR81" i="12" s="1"/>
  <c r="BO81" i="12"/>
  <c r="BS81" i="12" s="1"/>
  <c r="BP81" i="12"/>
  <c r="BT81" i="12" s="1"/>
  <c r="BV81" i="12"/>
  <c r="BW81" i="12"/>
  <c r="BX81" i="12"/>
  <c r="BJ82" i="12"/>
  <c r="BK82" i="12"/>
  <c r="BL82" i="12"/>
  <c r="BN82" i="12"/>
  <c r="BR82" i="12" s="1"/>
  <c r="BO82" i="12"/>
  <c r="BS82" i="12" s="1"/>
  <c r="BP82" i="12"/>
  <c r="BT82" i="12"/>
  <c r="BV82" i="12"/>
  <c r="BW82" i="12"/>
  <c r="BX82" i="12"/>
  <c r="BJ83" i="12"/>
  <c r="BK83" i="12"/>
  <c r="BL83" i="12"/>
  <c r="BN83" i="12"/>
  <c r="BR83" i="12" s="1"/>
  <c r="BO83" i="12"/>
  <c r="BS83" i="12" s="1"/>
  <c r="BP83" i="12"/>
  <c r="BT83" i="12"/>
  <c r="BV83" i="12"/>
  <c r="BW83" i="12"/>
  <c r="BX83" i="12"/>
  <c r="BJ84" i="12"/>
  <c r="BK84" i="12"/>
  <c r="BL84" i="12"/>
  <c r="BN84" i="12"/>
  <c r="BR84" i="12" s="1"/>
  <c r="BO84" i="12"/>
  <c r="BS84" i="12" s="1"/>
  <c r="BP84" i="12"/>
  <c r="BT84" i="12"/>
  <c r="BV84" i="12"/>
  <c r="BW84" i="12"/>
  <c r="BX84" i="12"/>
  <c r="BJ85" i="12"/>
  <c r="BK85" i="12"/>
  <c r="BL85" i="12"/>
  <c r="BN85" i="12"/>
  <c r="BR85" i="12" s="1"/>
  <c r="BO85" i="12"/>
  <c r="BS85" i="12" s="1"/>
  <c r="BP85" i="12"/>
  <c r="BT85" i="12" s="1"/>
  <c r="BV85" i="12"/>
  <c r="BW85" i="12"/>
  <c r="BX85" i="12"/>
  <c r="BJ86" i="12"/>
  <c r="BK86" i="12"/>
  <c r="BL86" i="12"/>
  <c r="BN86" i="12"/>
  <c r="BR86" i="12" s="1"/>
  <c r="BO86" i="12"/>
  <c r="BS86" i="12" s="1"/>
  <c r="BP86" i="12"/>
  <c r="BT86" i="12"/>
  <c r="BV86" i="12"/>
  <c r="BW86" i="12"/>
  <c r="BX86" i="12"/>
  <c r="BJ87" i="12"/>
  <c r="BK87" i="12"/>
  <c r="BL87" i="12"/>
  <c r="BN87" i="12"/>
  <c r="BR87" i="12" s="1"/>
  <c r="BO87" i="12"/>
  <c r="BS87" i="12" s="1"/>
  <c r="BP87" i="12"/>
  <c r="BT87" i="12" s="1"/>
  <c r="BV87" i="12"/>
  <c r="BW87" i="12"/>
  <c r="BX87" i="12"/>
  <c r="BJ88" i="12"/>
  <c r="BK88" i="12"/>
  <c r="BL88" i="12"/>
  <c r="BN88" i="12"/>
  <c r="BR88" i="12" s="1"/>
  <c r="BO88" i="12"/>
  <c r="BP88" i="12"/>
  <c r="BT88" i="12" s="1"/>
  <c r="BS88" i="12"/>
  <c r="BV88" i="12"/>
  <c r="BW88" i="12"/>
  <c r="BX88" i="12"/>
  <c r="BJ89" i="12"/>
  <c r="BK89" i="12"/>
  <c r="BL89" i="12"/>
  <c r="BN89" i="12"/>
  <c r="BR89" i="12" s="1"/>
  <c r="BO89" i="12"/>
  <c r="BS89" i="12" s="1"/>
  <c r="BP89" i="12"/>
  <c r="BT89" i="12" s="1"/>
  <c r="BV89" i="12"/>
  <c r="BW89" i="12"/>
  <c r="BX89" i="12"/>
  <c r="BJ90" i="12"/>
  <c r="BK90" i="12"/>
  <c r="BL90" i="12"/>
  <c r="BN90" i="12"/>
  <c r="BR90" i="12" s="1"/>
  <c r="BO90" i="12"/>
  <c r="BS90" i="12" s="1"/>
  <c r="BP90" i="12"/>
  <c r="BT90" i="12"/>
  <c r="BV90" i="12"/>
  <c r="BW90" i="12"/>
  <c r="BX90" i="12"/>
  <c r="BJ91" i="12"/>
  <c r="BK91" i="12"/>
  <c r="BL91" i="12"/>
  <c r="BN91" i="12"/>
  <c r="BR91" i="12" s="1"/>
  <c r="BO91" i="12"/>
  <c r="BS91" i="12" s="1"/>
  <c r="BP91" i="12"/>
  <c r="BT91" i="12"/>
  <c r="BV91" i="12"/>
  <c r="BW91" i="12"/>
  <c r="BX91" i="12"/>
  <c r="BJ92" i="12"/>
  <c r="BK92" i="12"/>
  <c r="BL92" i="12"/>
  <c r="BN92" i="12"/>
  <c r="BR92" i="12" s="1"/>
  <c r="BO92" i="12"/>
  <c r="BS92" i="12" s="1"/>
  <c r="BP92" i="12"/>
  <c r="BT92" i="12"/>
  <c r="BV92" i="12"/>
  <c r="BW92" i="12"/>
  <c r="BX92" i="12"/>
  <c r="BJ93" i="12"/>
  <c r="BK93" i="12"/>
  <c r="BL93" i="12"/>
  <c r="BN93" i="12"/>
  <c r="BR93" i="12" s="1"/>
  <c r="BO93" i="12"/>
  <c r="BS93" i="12" s="1"/>
  <c r="BP93" i="12"/>
  <c r="BT93" i="12" s="1"/>
  <c r="BV93" i="12"/>
  <c r="BW93" i="12"/>
  <c r="BX93" i="12"/>
  <c r="BJ94" i="12"/>
  <c r="BK94" i="12"/>
  <c r="BL94" i="12"/>
  <c r="BN94" i="12"/>
  <c r="BR94" i="12" s="1"/>
  <c r="BO94" i="12"/>
  <c r="BS94" i="12" s="1"/>
  <c r="BP94" i="12"/>
  <c r="BT94" i="12"/>
  <c r="BV94" i="12"/>
  <c r="BW94" i="12"/>
  <c r="BX94" i="12"/>
  <c r="BJ95" i="12"/>
  <c r="BK95" i="12"/>
  <c r="BL95" i="12"/>
  <c r="BN95" i="12"/>
  <c r="BR95" i="12" s="1"/>
  <c r="BO95" i="12"/>
  <c r="BS95" i="12" s="1"/>
  <c r="BP95" i="12"/>
  <c r="BT95" i="12" s="1"/>
  <c r="BV95" i="12"/>
  <c r="BW95" i="12"/>
  <c r="BX95" i="12"/>
  <c r="BJ96" i="12"/>
  <c r="BK96" i="12"/>
  <c r="BL96" i="12"/>
  <c r="BN96" i="12"/>
  <c r="BR96" i="12" s="1"/>
  <c r="BO96" i="12"/>
  <c r="BP96" i="12"/>
  <c r="BT96" i="12" s="1"/>
  <c r="BS96" i="12"/>
  <c r="BV96" i="12"/>
  <c r="BW96" i="12"/>
  <c r="BX96" i="12"/>
  <c r="BJ97" i="12"/>
  <c r="BK97" i="12"/>
  <c r="BL97" i="12"/>
  <c r="BN97" i="12"/>
  <c r="BR97" i="12" s="1"/>
  <c r="BO97" i="12"/>
  <c r="BS97" i="12" s="1"/>
  <c r="BP97" i="12"/>
  <c r="BT97" i="12" s="1"/>
  <c r="BV97" i="12"/>
  <c r="BW97" i="12"/>
  <c r="BX97" i="12"/>
  <c r="BJ98" i="12"/>
  <c r="BK98" i="12"/>
  <c r="BL98" i="12"/>
  <c r="BN98" i="12"/>
  <c r="BR98" i="12" s="1"/>
  <c r="BO98" i="12"/>
  <c r="BS98" i="12" s="1"/>
  <c r="BP98" i="12"/>
  <c r="BT98" i="12"/>
  <c r="BV98" i="12"/>
  <c r="BW98" i="12"/>
  <c r="BX98" i="12"/>
  <c r="BJ99" i="12"/>
  <c r="BK99" i="12"/>
  <c r="BL99" i="12"/>
  <c r="BN99" i="12"/>
  <c r="BR99" i="12" s="1"/>
  <c r="BO99" i="12"/>
  <c r="BS99" i="12" s="1"/>
  <c r="BP99" i="12"/>
  <c r="BT99" i="12"/>
  <c r="BV99" i="12"/>
  <c r="BW99" i="12"/>
  <c r="BX99" i="12"/>
  <c r="BJ100" i="12"/>
  <c r="BK100" i="12"/>
  <c r="BL100" i="12"/>
  <c r="BN100" i="12"/>
  <c r="BR100" i="12" s="1"/>
  <c r="BO100" i="12"/>
  <c r="BS100" i="12" s="1"/>
  <c r="BP100" i="12"/>
  <c r="BT100" i="12"/>
  <c r="BV100" i="12"/>
  <c r="BW100" i="12"/>
  <c r="BX100" i="12"/>
  <c r="BJ101" i="12"/>
  <c r="BK101" i="12"/>
  <c r="BL101" i="12"/>
  <c r="BN101" i="12"/>
  <c r="BR101" i="12" s="1"/>
  <c r="BO101" i="12"/>
  <c r="BS101" i="12" s="1"/>
  <c r="BP101" i="12"/>
  <c r="BT101" i="12" s="1"/>
  <c r="BV101" i="12"/>
  <c r="BW101" i="12"/>
  <c r="BX101" i="12"/>
  <c r="BJ102" i="12"/>
  <c r="BK102" i="12"/>
  <c r="BL102" i="12"/>
  <c r="BN102" i="12"/>
  <c r="BR102" i="12" s="1"/>
  <c r="BO102" i="12"/>
  <c r="BS102" i="12" s="1"/>
  <c r="BP102" i="12"/>
  <c r="BT102" i="12" s="1"/>
  <c r="BV102" i="12"/>
  <c r="BW102" i="12"/>
  <c r="BX102" i="12"/>
  <c r="BJ103" i="12"/>
  <c r="BK103" i="12"/>
  <c r="BL103" i="12"/>
  <c r="BN103" i="12"/>
  <c r="BR103" i="12" s="1"/>
  <c r="BO103" i="12"/>
  <c r="BS103" i="12" s="1"/>
  <c r="BP103" i="12"/>
  <c r="BT103" i="12" s="1"/>
  <c r="BV103" i="12"/>
  <c r="BW103" i="12"/>
  <c r="BX103" i="12"/>
  <c r="BJ104" i="12"/>
  <c r="BK104" i="12"/>
  <c r="BL104" i="12"/>
  <c r="BN104" i="12"/>
  <c r="BR104" i="12" s="1"/>
  <c r="BO104" i="12"/>
  <c r="BP104" i="12"/>
  <c r="BT104" i="12" s="1"/>
  <c r="BS104" i="12"/>
  <c r="BV104" i="12"/>
  <c r="BW104" i="12"/>
  <c r="BX104" i="12"/>
  <c r="BJ105" i="12"/>
  <c r="BK105" i="12"/>
  <c r="BL105" i="12"/>
  <c r="BN105" i="12"/>
  <c r="BR105" i="12" s="1"/>
  <c r="BO105" i="12"/>
  <c r="BS105" i="12" s="1"/>
  <c r="BP105" i="12"/>
  <c r="BT105" i="12" s="1"/>
  <c r="BV105" i="12"/>
  <c r="BW105" i="12"/>
  <c r="BX105" i="12"/>
  <c r="BJ106" i="12"/>
  <c r="BK106" i="12"/>
  <c r="BL106" i="12"/>
  <c r="BN106" i="12"/>
  <c r="BR106" i="12" s="1"/>
  <c r="BO106" i="12"/>
  <c r="BS106" i="12" s="1"/>
  <c r="BP106" i="12"/>
  <c r="BT106" i="12"/>
  <c r="BV106" i="12"/>
  <c r="BW106" i="12"/>
  <c r="BX106" i="12"/>
  <c r="BJ107" i="12"/>
  <c r="BK107" i="12"/>
  <c r="BL107" i="12"/>
  <c r="BN107" i="12"/>
  <c r="BR107" i="12" s="1"/>
  <c r="BO107" i="12"/>
  <c r="BS107" i="12" s="1"/>
  <c r="BP107" i="12"/>
  <c r="BT107" i="12"/>
  <c r="BV107" i="12"/>
  <c r="BW107" i="12"/>
  <c r="BX107" i="12"/>
  <c r="BJ108" i="12"/>
  <c r="BK108" i="12"/>
  <c r="BL108" i="12"/>
  <c r="BN108" i="12"/>
  <c r="BR108" i="12" s="1"/>
  <c r="BO108" i="12"/>
  <c r="BS108" i="12" s="1"/>
  <c r="BP108" i="12"/>
  <c r="BT108" i="12"/>
  <c r="BV108" i="12"/>
  <c r="BW108" i="12"/>
  <c r="BX108" i="12"/>
  <c r="BJ109" i="12"/>
  <c r="BK109" i="12"/>
  <c r="BL109" i="12"/>
  <c r="BN109" i="12"/>
  <c r="BR109" i="12" s="1"/>
  <c r="BO109" i="12"/>
  <c r="BS109" i="12" s="1"/>
  <c r="BP109" i="12"/>
  <c r="BT109" i="12" s="1"/>
  <c r="BV109" i="12"/>
  <c r="BW109" i="12"/>
  <c r="BX109" i="12"/>
  <c r="BJ110" i="12"/>
  <c r="BK110" i="12"/>
  <c r="BL110" i="12"/>
  <c r="BN110" i="12"/>
  <c r="BR110" i="12" s="1"/>
  <c r="BO110" i="12"/>
  <c r="BS110" i="12" s="1"/>
  <c r="BP110" i="12"/>
  <c r="BT110" i="12" s="1"/>
  <c r="BV110" i="12"/>
  <c r="BW110" i="12"/>
  <c r="BX110" i="12"/>
  <c r="BJ111" i="12"/>
  <c r="BK111" i="12"/>
  <c r="BL111" i="12"/>
  <c r="BN111" i="12"/>
  <c r="BR111" i="12" s="1"/>
  <c r="BO111" i="12"/>
  <c r="BS111" i="12" s="1"/>
  <c r="BP111" i="12"/>
  <c r="BT111" i="12" s="1"/>
  <c r="BV111" i="12"/>
  <c r="BW111" i="12"/>
  <c r="BX111" i="12"/>
  <c r="BJ112" i="12"/>
  <c r="BK112" i="12"/>
  <c r="BL112" i="12"/>
  <c r="BN112" i="12"/>
  <c r="BR112" i="12" s="1"/>
  <c r="BO112" i="12"/>
  <c r="BP112" i="12"/>
  <c r="BT112" i="12" s="1"/>
  <c r="BS112" i="12"/>
  <c r="BV112" i="12"/>
  <c r="BW112" i="12"/>
  <c r="BX112" i="12"/>
  <c r="BJ113" i="12"/>
  <c r="BK113" i="12"/>
  <c r="BL113" i="12"/>
  <c r="BN113" i="12"/>
  <c r="BR113" i="12" s="1"/>
  <c r="BO113" i="12"/>
  <c r="BS113" i="12" s="1"/>
  <c r="BP113" i="12"/>
  <c r="BT113" i="12" s="1"/>
  <c r="BV113" i="12"/>
  <c r="BW113" i="12"/>
  <c r="BX113" i="12"/>
  <c r="BJ114" i="12"/>
  <c r="BK114" i="12"/>
  <c r="BL114" i="12"/>
  <c r="BN114" i="12"/>
  <c r="BR114" i="12" s="1"/>
  <c r="BO114" i="12"/>
  <c r="BS114" i="12" s="1"/>
  <c r="BP114" i="12"/>
  <c r="BT114" i="12"/>
  <c r="BV114" i="12"/>
  <c r="BW114" i="12"/>
  <c r="BX114" i="12"/>
  <c r="BJ115" i="12"/>
  <c r="BK115" i="12"/>
  <c r="BL115" i="12"/>
  <c r="BN115" i="12"/>
  <c r="BR115" i="12" s="1"/>
  <c r="BO115" i="12"/>
  <c r="BS115" i="12" s="1"/>
  <c r="BP115" i="12"/>
  <c r="BT115" i="12"/>
  <c r="BV115" i="12"/>
  <c r="BW115" i="12"/>
  <c r="BX115" i="12"/>
  <c r="BJ116" i="12"/>
  <c r="BK116" i="12"/>
  <c r="BL116" i="12"/>
  <c r="BN116" i="12"/>
  <c r="BR116" i="12" s="1"/>
  <c r="BO116" i="12"/>
  <c r="BS116" i="12" s="1"/>
  <c r="BP116" i="12"/>
  <c r="BT116" i="12"/>
  <c r="BV116" i="12"/>
  <c r="BW116" i="12"/>
  <c r="BX116" i="12"/>
  <c r="BJ117" i="12"/>
  <c r="BK117" i="12"/>
  <c r="BL117" i="12"/>
  <c r="BN117" i="12"/>
  <c r="BR117" i="12" s="1"/>
  <c r="BO117" i="12"/>
  <c r="BS117" i="12" s="1"/>
  <c r="BP117" i="12"/>
  <c r="BT117" i="12" s="1"/>
  <c r="BV117" i="12"/>
  <c r="BW117" i="12"/>
  <c r="BX117" i="12"/>
  <c r="BJ118" i="12"/>
  <c r="BK118" i="12"/>
  <c r="BL118" i="12"/>
  <c r="BN118" i="12"/>
  <c r="BR118" i="12" s="1"/>
  <c r="BO118" i="12"/>
  <c r="BS118" i="12" s="1"/>
  <c r="BP118" i="12"/>
  <c r="BT118" i="12" s="1"/>
  <c r="BV118" i="12"/>
  <c r="BW118" i="12"/>
  <c r="BX118" i="12"/>
  <c r="BJ119" i="12"/>
  <c r="BK119" i="12"/>
  <c r="BL119" i="12"/>
  <c r="BN119" i="12"/>
  <c r="BR119" i="12" s="1"/>
  <c r="BO119" i="12"/>
  <c r="BS119" i="12" s="1"/>
  <c r="BP119" i="12"/>
  <c r="BT119" i="12" s="1"/>
  <c r="BV119" i="12"/>
  <c r="BW119" i="12"/>
  <c r="BX119" i="12"/>
  <c r="BJ120" i="12"/>
  <c r="BK120" i="12"/>
  <c r="BL120" i="12"/>
  <c r="BN120" i="12"/>
  <c r="BR120" i="12" s="1"/>
  <c r="BO120" i="12"/>
  <c r="BP120" i="12"/>
  <c r="BT120" i="12" s="1"/>
  <c r="BS120" i="12"/>
  <c r="BV120" i="12"/>
  <c r="BW120" i="12"/>
  <c r="BX120" i="12"/>
  <c r="BJ121" i="12"/>
  <c r="BK121" i="12"/>
  <c r="BL121" i="12"/>
  <c r="BN121" i="12"/>
  <c r="BR121" i="12" s="1"/>
  <c r="BO121" i="12"/>
  <c r="BS121" i="12" s="1"/>
  <c r="BP121" i="12"/>
  <c r="BT121" i="12" s="1"/>
  <c r="BV121" i="12"/>
  <c r="BW121" i="12"/>
  <c r="BX121" i="12"/>
  <c r="BJ122" i="12"/>
  <c r="BK122" i="12"/>
  <c r="BL122" i="12"/>
  <c r="BN122" i="12"/>
  <c r="BR122" i="12" s="1"/>
  <c r="BO122" i="12"/>
  <c r="BS122" i="12" s="1"/>
  <c r="BP122" i="12"/>
  <c r="BT122" i="12"/>
  <c r="BV122" i="12"/>
  <c r="BW122" i="12"/>
  <c r="BX122" i="12"/>
  <c r="BJ123" i="12"/>
  <c r="BK123" i="12"/>
  <c r="BL123" i="12"/>
  <c r="BN123" i="12"/>
  <c r="BR123" i="12" s="1"/>
  <c r="BO123" i="12"/>
  <c r="BS123" i="12" s="1"/>
  <c r="BP123" i="12"/>
  <c r="BT123" i="12"/>
  <c r="BV123" i="12"/>
  <c r="BW123" i="12"/>
  <c r="BX123" i="12"/>
  <c r="BJ124" i="12"/>
  <c r="BK124" i="12"/>
  <c r="BL124" i="12"/>
  <c r="BN124" i="12"/>
  <c r="BR124" i="12" s="1"/>
  <c r="BO124" i="12"/>
  <c r="BS124" i="12" s="1"/>
  <c r="BP124" i="12"/>
  <c r="BT124" i="12"/>
  <c r="BV124" i="12"/>
  <c r="BW124" i="12"/>
  <c r="BX124" i="12"/>
  <c r="BJ125" i="12"/>
  <c r="BK125" i="12"/>
  <c r="BL125" i="12"/>
  <c r="BN125" i="12"/>
  <c r="BR125" i="12" s="1"/>
  <c r="BO125" i="12"/>
  <c r="BS125" i="12" s="1"/>
  <c r="BP125" i="12"/>
  <c r="BT125" i="12" s="1"/>
  <c r="BV125" i="12"/>
  <c r="BW125" i="12"/>
  <c r="BX125" i="12"/>
  <c r="BJ126" i="12"/>
  <c r="BK126" i="12"/>
  <c r="BL126" i="12"/>
  <c r="BN126" i="12"/>
  <c r="BR126" i="12" s="1"/>
  <c r="BO126" i="12"/>
  <c r="BS126" i="12" s="1"/>
  <c r="BP126" i="12"/>
  <c r="BT126" i="12" s="1"/>
  <c r="BV126" i="12"/>
  <c r="BW126" i="12"/>
  <c r="BX126" i="12"/>
  <c r="BJ127" i="12"/>
  <c r="BK127" i="12"/>
  <c r="BL127" i="12"/>
  <c r="BN127" i="12"/>
  <c r="BR127" i="12" s="1"/>
  <c r="BO127" i="12"/>
  <c r="BS127" i="12" s="1"/>
  <c r="BP127" i="12"/>
  <c r="BT127" i="12" s="1"/>
  <c r="BV127" i="12"/>
  <c r="BW127" i="12"/>
  <c r="BX127" i="12"/>
  <c r="BJ128" i="12"/>
  <c r="BK128" i="12"/>
  <c r="BL128" i="12"/>
  <c r="BN128" i="12"/>
  <c r="BR128" i="12" s="1"/>
  <c r="BO128" i="12"/>
  <c r="BS128" i="12" s="1"/>
  <c r="BP128" i="12"/>
  <c r="BT128" i="12" s="1"/>
  <c r="BV128" i="12"/>
  <c r="BW128" i="12"/>
  <c r="BX128" i="12"/>
  <c r="BJ129" i="12"/>
  <c r="BK129" i="12"/>
  <c r="BL129" i="12"/>
  <c r="BN129" i="12"/>
  <c r="BR129" i="12" s="1"/>
  <c r="BO129" i="12"/>
  <c r="BS129" i="12" s="1"/>
  <c r="BP129" i="12"/>
  <c r="BT129" i="12" s="1"/>
  <c r="BV129" i="12"/>
  <c r="BW129" i="12"/>
  <c r="BX129" i="12"/>
  <c r="BJ130" i="12"/>
  <c r="BK130" i="12"/>
  <c r="BL130" i="12"/>
  <c r="BN130" i="12"/>
  <c r="BR130" i="12" s="1"/>
  <c r="BO130" i="12"/>
  <c r="BS130" i="12" s="1"/>
  <c r="BP130" i="12"/>
  <c r="BT130" i="12" s="1"/>
  <c r="BV130" i="12"/>
  <c r="BW130" i="12"/>
  <c r="BX130" i="12"/>
  <c r="BJ131" i="12"/>
  <c r="BK131" i="12"/>
  <c r="BL131" i="12"/>
  <c r="BN131" i="12"/>
  <c r="BR131" i="12" s="1"/>
  <c r="BO131" i="12"/>
  <c r="BS131" i="12" s="1"/>
  <c r="BP131" i="12"/>
  <c r="BT131" i="12" s="1"/>
  <c r="BV131" i="12"/>
  <c r="BW131" i="12"/>
  <c r="BX131" i="12"/>
  <c r="BJ132" i="12"/>
  <c r="BK132" i="12"/>
  <c r="BL132" i="12"/>
  <c r="BN132" i="12"/>
  <c r="BR132" i="12" s="1"/>
  <c r="BO132" i="12"/>
  <c r="BS132" i="12" s="1"/>
  <c r="BP132" i="12"/>
  <c r="BT132" i="12" s="1"/>
  <c r="BV132" i="12"/>
  <c r="BW132" i="12"/>
  <c r="BX132" i="12"/>
  <c r="BJ133" i="12"/>
  <c r="BK133" i="12"/>
  <c r="BL133" i="12"/>
  <c r="BN133" i="12"/>
  <c r="BR133" i="12" s="1"/>
  <c r="BO133" i="12"/>
  <c r="BS133" i="12" s="1"/>
  <c r="BP133" i="12"/>
  <c r="BT133" i="12" s="1"/>
  <c r="BV133" i="12"/>
  <c r="BW133" i="12"/>
  <c r="BX133" i="12"/>
  <c r="BJ134" i="12"/>
  <c r="BK134" i="12"/>
  <c r="BL134" i="12"/>
  <c r="BN134" i="12"/>
  <c r="BR134" i="12" s="1"/>
  <c r="BO134" i="12"/>
  <c r="BS134" i="12" s="1"/>
  <c r="BP134" i="12"/>
  <c r="BT134" i="12" s="1"/>
  <c r="BV134" i="12"/>
  <c r="BW134" i="12"/>
  <c r="BX134" i="12"/>
  <c r="BJ135" i="12"/>
  <c r="BK135" i="12"/>
  <c r="BL135" i="12"/>
  <c r="BN135" i="12"/>
  <c r="BR135" i="12" s="1"/>
  <c r="BO135" i="12"/>
  <c r="BS135" i="12" s="1"/>
  <c r="BP135" i="12"/>
  <c r="BT135" i="12" s="1"/>
  <c r="BV135" i="12"/>
  <c r="BW135" i="12"/>
  <c r="BX135" i="12"/>
  <c r="BJ136" i="12"/>
  <c r="BK136" i="12"/>
  <c r="BL136" i="12"/>
  <c r="BN136" i="12"/>
  <c r="BR136" i="12" s="1"/>
  <c r="BO136" i="12"/>
  <c r="BS136" i="12" s="1"/>
  <c r="BP136" i="12"/>
  <c r="BT136" i="12" s="1"/>
  <c r="BV136" i="12"/>
  <c r="BW136" i="12"/>
  <c r="BX136" i="12"/>
  <c r="BJ137" i="12"/>
  <c r="BK137" i="12"/>
  <c r="BL137" i="12"/>
  <c r="BN137" i="12"/>
  <c r="BR137" i="12" s="1"/>
  <c r="BO137" i="12"/>
  <c r="BS137" i="12" s="1"/>
  <c r="BP137" i="12"/>
  <c r="BT137" i="12" s="1"/>
  <c r="BV137" i="12"/>
  <c r="BW137" i="12"/>
  <c r="BX137" i="12"/>
  <c r="BJ138" i="12"/>
  <c r="BK138" i="12"/>
  <c r="BL138" i="12"/>
  <c r="BN138" i="12"/>
  <c r="BR138" i="12" s="1"/>
  <c r="BO138" i="12"/>
  <c r="BS138" i="12" s="1"/>
  <c r="BP138" i="12"/>
  <c r="BT138" i="12" s="1"/>
  <c r="BV138" i="12"/>
  <c r="BW138" i="12"/>
  <c r="BX138" i="12"/>
  <c r="BJ139" i="12"/>
  <c r="BK139" i="12"/>
  <c r="BL139" i="12"/>
  <c r="BN139" i="12"/>
  <c r="BR139" i="12" s="1"/>
  <c r="BO139" i="12"/>
  <c r="BS139" i="12" s="1"/>
  <c r="BP139" i="12"/>
  <c r="BT139" i="12" s="1"/>
  <c r="BV139" i="12"/>
  <c r="BW139" i="12"/>
  <c r="BX139" i="12"/>
  <c r="BJ140" i="12"/>
  <c r="BK140" i="12"/>
  <c r="BL140" i="12"/>
  <c r="BN140" i="12"/>
  <c r="BR140" i="12" s="1"/>
  <c r="BO140" i="12"/>
  <c r="BS140" i="12" s="1"/>
  <c r="BP140" i="12"/>
  <c r="BT140" i="12" s="1"/>
  <c r="BV140" i="12"/>
  <c r="BW140" i="12"/>
  <c r="BX140" i="12"/>
  <c r="BJ141" i="12"/>
  <c r="BK141" i="12"/>
  <c r="BL141" i="12"/>
  <c r="BN141" i="12"/>
  <c r="BR141" i="12" s="1"/>
  <c r="BO141" i="12"/>
  <c r="BS141" i="12" s="1"/>
  <c r="BP141" i="12"/>
  <c r="BT141" i="12" s="1"/>
  <c r="BV141" i="12"/>
  <c r="BW141" i="12"/>
  <c r="BX141" i="12"/>
  <c r="BJ142" i="12"/>
  <c r="BK142" i="12"/>
  <c r="BL142" i="12"/>
  <c r="BN142" i="12"/>
  <c r="BR142" i="12" s="1"/>
  <c r="BO142" i="12"/>
  <c r="BS142" i="12" s="1"/>
  <c r="BP142" i="12"/>
  <c r="BT142" i="12" s="1"/>
  <c r="BV142" i="12"/>
  <c r="BW142" i="12"/>
  <c r="BX142" i="12"/>
  <c r="BJ143" i="12"/>
  <c r="BK143" i="12"/>
  <c r="BL143" i="12"/>
  <c r="BN143" i="12"/>
  <c r="BR143" i="12" s="1"/>
  <c r="BO143" i="12"/>
  <c r="BS143" i="12" s="1"/>
  <c r="BP143" i="12"/>
  <c r="BT143" i="12" s="1"/>
  <c r="BV143" i="12"/>
  <c r="BW143" i="12"/>
  <c r="BX143" i="12"/>
  <c r="BJ144" i="12"/>
  <c r="BK144" i="12"/>
  <c r="BL144" i="12"/>
  <c r="BN144" i="12"/>
  <c r="BR144" i="12" s="1"/>
  <c r="BO144" i="12"/>
  <c r="BS144" i="12" s="1"/>
  <c r="BP144" i="12"/>
  <c r="BT144" i="12" s="1"/>
  <c r="BV144" i="12"/>
  <c r="BW144" i="12"/>
  <c r="BX144" i="12"/>
  <c r="BJ145" i="12"/>
  <c r="BK145" i="12"/>
  <c r="BL145" i="12"/>
  <c r="BN145" i="12"/>
  <c r="BR145" i="12" s="1"/>
  <c r="BO145" i="12"/>
  <c r="BS145" i="12" s="1"/>
  <c r="BP145" i="12"/>
  <c r="BT145" i="12" s="1"/>
  <c r="BV145" i="12"/>
  <c r="BW145" i="12"/>
  <c r="BX145" i="12"/>
  <c r="BJ146" i="12"/>
  <c r="BK146" i="12"/>
  <c r="BL146" i="12"/>
  <c r="BN146" i="12"/>
  <c r="BR146" i="12" s="1"/>
  <c r="BO146" i="12"/>
  <c r="BS146" i="12" s="1"/>
  <c r="BP146" i="12"/>
  <c r="BT146" i="12" s="1"/>
  <c r="BV146" i="12"/>
  <c r="BW146" i="12"/>
  <c r="BX146" i="12"/>
  <c r="BJ147" i="12"/>
  <c r="BK147" i="12"/>
  <c r="BL147" i="12"/>
  <c r="BN147" i="12"/>
  <c r="BR147" i="12" s="1"/>
  <c r="BO147" i="12"/>
  <c r="BS147" i="12" s="1"/>
  <c r="BP147" i="12"/>
  <c r="BT147" i="12" s="1"/>
  <c r="BV147" i="12"/>
  <c r="BW147" i="12"/>
  <c r="BX147" i="12"/>
  <c r="BJ148" i="12"/>
  <c r="BK148" i="12"/>
  <c r="BL148" i="12"/>
  <c r="BN148" i="12"/>
  <c r="BR148" i="12" s="1"/>
  <c r="BO148" i="12"/>
  <c r="BS148" i="12" s="1"/>
  <c r="BP148" i="12"/>
  <c r="BT148" i="12" s="1"/>
  <c r="BV148" i="12"/>
  <c r="BW148" i="12"/>
  <c r="BX148" i="12"/>
  <c r="BJ150" i="12"/>
  <c r="BK150" i="12"/>
  <c r="BL150" i="12"/>
  <c r="BN150" i="12"/>
  <c r="BR150" i="12" s="1"/>
  <c r="BO150" i="12"/>
  <c r="BS150" i="12" s="1"/>
  <c r="BP150" i="12"/>
  <c r="BT150" i="12" s="1"/>
  <c r="BV150" i="12"/>
  <c r="BW150" i="12"/>
  <c r="BX150" i="12"/>
  <c r="BJ42" i="13"/>
  <c r="BK42" i="13"/>
  <c r="BL42" i="13"/>
  <c r="BN42" i="13"/>
  <c r="BR42" i="13" s="1"/>
  <c r="BO42" i="13"/>
  <c r="BS42" i="13" s="1"/>
  <c r="BP42" i="13"/>
  <c r="BT42" i="13" s="1"/>
  <c r="BV42" i="13"/>
  <c r="BW42" i="13"/>
  <c r="BX42" i="13"/>
  <c r="BJ43" i="13"/>
  <c r="BK43" i="13"/>
  <c r="BL43" i="13"/>
  <c r="BN43" i="13"/>
  <c r="BR43" i="13" s="1"/>
  <c r="BO43" i="13"/>
  <c r="BP43" i="13"/>
  <c r="BT43" i="13" s="1"/>
  <c r="BS43" i="13"/>
  <c r="BV43" i="13"/>
  <c r="BW43" i="13"/>
  <c r="BX43" i="13"/>
  <c r="BJ44" i="13"/>
  <c r="BK44" i="13"/>
  <c r="BL44" i="13"/>
  <c r="BN44" i="13"/>
  <c r="BR44" i="13" s="1"/>
  <c r="BO44" i="13"/>
  <c r="BS44" i="13" s="1"/>
  <c r="BP44" i="13"/>
  <c r="BT44" i="13"/>
  <c r="BV44" i="13"/>
  <c r="BW44" i="13"/>
  <c r="BX44" i="13"/>
  <c r="BJ45" i="13"/>
  <c r="BK45" i="13"/>
  <c r="BL45" i="13"/>
  <c r="BN45" i="13"/>
  <c r="BR45" i="13" s="1"/>
  <c r="BO45" i="13"/>
  <c r="BS45" i="13" s="1"/>
  <c r="BP45" i="13"/>
  <c r="BT45" i="13" s="1"/>
  <c r="BV45" i="13"/>
  <c r="BW45" i="13"/>
  <c r="BX45" i="13"/>
  <c r="BJ46" i="13"/>
  <c r="BK46" i="13"/>
  <c r="BL46" i="13"/>
  <c r="BN46" i="13"/>
  <c r="BR46" i="13" s="1"/>
  <c r="BO46" i="13"/>
  <c r="BS46" i="13" s="1"/>
  <c r="BP46" i="13"/>
  <c r="BT46" i="13" s="1"/>
  <c r="BV46" i="13"/>
  <c r="BW46" i="13"/>
  <c r="BX46" i="13"/>
  <c r="BJ47" i="13"/>
  <c r="BK47" i="13"/>
  <c r="BL47" i="13"/>
  <c r="BN47" i="13"/>
  <c r="BR47" i="13" s="1"/>
  <c r="BO47" i="13"/>
  <c r="BP47" i="13"/>
  <c r="BT47" i="13" s="1"/>
  <c r="BS47" i="13"/>
  <c r="BV47" i="13"/>
  <c r="BW47" i="13"/>
  <c r="BX47" i="13"/>
  <c r="BJ48" i="13"/>
  <c r="BK48" i="13"/>
  <c r="BL48" i="13"/>
  <c r="BN48" i="13"/>
  <c r="BR48" i="13" s="1"/>
  <c r="BO48" i="13"/>
  <c r="BS48" i="13" s="1"/>
  <c r="BP48" i="13"/>
  <c r="BT48" i="13"/>
  <c r="BV48" i="13"/>
  <c r="BW48" i="13"/>
  <c r="BX48" i="13"/>
  <c r="BJ49" i="13"/>
  <c r="BK49" i="13"/>
  <c r="BL49" i="13"/>
  <c r="BN49" i="13"/>
  <c r="BR49" i="13" s="1"/>
  <c r="BO49" i="13"/>
  <c r="BS49" i="13" s="1"/>
  <c r="BP49" i="13"/>
  <c r="BT49" i="13" s="1"/>
  <c r="BV49" i="13"/>
  <c r="BW49" i="13"/>
  <c r="BX49" i="13"/>
  <c r="BJ50" i="13"/>
  <c r="BK50" i="13"/>
  <c r="BL50" i="13"/>
  <c r="BN50" i="13"/>
  <c r="BR50" i="13" s="1"/>
  <c r="BO50" i="13"/>
  <c r="BS50" i="13" s="1"/>
  <c r="BP50" i="13"/>
  <c r="BT50" i="13" s="1"/>
  <c r="BV50" i="13"/>
  <c r="BW50" i="13"/>
  <c r="BX50" i="13"/>
  <c r="BJ51" i="13"/>
  <c r="BK51" i="13"/>
  <c r="BL51" i="13"/>
  <c r="BN51" i="13"/>
  <c r="BR51" i="13" s="1"/>
  <c r="BO51" i="13"/>
  <c r="BP51" i="13"/>
  <c r="BT51" i="13" s="1"/>
  <c r="BS51" i="13"/>
  <c r="BV51" i="13"/>
  <c r="BW51" i="13"/>
  <c r="BX51" i="13"/>
  <c r="BJ52" i="13"/>
  <c r="BK52" i="13"/>
  <c r="BL52" i="13"/>
  <c r="BN52" i="13"/>
  <c r="BR52" i="13" s="1"/>
  <c r="BO52" i="13"/>
  <c r="BS52" i="13" s="1"/>
  <c r="BP52" i="13"/>
  <c r="BT52" i="13"/>
  <c r="BV52" i="13"/>
  <c r="BW52" i="13"/>
  <c r="BX52" i="13"/>
  <c r="BJ53" i="13"/>
  <c r="BK53" i="13"/>
  <c r="BL53" i="13"/>
  <c r="BN53" i="13"/>
  <c r="BR53" i="13" s="1"/>
  <c r="BO53" i="13"/>
  <c r="BS53" i="13" s="1"/>
  <c r="BP53" i="13"/>
  <c r="BT53" i="13" s="1"/>
  <c r="BV53" i="13"/>
  <c r="BW53" i="13"/>
  <c r="BX53" i="13"/>
  <c r="BJ54" i="13"/>
  <c r="BK54" i="13"/>
  <c r="BL54" i="13"/>
  <c r="BN54" i="13"/>
  <c r="BR54" i="13" s="1"/>
  <c r="BO54" i="13"/>
  <c r="BS54" i="13" s="1"/>
  <c r="BP54" i="13"/>
  <c r="BT54" i="13" s="1"/>
  <c r="BV54" i="13"/>
  <c r="BW54" i="13"/>
  <c r="BX54" i="13"/>
  <c r="BJ55" i="13"/>
  <c r="BK55" i="13"/>
  <c r="BL55" i="13"/>
  <c r="BN55" i="13"/>
  <c r="BR55" i="13" s="1"/>
  <c r="BO55" i="13"/>
  <c r="BP55" i="13"/>
  <c r="BT55" i="13" s="1"/>
  <c r="BS55" i="13"/>
  <c r="BV55" i="13"/>
  <c r="BW55" i="13"/>
  <c r="BX55" i="13"/>
  <c r="BJ56" i="13"/>
  <c r="BK56" i="13"/>
  <c r="BL56" i="13"/>
  <c r="BN56" i="13"/>
  <c r="BR56" i="13" s="1"/>
  <c r="BO56" i="13"/>
  <c r="BS56" i="13" s="1"/>
  <c r="BP56" i="13"/>
  <c r="BT56" i="13"/>
  <c r="BV56" i="13"/>
  <c r="BW56" i="13"/>
  <c r="BX56" i="13"/>
  <c r="BJ57" i="13"/>
  <c r="BK57" i="13"/>
  <c r="BL57" i="13"/>
  <c r="BN57" i="13"/>
  <c r="BR57" i="13" s="1"/>
  <c r="BO57" i="13"/>
  <c r="BS57" i="13" s="1"/>
  <c r="BP57" i="13"/>
  <c r="BT57" i="13" s="1"/>
  <c r="BV57" i="13"/>
  <c r="BW57" i="13"/>
  <c r="BX57" i="13"/>
  <c r="BJ58" i="13"/>
  <c r="BK58" i="13"/>
  <c r="BL58" i="13"/>
  <c r="BN58" i="13"/>
  <c r="BR58" i="13" s="1"/>
  <c r="BO58" i="13"/>
  <c r="BS58" i="13" s="1"/>
  <c r="BP58" i="13"/>
  <c r="BT58" i="13" s="1"/>
  <c r="BV58" i="13"/>
  <c r="BW58" i="13"/>
  <c r="BX58" i="13"/>
  <c r="BJ59" i="13"/>
  <c r="BK59" i="13"/>
  <c r="BL59" i="13"/>
  <c r="BN59" i="13"/>
  <c r="BR59" i="13" s="1"/>
  <c r="BO59" i="13"/>
  <c r="BP59" i="13"/>
  <c r="BT59" i="13" s="1"/>
  <c r="BS59" i="13"/>
  <c r="BV59" i="13"/>
  <c r="BW59" i="13"/>
  <c r="BX59" i="13"/>
  <c r="BJ60" i="13"/>
  <c r="BK60" i="13"/>
  <c r="BL60" i="13"/>
  <c r="BN60" i="13"/>
  <c r="BR60" i="13" s="1"/>
  <c r="BO60" i="13"/>
  <c r="BS60" i="13" s="1"/>
  <c r="BP60" i="13"/>
  <c r="BT60" i="13"/>
  <c r="BV60" i="13"/>
  <c r="BW60" i="13"/>
  <c r="BX60" i="13"/>
  <c r="BJ61" i="13"/>
  <c r="BK61" i="13"/>
  <c r="BL61" i="13"/>
  <c r="BN61" i="13"/>
  <c r="BR61" i="13" s="1"/>
  <c r="BO61" i="13"/>
  <c r="BS61" i="13" s="1"/>
  <c r="BP61" i="13"/>
  <c r="BT61" i="13" s="1"/>
  <c r="BV61" i="13"/>
  <c r="BW61" i="13"/>
  <c r="BX61" i="13"/>
  <c r="BJ62" i="13"/>
  <c r="BK62" i="13"/>
  <c r="BL62" i="13"/>
  <c r="BN62" i="13"/>
  <c r="BR62" i="13" s="1"/>
  <c r="BO62" i="13"/>
  <c r="BS62" i="13" s="1"/>
  <c r="BP62" i="13"/>
  <c r="BT62" i="13" s="1"/>
  <c r="BV62" i="13"/>
  <c r="BW62" i="13"/>
  <c r="BX62" i="13"/>
  <c r="BJ63" i="13"/>
  <c r="BK63" i="13"/>
  <c r="BL63" i="13"/>
  <c r="BN63" i="13"/>
  <c r="BR63" i="13" s="1"/>
  <c r="BO63" i="13"/>
  <c r="BP63" i="13"/>
  <c r="BT63" i="13" s="1"/>
  <c r="BS63" i="13"/>
  <c r="BV63" i="13"/>
  <c r="BW63" i="13"/>
  <c r="BX63" i="13"/>
  <c r="BJ64" i="13"/>
  <c r="BK64" i="13"/>
  <c r="BL64" i="13"/>
  <c r="BN64" i="13"/>
  <c r="BR64" i="13" s="1"/>
  <c r="BO64" i="13"/>
  <c r="BS64" i="13" s="1"/>
  <c r="BP64" i="13"/>
  <c r="BT64" i="13"/>
  <c r="BV64" i="13"/>
  <c r="BW64" i="13"/>
  <c r="BX64" i="13"/>
  <c r="BJ65" i="13"/>
  <c r="BK65" i="13"/>
  <c r="BL65" i="13"/>
  <c r="BN65" i="13"/>
  <c r="BR65" i="13" s="1"/>
  <c r="BO65" i="13"/>
  <c r="BS65" i="13" s="1"/>
  <c r="BP65" i="13"/>
  <c r="BT65" i="13" s="1"/>
  <c r="BV65" i="13"/>
  <c r="BW65" i="13"/>
  <c r="BX65" i="13"/>
  <c r="BJ66" i="13"/>
  <c r="BK66" i="13"/>
  <c r="BL66" i="13"/>
  <c r="BN66" i="13"/>
  <c r="BR66" i="13" s="1"/>
  <c r="BO66" i="13"/>
  <c r="BS66" i="13" s="1"/>
  <c r="BP66" i="13"/>
  <c r="BT66" i="13" s="1"/>
  <c r="BV66" i="13"/>
  <c r="BW66" i="13"/>
  <c r="BX66" i="13"/>
  <c r="BJ67" i="13"/>
  <c r="BK67" i="13"/>
  <c r="BL67" i="13"/>
  <c r="BN67" i="13"/>
  <c r="BR67" i="13" s="1"/>
  <c r="BO67" i="13"/>
  <c r="BP67" i="13"/>
  <c r="BT67" i="13" s="1"/>
  <c r="BS67" i="13"/>
  <c r="BV67" i="13"/>
  <c r="BW67" i="13"/>
  <c r="BX67" i="13"/>
  <c r="BJ68" i="13"/>
  <c r="BK68" i="13"/>
  <c r="BL68" i="13"/>
  <c r="BN68" i="13"/>
  <c r="BR68" i="13" s="1"/>
  <c r="BO68" i="13"/>
  <c r="BS68" i="13" s="1"/>
  <c r="BP68" i="13"/>
  <c r="BT68" i="13"/>
  <c r="BV68" i="13"/>
  <c r="BW68" i="13"/>
  <c r="BX68" i="13"/>
  <c r="BJ69" i="13"/>
  <c r="BK69" i="13"/>
  <c r="BL69" i="13"/>
  <c r="BN69" i="13"/>
  <c r="BR69" i="13" s="1"/>
  <c r="BO69" i="13"/>
  <c r="BS69" i="13" s="1"/>
  <c r="BP69" i="13"/>
  <c r="BT69" i="13" s="1"/>
  <c r="BV69" i="13"/>
  <c r="BW69" i="13"/>
  <c r="BX69" i="13"/>
  <c r="BJ70" i="13"/>
  <c r="BK70" i="13"/>
  <c r="BL70" i="13"/>
  <c r="BN70" i="13"/>
  <c r="BR70" i="13" s="1"/>
  <c r="BO70" i="13"/>
  <c r="BS70" i="13" s="1"/>
  <c r="BP70" i="13"/>
  <c r="BT70" i="13" s="1"/>
  <c r="BV70" i="13"/>
  <c r="BW70" i="13"/>
  <c r="BX70" i="13"/>
  <c r="BJ71" i="13"/>
  <c r="BK71" i="13"/>
  <c r="BL71" i="13"/>
  <c r="BN71" i="13"/>
  <c r="BR71" i="13" s="1"/>
  <c r="BO71" i="13"/>
  <c r="BP71" i="13"/>
  <c r="BT71" i="13" s="1"/>
  <c r="BS71" i="13"/>
  <c r="BV71" i="13"/>
  <c r="BW71" i="13"/>
  <c r="BX71" i="13"/>
  <c r="BJ72" i="13"/>
  <c r="BK72" i="13"/>
  <c r="BL72" i="13"/>
  <c r="BN72" i="13"/>
  <c r="BR72" i="13" s="1"/>
  <c r="BO72" i="13"/>
  <c r="BS72" i="13" s="1"/>
  <c r="BP72" i="13"/>
  <c r="BT72" i="13"/>
  <c r="BV72" i="13"/>
  <c r="BW72" i="13"/>
  <c r="BX72" i="13"/>
  <c r="BJ73" i="13"/>
  <c r="BK73" i="13"/>
  <c r="BL73" i="13"/>
  <c r="BN73" i="13"/>
  <c r="BR73" i="13" s="1"/>
  <c r="BO73" i="13"/>
  <c r="BS73" i="13" s="1"/>
  <c r="BP73" i="13"/>
  <c r="BT73" i="13" s="1"/>
  <c r="BV73" i="13"/>
  <c r="BW73" i="13"/>
  <c r="BX73" i="13"/>
  <c r="BJ74" i="13"/>
  <c r="BK74" i="13"/>
  <c r="BL74" i="13"/>
  <c r="BN74" i="13"/>
  <c r="BR74" i="13" s="1"/>
  <c r="BO74" i="13"/>
  <c r="BS74" i="13" s="1"/>
  <c r="BP74" i="13"/>
  <c r="BT74" i="13" s="1"/>
  <c r="BV74" i="13"/>
  <c r="BW74" i="13"/>
  <c r="BX74" i="13"/>
  <c r="BJ75" i="13"/>
  <c r="BK75" i="13"/>
  <c r="BL75" i="13"/>
  <c r="BN75" i="13"/>
  <c r="BR75" i="13" s="1"/>
  <c r="BO75" i="13"/>
  <c r="BP75" i="13"/>
  <c r="BT75" i="13" s="1"/>
  <c r="BS75" i="13"/>
  <c r="BV75" i="13"/>
  <c r="BW75" i="13"/>
  <c r="BX75" i="13"/>
  <c r="BJ76" i="13"/>
  <c r="BK76" i="13"/>
  <c r="BL76" i="13"/>
  <c r="BN76" i="13"/>
  <c r="BR76" i="13" s="1"/>
  <c r="BO76" i="13"/>
  <c r="BS76" i="13" s="1"/>
  <c r="BP76" i="13"/>
  <c r="BT76" i="13"/>
  <c r="BV76" i="13"/>
  <c r="BW76" i="13"/>
  <c r="BX76" i="13"/>
  <c r="BJ77" i="13"/>
  <c r="BK77" i="13"/>
  <c r="BL77" i="13"/>
  <c r="BN77" i="13"/>
  <c r="BR77" i="13" s="1"/>
  <c r="BO77" i="13"/>
  <c r="BS77" i="13" s="1"/>
  <c r="BP77" i="13"/>
  <c r="BT77" i="13" s="1"/>
  <c r="BV77" i="13"/>
  <c r="BW77" i="13"/>
  <c r="BX77" i="13"/>
  <c r="BJ78" i="13"/>
  <c r="BK78" i="13"/>
  <c r="BL78" i="13"/>
  <c r="BN78" i="13"/>
  <c r="BR78" i="13" s="1"/>
  <c r="BO78" i="13"/>
  <c r="BS78" i="13" s="1"/>
  <c r="BP78" i="13"/>
  <c r="BT78" i="13" s="1"/>
  <c r="BV78" i="13"/>
  <c r="BW78" i="13"/>
  <c r="BX78" i="13"/>
  <c r="BJ79" i="13"/>
  <c r="BK79" i="13"/>
  <c r="BL79" i="13"/>
  <c r="BN79" i="13"/>
  <c r="BR79" i="13" s="1"/>
  <c r="BO79" i="13"/>
  <c r="BP79" i="13"/>
  <c r="BT79" i="13" s="1"/>
  <c r="BS79" i="13"/>
  <c r="BV79" i="13"/>
  <c r="BW79" i="13"/>
  <c r="BX79" i="13"/>
  <c r="BJ80" i="13"/>
  <c r="BK80" i="13"/>
  <c r="BL80" i="13"/>
  <c r="BN80" i="13"/>
  <c r="BR80" i="13" s="1"/>
  <c r="BO80" i="13"/>
  <c r="BS80" i="13" s="1"/>
  <c r="BP80" i="13"/>
  <c r="BT80" i="13"/>
  <c r="BV80" i="13"/>
  <c r="BW80" i="13"/>
  <c r="BX80" i="13"/>
  <c r="BJ81" i="13"/>
  <c r="BK81" i="13"/>
  <c r="BL81" i="13"/>
  <c r="BN81" i="13"/>
  <c r="BR81" i="13" s="1"/>
  <c r="BO81" i="13"/>
  <c r="BS81" i="13" s="1"/>
  <c r="BP81" i="13"/>
  <c r="BT81" i="13" s="1"/>
  <c r="BV81" i="13"/>
  <c r="BW81" i="13"/>
  <c r="BX81" i="13"/>
  <c r="BJ82" i="13"/>
  <c r="BK82" i="13"/>
  <c r="BL82" i="13"/>
  <c r="BN82" i="13"/>
  <c r="BR82" i="13" s="1"/>
  <c r="BO82" i="13"/>
  <c r="BS82" i="13" s="1"/>
  <c r="BP82" i="13"/>
  <c r="BT82" i="13" s="1"/>
  <c r="BV82" i="13"/>
  <c r="BW82" i="13"/>
  <c r="BX82" i="13"/>
  <c r="BJ83" i="13"/>
  <c r="BK83" i="13"/>
  <c r="BL83" i="13"/>
  <c r="BN83" i="13"/>
  <c r="BR83" i="13" s="1"/>
  <c r="BO83" i="13"/>
  <c r="BP83" i="13"/>
  <c r="BT83" i="13" s="1"/>
  <c r="BS83" i="13"/>
  <c r="BV83" i="13"/>
  <c r="BW83" i="13"/>
  <c r="BX83" i="13"/>
  <c r="BJ84" i="13"/>
  <c r="BK84" i="13"/>
  <c r="BL84" i="13"/>
  <c r="BN84" i="13"/>
  <c r="BR84" i="13" s="1"/>
  <c r="BO84" i="13"/>
  <c r="BS84" i="13" s="1"/>
  <c r="BP84" i="13"/>
  <c r="BT84" i="13"/>
  <c r="BV84" i="13"/>
  <c r="BW84" i="13"/>
  <c r="BX84" i="13"/>
  <c r="BJ85" i="13"/>
  <c r="BK85" i="13"/>
  <c r="BL85" i="13"/>
  <c r="BN85" i="13"/>
  <c r="BR85" i="13" s="1"/>
  <c r="BO85" i="13"/>
  <c r="BS85" i="13" s="1"/>
  <c r="BP85" i="13"/>
  <c r="BT85" i="13" s="1"/>
  <c r="BV85" i="13"/>
  <c r="BW85" i="13"/>
  <c r="BX85" i="13"/>
  <c r="BJ86" i="13"/>
  <c r="BK86" i="13"/>
  <c r="BL86" i="13"/>
  <c r="BN86" i="13"/>
  <c r="BR86" i="13" s="1"/>
  <c r="BO86" i="13"/>
  <c r="BS86" i="13" s="1"/>
  <c r="BP86" i="13"/>
  <c r="BT86" i="13" s="1"/>
  <c r="BV86" i="13"/>
  <c r="BW86" i="13"/>
  <c r="BX86" i="13"/>
  <c r="BJ87" i="13"/>
  <c r="BK87" i="13"/>
  <c r="BL87" i="13"/>
  <c r="BN87" i="13"/>
  <c r="BR87" i="13" s="1"/>
  <c r="BO87" i="13"/>
  <c r="BP87" i="13"/>
  <c r="BT87" i="13" s="1"/>
  <c r="BS87" i="13"/>
  <c r="BV87" i="13"/>
  <c r="BW87" i="13"/>
  <c r="BX87" i="13"/>
  <c r="BJ88" i="13"/>
  <c r="BK88" i="13"/>
  <c r="BL88" i="13"/>
  <c r="BN88" i="13"/>
  <c r="BR88" i="13" s="1"/>
  <c r="BO88" i="13"/>
  <c r="BS88" i="13" s="1"/>
  <c r="BP88" i="13"/>
  <c r="BT88" i="13"/>
  <c r="BV88" i="13"/>
  <c r="BW88" i="13"/>
  <c r="BX88" i="13"/>
  <c r="BJ89" i="13"/>
  <c r="BK89" i="13"/>
  <c r="BL89" i="13"/>
  <c r="BN89" i="13"/>
  <c r="BR89" i="13" s="1"/>
  <c r="BO89" i="13"/>
  <c r="BS89" i="13" s="1"/>
  <c r="BP89" i="13"/>
  <c r="BT89" i="13" s="1"/>
  <c r="BV89" i="13"/>
  <c r="BW89" i="13"/>
  <c r="BX89" i="13"/>
  <c r="BJ90" i="13"/>
  <c r="BK90" i="13"/>
  <c r="BL90" i="13"/>
  <c r="BN90" i="13"/>
  <c r="BR90" i="13" s="1"/>
  <c r="BO90" i="13"/>
  <c r="BS90" i="13" s="1"/>
  <c r="BP90" i="13"/>
  <c r="BT90" i="13" s="1"/>
  <c r="BV90" i="13"/>
  <c r="BW90" i="13"/>
  <c r="BX90" i="13"/>
  <c r="BJ91" i="13"/>
  <c r="BK91" i="13"/>
  <c r="BL91" i="13"/>
  <c r="BN91" i="13"/>
  <c r="BR91" i="13" s="1"/>
  <c r="BO91" i="13"/>
  <c r="BP91" i="13"/>
  <c r="BT91" i="13" s="1"/>
  <c r="BS91" i="13"/>
  <c r="BV91" i="13"/>
  <c r="BW91" i="13"/>
  <c r="BX91" i="13"/>
  <c r="BJ92" i="13"/>
  <c r="BK92" i="13"/>
  <c r="BL92" i="13"/>
  <c r="BN92" i="13"/>
  <c r="BR92" i="13" s="1"/>
  <c r="BO92" i="13"/>
  <c r="BS92" i="13" s="1"/>
  <c r="BP92" i="13"/>
  <c r="BT92" i="13"/>
  <c r="BV92" i="13"/>
  <c r="BW92" i="13"/>
  <c r="BX92" i="13"/>
  <c r="BJ93" i="13"/>
  <c r="BK93" i="13"/>
  <c r="BL93" i="13"/>
  <c r="BN93" i="13"/>
  <c r="BR93" i="13" s="1"/>
  <c r="BO93" i="13"/>
  <c r="BS93" i="13" s="1"/>
  <c r="BP93" i="13"/>
  <c r="BT93" i="13" s="1"/>
  <c r="BV93" i="13"/>
  <c r="BW93" i="13"/>
  <c r="BX93" i="13"/>
  <c r="BJ94" i="13"/>
  <c r="BK94" i="13"/>
  <c r="BL94" i="13"/>
  <c r="BN94" i="13"/>
  <c r="BR94" i="13" s="1"/>
  <c r="BO94" i="13"/>
  <c r="BS94" i="13" s="1"/>
  <c r="BP94" i="13"/>
  <c r="BT94" i="13" s="1"/>
  <c r="BV94" i="13"/>
  <c r="BW94" i="13"/>
  <c r="BX94" i="13"/>
  <c r="BJ95" i="13"/>
  <c r="BK95" i="13"/>
  <c r="BL95" i="13"/>
  <c r="BN95" i="13"/>
  <c r="BR95" i="13" s="1"/>
  <c r="BO95" i="13"/>
  <c r="BP95" i="13"/>
  <c r="BT95" i="13" s="1"/>
  <c r="BS95" i="13"/>
  <c r="BV95" i="13"/>
  <c r="BW95" i="13"/>
  <c r="BX95" i="13"/>
  <c r="BJ96" i="13"/>
  <c r="BK96" i="13"/>
  <c r="BL96" i="13"/>
  <c r="BN96" i="13"/>
  <c r="BR96" i="13" s="1"/>
  <c r="BO96" i="13"/>
  <c r="BS96" i="13" s="1"/>
  <c r="BP96" i="13"/>
  <c r="BT96" i="13"/>
  <c r="BV96" i="13"/>
  <c r="BW96" i="13"/>
  <c r="BX96" i="13"/>
  <c r="BJ97" i="13"/>
  <c r="BK97" i="13"/>
  <c r="BL97" i="13"/>
  <c r="BN97" i="13"/>
  <c r="BR97" i="13" s="1"/>
  <c r="BO97" i="13"/>
  <c r="BS97" i="13" s="1"/>
  <c r="BP97" i="13"/>
  <c r="BT97" i="13" s="1"/>
  <c r="BV97" i="13"/>
  <c r="BW97" i="13"/>
  <c r="BX97" i="13"/>
  <c r="BJ98" i="13"/>
  <c r="BK98" i="13"/>
  <c r="BL98" i="13"/>
  <c r="BN98" i="13"/>
  <c r="BR98" i="13" s="1"/>
  <c r="BO98" i="13"/>
  <c r="BS98" i="13" s="1"/>
  <c r="BP98" i="13"/>
  <c r="BT98" i="13" s="1"/>
  <c r="BV98" i="13"/>
  <c r="BW98" i="13"/>
  <c r="BX98" i="13"/>
  <c r="BJ99" i="13"/>
  <c r="BK99" i="13"/>
  <c r="BL99" i="13"/>
  <c r="BN99" i="13"/>
  <c r="BR99" i="13" s="1"/>
  <c r="BO99" i="13"/>
  <c r="BP99" i="13"/>
  <c r="BT99" i="13" s="1"/>
  <c r="BS99" i="13"/>
  <c r="BV99" i="13"/>
  <c r="BW99" i="13"/>
  <c r="BX99" i="13"/>
  <c r="BJ100" i="13"/>
  <c r="BK100" i="13"/>
  <c r="BL100" i="13"/>
  <c r="BN100" i="13"/>
  <c r="BR100" i="13" s="1"/>
  <c r="BO100" i="13"/>
  <c r="BS100" i="13" s="1"/>
  <c r="BP100" i="13"/>
  <c r="BT100" i="13"/>
  <c r="BV100" i="13"/>
  <c r="BW100" i="13"/>
  <c r="BX100" i="13"/>
  <c r="BJ101" i="13"/>
  <c r="BK101" i="13"/>
  <c r="BL101" i="13"/>
  <c r="BN101" i="13"/>
  <c r="BR101" i="13" s="1"/>
  <c r="BO101" i="13"/>
  <c r="BS101" i="13" s="1"/>
  <c r="BP101" i="13"/>
  <c r="BT101" i="13" s="1"/>
  <c r="BV101" i="13"/>
  <c r="BW101" i="13"/>
  <c r="BX101" i="13"/>
  <c r="BJ102" i="13"/>
  <c r="BK102" i="13"/>
  <c r="BL102" i="13"/>
  <c r="BN102" i="13"/>
  <c r="BR102" i="13" s="1"/>
  <c r="BO102" i="13"/>
  <c r="BS102" i="13" s="1"/>
  <c r="BP102" i="13"/>
  <c r="BT102" i="13" s="1"/>
  <c r="BV102" i="13"/>
  <c r="BW102" i="13"/>
  <c r="BX102" i="13"/>
  <c r="BJ103" i="13"/>
  <c r="BK103" i="13"/>
  <c r="BL103" i="13"/>
  <c r="BN103" i="13"/>
  <c r="BR103" i="13" s="1"/>
  <c r="BO103" i="13"/>
  <c r="BP103" i="13"/>
  <c r="BT103" i="13" s="1"/>
  <c r="BS103" i="13"/>
  <c r="BV103" i="13"/>
  <c r="BW103" i="13"/>
  <c r="BX103" i="13"/>
  <c r="BJ104" i="13"/>
  <c r="BK104" i="13"/>
  <c r="BL104" i="13"/>
  <c r="BN104" i="13"/>
  <c r="BR104" i="13" s="1"/>
  <c r="BO104" i="13"/>
  <c r="BS104" i="13" s="1"/>
  <c r="BP104" i="13"/>
  <c r="BT104" i="13"/>
  <c r="BV104" i="13"/>
  <c r="BW104" i="13"/>
  <c r="BX104" i="13"/>
  <c r="BJ105" i="13"/>
  <c r="BK105" i="13"/>
  <c r="BL105" i="13"/>
  <c r="BN105" i="13"/>
  <c r="BR105" i="13" s="1"/>
  <c r="BO105" i="13"/>
  <c r="BS105" i="13" s="1"/>
  <c r="BP105" i="13"/>
  <c r="BT105" i="13" s="1"/>
  <c r="BV105" i="13"/>
  <c r="BW105" i="13"/>
  <c r="BX105" i="13"/>
  <c r="BJ106" i="13"/>
  <c r="BK106" i="13"/>
  <c r="BL106" i="13"/>
  <c r="BN106" i="13"/>
  <c r="BR106" i="13" s="1"/>
  <c r="BO106" i="13"/>
  <c r="BS106" i="13" s="1"/>
  <c r="BP106" i="13"/>
  <c r="BT106" i="13" s="1"/>
  <c r="BV106" i="13"/>
  <c r="BW106" i="13"/>
  <c r="BX106" i="13"/>
  <c r="BJ107" i="13"/>
  <c r="BK107" i="13"/>
  <c r="BL107" i="13"/>
  <c r="BN107" i="13"/>
  <c r="BR107" i="13" s="1"/>
  <c r="BO107" i="13"/>
  <c r="BP107" i="13"/>
  <c r="BT107" i="13" s="1"/>
  <c r="BS107" i="13"/>
  <c r="BV107" i="13"/>
  <c r="BW107" i="13"/>
  <c r="BX107" i="13"/>
  <c r="BJ108" i="13"/>
  <c r="BK108" i="13"/>
  <c r="BL108" i="13"/>
  <c r="BN108" i="13"/>
  <c r="BR108" i="13" s="1"/>
  <c r="BO108" i="13"/>
  <c r="BS108" i="13" s="1"/>
  <c r="BP108" i="13"/>
  <c r="BT108" i="13"/>
  <c r="BV108" i="13"/>
  <c r="BW108" i="13"/>
  <c r="BX108" i="13"/>
  <c r="BJ109" i="13"/>
  <c r="BK109" i="13"/>
  <c r="BL109" i="13"/>
  <c r="BN109" i="13"/>
  <c r="BR109" i="13" s="1"/>
  <c r="BO109" i="13"/>
  <c r="BS109" i="13" s="1"/>
  <c r="BP109" i="13"/>
  <c r="BT109" i="13" s="1"/>
  <c r="BV109" i="13"/>
  <c r="BW109" i="13"/>
  <c r="BX109" i="13"/>
  <c r="BJ110" i="13"/>
  <c r="BK110" i="13"/>
  <c r="BL110" i="13"/>
  <c r="BN110" i="13"/>
  <c r="BR110" i="13" s="1"/>
  <c r="BO110" i="13"/>
  <c r="BS110" i="13" s="1"/>
  <c r="BP110" i="13"/>
  <c r="BT110" i="13" s="1"/>
  <c r="BV110" i="13"/>
  <c r="BW110" i="13"/>
  <c r="BX110" i="13"/>
  <c r="BJ111" i="13"/>
  <c r="BK111" i="13"/>
  <c r="BL111" i="13"/>
  <c r="BN111" i="13"/>
  <c r="BR111" i="13" s="1"/>
  <c r="BO111" i="13"/>
  <c r="BP111" i="13"/>
  <c r="BT111" i="13" s="1"/>
  <c r="BS111" i="13"/>
  <c r="BV111" i="13"/>
  <c r="BW111" i="13"/>
  <c r="BX111" i="13"/>
  <c r="BJ112" i="13"/>
  <c r="BK112" i="13"/>
  <c r="BL112" i="13"/>
  <c r="BN112" i="13"/>
  <c r="BR112" i="13" s="1"/>
  <c r="BO112" i="13"/>
  <c r="BS112" i="13" s="1"/>
  <c r="BP112" i="13"/>
  <c r="BT112" i="13"/>
  <c r="BV112" i="13"/>
  <c r="BW112" i="13"/>
  <c r="BX112" i="13"/>
  <c r="BJ113" i="13"/>
  <c r="BK113" i="13"/>
  <c r="BL113" i="13"/>
  <c r="BN113" i="13"/>
  <c r="BR113" i="13" s="1"/>
  <c r="BO113" i="13"/>
  <c r="BS113" i="13" s="1"/>
  <c r="BP113" i="13"/>
  <c r="BT113" i="13" s="1"/>
  <c r="BV113" i="13"/>
  <c r="BW113" i="13"/>
  <c r="BX113" i="13"/>
  <c r="BJ114" i="13"/>
  <c r="BK114" i="13"/>
  <c r="BL114" i="13"/>
  <c r="BN114" i="13"/>
  <c r="BR114" i="13" s="1"/>
  <c r="BO114" i="13"/>
  <c r="BS114" i="13" s="1"/>
  <c r="BP114" i="13"/>
  <c r="BT114" i="13" s="1"/>
  <c r="BV114" i="13"/>
  <c r="BW114" i="13"/>
  <c r="BX114" i="13"/>
  <c r="BJ115" i="13"/>
  <c r="BK115" i="13"/>
  <c r="BL115" i="13"/>
  <c r="BN115" i="13"/>
  <c r="BR115" i="13" s="1"/>
  <c r="BO115" i="13"/>
  <c r="BP115" i="13"/>
  <c r="BT115" i="13" s="1"/>
  <c r="BS115" i="13"/>
  <c r="BV115" i="13"/>
  <c r="BW115" i="13"/>
  <c r="BX115" i="13"/>
  <c r="BJ116" i="13"/>
  <c r="BK116" i="13"/>
  <c r="BL116" i="13"/>
  <c r="BN116" i="13"/>
  <c r="BR116" i="13" s="1"/>
  <c r="BO116" i="13"/>
  <c r="BS116" i="13" s="1"/>
  <c r="BP116" i="13"/>
  <c r="BT116" i="13"/>
  <c r="BV116" i="13"/>
  <c r="BW116" i="13"/>
  <c r="BX116" i="13"/>
  <c r="BJ117" i="13"/>
  <c r="BK117" i="13"/>
  <c r="BL117" i="13"/>
  <c r="BN117" i="13"/>
  <c r="BR117" i="13" s="1"/>
  <c r="BO117" i="13"/>
  <c r="BS117" i="13" s="1"/>
  <c r="BP117" i="13"/>
  <c r="BT117" i="13" s="1"/>
  <c r="BV117" i="13"/>
  <c r="BW117" i="13"/>
  <c r="BX117" i="13"/>
  <c r="BJ118" i="13"/>
  <c r="BK118" i="13"/>
  <c r="BL118" i="13"/>
  <c r="BN118" i="13"/>
  <c r="BR118" i="13" s="1"/>
  <c r="BO118" i="13"/>
  <c r="BS118" i="13" s="1"/>
  <c r="BP118" i="13"/>
  <c r="BT118" i="13" s="1"/>
  <c r="BV118" i="13"/>
  <c r="BW118" i="13"/>
  <c r="BX118" i="13"/>
  <c r="BJ119" i="13"/>
  <c r="BK119" i="13"/>
  <c r="BL119" i="13"/>
  <c r="BN119" i="13"/>
  <c r="BR119" i="13" s="1"/>
  <c r="BO119" i="13"/>
  <c r="BP119" i="13"/>
  <c r="BT119" i="13" s="1"/>
  <c r="BS119" i="13"/>
  <c r="BV119" i="13"/>
  <c r="BW119" i="13"/>
  <c r="BX119" i="13"/>
  <c r="BJ120" i="13"/>
  <c r="BK120" i="13"/>
  <c r="BL120" i="13"/>
  <c r="BN120" i="13"/>
  <c r="BR120" i="13" s="1"/>
  <c r="BO120" i="13"/>
  <c r="BS120" i="13" s="1"/>
  <c r="BP120" i="13"/>
  <c r="BT120" i="13"/>
  <c r="BV120" i="13"/>
  <c r="BW120" i="13"/>
  <c r="BX120" i="13"/>
  <c r="BJ121" i="13"/>
  <c r="BK121" i="13"/>
  <c r="BL121" i="13"/>
  <c r="BN121" i="13"/>
  <c r="BR121" i="13" s="1"/>
  <c r="BO121" i="13"/>
  <c r="BS121" i="13" s="1"/>
  <c r="BP121" i="13"/>
  <c r="BT121" i="13" s="1"/>
  <c r="BV121" i="13"/>
  <c r="BW121" i="13"/>
  <c r="BX121" i="13"/>
  <c r="BJ122" i="13"/>
  <c r="BK122" i="13"/>
  <c r="BL122" i="13"/>
  <c r="BN122" i="13"/>
  <c r="BR122" i="13" s="1"/>
  <c r="BO122" i="13"/>
  <c r="BS122" i="13" s="1"/>
  <c r="BP122" i="13"/>
  <c r="BT122" i="13" s="1"/>
  <c r="BV122" i="13"/>
  <c r="BW122" i="13"/>
  <c r="BX122" i="13"/>
  <c r="BJ123" i="13"/>
  <c r="BK123" i="13"/>
  <c r="BL123" i="13"/>
  <c r="BN123" i="13"/>
  <c r="BR123" i="13" s="1"/>
  <c r="BO123" i="13"/>
  <c r="BP123" i="13"/>
  <c r="BT123" i="13" s="1"/>
  <c r="BS123" i="13"/>
  <c r="BV123" i="13"/>
  <c r="BW123" i="13"/>
  <c r="BX123" i="13"/>
  <c r="BJ124" i="13"/>
  <c r="BK124" i="13"/>
  <c r="BL124" i="13"/>
  <c r="BN124" i="13"/>
  <c r="BR124" i="13" s="1"/>
  <c r="BO124" i="13"/>
  <c r="BS124" i="13" s="1"/>
  <c r="BP124" i="13"/>
  <c r="BT124" i="13"/>
  <c r="BV124" i="13"/>
  <c r="BW124" i="13"/>
  <c r="BX124" i="13"/>
  <c r="BJ125" i="13"/>
  <c r="BK125" i="13"/>
  <c r="BL125" i="13"/>
  <c r="BN125" i="13"/>
  <c r="BR125" i="13" s="1"/>
  <c r="BO125" i="13"/>
  <c r="BS125" i="13" s="1"/>
  <c r="BP125" i="13"/>
  <c r="BT125" i="13" s="1"/>
  <c r="BV125" i="13"/>
  <c r="BW125" i="13"/>
  <c r="BX125" i="13"/>
  <c r="BJ126" i="13"/>
  <c r="BK126" i="13"/>
  <c r="BL126" i="13"/>
  <c r="BN126" i="13"/>
  <c r="BR126" i="13" s="1"/>
  <c r="BO126" i="13"/>
  <c r="BS126" i="13" s="1"/>
  <c r="BP126" i="13"/>
  <c r="BT126" i="13" s="1"/>
  <c r="BV126" i="13"/>
  <c r="BW126" i="13"/>
  <c r="BX126" i="13"/>
  <c r="BJ127" i="13"/>
  <c r="BK127" i="13"/>
  <c r="BL127" i="13"/>
  <c r="BN127" i="13"/>
  <c r="BR127" i="13" s="1"/>
  <c r="BO127" i="13"/>
  <c r="BP127" i="13"/>
  <c r="BT127" i="13" s="1"/>
  <c r="BS127" i="13"/>
  <c r="BV127" i="13"/>
  <c r="BW127" i="13"/>
  <c r="BX127" i="13"/>
  <c r="BJ128" i="13"/>
  <c r="BK128" i="13"/>
  <c r="BL128" i="13"/>
  <c r="BN128" i="13"/>
  <c r="BR128" i="13" s="1"/>
  <c r="BO128" i="13"/>
  <c r="BS128" i="13" s="1"/>
  <c r="BP128" i="13"/>
  <c r="BT128" i="13"/>
  <c r="BV128" i="13"/>
  <c r="BW128" i="13"/>
  <c r="BX128" i="13"/>
  <c r="BJ129" i="13"/>
  <c r="BK129" i="13"/>
  <c r="BL129" i="13"/>
  <c r="BN129" i="13"/>
  <c r="BR129" i="13" s="1"/>
  <c r="BO129" i="13"/>
  <c r="BS129" i="13" s="1"/>
  <c r="BP129" i="13"/>
  <c r="BT129" i="13" s="1"/>
  <c r="BV129" i="13"/>
  <c r="BW129" i="13"/>
  <c r="BX129" i="13"/>
  <c r="BJ130" i="13"/>
  <c r="BK130" i="13"/>
  <c r="BL130" i="13"/>
  <c r="BN130" i="13"/>
  <c r="BR130" i="13" s="1"/>
  <c r="BO130" i="13"/>
  <c r="BS130" i="13" s="1"/>
  <c r="BP130" i="13"/>
  <c r="BT130" i="13" s="1"/>
  <c r="BV130" i="13"/>
  <c r="BW130" i="13"/>
  <c r="BX130" i="13"/>
  <c r="BJ131" i="13"/>
  <c r="BK131" i="13"/>
  <c r="BL131" i="13"/>
  <c r="BN131" i="13"/>
  <c r="BR131" i="13" s="1"/>
  <c r="BO131" i="13"/>
  <c r="BP131" i="13"/>
  <c r="BT131" i="13" s="1"/>
  <c r="BS131" i="13"/>
  <c r="BV131" i="13"/>
  <c r="BW131" i="13"/>
  <c r="BX131" i="13"/>
  <c r="BJ132" i="13"/>
  <c r="BK132" i="13"/>
  <c r="BL132" i="13"/>
  <c r="BN132" i="13"/>
  <c r="BR132" i="13" s="1"/>
  <c r="BO132" i="13"/>
  <c r="BS132" i="13" s="1"/>
  <c r="BP132" i="13"/>
  <c r="BT132" i="13"/>
  <c r="BV132" i="13"/>
  <c r="BW132" i="13"/>
  <c r="BX132" i="13"/>
  <c r="BJ133" i="13"/>
  <c r="BK133" i="13"/>
  <c r="BL133" i="13"/>
  <c r="BN133" i="13"/>
  <c r="BR133" i="13" s="1"/>
  <c r="BO133" i="13"/>
  <c r="BS133" i="13" s="1"/>
  <c r="BP133" i="13"/>
  <c r="BT133" i="13" s="1"/>
  <c r="BV133" i="13"/>
  <c r="BW133" i="13"/>
  <c r="BX133" i="13"/>
  <c r="BJ134" i="13"/>
  <c r="BK134" i="13"/>
  <c r="BL134" i="13"/>
  <c r="BN134" i="13"/>
  <c r="BR134" i="13" s="1"/>
  <c r="BO134" i="13"/>
  <c r="BS134" i="13" s="1"/>
  <c r="BP134" i="13"/>
  <c r="BT134" i="13" s="1"/>
  <c r="BV134" i="13"/>
  <c r="BW134" i="13"/>
  <c r="BX134" i="13"/>
  <c r="BJ135" i="13"/>
  <c r="BK135" i="13"/>
  <c r="BL135" i="13"/>
  <c r="BN135" i="13"/>
  <c r="BR135" i="13" s="1"/>
  <c r="BO135" i="13"/>
  <c r="BP135" i="13"/>
  <c r="BT135" i="13" s="1"/>
  <c r="BS135" i="13"/>
  <c r="BV135" i="13"/>
  <c r="BW135" i="13"/>
  <c r="BX135" i="13"/>
  <c r="BJ136" i="13"/>
  <c r="BK136" i="13"/>
  <c r="BL136" i="13"/>
  <c r="BN136" i="13"/>
  <c r="BR136" i="13" s="1"/>
  <c r="BO136" i="13"/>
  <c r="BS136" i="13" s="1"/>
  <c r="BP136" i="13"/>
  <c r="BT136" i="13"/>
  <c r="BV136" i="13"/>
  <c r="BW136" i="13"/>
  <c r="BX136" i="13"/>
  <c r="BJ137" i="13"/>
  <c r="BK137" i="13"/>
  <c r="BL137" i="13"/>
  <c r="BN137" i="13"/>
  <c r="BR137" i="13" s="1"/>
  <c r="BO137" i="13"/>
  <c r="BS137" i="13" s="1"/>
  <c r="BP137" i="13"/>
  <c r="BT137" i="13" s="1"/>
  <c r="BV137" i="13"/>
  <c r="BW137" i="13"/>
  <c r="BX137" i="13"/>
  <c r="BJ138" i="13"/>
  <c r="BK138" i="13"/>
  <c r="BL138" i="13"/>
  <c r="BN138" i="13"/>
  <c r="BR138" i="13" s="1"/>
  <c r="BO138" i="13"/>
  <c r="BS138" i="13" s="1"/>
  <c r="BP138" i="13"/>
  <c r="BT138" i="13" s="1"/>
  <c r="BV138" i="13"/>
  <c r="BW138" i="13"/>
  <c r="BX138" i="13"/>
  <c r="BJ139" i="13"/>
  <c r="BK139" i="13"/>
  <c r="BL139" i="13"/>
  <c r="BN139" i="13"/>
  <c r="BR139" i="13" s="1"/>
  <c r="BO139" i="13"/>
  <c r="BP139" i="13"/>
  <c r="BT139" i="13" s="1"/>
  <c r="BS139" i="13"/>
  <c r="BV139" i="13"/>
  <c r="BW139" i="13"/>
  <c r="BX139" i="13"/>
  <c r="BJ140" i="13"/>
  <c r="BK140" i="13"/>
  <c r="BL140" i="13"/>
  <c r="BN140" i="13"/>
  <c r="BR140" i="13" s="1"/>
  <c r="BO140" i="13"/>
  <c r="BS140" i="13" s="1"/>
  <c r="BP140" i="13"/>
  <c r="BT140" i="13"/>
  <c r="BV140" i="13"/>
  <c r="BW140" i="13"/>
  <c r="BX140" i="13"/>
  <c r="BJ141" i="13"/>
  <c r="BK141" i="13"/>
  <c r="BL141" i="13"/>
  <c r="BN141" i="13"/>
  <c r="BR141" i="13" s="1"/>
  <c r="BO141" i="13"/>
  <c r="BS141" i="13" s="1"/>
  <c r="BP141" i="13"/>
  <c r="BT141" i="13" s="1"/>
  <c r="BV141" i="13"/>
  <c r="BW141" i="13"/>
  <c r="BX141" i="13"/>
  <c r="BJ142" i="13"/>
  <c r="BK142" i="13"/>
  <c r="BL142" i="13"/>
  <c r="BN142" i="13"/>
  <c r="BR142" i="13" s="1"/>
  <c r="BO142" i="13"/>
  <c r="BS142" i="13" s="1"/>
  <c r="BP142" i="13"/>
  <c r="BT142" i="13" s="1"/>
  <c r="BV142" i="13"/>
  <c r="BW142" i="13"/>
  <c r="BX142" i="13"/>
  <c r="BJ143" i="13"/>
  <c r="BK143" i="13"/>
  <c r="BL143" i="13"/>
  <c r="BN143" i="13"/>
  <c r="BR143" i="13" s="1"/>
  <c r="BO143" i="13"/>
  <c r="BP143" i="13"/>
  <c r="BT143" i="13" s="1"/>
  <c r="BS143" i="13"/>
  <c r="BV143" i="13"/>
  <c r="BW143" i="13"/>
  <c r="BX143" i="13"/>
  <c r="BJ144" i="13"/>
  <c r="BK144" i="13"/>
  <c r="BL144" i="13"/>
  <c r="BN144" i="13"/>
  <c r="BR144" i="13" s="1"/>
  <c r="BO144" i="13"/>
  <c r="BS144" i="13" s="1"/>
  <c r="BP144" i="13"/>
  <c r="BT144" i="13"/>
  <c r="BV144" i="13"/>
  <c r="BW144" i="13"/>
  <c r="BX144" i="13"/>
  <c r="BJ145" i="13"/>
  <c r="BK145" i="13"/>
  <c r="BL145" i="13"/>
  <c r="BN145" i="13"/>
  <c r="BR145" i="13" s="1"/>
  <c r="BO145" i="13"/>
  <c r="BS145" i="13" s="1"/>
  <c r="BP145" i="13"/>
  <c r="BT145" i="13" s="1"/>
  <c r="BV145" i="13"/>
  <c r="BW145" i="13"/>
  <c r="BX145" i="13"/>
  <c r="BJ146" i="13"/>
  <c r="BK146" i="13"/>
  <c r="BL146" i="13"/>
  <c r="BN146" i="13"/>
  <c r="BR146" i="13" s="1"/>
  <c r="BO146" i="13"/>
  <c r="BS146" i="13" s="1"/>
  <c r="BP146" i="13"/>
  <c r="BT146" i="13" s="1"/>
  <c r="BV146" i="13"/>
  <c r="BW146" i="13"/>
  <c r="BX146" i="13"/>
  <c r="BJ147" i="13"/>
  <c r="BK147" i="13"/>
  <c r="BL147" i="13"/>
  <c r="BN147" i="13"/>
  <c r="BR147" i="13" s="1"/>
  <c r="BO147" i="13"/>
  <c r="BS147" i="13" s="1"/>
  <c r="BP147" i="13"/>
  <c r="BT147" i="13" s="1"/>
  <c r="BV147" i="13"/>
  <c r="BW147" i="13"/>
  <c r="BX147" i="13"/>
  <c r="BJ148" i="13"/>
  <c r="BK148" i="13"/>
  <c r="BL148" i="13"/>
  <c r="BN148" i="13"/>
  <c r="BR148" i="13" s="1"/>
  <c r="BO148" i="13"/>
  <c r="BP148" i="13"/>
  <c r="BT148" i="13" s="1"/>
  <c r="BS148" i="13"/>
  <c r="BV148" i="13"/>
  <c r="BW148" i="13"/>
  <c r="BX148" i="13"/>
  <c r="BJ149" i="13"/>
  <c r="BK149" i="13"/>
  <c r="BL149" i="13"/>
  <c r="BN149" i="13"/>
  <c r="BR149" i="13" s="1"/>
  <c r="BO149" i="13"/>
  <c r="BS149" i="13" s="1"/>
  <c r="BP149" i="13"/>
  <c r="BT149" i="13" s="1"/>
  <c r="BV149" i="13"/>
  <c r="BW149" i="13"/>
  <c r="BX149" i="13"/>
  <c r="BJ150" i="13"/>
  <c r="BK150" i="13"/>
  <c r="BL150" i="13"/>
  <c r="BN150" i="13"/>
  <c r="BR150" i="13" s="1"/>
  <c r="BO150" i="13"/>
  <c r="BS150" i="13" s="1"/>
  <c r="BP150" i="13"/>
  <c r="BT150" i="13"/>
  <c r="BV150" i="13"/>
  <c r="BW150" i="13"/>
  <c r="BX150" i="13"/>
  <c r="BJ151" i="13"/>
  <c r="BK151" i="13"/>
  <c r="BL151" i="13"/>
  <c r="BN151" i="13"/>
  <c r="BR151" i="13" s="1"/>
  <c r="BO151" i="13"/>
  <c r="BS151" i="13" s="1"/>
  <c r="BP151" i="13"/>
  <c r="BT151" i="13" s="1"/>
  <c r="BV151" i="13"/>
  <c r="BW151" i="13"/>
  <c r="BX151" i="13"/>
  <c r="BJ152" i="13"/>
  <c r="BK152" i="13"/>
  <c r="BL152" i="13"/>
  <c r="BN152" i="13"/>
  <c r="BR152" i="13" s="1"/>
  <c r="BO152" i="13"/>
  <c r="BP152" i="13"/>
  <c r="BS152" i="13"/>
  <c r="BT152" i="13"/>
  <c r="BV152" i="13"/>
  <c r="BW152" i="13"/>
  <c r="BX152" i="13"/>
  <c r="BJ153" i="13"/>
  <c r="BK153" i="13"/>
  <c r="BL153" i="13"/>
  <c r="BN153" i="13"/>
  <c r="BR153" i="13" s="1"/>
  <c r="BO153" i="13"/>
  <c r="BS153" i="13" s="1"/>
  <c r="BP153" i="13"/>
  <c r="BT153" i="13"/>
  <c r="BV153" i="13"/>
  <c r="BW153" i="13"/>
  <c r="BX153" i="13"/>
  <c r="BJ154" i="13"/>
  <c r="BK154" i="13"/>
  <c r="BL154" i="13"/>
  <c r="BN154" i="13"/>
  <c r="BR154" i="13" s="1"/>
  <c r="BO154" i="13"/>
  <c r="BS154" i="13" s="1"/>
  <c r="BP154" i="13"/>
  <c r="BT154" i="13"/>
  <c r="BV154" i="13"/>
  <c r="BW154" i="13"/>
  <c r="BX154" i="13"/>
  <c r="BJ155" i="13"/>
  <c r="BK155" i="13"/>
  <c r="BL155" i="13"/>
  <c r="BN155" i="13"/>
  <c r="BR155" i="13" s="1"/>
  <c r="BO155" i="13"/>
  <c r="BS155" i="13" s="1"/>
  <c r="BP155" i="13"/>
  <c r="BT155" i="13" s="1"/>
  <c r="BV155" i="13"/>
  <c r="BW155" i="13"/>
  <c r="BX155" i="13"/>
  <c r="BJ156" i="13"/>
  <c r="BK156" i="13"/>
  <c r="BL156" i="13"/>
  <c r="BN156" i="13"/>
  <c r="BR156" i="13" s="1"/>
  <c r="BO156" i="13"/>
  <c r="BP156" i="13"/>
  <c r="BT156" i="13" s="1"/>
  <c r="BS156" i="13"/>
  <c r="BV156" i="13"/>
  <c r="BW156" i="13"/>
  <c r="BX156" i="13"/>
  <c r="BJ157" i="13"/>
  <c r="BK157" i="13"/>
  <c r="BL157" i="13"/>
  <c r="BN157" i="13"/>
  <c r="BR157" i="13" s="1"/>
  <c r="BO157" i="13"/>
  <c r="BS157" i="13" s="1"/>
  <c r="BP157" i="13"/>
  <c r="BT157" i="13" s="1"/>
  <c r="BV157" i="13"/>
  <c r="BW157" i="13"/>
  <c r="BX157" i="13"/>
  <c r="BJ158" i="13"/>
  <c r="BK158" i="13"/>
  <c r="BL158" i="13"/>
  <c r="BN158" i="13"/>
  <c r="BR158" i="13" s="1"/>
  <c r="BO158" i="13"/>
  <c r="BS158" i="13" s="1"/>
  <c r="BP158" i="13"/>
  <c r="BT158" i="13" s="1"/>
  <c r="BV158" i="13"/>
  <c r="BW158" i="13"/>
  <c r="BX158" i="13"/>
  <c r="BJ159" i="13"/>
  <c r="BK159" i="13"/>
  <c r="BL159" i="13"/>
  <c r="BN159" i="13"/>
  <c r="BR159" i="13" s="1"/>
  <c r="BO159" i="13"/>
  <c r="BS159" i="13" s="1"/>
  <c r="BP159" i="13"/>
  <c r="BT159" i="13" s="1"/>
  <c r="BV159" i="13"/>
  <c r="BW159" i="13"/>
  <c r="BX159" i="13"/>
  <c r="BJ160" i="13"/>
  <c r="BK160" i="13"/>
  <c r="BL160" i="13"/>
  <c r="BN160" i="13"/>
  <c r="BR160" i="13" s="1"/>
  <c r="BO160" i="13"/>
  <c r="BP160" i="13"/>
  <c r="BT160" i="13" s="1"/>
  <c r="BS160" i="13"/>
  <c r="BV160" i="13"/>
  <c r="BW160" i="13"/>
  <c r="BX160" i="13"/>
  <c r="BJ161" i="13"/>
  <c r="BK161" i="13"/>
  <c r="BL161" i="13"/>
  <c r="BN161" i="13"/>
  <c r="BR161" i="13" s="1"/>
  <c r="BO161" i="13"/>
  <c r="BS161" i="13" s="1"/>
  <c r="BP161" i="13"/>
  <c r="BT161" i="13"/>
  <c r="BV161" i="13"/>
  <c r="BW161" i="13"/>
  <c r="BX161" i="13"/>
  <c r="BJ162" i="13"/>
  <c r="BK162" i="13"/>
  <c r="BL162" i="13"/>
  <c r="BN162" i="13"/>
  <c r="BR162" i="13" s="1"/>
  <c r="BO162" i="13"/>
  <c r="BS162" i="13" s="1"/>
  <c r="BP162" i="13"/>
  <c r="BT162" i="13" s="1"/>
  <c r="BV162" i="13"/>
  <c r="BW162" i="13"/>
  <c r="BX162" i="13"/>
  <c r="BJ163" i="13"/>
  <c r="BK163" i="13"/>
  <c r="BL163" i="13"/>
  <c r="BN163" i="13"/>
  <c r="BR163" i="13" s="1"/>
  <c r="BO163" i="13"/>
  <c r="BS163" i="13" s="1"/>
  <c r="BP163" i="13"/>
  <c r="BT163" i="13" s="1"/>
  <c r="BV163" i="13"/>
  <c r="BW163" i="13"/>
  <c r="BX163" i="13"/>
  <c r="BJ164" i="13"/>
  <c r="BK164" i="13"/>
  <c r="BL164" i="13"/>
  <c r="BN164" i="13"/>
  <c r="BR164" i="13" s="1"/>
  <c r="BO164" i="13"/>
  <c r="BP164" i="13"/>
  <c r="BT164" i="13" s="1"/>
  <c r="BS164" i="13"/>
  <c r="BV164" i="13"/>
  <c r="BW164" i="13"/>
  <c r="BX164" i="13"/>
  <c r="BJ165" i="13"/>
  <c r="BK165" i="13"/>
  <c r="BL165" i="13"/>
  <c r="BN165" i="13"/>
  <c r="BR165" i="13" s="1"/>
  <c r="BO165" i="13"/>
  <c r="BS165" i="13" s="1"/>
  <c r="BP165" i="13"/>
  <c r="BT165" i="13" s="1"/>
  <c r="BV165" i="13"/>
  <c r="BW165" i="13"/>
  <c r="BX165" i="13"/>
  <c r="BJ166" i="13"/>
  <c r="BK166" i="13"/>
  <c r="BL166" i="13"/>
  <c r="BN166" i="13"/>
  <c r="BR166" i="13" s="1"/>
  <c r="BO166" i="13"/>
  <c r="BS166" i="13" s="1"/>
  <c r="BP166" i="13"/>
  <c r="BT166" i="13" s="1"/>
  <c r="BV166" i="13"/>
  <c r="BW166" i="13"/>
  <c r="BX166" i="13"/>
  <c r="BJ167" i="13"/>
  <c r="BK167" i="13"/>
  <c r="BL167" i="13"/>
  <c r="BN167" i="13"/>
  <c r="BR167" i="13" s="1"/>
  <c r="BO167" i="13"/>
  <c r="BS167" i="13" s="1"/>
  <c r="BP167" i="13"/>
  <c r="BT167" i="13" s="1"/>
  <c r="BV167" i="13"/>
  <c r="BW167" i="13"/>
  <c r="BX167" i="13"/>
  <c r="BJ168" i="13"/>
  <c r="BK168" i="13"/>
  <c r="BL168" i="13"/>
  <c r="BN168" i="13"/>
  <c r="BR168" i="13" s="1"/>
  <c r="BO168" i="13"/>
  <c r="BP168" i="13"/>
  <c r="BT168" i="13" s="1"/>
  <c r="BS168" i="13"/>
  <c r="BV168" i="13"/>
  <c r="BW168" i="13"/>
  <c r="BX168" i="13"/>
  <c r="BJ169" i="13"/>
  <c r="BK169" i="13"/>
  <c r="BL169" i="13"/>
  <c r="BN169" i="13"/>
  <c r="BR169" i="13" s="1"/>
  <c r="BO169" i="13"/>
  <c r="BS169" i="13" s="1"/>
  <c r="BP169" i="13"/>
  <c r="BT169" i="13"/>
  <c r="BV169" i="13"/>
  <c r="BW169" i="13"/>
  <c r="BX169" i="13"/>
  <c r="BJ170" i="13"/>
  <c r="BK170" i="13"/>
  <c r="BL170" i="13"/>
  <c r="BN170" i="13"/>
  <c r="BR170" i="13" s="1"/>
  <c r="BO170" i="13"/>
  <c r="BS170" i="13" s="1"/>
  <c r="BP170" i="13"/>
  <c r="BT170" i="13" s="1"/>
  <c r="BV170" i="13"/>
  <c r="BW170" i="13"/>
  <c r="BX170" i="13"/>
  <c r="BJ171" i="13"/>
  <c r="BK171" i="13"/>
  <c r="BL171" i="13"/>
  <c r="BN171" i="13"/>
  <c r="BR171" i="13" s="1"/>
  <c r="BO171" i="13"/>
  <c r="BP171" i="13"/>
  <c r="BT171" i="13" s="1"/>
  <c r="BS171" i="13"/>
  <c r="BV171" i="13"/>
  <c r="BW171" i="13"/>
  <c r="BX171" i="13"/>
  <c r="BJ172" i="13"/>
  <c r="BK172" i="13"/>
  <c r="BL172" i="13"/>
  <c r="BN172" i="13"/>
  <c r="BR172" i="13" s="1"/>
  <c r="BO172" i="13"/>
  <c r="BS172" i="13" s="1"/>
  <c r="BP172" i="13"/>
  <c r="BT172" i="13" s="1"/>
  <c r="BV172" i="13"/>
  <c r="BW172" i="13"/>
  <c r="BX172" i="13"/>
  <c r="BJ173" i="13"/>
  <c r="BK173" i="13"/>
  <c r="BL173" i="13"/>
  <c r="BN173" i="13"/>
  <c r="BR173" i="13" s="1"/>
  <c r="BO173" i="13"/>
  <c r="BS173" i="13" s="1"/>
  <c r="BP173" i="13"/>
  <c r="BT173" i="13"/>
  <c r="BV173" i="13"/>
  <c r="BW173" i="13"/>
  <c r="BX173" i="13"/>
  <c r="BJ174" i="13"/>
  <c r="BK174" i="13"/>
  <c r="BL174" i="13"/>
  <c r="BN174" i="13"/>
  <c r="BR174" i="13" s="1"/>
  <c r="BO174" i="13"/>
  <c r="BS174" i="13" s="1"/>
  <c r="BP174" i="13"/>
  <c r="BT174" i="13" s="1"/>
  <c r="BV174" i="13"/>
  <c r="BW174" i="13"/>
  <c r="BX174" i="13"/>
  <c r="BJ175" i="13"/>
  <c r="BK175" i="13"/>
  <c r="BL175" i="13"/>
  <c r="BN175" i="13"/>
  <c r="BR175" i="13" s="1"/>
  <c r="BO175" i="13"/>
  <c r="BP175" i="13"/>
  <c r="BT175" i="13" s="1"/>
  <c r="BS175" i="13"/>
  <c r="BV175" i="13"/>
  <c r="BW175" i="13"/>
  <c r="BX175" i="13"/>
  <c r="BJ176" i="13"/>
  <c r="BK176" i="13"/>
  <c r="BL176" i="13"/>
  <c r="BN176" i="13"/>
  <c r="BR176" i="13" s="1"/>
  <c r="BO176" i="13"/>
  <c r="BS176" i="13" s="1"/>
  <c r="BP176" i="13"/>
  <c r="BT176" i="13" s="1"/>
  <c r="BV176" i="13"/>
  <c r="BW176" i="13"/>
  <c r="BX176" i="13"/>
  <c r="BJ177" i="13"/>
  <c r="BK177" i="13"/>
  <c r="BL177" i="13"/>
  <c r="BN177" i="13"/>
  <c r="BR177" i="13" s="1"/>
  <c r="BO177" i="13"/>
  <c r="BP177" i="13"/>
  <c r="BS177" i="13"/>
  <c r="BT177" i="13"/>
  <c r="BV177" i="13"/>
  <c r="BW177" i="13"/>
  <c r="BX177" i="13"/>
  <c r="BJ178" i="13"/>
  <c r="BK178" i="13"/>
  <c r="BL178" i="13"/>
  <c r="BN178" i="13"/>
  <c r="BR178" i="13" s="1"/>
  <c r="BO178" i="13"/>
  <c r="BS178" i="13" s="1"/>
  <c r="BP178" i="13"/>
  <c r="BT178" i="13"/>
  <c r="BV178" i="13"/>
  <c r="BW178" i="13"/>
  <c r="BX178" i="13"/>
  <c r="BJ179" i="13"/>
  <c r="BK179" i="13"/>
  <c r="BL179" i="13"/>
  <c r="BN179" i="13"/>
  <c r="BR179" i="13" s="1"/>
  <c r="BO179" i="13"/>
  <c r="BS179" i="13" s="1"/>
  <c r="BP179" i="13"/>
  <c r="BT179" i="13" s="1"/>
  <c r="BV179" i="13"/>
  <c r="BW179" i="13"/>
  <c r="BX179" i="13"/>
  <c r="BJ180" i="13"/>
  <c r="BK180" i="13"/>
  <c r="BL180" i="13"/>
  <c r="BN180" i="13"/>
  <c r="BR180" i="13" s="1"/>
  <c r="BO180" i="13"/>
  <c r="BS180" i="13" s="1"/>
  <c r="BP180" i="13"/>
  <c r="BT180" i="13" s="1"/>
  <c r="BV180" i="13"/>
  <c r="BW180" i="13"/>
  <c r="BX180" i="13"/>
  <c r="BJ181" i="13"/>
  <c r="BK181" i="13"/>
  <c r="BL181" i="13"/>
  <c r="BN181" i="13"/>
  <c r="BR181" i="13" s="1"/>
  <c r="BO181" i="13"/>
  <c r="BS181" i="13" s="1"/>
  <c r="BP181" i="13"/>
  <c r="BT181" i="13"/>
  <c r="BV181" i="13"/>
  <c r="BW181" i="13"/>
  <c r="BX181" i="13"/>
  <c r="BJ182" i="13"/>
  <c r="BK182" i="13"/>
  <c r="BL182" i="13"/>
  <c r="BN182" i="13"/>
  <c r="BR182" i="13" s="1"/>
  <c r="BO182" i="13"/>
  <c r="BS182" i="13" s="1"/>
  <c r="BP182" i="13"/>
  <c r="BT182" i="13"/>
  <c r="BV182" i="13"/>
  <c r="BW182" i="13"/>
  <c r="BX182" i="13"/>
  <c r="BJ183" i="13"/>
  <c r="BK183" i="13"/>
  <c r="BL183" i="13"/>
  <c r="BN183" i="13"/>
  <c r="BR183" i="13" s="1"/>
  <c r="BO183" i="13"/>
  <c r="BS183" i="13" s="1"/>
  <c r="BP183" i="13"/>
  <c r="BT183" i="13" s="1"/>
  <c r="BV183" i="13"/>
  <c r="BW183" i="13"/>
  <c r="BX183" i="13"/>
  <c r="BJ184" i="13"/>
  <c r="BK184" i="13"/>
  <c r="BL184" i="13"/>
  <c r="BN184" i="13"/>
  <c r="BR184" i="13" s="1"/>
  <c r="BO184" i="13"/>
  <c r="BS184" i="13" s="1"/>
  <c r="BP184" i="13"/>
  <c r="BT184" i="13" s="1"/>
  <c r="BV184" i="13"/>
  <c r="BW184" i="13"/>
  <c r="BX184" i="13"/>
  <c r="BJ185" i="13"/>
  <c r="BK185" i="13"/>
  <c r="BL185" i="13"/>
  <c r="BN185" i="13"/>
  <c r="BR185" i="13" s="1"/>
  <c r="BO185" i="13"/>
  <c r="BP185" i="13"/>
  <c r="BS185" i="13"/>
  <c r="BT185" i="13"/>
  <c r="BV185" i="13"/>
  <c r="BW185" i="13"/>
  <c r="BX185" i="13"/>
  <c r="BJ186" i="13"/>
  <c r="BK186" i="13"/>
  <c r="BL186" i="13"/>
  <c r="BN186" i="13"/>
  <c r="BR186" i="13" s="1"/>
  <c r="BO186" i="13"/>
  <c r="BS186" i="13" s="1"/>
  <c r="BP186" i="13"/>
  <c r="BT186" i="13"/>
  <c r="BV186" i="13"/>
  <c r="BW186" i="13"/>
  <c r="BX186" i="13"/>
  <c r="BJ187" i="13"/>
  <c r="BK187" i="13"/>
  <c r="BL187" i="13"/>
  <c r="BN187" i="13"/>
  <c r="BR187" i="13" s="1"/>
  <c r="BO187" i="13"/>
  <c r="BP187" i="13"/>
  <c r="BT187" i="13" s="1"/>
  <c r="BS187" i="13"/>
  <c r="BV187" i="13"/>
  <c r="BW187" i="13"/>
  <c r="BX187" i="13"/>
  <c r="BJ188" i="13"/>
  <c r="BK188" i="13"/>
  <c r="BL188" i="13"/>
  <c r="BN188" i="13"/>
  <c r="BR188" i="13" s="1"/>
  <c r="BO188" i="13"/>
  <c r="BS188" i="13" s="1"/>
  <c r="BP188" i="13"/>
  <c r="BT188" i="13"/>
  <c r="BV188" i="13"/>
  <c r="BW188" i="13"/>
  <c r="BX188" i="13"/>
  <c r="BJ189" i="13"/>
  <c r="BK189" i="13"/>
  <c r="BL189" i="13"/>
  <c r="BN189" i="13"/>
  <c r="BR189" i="13" s="1"/>
  <c r="BO189" i="13"/>
  <c r="BS189" i="13" s="1"/>
  <c r="BP189" i="13"/>
  <c r="BT189" i="13" s="1"/>
  <c r="BV189" i="13"/>
  <c r="BW189" i="13"/>
  <c r="BX189" i="13"/>
  <c r="BJ190" i="13"/>
  <c r="BK190" i="13"/>
  <c r="BL190" i="13"/>
  <c r="BN190" i="13"/>
  <c r="BR190" i="13" s="1"/>
  <c r="BO190" i="13"/>
  <c r="BS190" i="13" s="1"/>
  <c r="BP190" i="13"/>
  <c r="BT190" i="13" s="1"/>
  <c r="BV190" i="13"/>
  <c r="BW190" i="13"/>
  <c r="BX190" i="13"/>
  <c r="BJ191" i="13"/>
  <c r="BK191" i="13"/>
  <c r="BL191" i="13"/>
  <c r="BN191" i="13"/>
  <c r="BR191" i="13" s="1"/>
  <c r="BO191" i="13"/>
  <c r="BP191" i="13"/>
  <c r="BT191" i="13" s="1"/>
  <c r="BS191" i="13"/>
  <c r="BV191" i="13"/>
  <c r="BW191" i="13"/>
  <c r="BX191" i="13"/>
  <c r="BJ192" i="13"/>
  <c r="BK192" i="13"/>
  <c r="BL192" i="13"/>
  <c r="BN192" i="13"/>
  <c r="BR192" i="13" s="1"/>
  <c r="BO192" i="13"/>
  <c r="BS192" i="13" s="1"/>
  <c r="BP192" i="13"/>
  <c r="BT192" i="13" s="1"/>
  <c r="BV192" i="13"/>
  <c r="BW192" i="13"/>
  <c r="BX192" i="13"/>
  <c r="BJ193" i="13"/>
  <c r="BK193" i="13"/>
  <c r="BL193" i="13"/>
  <c r="BN193" i="13"/>
  <c r="BR193" i="13" s="1"/>
  <c r="BO193" i="13"/>
  <c r="BP193" i="13"/>
  <c r="BT193" i="13" s="1"/>
  <c r="BS193" i="13"/>
  <c r="BV193" i="13"/>
  <c r="BW193" i="13"/>
  <c r="BX193" i="13"/>
  <c r="BJ194" i="13"/>
  <c r="BK194" i="13"/>
  <c r="BL194" i="13"/>
  <c r="BN194" i="13"/>
  <c r="BR194" i="13" s="1"/>
  <c r="BO194" i="13"/>
  <c r="BS194" i="13" s="1"/>
  <c r="BP194" i="13"/>
  <c r="BT194" i="13" s="1"/>
  <c r="BV194" i="13"/>
  <c r="BW194" i="13"/>
  <c r="BX194" i="13"/>
  <c r="BJ195" i="13"/>
  <c r="BK195" i="13"/>
  <c r="BL195" i="13"/>
  <c r="BN195" i="13"/>
  <c r="BR195" i="13" s="1"/>
  <c r="BO195" i="13"/>
  <c r="BS195" i="13" s="1"/>
  <c r="BP195" i="13"/>
  <c r="BT195" i="13" s="1"/>
  <c r="BV195" i="13"/>
  <c r="BW195" i="13"/>
  <c r="BX195" i="13"/>
  <c r="BJ196" i="13"/>
  <c r="BK196" i="13"/>
  <c r="BL196" i="13"/>
  <c r="BN196" i="13"/>
  <c r="BR196" i="13" s="1"/>
  <c r="BO196" i="13"/>
  <c r="BS196" i="13" s="1"/>
  <c r="BP196" i="13"/>
  <c r="BT196" i="13"/>
  <c r="BV196" i="13"/>
  <c r="BW196" i="13"/>
  <c r="BX196" i="13"/>
  <c r="BJ197" i="13"/>
  <c r="BK197" i="13"/>
  <c r="BL197" i="13"/>
  <c r="BN197" i="13"/>
  <c r="BR197" i="13" s="1"/>
  <c r="BO197" i="13"/>
  <c r="BS197" i="13" s="1"/>
  <c r="BP197" i="13"/>
  <c r="BT197" i="13" s="1"/>
  <c r="BV197" i="13"/>
  <c r="BW197" i="13"/>
  <c r="BX197" i="13"/>
  <c r="BJ198" i="13"/>
  <c r="BK198" i="13"/>
  <c r="BL198" i="13"/>
  <c r="BN198" i="13"/>
  <c r="BR198" i="13" s="1"/>
  <c r="BO198" i="13"/>
  <c r="BS198" i="13" s="1"/>
  <c r="BP198" i="13"/>
  <c r="BT198" i="13" s="1"/>
  <c r="BV198" i="13"/>
  <c r="BW198" i="13"/>
  <c r="BX198" i="13"/>
  <c r="BJ199" i="13"/>
  <c r="BK199" i="13"/>
  <c r="BL199" i="13"/>
  <c r="BN199" i="13"/>
  <c r="BR199" i="13" s="1"/>
  <c r="BO199" i="13"/>
  <c r="BS199" i="13" s="1"/>
  <c r="BP199" i="13"/>
  <c r="BT199" i="13" s="1"/>
  <c r="BV199" i="13"/>
  <c r="BW199" i="13"/>
  <c r="BX199" i="13"/>
  <c r="BJ200" i="13"/>
  <c r="BK200" i="13"/>
  <c r="BL200" i="13"/>
  <c r="BN200" i="13"/>
  <c r="BR200" i="13" s="1"/>
  <c r="BO200" i="13"/>
  <c r="BS200" i="13" s="1"/>
  <c r="BP200" i="13"/>
  <c r="BT200" i="13" s="1"/>
  <c r="BV200" i="13"/>
  <c r="BW200" i="13"/>
  <c r="BX200" i="13"/>
  <c r="BJ201" i="13"/>
  <c r="BK201" i="13"/>
  <c r="BL201" i="13"/>
  <c r="BN201" i="13"/>
  <c r="BR201" i="13" s="1"/>
  <c r="BO201" i="13"/>
  <c r="BP201" i="13"/>
  <c r="BT201" i="13" s="1"/>
  <c r="BS201" i="13"/>
  <c r="BV201" i="13"/>
  <c r="BW201" i="13"/>
  <c r="BX201" i="13"/>
  <c r="BJ202" i="13"/>
  <c r="BK202" i="13"/>
  <c r="BL202" i="13"/>
  <c r="BN202" i="13"/>
  <c r="BR202" i="13" s="1"/>
  <c r="BO202" i="13"/>
  <c r="BS202" i="13" s="1"/>
  <c r="BP202" i="13"/>
  <c r="BT202" i="13" s="1"/>
  <c r="BV202" i="13"/>
  <c r="BW202" i="13"/>
  <c r="BX202" i="13"/>
  <c r="BJ203" i="13"/>
  <c r="BK203" i="13"/>
  <c r="BL203" i="13"/>
  <c r="BN203" i="13"/>
  <c r="BR203" i="13" s="1"/>
  <c r="BO203" i="13"/>
  <c r="BS203" i="13" s="1"/>
  <c r="BP203" i="13"/>
  <c r="BT203" i="13" s="1"/>
  <c r="BV203" i="13"/>
  <c r="BW203" i="13"/>
  <c r="BX203" i="13"/>
  <c r="BJ204" i="13"/>
  <c r="BK204" i="13"/>
  <c r="BL204" i="13"/>
  <c r="BN204" i="13"/>
  <c r="BR204" i="13" s="1"/>
  <c r="BO204" i="13"/>
  <c r="BP204" i="13"/>
  <c r="BS204" i="13"/>
  <c r="BT204" i="13"/>
  <c r="BV204" i="13"/>
  <c r="BW204" i="13"/>
  <c r="BX204" i="13"/>
  <c r="BJ205" i="13"/>
  <c r="BK205" i="13"/>
  <c r="BL205" i="13"/>
  <c r="BN205" i="13"/>
  <c r="BR205" i="13" s="1"/>
  <c r="BO205" i="13"/>
  <c r="BS205" i="13" s="1"/>
  <c r="BP205" i="13"/>
  <c r="BT205" i="13"/>
  <c r="BV205" i="13"/>
  <c r="BW205" i="13"/>
  <c r="BX205" i="13"/>
  <c r="BJ206" i="13"/>
  <c r="BK206" i="13"/>
  <c r="BL206" i="13"/>
  <c r="BN206" i="13"/>
  <c r="BR206" i="13" s="1"/>
  <c r="BO206" i="13"/>
  <c r="BS206" i="13" s="1"/>
  <c r="BP206" i="13"/>
  <c r="BT206" i="13" s="1"/>
  <c r="BV206" i="13"/>
  <c r="BW206" i="13"/>
  <c r="BX206" i="13"/>
  <c r="BJ207" i="13"/>
  <c r="BK207" i="13"/>
  <c r="BL207" i="13"/>
  <c r="BN207" i="13"/>
  <c r="BR207" i="13" s="1"/>
  <c r="BO207" i="13"/>
  <c r="BS207" i="13" s="1"/>
  <c r="BP207" i="13"/>
  <c r="BT207" i="13" s="1"/>
  <c r="BV207" i="13"/>
  <c r="BW207" i="13"/>
  <c r="BX207" i="13"/>
  <c r="BJ208" i="13"/>
  <c r="BK208" i="13"/>
  <c r="BL208" i="13"/>
  <c r="BN208" i="13"/>
  <c r="BR208" i="13" s="1"/>
  <c r="BO208" i="13"/>
  <c r="BP208" i="13"/>
  <c r="BT208" i="13" s="1"/>
  <c r="BS208" i="13"/>
  <c r="BV208" i="13"/>
  <c r="BW208" i="13"/>
  <c r="BX208" i="13"/>
  <c r="BJ209" i="13"/>
  <c r="BK209" i="13"/>
  <c r="BL209" i="13"/>
  <c r="BN209" i="13"/>
  <c r="BR209" i="13" s="1"/>
  <c r="BO209" i="13"/>
  <c r="BS209" i="13" s="1"/>
  <c r="BP209" i="13"/>
  <c r="BT209" i="13" s="1"/>
  <c r="BV209" i="13"/>
  <c r="BW209" i="13"/>
  <c r="BX209" i="13"/>
  <c r="BJ210" i="13"/>
  <c r="BK210" i="13"/>
  <c r="BL210" i="13"/>
  <c r="BN210" i="13"/>
  <c r="BR210" i="13" s="1"/>
  <c r="BO210" i="13"/>
  <c r="BS210" i="13" s="1"/>
  <c r="BP210" i="13"/>
  <c r="BT210" i="13"/>
  <c r="BV210" i="13"/>
  <c r="BW210" i="13"/>
  <c r="BX210" i="13"/>
  <c r="BJ211" i="13"/>
  <c r="BK211" i="13"/>
  <c r="BL211" i="13"/>
  <c r="BN211" i="13"/>
  <c r="BR211" i="13" s="1"/>
  <c r="BO211" i="13"/>
  <c r="BS211" i="13" s="1"/>
  <c r="BP211" i="13"/>
  <c r="BT211" i="13" s="1"/>
  <c r="BV211" i="13"/>
  <c r="BW211" i="13"/>
  <c r="BX211" i="13"/>
  <c r="BJ212" i="13"/>
  <c r="BK212" i="13"/>
  <c r="BL212" i="13"/>
  <c r="BN212" i="13"/>
  <c r="BR212" i="13" s="1"/>
  <c r="BO212" i="13"/>
  <c r="BP212" i="13"/>
  <c r="BS212" i="13"/>
  <c r="BT212" i="13"/>
  <c r="BV212" i="13"/>
  <c r="BW212" i="13"/>
  <c r="BX212" i="13"/>
  <c r="BJ213" i="13"/>
  <c r="BK213" i="13"/>
  <c r="BL213" i="13"/>
  <c r="BN213" i="13"/>
  <c r="BR213" i="13" s="1"/>
  <c r="BO213" i="13"/>
  <c r="BS213" i="13" s="1"/>
  <c r="BP213" i="13"/>
  <c r="BT213" i="13"/>
  <c r="BV213" i="13"/>
  <c r="BW213" i="13"/>
  <c r="BX213" i="13"/>
  <c r="BJ214" i="13"/>
  <c r="BK214" i="13"/>
  <c r="BL214" i="13"/>
  <c r="BN214" i="13"/>
  <c r="BR214" i="13" s="1"/>
  <c r="BO214" i="13"/>
  <c r="BS214" i="13" s="1"/>
  <c r="BP214" i="13"/>
  <c r="BT214" i="13" s="1"/>
  <c r="BV214" i="13"/>
  <c r="BW214" i="13"/>
  <c r="BX214" i="13"/>
  <c r="BJ215" i="13"/>
  <c r="BK215" i="13"/>
  <c r="BL215" i="13"/>
  <c r="BN215" i="13"/>
  <c r="BR215" i="13" s="1"/>
  <c r="BO215" i="13"/>
  <c r="BS215" i="13" s="1"/>
  <c r="BP215" i="13"/>
  <c r="BT215" i="13" s="1"/>
  <c r="BV215" i="13"/>
  <c r="BW215" i="13"/>
  <c r="BX215" i="13"/>
  <c r="BJ216" i="13"/>
  <c r="BK216" i="13"/>
  <c r="BL216" i="13"/>
  <c r="BN216" i="13"/>
  <c r="BR216" i="13" s="1"/>
  <c r="BO216" i="13"/>
  <c r="BP216" i="13"/>
  <c r="BT216" i="13" s="1"/>
  <c r="BS216" i="13"/>
  <c r="BV216" i="13"/>
  <c r="BW216" i="13"/>
  <c r="BX216" i="13"/>
  <c r="BJ217" i="13"/>
  <c r="BK217" i="13"/>
  <c r="BL217" i="13"/>
  <c r="BN217" i="13"/>
  <c r="BR217" i="13" s="1"/>
  <c r="BO217" i="13"/>
  <c r="BS217" i="13" s="1"/>
  <c r="BP217" i="13"/>
  <c r="BT217" i="13" s="1"/>
  <c r="BV217" i="13"/>
  <c r="BW217" i="13"/>
  <c r="BX217" i="13"/>
  <c r="BJ218" i="13"/>
  <c r="BK218" i="13"/>
  <c r="BL218" i="13"/>
  <c r="BN218" i="13"/>
  <c r="BR218" i="13" s="1"/>
  <c r="BO218" i="13"/>
  <c r="BS218" i="13" s="1"/>
  <c r="BP218" i="13"/>
  <c r="BT218" i="13"/>
  <c r="BV218" i="13"/>
  <c r="BW218" i="13"/>
  <c r="BX218" i="13"/>
  <c r="BJ219" i="13"/>
  <c r="BK219" i="13"/>
  <c r="BL219" i="13"/>
  <c r="BN219" i="13"/>
  <c r="BR219" i="13" s="1"/>
  <c r="BO219" i="13"/>
  <c r="BS219" i="13" s="1"/>
  <c r="BP219" i="13"/>
  <c r="BT219" i="13" s="1"/>
  <c r="BV219" i="13"/>
  <c r="BW219" i="13"/>
  <c r="BX219" i="13"/>
  <c r="BJ220" i="13"/>
  <c r="BK220" i="13"/>
  <c r="BL220" i="13"/>
  <c r="BN220" i="13"/>
  <c r="BR220" i="13" s="1"/>
  <c r="BO220" i="13"/>
  <c r="BP220" i="13"/>
  <c r="BS220" i="13"/>
  <c r="BT220" i="13"/>
  <c r="BV220" i="13"/>
  <c r="BW220" i="13"/>
  <c r="BX220" i="13"/>
  <c r="BJ221" i="13"/>
  <c r="BK221" i="13"/>
  <c r="BL221" i="13"/>
  <c r="BN221" i="13"/>
  <c r="BR221" i="13" s="1"/>
  <c r="BO221" i="13"/>
  <c r="BS221" i="13" s="1"/>
  <c r="BP221" i="13"/>
  <c r="BT221" i="13"/>
  <c r="BV221" i="13"/>
  <c r="BW221" i="13"/>
  <c r="BX221" i="13"/>
  <c r="BJ222" i="13"/>
  <c r="BK222" i="13"/>
  <c r="BL222" i="13"/>
  <c r="BN222" i="13"/>
  <c r="BR222" i="13" s="1"/>
  <c r="BO222" i="13"/>
  <c r="BS222" i="13" s="1"/>
  <c r="BP222" i="13"/>
  <c r="BT222" i="13" s="1"/>
  <c r="BV222" i="13"/>
  <c r="BW222" i="13"/>
  <c r="BX222" i="13"/>
  <c r="BJ223" i="13"/>
  <c r="BK223" i="13"/>
  <c r="BL223" i="13"/>
  <c r="BN223" i="13"/>
  <c r="BR223" i="13" s="1"/>
  <c r="BO223" i="13"/>
  <c r="BS223" i="13" s="1"/>
  <c r="BP223" i="13"/>
  <c r="BT223" i="13" s="1"/>
  <c r="BV223" i="13"/>
  <c r="BW223" i="13"/>
  <c r="BX223" i="13"/>
  <c r="BJ224" i="13"/>
  <c r="BK224" i="13"/>
  <c r="BL224" i="13"/>
  <c r="BN224" i="13"/>
  <c r="BR224" i="13" s="1"/>
  <c r="BO224" i="13"/>
  <c r="BP224" i="13"/>
  <c r="BT224" i="13" s="1"/>
  <c r="BS224" i="13"/>
  <c r="BV224" i="13"/>
  <c r="BW224" i="13"/>
  <c r="BX224" i="13"/>
  <c r="BJ225" i="13"/>
  <c r="BK225" i="13"/>
  <c r="BL225" i="13"/>
  <c r="BN225" i="13"/>
  <c r="BR225" i="13" s="1"/>
  <c r="BO225" i="13"/>
  <c r="BS225" i="13" s="1"/>
  <c r="BP225" i="13"/>
  <c r="BT225" i="13" s="1"/>
  <c r="BV225" i="13"/>
  <c r="BW225" i="13"/>
  <c r="BX225" i="13"/>
  <c r="BJ226" i="13"/>
  <c r="BK226" i="13"/>
  <c r="BL226" i="13"/>
  <c r="BN226" i="13"/>
  <c r="BR226" i="13" s="1"/>
  <c r="BO226" i="13"/>
  <c r="BS226" i="13" s="1"/>
  <c r="BP226" i="13"/>
  <c r="BT226" i="13"/>
  <c r="BV226" i="13"/>
  <c r="BW226" i="13"/>
  <c r="BX226" i="13"/>
  <c r="BJ227" i="13"/>
  <c r="BK227" i="13"/>
  <c r="BL227" i="13"/>
  <c r="BN227" i="13"/>
  <c r="BR227" i="13" s="1"/>
  <c r="BO227" i="13"/>
  <c r="BS227" i="13" s="1"/>
  <c r="BP227" i="13"/>
  <c r="BT227" i="13" s="1"/>
  <c r="BV227" i="13"/>
  <c r="BW227" i="13"/>
  <c r="BX227" i="13"/>
  <c r="BJ228" i="13"/>
  <c r="BK228" i="13"/>
  <c r="BL228" i="13"/>
  <c r="BN228" i="13"/>
  <c r="BR228" i="13" s="1"/>
  <c r="BO228" i="13"/>
  <c r="BP228" i="13"/>
  <c r="BS228" i="13"/>
  <c r="BT228" i="13"/>
  <c r="BV228" i="13"/>
  <c r="BW228" i="13"/>
  <c r="BX228" i="13"/>
  <c r="BJ229" i="13"/>
  <c r="BK229" i="13"/>
  <c r="BL229" i="13"/>
  <c r="BN229" i="13"/>
  <c r="BR229" i="13" s="1"/>
  <c r="BO229" i="13"/>
  <c r="BS229" i="13" s="1"/>
  <c r="BP229" i="13"/>
  <c r="BT229" i="13"/>
  <c r="BV229" i="13"/>
  <c r="BW229" i="13"/>
  <c r="BX229" i="13"/>
  <c r="BJ230" i="13"/>
  <c r="BK230" i="13"/>
  <c r="BL230" i="13"/>
  <c r="BN230" i="13"/>
  <c r="BR230" i="13" s="1"/>
  <c r="BO230" i="13"/>
  <c r="BS230" i="13" s="1"/>
  <c r="BP230" i="13"/>
  <c r="BT230" i="13" s="1"/>
  <c r="BV230" i="13"/>
  <c r="BW230" i="13"/>
  <c r="BX230" i="13"/>
  <c r="BJ231" i="13"/>
  <c r="BK231" i="13"/>
  <c r="BL231" i="13"/>
  <c r="BN231" i="13"/>
  <c r="BR231" i="13" s="1"/>
  <c r="BO231" i="13"/>
  <c r="BS231" i="13" s="1"/>
  <c r="BP231" i="13"/>
  <c r="BT231" i="13" s="1"/>
  <c r="BV231" i="13"/>
  <c r="BW231" i="13"/>
  <c r="BX231" i="13"/>
  <c r="BJ232" i="13"/>
  <c r="BK232" i="13"/>
  <c r="BL232" i="13"/>
  <c r="BN232" i="13"/>
  <c r="BR232" i="13" s="1"/>
  <c r="BO232" i="13"/>
  <c r="BP232" i="13"/>
  <c r="BT232" i="13" s="1"/>
  <c r="BS232" i="13"/>
  <c r="BV232" i="13"/>
  <c r="BW232" i="13"/>
  <c r="BX232" i="13"/>
  <c r="BJ233" i="13"/>
  <c r="BK233" i="13"/>
  <c r="BL233" i="13"/>
  <c r="BN233" i="13"/>
  <c r="BR233" i="13" s="1"/>
  <c r="BO233" i="13"/>
  <c r="BS233" i="13" s="1"/>
  <c r="BP233" i="13"/>
  <c r="BT233" i="13" s="1"/>
  <c r="BV233" i="13"/>
  <c r="BW233" i="13"/>
  <c r="BX233" i="13"/>
  <c r="BJ234" i="13"/>
  <c r="BK234" i="13"/>
  <c r="BL234" i="13"/>
  <c r="BN234" i="13"/>
  <c r="BR234" i="13" s="1"/>
  <c r="BO234" i="13"/>
  <c r="BS234" i="13" s="1"/>
  <c r="BP234" i="13"/>
  <c r="BT234" i="13"/>
  <c r="BV234" i="13"/>
  <c r="BW234" i="13"/>
  <c r="BX234" i="13"/>
  <c r="BJ235" i="13"/>
  <c r="BK235" i="13"/>
  <c r="BL235" i="13"/>
  <c r="BN235" i="13"/>
  <c r="BR235" i="13" s="1"/>
  <c r="BO235" i="13"/>
  <c r="BS235" i="13" s="1"/>
  <c r="BP235" i="13"/>
  <c r="BT235" i="13" s="1"/>
  <c r="BV235" i="13"/>
  <c r="BW235" i="13"/>
  <c r="BX235" i="13"/>
  <c r="BJ236" i="13"/>
  <c r="BK236" i="13"/>
  <c r="BL236" i="13"/>
  <c r="BN236" i="13"/>
  <c r="BR236" i="13" s="1"/>
  <c r="BO236" i="13"/>
  <c r="BP236" i="13"/>
  <c r="BT236" i="13" s="1"/>
  <c r="BS236" i="13"/>
  <c r="BV236" i="13"/>
  <c r="BW236" i="13"/>
  <c r="BX236" i="13"/>
  <c r="BJ237" i="13"/>
  <c r="BK237" i="13"/>
  <c r="BL237" i="13"/>
  <c r="BN237" i="13"/>
  <c r="BR237" i="13" s="1"/>
  <c r="BO237" i="13"/>
  <c r="BS237" i="13" s="1"/>
  <c r="BP237" i="13"/>
  <c r="BT237" i="13"/>
  <c r="BV237" i="13"/>
  <c r="BW237" i="13"/>
  <c r="BX237" i="13"/>
  <c r="BJ238" i="13"/>
  <c r="BK238" i="13"/>
  <c r="BL238" i="13"/>
  <c r="BN238" i="13"/>
  <c r="BR238" i="13" s="1"/>
  <c r="BO238" i="13"/>
  <c r="BS238" i="13" s="1"/>
  <c r="BP238" i="13"/>
  <c r="BT238" i="13" s="1"/>
  <c r="BV238" i="13"/>
  <c r="BW238" i="13"/>
  <c r="BX238" i="13"/>
  <c r="BJ239" i="13"/>
  <c r="BK239" i="13"/>
  <c r="BL239" i="13"/>
  <c r="BN239" i="13"/>
  <c r="BR239" i="13" s="1"/>
  <c r="BO239" i="13"/>
  <c r="BS239" i="13" s="1"/>
  <c r="BP239" i="13"/>
  <c r="BT239" i="13" s="1"/>
  <c r="BV239" i="13"/>
  <c r="BW239" i="13"/>
  <c r="BX239" i="13"/>
  <c r="BJ240" i="13"/>
  <c r="BK240" i="13"/>
  <c r="BL240" i="13"/>
  <c r="BN240" i="13"/>
  <c r="BR240" i="13" s="1"/>
  <c r="BO240" i="13"/>
  <c r="BP240" i="13"/>
  <c r="BT240" i="13" s="1"/>
  <c r="BS240" i="13"/>
  <c r="BV240" i="13"/>
  <c r="BW240" i="13"/>
  <c r="BX240" i="13"/>
  <c r="BJ241" i="13"/>
  <c r="BK241" i="13"/>
  <c r="BL241" i="13"/>
  <c r="BN241" i="13"/>
  <c r="BR241" i="13" s="1"/>
  <c r="BO241" i="13"/>
  <c r="BS241" i="13" s="1"/>
  <c r="BP241" i="13"/>
  <c r="BT241" i="13" s="1"/>
  <c r="BV241" i="13"/>
  <c r="BW241" i="13"/>
  <c r="BX241" i="13"/>
  <c r="BJ242" i="13"/>
  <c r="BK242" i="13"/>
  <c r="BL242" i="13"/>
  <c r="BN242" i="13"/>
  <c r="BR242" i="13" s="1"/>
  <c r="BO242" i="13"/>
  <c r="BS242" i="13" s="1"/>
  <c r="BP242" i="13"/>
  <c r="BT242" i="13"/>
  <c r="BV242" i="13"/>
  <c r="BW242" i="13"/>
  <c r="BX242" i="13"/>
  <c r="BJ243" i="13"/>
  <c r="BK243" i="13"/>
  <c r="BL243" i="13"/>
  <c r="BN243" i="13"/>
  <c r="BR243" i="13" s="1"/>
  <c r="BO243" i="13"/>
  <c r="BS243" i="13" s="1"/>
  <c r="BP243" i="13"/>
  <c r="BT243" i="13" s="1"/>
  <c r="BV243" i="13"/>
  <c r="BW243" i="13"/>
  <c r="BX243" i="13"/>
  <c r="BJ244" i="13"/>
  <c r="BK244" i="13"/>
  <c r="BL244" i="13"/>
  <c r="BN244" i="13"/>
  <c r="BR244" i="13" s="1"/>
  <c r="BO244" i="13"/>
  <c r="BP244" i="13"/>
  <c r="BS244" i="13"/>
  <c r="BT244" i="13"/>
  <c r="BV244" i="13"/>
  <c r="BW244" i="13"/>
  <c r="BX244" i="13"/>
  <c r="BJ245" i="13"/>
  <c r="BK245" i="13"/>
  <c r="BL245" i="13"/>
  <c r="BN245" i="13"/>
  <c r="BR245" i="13" s="1"/>
  <c r="BO245" i="13"/>
  <c r="BS245" i="13" s="1"/>
  <c r="BP245" i="13"/>
  <c r="BT245" i="13"/>
  <c r="BV245" i="13"/>
  <c r="BW245" i="13"/>
  <c r="BX245" i="13"/>
  <c r="BJ246" i="13"/>
  <c r="BK246" i="13"/>
  <c r="BL246" i="13"/>
  <c r="BN246" i="13"/>
  <c r="BR246" i="13" s="1"/>
  <c r="BO246" i="13"/>
  <c r="BS246" i="13" s="1"/>
  <c r="BP246" i="13"/>
  <c r="BT246" i="13" s="1"/>
  <c r="BV246" i="13"/>
  <c r="BW246" i="13"/>
  <c r="BX246" i="13"/>
  <c r="BJ247" i="13"/>
  <c r="BK247" i="13"/>
  <c r="BL247" i="13"/>
  <c r="BN247" i="13"/>
  <c r="BR247" i="13" s="1"/>
  <c r="BO247" i="13"/>
  <c r="BS247" i="13" s="1"/>
  <c r="BP247" i="13"/>
  <c r="BT247" i="13" s="1"/>
  <c r="BV247" i="13"/>
  <c r="BW247" i="13"/>
  <c r="BX247" i="13"/>
  <c r="BJ248" i="13"/>
  <c r="BK248" i="13"/>
  <c r="BL248" i="13"/>
  <c r="BN248" i="13"/>
  <c r="BR248" i="13" s="1"/>
  <c r="BO248" i="13"/>
  <c r="BP248" i="13"/>
  <c r="BT248" i="13" s="1"/>
  <c r="BS248" i="13"/>
  <c r="BV248" i="13"/>
  <c r="BW248" i="13"/>
  <c r="BX248" i="13"/>
  <c r="BJ249" i="13"/>
  <c r="BK249" i="13"/>
  <c r="BL249" i="13"/>
  <c r="BN249" i="13"/>
  <c r="BR249" i="13" s="1"/>
  <c r="BO249" i="13"/>
  <c r="BS249" i="13" s="1"/>
  <c r="BP249" i="13"/>
  <c r="BT249" i="13"/>
  <c r="BV249" i="13"/>
  <c r="BW249" i="13"/>
  <c r="BX249" i="13"/>
  <c r="BJ250" i="13"/>
  <c r="BK250" i="13"/>
  <c r="BL250" i="13"/>
  <c r="BN250" i="13"/>
  <c r="BR250" i="13" s="1"/>
  <c r="BO250" i="13"/>
  <c r="BS250" i="13" s="1"/>
  <c r="BP250" i="13"/>
  <c r="BT250" i="13"/>
  <c r="BV250" i="13"/>
  <c r="BW250" i="13"/>
  <c r="BX250" i="13"/>
  <c r="BJ251" i="13"/>
  <c r="BK251" i="13"/>
  <c r="BL251" i="13"/>
  <c r="BN251" i="13"/>
  <c r="BR251" i="13" s="1"/>
  <c r="BO251" i="13"/>
  <c r="BS251" i="13" s="1"/>
  <c r="BP251" i="13"/>
  <c r="BT251" i="13" s="1"/>
  <c r="BV251" i="13"/>
  <c r="BW251" i="13"/>
  <c r="BX251" i="13"/>
  <c r="BJ252" i="13"/>
  <c r="BK252" i="13"/>
  <c r="BL252" i="13"/>
  <c r="BN252" i="13"/>
  <c r="BR252" i="13" s="1"/>
  <c r="BO252" i="13"/>
  <c r="BP252" i="13"/>
  <c r="BT252" i="13" s="1"/>
  <c r="BS252" i="13"/>
  <c r="BV252" i="13"/>
  <c r="BW252" i="13"/>
  <c r="BX252" i="13"/>
  <c r="BJ253" i="13"/>
  <c r="BK253" i="13"/>
  <c r="BL253" i="13"/>
  <c r="BN253" i="13"/>
  <c r="BR253" i="13" s="1"/>
  <c r="BO253" i="13"/>
  <c r="BS253" i="13" s="1"/>
  <c r="BP253" i="13"/>
  <c r="BT253" i="13"/>
  <c r="BV253" i="13"/>
  <c r="BW253" i="13"/>
  <c r="BX253" i="13"/>
  <c r="BJ254" i="13"/>
  <c r="BK254" i="13"/>
  <c r="BL254" i="13"/>
  <c r="BN254" i="13"/>
  <c r="BR254" i="13" s="1"/>
  <c r="BO254" i="13"/>
  <c r="BS254" i="13" s="1"/>
  <c r="BP254" i="13"/>
  <c r="BT254" i="13" s="1"/>
  <c r="BV254" i="13"/>
  <c r="BW254" i="13"/>
  <c r="BX254" i="13"/>
  <c r="BJ255" i="13"/>
  <c r="BK255" i="13"/>
  <c r="BL255" i="13"/>
  <c r="BN255" i="13"/>
  <c r="BR255" i="13" s="1"/>
  <c r="BO255" i="13"/>
  <c r="BS255" i="13" s="1"/>
  <c r="BP255" i="13"/>
  <c r="BT255" i="13" s="1"/>
  <c r="BV255" i="13"/>
  <c r="BW255" i="13"/>
  <c r="BX255" i="13"/>
  <c r="BJ256" i="13"/>
  <c r="BK256" i="13"/>
  <c r="BL256" i="13"/>
  <c r="BN256" i="13"/>
  <c r="BR256" i="13" s="1"/>
  <c r="BO256" i="13"/>
  <c r="BP256" i="13"/>
  <c r="BT256" i="13" s="1"/>
  <c r="BS256" i="13"/>
  <c r="BV256" i="13"/>
  <c r="BW256" i="13"/>
  <c r="BX256" i="13"/>
  <c r="BJ257" i="13"/>
  <c r="BK257" i="13"/>
  <c r="BL257" i="13"/>
  <c r="BN257" i="13"/>
  <c r="BR257" i="13" s="1"/>
  <c r="BO257" i="13"/>
  <c r="BS257" i="13" s="1"/>
  <c r="BP257" i="13"/>
  <c r="BT257" i="13" s="1"/>
  <c r="BV257" i="13"/>
  <c r="BW257" i="13"/>
  <c r="BX257" i="13"/>
  <c r="BJ258" i="13"/>
  <c r="BK258" i="13"/>
  <c r="BL258" i="13"/>
  <c r="BN258" i="13"/>
  <c r="BR258" i="13" s="1"/>
  <c r="BO258" i="13"/>
  <c r="BS258" i="13" s="1"/>
  <c r="BP258" i="13"/>
  <c r="BT258" i="13"/>
  <c r="BV258" i="13"/>
  <c r="BW258" i="13"/>
  <c r="BX258" i="13"/>
  <c r="BJ259" i="13"/>
  <c r="BK259" i="13"/>
  <c r="BL259" i="13"/>
  <c r="BN259" i="13"/>
  <c r="BR259" i="13" s="1"/>
  <c r="BO259" i="13"/>
  <c r="BS259" i="13" s="1"/>
  <c r="BP259" i="13"/>
  <c r="BT259" i="13" s="1"/>
  <c r="BV259" i="13"/>
  <c r="BW259" i="13"/>
  <c r="BX259" i="13"/>
  <c r="BJ260" i="13"/>
  <c r="BK260" i="13"/>
  <c r="BL260" i="13"/>
  <c r="BN260" i="13"/>
  <c r="BR260" i="13" s="1"/>
  <c r="BO260" i="13"/>
  <c r="BP260" i="13"/>
  <c r="BS260" i="13"/>
  <c r="BT260" i="13"/>
  <c r="BV260" i="13"/>
  <c r="BW260" i="13"/>
  <c r="BX260" i="13"/>
  <c r="BJ261" i="13"/>
  <c r="BK261" i="13"/>
  <c r="BL261" i="13"/>
  <c r="BN261" i="13"/>
  <c r="BR261" i="13" s="1"/>
  <c r="BO261" i="13"/>
  <c r="BS261" i="13" s="1"/>
  <c r="BP261" i="13"/>
  <c r="BT261" i="13"/>
  <c r="BV261" i="13"/>
  <c r="BW261" i="13"/>
  <c r="BX261" i="13"/>
  <c r="BJ262" i="13"/>
  <c r="BK262" i="13"/>
  <c r="BL262" i="13"/>
  <c r="BN262" i="13"/>
  <c r="BR262" i="13" s="1"/>
  <c r="BO262" i="13"/>
  <c r="BS262" i="13" s="1"/>
  <c r="BP262" i="13"/>
  <c r="BT262" i="13" s="1"/>
  <c r="BV262" i="13"/>
  <c r="BW262" i="13"/>
  <c r="BX262" i="13"/>
  <c r="BJ263" i="13"/>
  <c r="BK263" i="13"/>
  <c r="BL263" i="13"/>
  <c r="BN263" i="13"/>
  <c r="BR263" i="13" s="1"/>
  <c r="BO263" i="13"/>
  <c r="BS263" i="13" s="1"/>
  <c r="BP263" i="13"/>
  <c r="BT263" i="13" s="1"/>
  <c r="BV263" i="13"/>
  <c r="BW263" i="13"/>
  <c r="BX263" i="13"/>
  <c r="BJ264" i="13"/>
  <c r="BK264" i="13"/>
  <c r="BL264" i="13"/>
  <c r="BN264" i="13"/>
  <c r="BR264" i="13" s="1"/>
  <c r="BO264" i="13"/>
  <c r="BP264" i="13"/>
  <c r="BT264" i="13" s="1"/>
  <c r="BS264" i="13"/>
  <c r="BV264" i="13"/>
  <c r="BW264" i="13"/>
  <c r="BX264" i="13"/>
  <c r="BJ265" i="13"/>
  <c r="BK265" i="13"/>
  <c r="BL265" i="13"/>
  <c r="BN265" i="13"/>
  <c r="BR265" i="13" s="1"/>
  <c r="BO265" i="13"/>
  <c r="BS265" i="13" s="1"/>
  <c r="BP265" i="13"/>
  <c r="BT265" i="13"/>
  <c r="BV265" i="13"/>
  <c r="BW265" i="13"/>
  <c r="BX265" i="13"/>
  <c r="BJ266" i="13"/>
  <c r="BK266" i="13"/>
  <c r="BL266" i="13"/>
  <c r="BN266" i="13"/>
  <c r="BR266" i="13" s="1"/>
  <c r="BO266" i="13"/>
  <c r="BS266" i="13" s="1"/>
  <c r="BP266" i="13"/>
  <c r="BT266" i="13" s="1"/>
  <c r="BV266" i="13"/>
  <c r="BW266" i="13"/>
  <c r="BX266" i="13"/>
  <c r="BJ267" i="13"/>
  <c r="BK267" i="13"/>
  <c r="BL267" i="13"/>
  <c r="BN267" i="13"/>
  <c r="BR267" i="13" s="1"/>
  <c r="BO267" i="13"/>
  <c r="BS267" i="13" s="1"/>
  <c r="BP267" i="13"/>
  <c r="BT267" i="13" s="1"/>
  <c r="BV267" i="13"/>
  <c r="BW267" i="13"/>
  <c r="BX267" i="13"/>
  <c r="BJ268" i="13"/>
  <c r="BK268" i="13"/>
  <c r="BL268" i="13"/>
  <c r="BN268" i="13"/>
  <c r="BR268" i="13" s="1"/>
  <c r="BO268" i="13"/>
  <c r="BP268" i="13"/>
  <c r="BT268" i="13" s="1"/>
  <c r="BS268" i="13"/>
  <c r="BV268" i="13"/>
  <c r="BW268" i="13"/>
  <c r="BX268" i="13"/>
  <c r="BJ269" i="13"/>
  <c r="BK269" i="13"/>
  <c r="BL269" i="13"/>
  <c r="BN269" i="13"/>
  <c r="BR269" i="13" s="1"/>
  <c r="BO269" i="13"/>
  <c r="BS269" i="13" s="1"/>
  <c r="BP269" i="13"/>
  <c r="BT269" i="13"/>
  <c r="BV269" i="13"/>
  <c r="BW269" i="13"/>
  <c r="BX269" i="13"/>
  <c r="BJ270" i="13"/>
  <c r="BK270" i="13"/>
  <c r="BL270" i="13"/>
  <c r="BN270" i="13"/>
  <c r="BR270" i="13" s="1"/>
  <c r="BO270" i="13"/>
  <c r="BS270" i="13" s="1"/>
  <c r="BP270" i="13"/>
  <c r="BT270" i="13" s="1"/>
  <c r="BV270" i="13"/>
  <c r="BW270" i="13"/>
  <c r="BX270" i="13"/>
  <c r="BJ271" i="13"/>
  <c r="BK271" i="13"/>
  <c r="BL271" i="13"/>
  <c r="BN271" i="13"/>
  <c r="BR271" i="13" s="1"/>
  <c r="BO271" i="13"/>
  <c r="BS271" i="13" s="1"/>
  <c r="BP271" i="13"/>
  <c r="BT271" i="13" s="1"/>
  <c r="BV271" i="13"/>
  <c r="BW271" i="13"/>
  <c r="BX271" i="13"/>
  <c r="BJ272" i="13"/>
  <c r="BK272" i="13"/>
  <c r="BL272" i="13"/>
  <c r="BN272" i="13"/>
  <c r="BR272" i="13" s="1"/>
  <c r="BO272" i="13"/>
  <c r="BP272" i="13"/>
  <c r="BT272" i="13" s="1"/>
  <c r="BS272" i="13"/>
  <c r="BV272" i="13"/>
  <c r="BW272" i="13"/>
  <c r="BX272" i="13"/>
  <c r="BJ273" i="13"/>
  <c r="BK273" i="13"/>
  <c r="BL273" i="13"/>
  <c r="BN273" i="13"/>
  <c r="BR273" i="13" s="1"/>
  <c r="BO273" i="13"/>
  <c r="BS273" i="13" s="1"/>
  <c r="BP273" i="13"/>
  <c r="BT273" i="13" s="1"/>
  <c r="BV273" i="13"/>
  <c r="BW273" i="13"/>
  <c r="BX273" i="13"/>
  <c r="BJ274" i="13"/>
  <c r="BK274" i="13"/>
  <c r="BL274" i="13"/>
  <c r="BN274" i="13"/>
  <c r="BR274" i="13" s="1"/>
  <c r="BO274" i="13"/>
  <c r="BS274" i="13" s="1"/>
  <c r="BP274" i="13"/>
  <c r="BT274" i="13"/>
  <c r="BV274" i="13"/>
  <c r="BW274" i="13"/>
  <c r="BX274" i="13"/>
  <c r="BJ275" i="13"/>
  <c r="BK275" i="13"/>
  <c r="BL275" i="13"/>
  <c r="BN275" i="13"/>
  <c r="BR275" i="13" s="1"/>
  <c r="BO275" i="13"/>
  <c r="BS275" i="13" s="1"/>
  <c r="BP275" i="13"/>
  <c r="BT275" i="13" s="1"/>
  <c r="BV275" i="13"/>
  <c r="BW275" i="13"/>
  <c r="BX275" i="13"/>
  <c r="BJ276" i="13"/>
  <c r="BK276" i="13"/>
  <c r="BL276" i="13"/>
  <c r="BN276" i="13"/>
  <c r="BR276" i="13" s="1"/>
  <c r="BO276" i="13"/>
  <c r="BP276" i="13"/>
  <c r="BS276" i="13"/>
  <c r="BT276" i="13"/>
  <c r="BV276" i="13"/>
  <c r="BW276" i="13"/>
  <c r="BX276" i="13"/>
  <c r="BJ277" i="13"/>
  <c r="BK277" i="13"/>
  <c r="BL277" i="13"/>
  <c r="BN277" i="13"/>
  <c r="BR277" i="13" s="1"/>
  <c r="BO277" i="13"/>
  <c r="BS277" i="13" s="1"/>
  <c r="BP277" i="13"/>
  <c r="BT277" i="13"/>
  <c r="BV277" i="13"/>
  <c r="BW277" i="13"/>
  <c r="BX277" i="13"/>
  <c r="BJ278" i="13"/>
  <c r="BK278" i="13"/>
  <c r="BL278" i="13"/>
  <c r="BN278" i="13"/>
  <c r="BR278" i="13" s="1"/>
  <c r="BO278" i="13"/>
  <c r="BS278" i="13" s="1"/>
  <c r="BP278" i="13"/>
  <c r="BT278" i="13" s="1"/>
  <c r="BV278" i="13"/>
  <c r="BW278" i="13"/>
  <c r="BX278" i="13"/>
  <c r="BJ279" i="13"/>
  <c r="BK279" i="13"/>
  <c r="BL279" i="13"/>
  <c r="BN279" i="13"/>
  <c r="BR279" i="13" s="1"/>
  <c r="BO279" i="13"/>
  <c r="BS279" i="13" s="1"/>
  <c r="BP279" i="13"/>
  <c r="BT279" i="13" s="1"/>
  <c r="BV279" i="13"/>
  <c r="BW279" i="13"/>
  <c r="BX279" i="13"/>
  <c r="BJ280" i="13"/>
  <c r="BK280" i="13"/>
  <c r="BL280" i="13"/>
  <c r="BN280" i="13"/>
  <c r="BR280" i="13" s="1"/>
  <c r="BO280" i="13"/>
  <c r="BP280" i="13"/>
  <c r="BT280" i="13" s="1"/>
  <c r="BS280" i="13"/>
  <c r="BV280" i="13"/>
  <c r="BW280" i="13"/>
  <c r="BX280" i="13"/>
  <c r="BJ281" i="13"/>
  <c r="BK281" i="13"/>
  <c r="BL281" i="13"/>
  <c r="BN281" i="13"/>
  <c r="BR281" i="13" s="1"/>
  <c r="BO281" i="13"/>
  <c r="BS281" i="13" s="1"/>
  <c r="BP281" i="13"/>
  <c r="BT281" i="13"/>
  <c r="BV281" i="13"/>
  <c r="BW281" i="13"/>
  <c r="BX281" i="13"/>
  <c r="BJ282" i="13"/>
  <c r="BK282" i="13"/>
  <c r="BL282" i="13"/>
  <c r="BN282" i="13"/>
  <c r="BR282" i="13" s="1"/>
  <c r="BO282" i="13"/>
  <c r="BS282" i="13" s="1"/>
  <c r="BP282" i="13"/>
  <c r="BT282" i="13" s="1"/>
  <c r="BV282" i="13"/>
  <c r="BW282" i="13"/>
  <c r="BX282" i="13"/>
  <c r="BJ283" i="13"/>
  <c r="BK283" i="13"/>
  <c r="BL283" i="13"/>
  <c r="BN283" i="13"/>
  <c r="BR283" i="13" s="1"/>
  <c r="BO283" i="13"/>
  <c r="BS283" i="13" s="1"/>
  <c r="BP283" i="13"/>
  <c r="BT283" i="13" s="1"/>
  <c r="BV283" i="13"/>
  <c r="BW283" i="13"/>
  <c r="BX283" i="13"/>
  <c r="BJ284" i="13"/>
  <c r="BK284" i="13"/>
  <c r="BL284" i="13"/>
  <c r="BN284" i="13"/>
  <c r="BR284" i="13" s="1"/>
  <c r="BO284" i="13"/>
  <c r="BP284" i="13"/>
  <c r="BT284" i="13" s="1"/>
  <c r="BS284" i="13"/>
  <c r="BV284" i="13"/>
  <c r="BW284" i="13"/>
  <c r="BX284" i="13"/>
  <c r="BJ285" i="13"/>
  <c r="BK285" i="13"/>
  <c r="BL285" i="13"/>
  <c r="BN285" i="13"/>
  <c r="BR285" i="13" s="1"/>
  <c r="BO285" i="13"/>
  <c r="BS285" i="13" s="1"/>
  <c r="BP285" i="13"/>
  <c r="BT285" i="13"/>
  <c r="BV285" i="13"/>
  <c r="BW285" i="13"/>
  <c r="BX285" i="13"/>
  <c r="BJ286" i="13"/>
  <c r="BK286" i="13"/>
  <c r="BL286" i="13"/>
  <c r="BN286" i="13"/>
  <c r="BR286" i="13" s="1"/>
  <c r="BO286" i="13"/>
  <c r="BS286" i="13" s="1"/>
  <c r="BP286" i="13"/>
  <c r="BT286" i="13" s="1"/>
  <c r="BV286" i="13"/>
  <c r="BW286" i="13"/>
  <c r="BX286" i="13"/>
  <c r="BJ287" i="13"/>
  <c r="BK287" i="13"/>
  <c r="BL287" i="13"/>
  <c r="BN287" i="13"/>
  <c r="BR287" i="13" s="1"/>
  <c r="BO287" i="13"/>
  <c r="BS287" i="13" s="1"/>
  <c r="BP287" i="13"/>
  <c r="BT287" i="13" s="1"/>
  <c r="BV287" i="13"/>
  <c r="BW287" i="13"/>
  <c r="BX287" i="13"/>
  <c r="BJ288" i="13"/>
  <c r="BK288" i="13"/>
  <c r="BL288" i="13"/>
  <c r="BN288" i="13"/>
  <c r="BR288" i="13" s="1"/>
  <c r="BO288" i="13"/>
  <c r="BP288" i="13"/>
  <c r="BT288" i="13" s="1"/>
  <c r="BS288" i="13"/>
  <c r="BV288" i="13"/>
  <c r="BW288" i="13"/>
  <c r="BX288" i="13"/>
  <c r="BJ289" i="13"/>
  <c r="BK289" i="13"/>
  <c r="BL289" i="13"/>
  <c r="BN289" i="13"/>
  <c r="BR289" i="13" s="1"/>
  <c r="BO289" i="13"/>
  <c r="BS289" i="13" s="1"/>
  <c r="BP289" i="13"/>
  <c r="BT289" i="13"/>
  <c r="BV289" i="13"/>
  <c r="BW289" i="13"/>
  <c r="BX289" i="13"/>
  <c r="BJ290" i="13"/>
  <c r="BK290" i="13"/>
  <c r="BL290" i="13"/>
  <c r="BN290" i="13"/>
  <c r="BR290" i="13" s="1"/>
  <c r="BO290" i="13"/>
  <c r="BS290" i="13" s="1"/>
  <c r="BP290" i="13"/>
  <c r="BT290" i="13" s="1"/>
  <c r="BV290" i="13"/>
  <c r="BW290" i="13"/>
  <c r="BX290" i="13"/>
  <c r="BJ291" i="13"/>
  <c r="BK291" i="13"/>
  <c r="BL291" i="13"/>
  <c r="BN291" i="13"/>
  <c r="BR291" i="13" s="1"/>
  <c r="BO291" i="13"/>
  <c r="BS291" i="13" s="1"/>
  <c r="BP291" i="13"/>
  <c r="BT291" i="13" s="1"/>
  <c r="BV291" i="13"/>
  <c r="BW291" i="13"/>
  <c r="BX291" i="13"/>
  <c r="BJ292" i="13"/>
  <c r="BK292" i="13"/>
  <c r="BL292" i="13"/>
  <c r="BN292" i="13"/>
  <c r="BR292" i="13" s="1"/>
  <c r="BO292" i="13"/>
  <c r="BP292" i="13"/>
  <c r="BT292" i="13" s="1"/>
  <c r="BS292" i="13"/>
  <c r="BV292" i="13"/>
  <c r="BW292" i="13"/>
  <c r="BX292" i="13"/>
  <c r="BJ293" i="13"/>
  <c r="BK293" i="13"/>
  <c r="BL293" i="13"/>
  <c r="BN293" i="13"/>
  <c r="BR293" i="13" s="1"/>
  <c r="BO293" i="13"/>
  <c r="BS293" i="13" s="1"/>
  <c r="BP293" i="13"/>
  <c r="BT293" i="13"/>
  <c r="BV293" i="13"/>
  <c r="BW293" i="13"/>
  <c r="BX293" i="13"/>
  <c r="BJ294" i="13"/>
  <c r="BK294" i="13"/>
  <c r="BL294" i="13"/>
  <c r="BN294" i="13"/>
  <c r="BR294" i="13" s="1"/>
  <c r="BO294" i="13"/>
  <c r="BS294" i="13" s="1"/>
  <c r="BP294" i="13"/>
  <c r="BT294" i="13" s="1"/>
  <c r="BV294" i="13"/>
  <c r="BW294" i="13"/>
  <c r="BX294" i="13"/>
  <c r="BJ295" i="13"/>
  <c r="BK295" i="13"/>
  <c r="BL295" i="13"/>
  <c r="BN295" i="13"/>
  <c r="BR295" i="13" s="1"/>
  <c r="BO295" i="13"/>
  <c r="BS295" i="13" s="1"/>
  <c r="BP295" i="13"/>
  <c r="BT295" i="13" s="1"/>
  <c r="BV295" i="13"/>
  <c r="BW295" i="13"/>
  <c r="BX295" i="13"/>
  <c r="BJ296" i="13"/>
  <c r="BK296" i="13"/>
  <c r="BL296" i="13"/>
  <c r="BN296" i="13"/>
  <c r="BR296" i="13" s="1"/>
  <c r="BO296" i="13"/>
  <c r="BP296" i="13"/>
  <c r="BT296" i="13" s="1"/>
  <c r="BS296" i="13"/>
  <c r="BV296" i="13"/>
  <c r="BW296" i="13"/>
  <c r="BX296" i="13"/>
  <c r="BJ297" i="13"/>
  <c r="BK297" i="13"/>
  <c r="BL297" i="13"/>
  <c r="BN297" i="13"/>
  <c r="BR297" i="13" s="1"/>
  <c r="BO297" i="13"/>
  <c r="BS297" i="13" s="1"/>
  <c r="BP297" i="13"/>
  <c r="BT297" i="13"/>
  <c r="BV297" i="13"/>
  <c r="BW297" i="13"/>
  <c r="BX297" i="13"/>
  <c r="BJ298" i="13"/>
  <c r="BK298" i="13"/>
  <c r="BL298" i="13"/>
  <c r="BN298" i="13"/>
  <c r="BR298" i="13" s="1"/>
  <c r="BO298" i="13"/>
  <c r="BS298" i="13" s="1"/>
  <c r="BP298" i="13"/>
  <c r="BT298" i="13" s="1"/>
  <c r="BV298" i="13"/>
  <c r="BW298" i="13"/>
  <c r="BX298" i="13"/>
  <c r="BJ299" i="13"/>
  <c r="BK299" i="13"/>
  <c r="BL299" i="13"/>
  <c r="BN299" i="13"/>
  <c r="BR299" i="13" s="1"/>
  <c r="BO299" i="13"/>
  <c r="BS299" i="13" s="1"/>
  <c r="BP299" i="13"/>
  <c r="BT299" i="13" s="1"/>
  <c r="BV299" i="13"/>
  <c r="BW299" i="13"/>
  <c r="BX299" i="13"/>
  <c r="BJ300" i="13"/>
  <c r="BK300" i="13"/>
  <c r="BL300" i="13"/>
  <c r="BN300" i="13"/>
  <c r="BR300" i="13" s="1"/>
  <c r="BO300" i="13"/>
  <c r="BP300" i="13"/>
  <c r="BT300" i="13" s="1"/>
  <c r="BS300" i="13"/>
  <c r="BV300" i="13"/>
  <c r="BW300" i="13"/>
  <c r="BX300" i="13"/>
  <c r="BJ301" i="13"/>
  <c r="BK301" i="13"/>
  <c r="BL301" i="13"/>
  <c r="BN301" i="13"/>
  <c r="BR301" i="13" s="1"/>
  <c r="BO301" i="13"/>
  <c r="BS301" i="13" s="1"/>
  <c r="BP301" i="13"/>
  <c r="BT301" i="13"/>
  <c r="BV301" i="13"/>
  <c r="BW301" i="13"/>
  <c r="BX301" i="13"/>
  <c r="BJ302" i="13"/>
  <c r="BK302" i="13"/>
  <c r="BL302" i="13"/>
  <c r="BN302" i="13"/>
  <c r="BR302" i="13" s="1"/>
  <c r="BO302" i="13"/>
  <c r="BS302" i="13" s="1"/>
  <c r="BP302" i="13"/>
  <c r="BT302" i="13" s="1"/>
  <c r="BV302" i="13"/>
  <c r="BW302" i="13"/>
  <c r="BX302" i="13"/>
  <c r="BJ303" i="13"/>
  <c r="BK303" i="13"/>
  <c r="BL303" i="13"/>
  <c r="BN303" i="13"/>
  <c r="BR303" i="13" s="1"/>
  <c r="BO303" i="13"/>
  <c r="BS303" i="13" s="1"/>
  <c r="BP303" i="13"/>
  <c r="BT303" i="13" s="1"/>
  <c r="BV303" i="13"/>
  <c r="BW303" i="13"/>
  <c r="BX303" i="13"/>
  <c r="BJ304" i="13"/>
  <c r="BK304" i="13"/>
  <c r="BL304" i="13"/>
  <c r="BN304" i="13"/>
  <c r="BR304" i="13" s="1"/>
  <c r="BO304" i="13"/>
  <c r="BP304" i="13"/>
  <c r="BT304" i="13" s="1"/>
  <c r="BS304" i="13"/>
  <c r="BV304" i="13"/>
  <c r="BW304" i="13"/>
  <c r="BX304" i="13"/>
  <c r="BJ305" i="13"/>
  <c r="BK305" i="13"/>
  <c r="BL305" i="13"/>
  <c r="BN305" i="13"/>
  <c r="BR305" i="13" s="1"/>
  <c r="BO305" i="13"/>
  <c r="BS305" i="13" s="1"/>
  <c r="BP305" i="13"/>
  <c r="BT305" i="13" s="1"/>
  <c r="BV305" i="13"/>
  <c r="BW305" i="13"/>
  <c r="BX305" i="13"/>
  <c r="BJ306" i="13"/>
  <c r="BK306" i="13"/>
  <c r="BL306" i="13"/>
  <c r="BN306" i="13"/>
  <c r="BO306" i="13"/>
  <c r="BP306" i="13"/>
  <c r="BT306" i="13" s="1"/>
  <c r="BR306" i="13"/>
  <c r="BS306" i="13"/>
  <c r="BV306" i="13"/>
  <c r="BW306" i="13"/>
  <c r="BX306" i="13"/>
  <c r="BJ307" i="13"/>
  <c r="BK307" i="13"/>
  <c r="BL307" i="13"/>
  <c r="BN307" i="13"/>
  <c r="BR307" i="13" s="1"/>
  <c r="BO307" i="13"/>
  <c r="BS307" i="13" s="1"/>
  <c r="BP307" i="13"/>
  <c r="BT307" i="13" s="1"/>
  <c r="BV307" i="13"/>
  <c r="BW307" i="13"/>
  <c r="BX307" i="13"/>
  <c r="BJ308" i="13"/>
  <c r="BK308" i="13"/>
  <c r="BL308" i="13"/>
  <c r="BN308" i="13"/>
  <c r="BR308" i="13" s="1"/>
  <c r="BO308" i="13"/>
  <c r="BS308" i="13" s="1"/>
  <c r="BP308" i="13"/>
  <c r="BT308" i="13" s="1"/>
  <c r="BV308" i="13"/>
  <c r="BW308" i="13"/>
  <c r="BX308" i="13"/>
  <c r="BJ309" i="13"/>
  <c r="BK309" i="13"/>
  <c r="BL309" i="13"/>
  <c r="BN309" i="13"/>
  <c r="BR309" i="13" s="1"/>
  <c r="BO309" i="13"/>
  <c r="BS309" i="13" s="1"/>
  <c r="BP309" i="13"/>
  <c r="BT309" i="13" s="1"/>
  <c r="BV309" i="13"/>
  <c r="BW309" i="13"/>
  <c r="BX309" i="13"/>
  <c r="BJ310" i="13"/>
  <c r="BK310" i="13"/>
  <c r="BL310" i="13"/>
  <c r="BN310" i="13"/>
  <c r="BO310" i="13"/>
  <c r="BS310" i="13" s="1"/>
  <c r="BP310" i="13"/>
  <c r="BT310" i="13" s="1"/>
  <c r="BR310" i="13"/>
  <c r="BV310" i="13"/>
  <c r="BW310" i="13"/>
  <c r="BX310" i="13"/>
  <c r="BJ311" i="13"/>
  <c r="BK311" i="13"/>
  <c r="BL311" i="13"/>
  <c r="BN311" i="13"/>
  <c r="BR311" i="13" s="1"/>
  <c r="BO311" i="13"/>
  <c r="BS311" i="13" s="1"/>
  <c r="BP311" i="13"/>
  <c r="BT311" i="13" s="1"/>
  <c r="BV311" i="13"/>
  <c r="BW311" i="13"/>
  <c r="BX311" i="13"/>
  <c r="BJ312" i="13"/>
  <c r="BK312" i="13"/>
  <c r="BL312" i="13"/>
  <c r="BN312" i="13"/>
  <c r="BR312" i="13" s="1"/>
  <c r="BO312" i="13"/>
  <c r="BS312" i="13" s="1"/>
  <c r="BP312" i="13"/>
  <c r="BT312" i="13" s="1"/>
  <c r="BV312" i="13"/>
  <c r="BW312" i="13"/>
  <c r="BX312" i="13"/>
  <c r="BJ313" i="13"/>
  <c r="BK313" i="13"/>
  <c r="BL313" i="13"/>
  <c r="BN313" i="13"/>
  <c r="BR313" i="13" s="1"/>
  <c r="BO313" i="13"/>
  <c r="BP313" i="13"/>
  <c r="BT313" i="13" s="1"/>
  <c r="BS313" i="13"/>
  <c r="BV313" i="13"/>
  <c r="BW313" i="13"/>
  <c r="BX313" i="13"/>
  <c r="BJ314" i="13"/>
  <c r="BK314" i="13"/>
  <c r="BL314" i="13"/>
  <c r="BN314" i="13"/>
  <c r="BR314" i="13" s="1"/>
  <c r="BO314" i="13"/>
  <c r="BS314" i="13" s="1"/>
  <c r="BP314" i="13"/>
  <c r="BT314" i="13" s="1"/>
  <c r="BV314" i="13"/>
  <c r="BW314" i="13"/>
  <c r="BX314" i="13"/>
  <c r="BJ315" i="13"/>
  <c r="BK315" i="13"/>
  <c r="BL315" i="13"/>
  <c r="BN315" i="13"/>
  <c r="BR315" i="13" s="1"/>
  <c r="BO315" i="13"/>
  <c r="BS315" i="13" s="1"/>
  <c r="BP315" i="13"/>
  <c r="BT315" i="13" s="1"/>
  <c r="BV315" i="13"/>
  <c r="BW315" i="13"/>
  <c r="BX315" i="13"/>
  <c r="BJ316" i="13"/>
  <c r="BK316" i="13"/>
  <c r="BL316" i="13"/>
  <c r="BN316" i="13"/>
  <c r="BR316" i="13" s="1"/>
  <c r="BO316" i="13"/>
  <c r="BS316" i="13" s="1"/>
  <c r="BP316" i="13"/>
  <c r="BT316" i="13" s="1"/>
  <c r="BV316" i="13"/>
  <c r="BW316" i="13"/>
  <c r="BX316" i="13"/>
  <c r="BJ317" i="13"/>
  <c r="BK317" i="13"/>
  <c r="BL317" i="13"/>
  <c r="BN317" i="13"/>
  <c r="BR317" i="13" s="1"/>
  <c r="BO317" i="13"/>
  <c r="BS317" i="13" s="1"/>
  <c r="BP317" i="13"/>
  <c r="BT317" i="13" s="1"/>
  <c r="BV317" i="13"/>
  <c r="BW317" i="13"/>
  <c r="BX317" i="13"/>
  <c r="BJ318" i="13"/>
  <c r="BK318" i="13"/>
  <c r="BL318" i="13"/>
  <c r="BN318" i="13"/>
  <c r="BO318" i="13"/>
  <c r="BS318" i="13" s="1"/>
  <c r="BP318" i="13"/>
  <c r="BT318" i="13" s="1"/>
  <c r="BR318" i="13"/>
  <c r="BV318" i="13"/>
  <c r="BW318" i="13"/>
  <c r="BX318" i="13"/>
  <c r="BJ320" i="13"/>
  <c r="BK320" i="13"/>
  <c r="BL320" i="13"/>
  <c r="BN320" i="13"/>
  <c r="BR320" i="13" s="1"/>
  <c r="BO320" i="13"/>
  <c r="BS320" i="13" s="1"/>
  <c r="BP320" i="13"/>
  <c r="BT320" i="13" s="1"/>
  <c r="BV320" i="13"/>
  <c r="BW320" i="13"/>
  <c r="BX320" i="13"/>
  <c r="BJ42" i="14"/>
  <c r="BK42" i="14"/>
  <c r="BL42" i="14"/>
  <c r="BN42" i="14"/>
  <c r="BR42" i="14" s="1"/>
  <c r="BO42" i="14"/>
  <c r="BS42" i="14" s="1"/>
  <c r="BP42" i="14"/>
  <c r="BT42" i="14"/>
  <c r="BV42" i="14"/>
  <c r="BW42" i="14"/>
  <c r="BX42" i="14"/>
  <c r="BJ43" i="14"/>
  <c r="BK43" i="14"/>
  <c r="BL43" i="14"/>
  <c r="BN43" i="14"/>
  <c r="BR43" i="14" s="1"/>
  <c r="BO43" i="14"/>
  <c r="BS43" i="14" s="1"/>
  <c r="BP43" i="14"/>
  <c r="BT43" i="14" s="1"/>
  <c r="BV43" i="14"/>
  <c r="BW43" i="14"/>
  <c r="BX43" i="14"/>
  <c r="BJ44" i="14"/>
  <c r="BK44" i="14"/>
  <c r="BL44" i="14"/>
  <c r="BN44" i="14"/>
  <c r="BR44" i="14" s="1"/>
  <c r="BO44" i="14"/>
  <c r="BP44" i="14"/>
  <c r="BT44" i="14" s="1"/>
  <c r="BS44" i="14"/>
  <c r="BV44" i="14"/>
  <c r="BW44" i="14"/>
  <c r="BX44" i="14"/>
  <c r="BJ45" i="14"/>
  <c r="BK45" i="14"/>
  <c r="BL45" i="14"/>
  <c r="BN45" i="14"/>
  <c r="BR45" i="14" s="1"/>
  <c r="BO45" i="14"/>
  <c r="BS45" i="14" s="1"/>
  <c r="BP45" i="14"/>
  <c r="BT45" i="14" s="1"/>
  <c r="BV45" i="14"/>
  <c r="BW45" i="14"/>
  <c r="BX45" i="14"/>
  <c r="BJ46" i="14"/>
  <c r="BK46" i="14"/>
  <c r="BL46" i="14"/>
  <c r="BN46" i="14"/>
  <c r="BR46" i="14" s="1"/>
  <c r="BO46" i="14"/>
  <c r="BS46" i="14" s="1"/>
  <c r="BP46" i="14"/>
  <c r="BT46" i="14" s="1"/>
  <c r="BV46" i="14"/>
  <c r="BW46" i="14"/>
  <c r="BX46" i="14"/>
  <c r="BJ47" i="14"/>
  <c r="BK47" i="14"/>
  <c r="BL47" i="14"/>
  <c r="BN47" i="14"/>
  <c r="BR47" i="14" s="1"/>
  <c r="BO47" i="14"/>
  <c r="BS47" i="14" s="1"/>
  <c r="BP47" i="14"/>
  <c r="BT47" i="14"/>
  <c r="BV47" i="14"/>
  <c r="BW47" i="14"/>
  <c r="BX47" i="14"/>
  <c r="BJ48" i="14"/>
  <c r="BK48" i="14"/>
  <c r="BL48" i="14"/>
  <c r="BN48" i="14"/>
  <c r="BR48" i="14" s="1"/>
  <c r="BO48" i="14"/>
  <c r="BS48" i="14" s="1"/>
  <c r="BP48" i="14"/>
  <c r="BT48" i="14" s="1"/>
  <c r="BV48" i="14"/>
  <c r="BW48" i="14"/>
  <c r="BX48" i="14"/>
  <c r="BJ49" i="14"/>
  <c r="BK49" i="14"/>
  <c r="BL49" i="14"/>
  <c r="BN49" i="14"/>
  <c r="BR49" i="14" s="1"/>
  <c r="BO49" i="14"/>
  <c r="BS49" i="14" s="1"/>
  <c r="BP49" i="14"/>
  <c r="BT49" i="14" s="1"/>
  <c r="BV49" i="14"/>
  <c r="BW49" i="14"/>
  <c r="BX49" i="14"/>
  <c r="BJ50" i="14"/>
  <c r="BK50" i="14"/>
  <c r="BL50" i="14"/>
  <c r="BN50" i="14"/>
  <c r="BR50" i="14" s="1"/>
  <c r="BO50" i="14"/>
  <c r="BS50" i="14" s="1"/>
  <c r="BP50" i="14"/>
  <c r="BT50" i="14"/>
  <c r="BV50" i="14"/>
  <c r="BW50" i="14"/>
  <c r="BX50" i="14"/>
  <c r="BJ51" i="14"/>
  <c r="BK51" i="14"/>
  <c r="BL51" i="14"/>
  <c r="BN51" i="14"/>
  <c r="BR51" i="14" s="1"/>
  <c r="BO51" i="14"/>
  <c r="BS51" i="14" s="1"/>
  <c r="BP51" i="14"/>
  <c r="BT51" i="14" s="1"/>
  <c r="BV51" i="14"/>
  <c r="BW51" i="14"/>
  <c r="BX51" i="14"/>
  <c r="BJ52" i="14"/>
  <c r="BK52" i="14"/>
  <c r="BL52" i="14"/>
  <c r="BN52" i="14"/>
  <c r="BR52" i="14" s="1"/>
  <c r="BO52" i="14"/>
  <c r="BP52" i="14"/>
  <c r="BT52" i="14" s="1"/>
  <c r="BS52" i="14"/>
  <c r="BV52" i="14"/>
  <c r="BW52" i="14"/>
  <c r="BX52" i="14"/>
  <c r="BJ53" i="14"/>
  <c r="BK53" i="14"/>
  <c r="BL53" i="14"/>
  <c r="BN53" i="14"/>
  <c r="BR53" i="14" s="1"/>
  <c r="BO53" i="14"/>
  <c r="BS53" i="14" s="1"/>
  <c r="BP53" i="14"/>
  <c r="BT53" i="14" s="1"/>
  <c r="BV53" i="14"/>
  <c r="BW53" i="14"/>
  <c r="BX53" i="14"/>
  <c r="BJ54" i="14"/>
  <c r="BK54" i="14"/>
  <c r="BL54" i="14"/>
  <c r="BN54" i="14"/>
  <c r="BR54" i="14" s="1"/>
  <c r="BO54" i="14"/>
  <c r="BS54" i="14" s="1"/>
  <c r="BP54" i="14"/>
  <c r="BT54" i="14" s="1"/>
  <c r="BV54" i="14"/>
  <c r="BW54" i="14"/>
  <c r="BX54" i="14"/>
  <c r="BJ55" i="14"/>
  <c r="BK55" i="14"/>
  <c r="BL55" i="14"/>
  <c r="BN55" i="14"/>
  <c r="BR55" i="14" s="1"/>
  <c r="BO55" i="14"/>
  <c r="BS55" i="14" s="1"/>
  <c r="BP55" i="14"/>
  <c r="BT55" i="14"/>
  <c r="BV55" i="14"/>
  <c r="BW55" i="14"/>
  <c r="BX55" i="14"/>
  <c r="BJ56" i="14"/>
  <c r="BK56" i="14"/>
  <c r="BL56" i="14"/>
  <c r="BN56" i="14"/>
  <c r="BR56" i="14" s="1"/>
  <c r="BO56" i="14"/>
  <c r="BS56" i="14" s="1"/>
  <c r="BP56" i="14"/>
  <c r="BT56" i="14" s="1"/>
  <c r="BV56" i="14"/>
  <c r="BW56" i="14"/>
  <c r="BX56" i="14"/>
  <c r="BJ57" i="14"/>
  <c r="BK57" i="14"/>
  <c r="BL57" i="14"/>
  <c r="BN57" i="14"/>
  <c r="BR57" i="14" s="1"/>
  <c r="BO57" i="14"/>
  <c r="BS57" i="14" s="1"/>
  <c r="BP57" i="14"/>
  <c r="BT57" i="14" s="1"/>
  <c r="BV57" i="14"/>
  <c r="BW57" i="14"/>
  <c r="BX57" i="14"/>
  <c r="BJ58" i="14"/>
  <c r="BK58" i="14"/>
  <c r="BL58" i="14"/>
  <c r="BN58" i="14"/>
  <c r="BR58" i="14" s="1"/>
  <c r="BO58" i="14"/>
  <c r="BS58" i="14" s="1"/>
  <c r="BP58" i="14"/>
  <c r="BT58" i="14"/>
  <c r="BV58" i="14"/>
  <c r="BW58" i="14"/>
  <c r="BX58" i="14"/>
  <c r="BJ59" i="14"/>
  <c r="BK59" i="14"/>
  <c r="BL59" i="14"/>
  <c r="BN59" i="14"/>
  <c r="BR59" i="14" s="1"/>
  <c r="BO59" i="14"/>
  <c r="BS59" i="14" s="1"/>
  <c r="BP59" i="14"/>
  <c r="BT59" i="14" s="1"/>
  <c r="BV59" i="14"/>
  <c r="BW59" i="14"/>
  <c r="BX59" i="14"/>
  <c r="BJ60" i="14"/>
  <c r="BK60" i="14"/>
  <c r="BL60" i="14"/>
  <c r="BN60" i="14"/>
  <c r="BR60" i="14" s="1"/>
  <c r="BO60" i="14"/>
  <c r="BP60" i="14"/>
  <c r="BT60" i="14" s="1"/>
  <c r="BS60" i="14"/>
  <c r="BV60" i="14"/>
  <c r="BW60" i="14"/>
  <c r="BX60" i="14"/>
  <c r="BJ61" i="14"/>
  <c r="BK61" i="14"/>
  <c r="BL61" i="14"/>
  <c r="BN61" i="14"/>
  <c r="BR61" i="14" s="1"/>
  <c r="BO61" i="14"/>
  <c r="BS61" i="14" s="1"/>
  <c r="BP61" i="14"/>
  <c r="BT61" i="14" s="1"/>
  <c r="BV61" i="14"/>
  <c r="BW61" i="14"/>
  <c r="BX61" i="14"/>
  <c r="BJ62" i="14"/>
  <c r="BK62" i="14"/>
  <c r="BL62" i="14"/>
  <c r="BN62" i="14"/>
  <c r="BR62" i="14" s="1"/>
  <c r="BO62" i="14"/>
  <c r="BS62" i="14" s="1"/>
  <c r="BP62" i="14"/>
  <c r="BT62" i="14" s="1"/>
  <c r="BV62" i="14"/>
  <c r="BW62" i="14"/>
  <c r="BX62" i="14"/>
  <c r="BJ63" i="14"/>
  <c r="BK63" i="14"/>
  <c r="BL63" i="14"/>
  <c r="BN63" i="14"/>
  <c r="BR63" i="14" s="1"/>
  <c r="BO63" i="14"/>
  <c r="BS63" i="14" s="1"/>
  <c r="BP63" i="14"/>
  <c r="BT63" i="14"/>
  <c r="BV63" i="14"/>
  <c r="BW63" i="14"/>
  <c r="BX63" i="14"/>
  <c r="BJ64" i="14"/>
  <c r="BK64" i="14"/>
  <c r="BL64" i="14"/>
  <c r="BN64" i="14"/>
  <c r="BR64" i="14" s="1"/>
  <c r="BO64" i="14"/>
  <c r="BS64" i="14" s="1"/>
  <c r="BP64" i="14"/>
  <c r="BT64" i="14" s="1"/>
  <c r="BV64" i="14"/>
  <c r="BW64" i="14"/>
  <c r="BX64" i="14"/>
  <c r="BJ65" i="14"/>
  <c r="BK65" i="14"/>
  <c r="BL65" i="14"/>
  <c r="BN65" i="14"/>
  <c r="BR65" i="14" s="1"/>
  <c r="BO65" i="14"/>
  <c r="BS65" i="14" s="1"/>
  <c r="BP65" i="14"/>
  <c r="BT65" i="14" s="1"/>
  <c r="BV65" i="14"/>
  <c r="BW65" i="14"/>
  <c r="BX65" i="14"/>
  <c r="BJ66" i="14"/>
  <c r="BK66" i="14"/>
  <c r="BL66" i="14"/>
  <c r="BN66" i="14"/>
  <c r="BR66" i="14" s="1"/>
  <c r="BO66" i="14"/>
  <c r="BS66" i="14" s="1"/>
  <c r="BP66" i="14"/>
  <c r="BT66" i="14"/>
  <c r="BV66" i="14"/>
  <c r="BW66" i="14"/>
  <c r="BX66" i="14"/>
  <c r="BJ67" i="14"/>
  <c r="BK67" i="14"/>
  <c r="BL67" i="14"/>
  <c r="BN67" i="14"/>
  <c r="BR67" i="14" s="1"/>
  <c r="BO67" i="14"/>
  <c r="BS67" i="14" s="1"/>
  <c r="BP67" i="14"/>
  <c r="BT67" i="14" s="1"/>
  <c r="BV67" i="14"/>
  <c r="BW67" i="14"/>
  <c r="BX67" i="14"/>
  <c r="BJ68" i="14"/>
  <c r="BK68" i="14"/>
  <c r="BL68" i="14"/>
  <c r="BN68" i="14"/>
  <c r="BR68" i="14" s="1"/>
  <c r="BO68" i="14"/>
  <c r="BP68" i="14"/>
  <c r="BT68" i="14" s="1"/>
  <c r="BS68" i="14"/>
  <c r="BV68" i="14"/>
  <c r="BW68" i="14"/>
  <c r="BX68" i="14"/>
  <c r="BJ69" i="14"/>
  <c r="BK69" i="14"/>
  <c r="BL69" i="14"/>
  <c r="BN69" i="14"/>
  <c r="BR69" i="14" s="1"/>
  <c r="BO69" i="14"/>
  <c r="BS69" i="14" s="1"/>
  <c r="BP69" i="14"/>
  <c r="BT69" i="14" s="1"/>
  <c r="BV69" i="14"/>
  <c r="BW69" i="14"/>
  <c r="BX69" i="14"/>
  <c r="BJ70" i="14"/>
  <c r="BK70" i="14"/>
  <c r="BL70" i="14"/>
  <c r="BN70" i="14"/>
  <c r="BR70" i="14" s="1"/>
  <c r="BO70" i="14"/>
  <c r="BS70" i="14" s="1"/>
  <c r="BP70" i="14"/>
  <c r="BT70" i="14" s="1"/>
  <c r="BV70" i="14"/>
  <c r="BW70" i="14"/>
  <c r="BX70" i="14"/>
  <c r="BJ71" i="14"/>
  <c r="BK71" i="14"/>
  <c r="BL71" i="14"/>
  <c r="BN71" i="14"/>
  <c r="BR71" i="14" s="1"/>
  <c r="BO71" i="14"/>
  <c r="BS71" i="14" s="1"/>
  <c r="BP71" i="14"/>
  <c r="BT71" i="14"/>
  <c r="BV71" i="14"/>
  <c r="BW71" i="14"/>
  <c r="BX71" i="14"/>
  <c r="BJ72" i="14"/>
  <c r="BK72" i="14"/>
  <c r="BL72" i="14"/>
  <c r="BN72" i="14"/>
  <c r="BR72" i="14" s="1"/>
  <c r="BO72" i="14"/>
  <c r="BS72" i="14" s="1"/>
  <c r="BP72" i="14"/>
  <c r="BT72" i="14" s="1"/>
  <c r="BV72" i="14"/>
  <c r="BW72" i="14"/>
  <c r="BX72" i="14"/>
  <c r="BJ73" i="14"/>
  <c r="BK73" i="14"/>
  <c r="BL73" i="14"/>
  <c r="BN73" i="14"/>
  <c r="BR73" i="14" s="1"/>
  <c r="BO73" i="14"/>
  <c r="BS73" i="14" s="1"/>
  <c r="BP73" i="14"/>
  <c r="BT73" i="14" s="1"/>
  <c r="BV73" i="14"/>
  <c r="BW73" i="14"/>
  <c r="BX73" i="14"/>
  <c r="BJ74" i="14"/>
  <c r="BK74" i="14"/>
  <c r="BL74" i="14"/>
  <c r="BN74" i="14"/>
  <c r="BR74" i="14" s="1"/>
  <c r="BO74" i="14"/>
  <c r="BS74" i="14" s="1"/>
  <c r="BP74" i="14"/>
  <c r="BT74" i="14"/>
  <c r="BV74" i="14"/>
  <c r="BW74" i="14"/>
  <c r="BX74" i="14"/>
  <c r="BJ75" i="14"/>
  <c r="BK75" i="14"/>
  <c r="BL75" i="14"/>
  <c r="BN75" i="14"/>
  <c r="BR75" i="14" s="1"/>
  <c r="BO75" i="14"/>
  <c r="BS75" i="14" s="1"/>
  <c r="BP75" i="14"/>
  <c r="BT75" i="14" s="1"/>
  <c r="BV75" i="14"/>
  <c r="BW75" i="14"/>
  <c r="BX75" i="14"/>
  <c r="BJ76" i="14"/>
  <c r="BK76" i="14"/>
  <c r="BL76" i="14"/>
  <c r="BN76" i="14"/>
  <c r="BR76" i="14" s="1"/>
  <c r="BO76" i="14"/>
  <c r="BP76" i="14"/>
  <c r="BT76" i="14" s="1"/>
  <c r="BS76" i="14"/>
  <c r="BV76" i="14"/>
  <c r="BW76" i="14"/>
  <c r="BX76" i="14"/>
  <c r="BJ77" i="14"/>
  <c r="BK77" i="14"/>
  <c r="BL77" i="14"/>
  <c r="BN77" i="14"/>
  <c r="BR77" i="14" s="1"/>
  <c r="BO77" i="14"/>
  <c r="BS77" i="14" s="1"/>
  <c r="BP77" i="14"/>
  <c r="BT77" i="14" s="1"/>
  <c r="BV77" i="14"/>
  <c r="BW77" i="14"/>
  <c r="BX77" i="14"/>
  <c r="BJ78" i="14"/>
  <c r="BK78" i="14"/>
  <c r="BL78" i="14"/>
  <c r="BN78" i="14"/>
  <c r="BR78" i="14" s="1"/>
  <c r="BO78" i="14"/>
  <c r="BS78" i="14" s="1"/>
  <c r="BP78" i="14"/>
  <c r="BT78" i="14" s="1"/>
  <c r="BV78" i="14"/>
  <c r="BW78" i="14"/>
  <c r="BX78" i="14"/>
  <c r="BJ79" i="14"/>
  <c r="BK79" i="14"/>
  <c r="BL79" i="14"/>
  <c r="BN79" i="14"/>
  <c r="BR79" i="14" s="1"/>
  <c r="BO79" i="14"/>
  <c r="BS79" i="14" s="1"/>
  <c r="BP79" i="14"/>
  <c r="BT79" i="14"/>
  <c r="BV79" i="14"/>
  <c r="BW79" i="14"/>
  <c r="BX79" i="14"/>
  <c r="BJ80" i="14"/>
  <c r="BK80" i="14"/>
  <c r="BL80" i="14"/>
  <c r="BN80" i="14"/>
  <c r="BR80" i="14" s="1"/>
  <c r="BO80" i="14"/>
  <c r="BS80" i="14" s="1"/>
  <c r="BP80" i="14"/>
  <c r="BT80" i="14" s="1"/>
  <c r="BV80" i="14"/>
  <c r="BW80" i="14"/>
  <c r="BX80" i="14"/>
  <c r="BJ81" i="14"/>
  <c r="BK81" i="14"/>
  <c r="BL81" i="14"/>
  <c r="BN81" i="14"/>
  <c r="BR81" i="14" s="1"/>
  <c r="BO81" i="14"/>
  <c r="BS81" i="14" s="1"/>
  <c r="BP81" i="14"/>
  <c r="BT81" i="14" s="1"/>
  <c r="BV81" i="14"/>
  <c r="BW81" i="14"/>
  <c r="BX81" i="14"/>
  <c r="BJ82" i="14"/>
  <c r="BK82" i="14"/>
  <c r="BL82" i="14"/>
  <c r="BN82" i="14"/>
  <c r="BR82" i="14" s="1"/>
  <c r="BO82" i="14"/>
  <c r="BS82" i="14" s="1"/>
  <c r="BP82" i="14"/>
  <c r="BT82" i="14"/>
  <c r="BV82" i="14"/>
  <c r="BW82" i="14"/>
  <c r="BX82" i="14"/>
  <c r="BJ83" i="14"/>
  <c r="BK83" i="14"/>
  <c r="BL83" i="14"/>
  <c r="BN83" i="14"/>
  <c r="BR83" i="14" s="1"/>
  <c r="BO83" i="14"/>
  <c r="BS83" i="14" s="1"/>
  <c r="BP83" i="14"/>
  <c r="BT83" i="14" s="1"/>
  <c r="BV83" i="14"/>
  <c r="BW83" i="14"/>
  <c r="BX83" i="14"/>
  <c r="BJ84" i="14"/>
  <c r="BK84" i="14"/>
  <c r="BL84" i="14"/>
  <c r="BN84" i="14"/>
  <c r="BR84" i="14" s="1"/>
  <c r="BO84" i="14"/>
  <c r="BP84" i="14"/>
  <c r="BT84" i="14" s="1"/>
  <c r="BS84" i="14"/>
  <c r="BV84" i="14"/>
  <c r="BW84" i="14"/>
  <c r="BX84" i="14"/>
  <c r="BJ85" i="14"/>
  <c r="BK85" i="14"/>
  <c r="BL85" i="14"/>
  <c r="BN85" i="14"/>
  <c r="BR85" i="14" s="1"/>
  <c r="BO85" i="14"/>
  <c r="BS85" i="14" s="1"/>
  <c r="BP85" i="14"/>
  <c r="BT85" i="14" s="1"/>
  <c r="BV85" i="14"/>
  <c r="BW85" i="14"/>
  <c r="BX85" i="14"/>
  <c r="BJ86" i="14"/>
  <c r="BK86" i="14"/>
  <c r="BL86" i="14"/>
  <c r="BN86" i="14"/>
  <c r="BR86" i="14" s="1"/>
  <c r="BO86" i="14"/>
  <c r="BS86" i="14" s="1"/>
  <c r="BP86" i="14"/>
  <c r="BT86" i="14" s="1"/>
  <c r="BV86" i="14"/>
  <c r="BW86" i="14"/>
  <c r="BX86" i="14"/>
  <c r="BJ87" i="14"/>
  <c r="BK87" i="14"/>
  <c r="BL87" i="14"/>
  <c r="BN87" i="14"/>
  <c r="BR87" i="14" s="1"/>
  <c r="BO87" i="14"/>
  <c r="BS87" i="14" s="1"/>
  <c r="BP87" i="14"/>
  <c r="BT87" i="14"/>
  <c r="BV87" i="14"/>
  <c r="BW87" i="14"/>
  <c r="BX87" i="14"/>
  <c r="BJ88" i="14"/>
  <c r="BK88" i="14"/>
  <c r="BL88" i="14"/>
  <c r="BN88" i="14"/>
  <c r="BR88" i="14" s="1"/>
  <c r="BO88" i="14"/>
  <c r="BS88" i="14" s="1"/>
  <c r="BP88" i="14"/>
  <c r="BT88" i="14" s="1"/>
  <c r="BV88" i="14"/>
  <c r="BW88" i="14"/>
  <c r="BX88" i="14"/>
  <c r="BJ89" i="14"/>
  <c r="BK89" i="14"/>
  <c r="BL89" i="14"/>
  <c r="BN89" i="14"/>
  <c r="BR89" i="14" s="1"/>
  <c r="BO89" i="14"/>
  <c r="BS89" i="14" s="1"/>
  <c r="BP89" i="14"/>
  <c r="BT89" i="14" s="1"/>
  <c r="BV89" i="14"/>
  <c r="BW89" i="14"/>
  <c r="BX89" i="14"/>
  <c r="BJ90" i="14"/>
  <c r="BK90" i="14"/>
  <c r="BL90" i="14"/>
  <c r="BN90" i="14"/>
  <c r="BR90" i="14" s="1"/>
  <c r="BO90" i="14"/>
  <c r="BS90" i="14" s="1"/>
  <c r="BP90" i="14"/>
  <c r="BT90" i="14"/>
  <c r="BV90" i="14"/>
  <c r="BW90" i="14"/>
  <c r="BX90" i="14"/>
  <c r="BJ91" i="14"/>
  <c r="BK91" i="14"/>
  <c r="BL91" i="14"/>
  <c r="BN91" i="14"/>
  <c r="BR91" i="14" s="1"/>
  <c r="BO91" i="14"/>
  <c r="BS91" i="14" s="1"/>
  <c r="BP91" i="14"/>
  <c r="BT91" i="14" s="1"/>
  <c r="BV91" i="14"/>
  <c r="BW91" i="14"/>
  <c r="BX91" i="14"/>
  <c r="BJ92" i="14"/>
  <c r="BK92" i="14"/>
  <c r="BL92" i="14"/>
  <c r="BN92" i="14"/>
  <c r="BR92" i="14" s="1"/>
  <c r="BO92" i="14"/>
  <c r="BP92" i="14"/>
  <c r="BT92" i="14" s="1"/>
  <c r="BS92" i="14"/>
  <c r="BV92" i="14"/>
  <c r="BW92" i="14"/>
  <c r="BX92" i="14"/>
  <c r="BJ93" i="14"/>
  <c r="BK93" i="14"/>
  <c r="BL93" i="14"/>
  <c r="BN93" i="14"/>
  <c r="BR93" i="14" s="1"/>
  <c r="BO93" i="14"/>
  <c r="BS93" i="14" s="1"/>
  <c r="BP93" i="14"/>
  <c r="BT93" i="14" s="1"/>
  <c r="BV93" i="14"/>
  <c r="BW93" i="14"/>
  <c r="BX93" i="14"/>
  <c r="BJ94" i="14"/>
  <c r="BK94" i="14"/>
  <c r="BL94" i="14"/>
  <c r="BN94" i="14"/>
  <c r="BR94" i="14" s="1"/>
  <c r="BO94" i="14"/>
  <c r="BS94" i="14" s="1"/>
  <c r="BP94" i="14"/>
  <c r="BT94" i="14" s="1"/>
  <c r="BV94" i="14"/>
  <c r="BW94" i="14"/>
  <c r="BX94" i="14"/>
  <c r="BJ95" i="14"/>
  <c r="BK95" i="14"/>
  <c r="BL95" i="14"/>
  <c r="BN95" i="14"/>
  <c r="BR95" i="14" s="1"/>
  <c r="BO95" i="14"/>
  <c r="BS95" i="14" s="1"/>
  <c r="BP95" i="14"/>
  <c r="BT95" i="14"/>
  <c r="BV95" i="14"/>
  <c r="BW95" i="14"/>
  <c r="BX95" i="14"/>
  <c r="BJ96" i="14"/>
  <c r="BK96" i="14"/>
  <c r="BL96" i="14"/>
  <c r="BN96" i="14"/>
  <c r="BR96" i="14" s="1"/>
  <c r="BO96" i="14"/>
  <c r="BS96" i="14" s="1"/>
  <c r="BP96" i="14"/>
  <c r="BT96" i="14" s="1"/>
  <c r="BV96" i="14"/>
  <c r="BW96" i="14"/>
  <c r="BX96" i="14"/>
  <c r="BJ97" i="14"/>
  <c r="BK97" i="14"/>
  <c r="BL97" i="14"/>
  <c r="BN97" i="14"/>
  <c r="BR97" i="14" s="1"/>
  <c r="BO97" i="14"/>
  <c r="BS97" i="14" s="1"/>
  <c r="BP97" i="14"/>
  <c r="BT97" i="14" s="1"/>
  <c r="BV97" i="14"/>
  <c r="BW97" i="14"/>
  <c r="BX97" i="14"/>
  <c r="BJ98" i="14"/>
  <c r="BK98" i="14"/>
  <c r="BL98" i="14"/>
  <c r="BN98" i="14"/>
  <c r="BR98" i="14" s="1"/>
  <c r="BO98" i="14"/>
  <c r="BS98" i="14" s="1"/>
  <c r="BP98" i="14"/>
  <c r="BT98" i="14"/>
  <c r="BV98" i="14"/>
  <c r="BW98" i="14"/>
  <c r="BX98" i="14"/>
  <c r="BJ99" i="14"/>
  <c r="BK99" i="14"/>
  <c r="BL99" i="14"/>
  <c r="BN99" i="14"/>
  <c r="BR99" i="14" s="1"/>
  <c r="BO99" i="14"/>
  <c r="BS99" i="14" s="1"/>
  <c r="BP99" i="14"/>
  <c r="BT99" i="14" s="1"/>
  <c r="BV99" i="14"/>
  <c r="BW99" i="14"/>
  <c r="BX99" i="14"/>
  <c r="BJ100" i="14"/>
  <c r="BK100" i="14"/>
  <c r="BL100" i="14"/>
  <c r="BN100" i="14"/>
  <c r="BR100" i="14" s="1"/>
  <c r="BO100" i="14"/>
  <c r="BP100" i="14"/>
  <c r="BT100" i="14" s="1"/>
  <c r="BS100" i="14"/>
  <c r="BV100" i="14"/>
  <c r="BW100" i="14"/>
  <c r="BX100" i="14"/>
  <c r="BJ101" i="14"/>
  <c r="BK101" i="14"/>
  <c r="BL101" i="14"/>
  <c r="BN101" i="14"/>
  <c r="BR101" i="14" s="1"/>
  <c r="BO101" i="14"/>
  <c r="BS101" i="14" s="1"/>
  <c r="BP101" i="14"/>
  <c r="BT101" i="14" s="1"/>
  <c r="BV101" i="14"/>
  <c r="BW101" i="14"/>
  <c r="BX101" i="14"/>
  <c r="BJ102" i="14"/>
  <c r="BK102" i="14"/>
  <c r="BL102" i="14"/>
  <c r="BN102" i="14"/>
  <c r="BR102" i="14" s="1"/>
  <c r="BO102" i="14"/>
  <c r="BS102" i="14" s="1"/>
  <c r="BP102" i="14"/>
  <c r="BT102" i="14" s="1"/>
  <c r="BV102" i="14"/>
  <c r="BW102" i="14"/>
  <c r="BX102" i="14"/>
  <c r="BJ103" i="14"/>
  <c r="BK103" i="14"/>
  <c r="BL103" i="14"/>
  <c r="BN103" i="14"/>
  <c r="BR103" i="14" s="1"/>
  <c r="BO103" i="14"/>
  <c r="BS103" i="14" s="1"/>
  <c r="BP103" i="14"/>
  <c r="BT103" i="14"/>
  <c r="BV103" i="14"/>
  <c r="BW103" i="14"/>
  <c r="BX103" i="14"/>
  <c r="BJ104" i="14"/>
  <c r="BK104" i="14"/>
  <c r="BL104" i="14"/>
  <c r="BN104" i="14"/>
  <c r="BR104" i="14" s="1"/>
  <c r="BO104" i="14"/>
  <c r="BS104" i="14" s="1"/>
  <c r="BP104" i="14"/>
  <c r="BT104" i="14" s="1"/>
  <c r="BV104" i="14"/>
  <c r="BW104" i="14"/>
  <c r="BX104" i="14"/>
  <c r="BJ105" i="14"/>
  <c r="BK105" i="14"/>
  <c r="BL105" i="14"/>
  <c r="BN105" i="14"/>
  <c r="BR105" i="14" s="1"/>
  <c r="BO105" i="14"/>
  <c r="BS105" i="14" s="1"/>
  <c r="BP105" i="14"/>
  <c r="BT105" i="14" s="1"/>
  <c r="BV105" i="14"/>
  <c r="BW105" i="14"/>
  <c r="BX105" i="14"/>
  <c r="BJ106" i="14"/>
  <c r="BK106" i="14"/>
  <c r="BL106" i="14"/>
  <c r="BN106" i="14"/>
  <c r="BR106" i="14" s="1"/>
  <c r="BO106" i="14"/>
  <c r="BS106" i="14" s="1"/>
  <c r="BP106" i="14"/>
  <c r="BT106" i="14"/>
  <c r="BV106" i="14"/>
  <c r="BW106" i="14"/>
  <c r="BX106" i="14"/>
  <c r="BJ107" i="14"/>
  <c r="BK107" i="14"/>
  <c r="BL107" i="14"/>
  <c r="BN107" i="14"/>
  <c r="BR107" i="14" s="1"/>
  <c r="BO107" i="14"/>
  <c r="BS107" i="14" s="1"/>
  <c r="BP107" i="14"/>
  <c r="BT107" i="14" s="1"/>
  <c r="BV107" i="14"/>
  <c r="BW107" i="14"/>
  <c r="BX107" i="14"/>
  <c r="BJ108" i="14"/>
  <c r="BK108" i="14"/>
  <c r="BL108" i="14"/>
  <c r="BN108" i="14"/>
  <c r="BR108" i="14" s="1"/>
  <c r="BO108" i="14"/>
  <c r="BP108" i="14"/>
  <c r="BT108" i="14" s="1"/>
  <c r="BS108" i="14"/>
  <c r="BV108" i="14"/>
  <c r="BW108" i="14"/>
  <c r="BX108" i="14"/>
  <c r="BJ109" i="14"/>
  <c r="BK109" i="14"/>
  <c r="BL109" i="14"/>
  <c r="BN109" i="14"/>
  <c r="BR109" i="14" s="1"/>
  <c r="BO109" i="14"/>
  <c r="BS109" i="14" s="1"/>
  <c r="BP109" i="14"/>
  <c r="BT109" i="14" s="1"/>
  <c r="BV109" i="14"/>
  <c r="BW109" i="14"/>
  <c r="BX109" i="14"/>
  <c r="BJ110" i="14"/>
  <c r="BK110" i="14"/>
  <c r="BL110" i="14"/>
  <c r="BN110" i="14"/>
  <c r="BR110" i="14" s="1"/>
  <c r="BO110" i="14"/>
  <c r="BS110" i="14" s="1"/>
  <c r="BP110" i="14"/>
  <c r="BT110" i="14" s="1"/>
  <c r="BV110" i="14"/>
  <c r="BW110" i="14"/>
  <c r="BX110" i="14"/>
  <c r="BJ111" i="14"/>
  <c r="BK111" i="14"/>
  <c r="BL111" i="14"/>
  <c r="BN111" i="14"/>
  <c r="BR111" i="14" s="1"/>
  <c r="BO111" i="14"/>
  <c r="BS111" i="14" s="1"/>
  <c r="BP111" i="14"/>
  <c r="BT111" i="14"/>
  <c r="BV111" i="14"/>
  <c r="BW111" i="14"/>
  <c r="BX111" i="14"/>
  <c r="BJ112" i="14"/>
  <c r="BK112" i="14"/>
  <c r="BL112" i="14"/>
  <c r="BN112" i="14"/>
  <c r="BR112" i="14" s="1"/>
  <c r="BO112" i="14"/>
  <c r="BS112" i="14" s="1"/>
  <c r="BP112" i="14"/>
  <c r="BT112" i="14" s="1"/>
  <c r="BV112" i="14"/>
  <c r="BW112" i="14"/>
  <c r="BX112" i="14"/>
  <c r="BJ113" i="14"/>
  <c r="BK113" i="14"/>
  <c r="BL113" i="14"/>
  <c r="BN113" i="14"/>
  <c r="BR113" i="14" s="1"/>
  <c r="BO113" i="14"/>
  <c r="BS113" i="14" s="1"/>
  <c r="BP113" i="14"/>
  <c r="BT113" i="14" s="1"/>
  <c r="BV113" i="14"/>
  <c r="BW113" i="14"/>
  <c r="BX113" i="14"/>
  <c r="BJ114" i="14"/>
  <c r="BK114" i="14"/>
  <c r="BL114" i="14"/>
  <c r="BN114" i="14"/>
  <c r="BR114" i="14" s="1"/>
  <c r="BO114" i="14"/>
  <c r="BS114" i="14" s="1"/>
  <c r="BP114" i="14"/>
  <c r="BT114" i="14"/>
  <c r="BV114" i="14"/>
  <c r="BW114" i="14"/>
  <c r="BX114" i="14"/>
  <c r="BJ115" i="14"/>
  <c r="BK115" i="14"/>
  <c r="BL115" i="14"/>
  <c r="BN115" i="14"/>
  <c r="BR115" i="14" s="1"/>
  <c r="BO115" i="14"/>
  <c r="BS115" i="14" s="1"/>
  <c r="BP115" i="14"/>
  <c r="BT115" i="14" s="1"/>
  <c r="BV115" i="14"/>
  <c r="BW115" i="14"/>
  <c r="BX115" i="14"/>
  <c r="BJ116" i="14"/>
  <c r="BK116" i="14"/>
  <c r="BL116" i="14"/>
  <c r="BN116" i="14"/>
  <c r="BR116" i="14" s="1"/>
  <c r="BO116" i="14"/>
  <c r="BP116" i="14"/>
  <c r="BT116" i="14" s="1"/>
  <c r="BS116" i="14"/>
  <c r="BV116" i="14"/>
  <c r="BW116" i="14"/>
  <c r="BX116" i="14"/>
  <c r="BJ117" i="14"/>
  <c r="BK117" i="14"/>
  <c r="BL117" i="14"/>
  <c r="BN117" i="14"/>
  <c r="BR117" i="14" s="1"/>
  <c r="BO117" i="14"/>
  <c r="BS117" i="14" s="1"/>
  <c r="BP117" i="14"/>
  <c r="BT117" i="14" s="1"/>
  <c r="BV117" i="14"/>
  <c r="BW117" i="14"/>
  <c r="BX117" i="14"/>
  <c r="BJ118" i="14"/>
  <c r="BK118" i="14"/>
  <c r="BL118" i="14"/>
  <c r="BN118" i="14"/>
  <c r="BR118" i="14" s="1"/>
  <c r="BO118" i="14"/>
  <c r="BS118" i="14" s="1"/>
  <c r="BP118" i="14"/>
  <c r="BT118" i="14" s="1"/>
  <c r="BV118" i="14"/>
  <c r="BW118" i="14"/>
  <c r="BX118" i="14"/>
  <c r="BJ119" i="14"/>
  <c r="BK119" i="14"/>
  <c r="BL119" i="14"/>
  <c r="BN119" i="14"/>
  <c r="BR119" i="14" s="1"/>
  <c r="BO119" i="14"/>
  <c r="BS119" i="14" s="1"/>
  <c r="BP119" i="14"/>
  <c r="BT119" i="14"/>
  <c r="BV119" i="14"/>
  <c r="BW119" i="14"/>
  <c r="BX119" i="14"/>
  <c r="BJ120" i="14"/>
  <c r="BK120" i="14"/>
  <c r="BL120" i="14"/>
  <c r="BN120" i="14"/>
  <c r="BR120" i="14" s="1"/>
  <c r="BO120" i="14"/>
  <c r="BS120" i="14" s="1"/>
  <c r="BP120" i="14"/>
  <c r="BT120" i="14" s="1"/>
  <c r="BV120" i="14"/>
  <c r="BW120" i="14"/>
  <c r="BX120" i="14"/>
  <c r="BJ121" i="14"/>
  <c r="BK121" i="14"/>
  <c r="BL121" i="14"/>
  <c r="BN121" i="14"/>
  <c r="BR121" i="14" s="1"/>
  <c r="BO121" i="14"/>
  <c r="BS121" i="14" s="1"/>
  <c r="BP121" i="14"/>
  <c r="BT121" i="14" s="1"/>
  <c r="BV121" i="14"/>
  <c r="BW121" i="14"/>
  <c r="BX121" i="14"/>
  <c r="BJ122" i="14"/>
  <c r="BK122" i="14"/>
  <c r="BL122" i="14"/>
  <c r="BN122" i="14"/>
  <c r="BR122" i="14" s="1"/>
  <c r="BO122" i="14"/>
  <c r="BS122" i="14" s="1"/>
  <c r="BP122" i="14"/>
  <c r="BT122" i="14"/>
  <c r="BV122" i="14"/>
  <c r="BW122" i="14"/>
  <c r="BX122" i="14"/>
  <c r="BJ123" i="14"/>
  <c r="BK123" i="14"/>
  <c r="BL123" i="14"/>
  <c r="BN123" i="14"/>
  <c r="BR123" i="14" s="1"/>
  <c r="BO123" i="14"/>
  <c r="BS123" i="14" s="1"/>
  <c r="BP123" i="14"/>
  <c r="BT123" i="14" s="1"/>
  <c r="BV123" i="14"/>
  <c r="BW123" i="14"/>
  <c r="BX123" i="14"/>
  <c r="BJ124" i="14"/>
  <c r="BK124" i="14"/>
  <c r="BL124" i="14"/>
  <c r="BN124" i="14"/>
  <c r="BR124" i="14" s="1"/>
  <c r="BO124" i="14"/>
  <c r="BP124" i="14"/>
  <c r="BT124" i="14" s="1"/>
  <c r="BS124" i="14"/>
  <c r="BV124" i="14"/>
  <c r="BW124" i="14"/>
  <c r="BX124" i="14"/>
  <c r="BJ125" i="14"/>
  <c r="BK125" i="14"/>
  <c r="BL125" i="14"/>
  <c r="BN125" i="14"/>
  <c r="BR125" i="14" s="1"/>
  <c r="BO125" i="14"/>
  <c r="BS125" i="14" s="1"/>
  <c r="BP125" i="14"/>
  <c r="BT125" i="14" s="1"/>
  <c r="BV125" i="14"/>
  <c r="BW125" i="14"/>
  <c r="BX125" i="14"/>
  <c r="BJ126" i="14"/>
  <c r="BK126" i="14"/>
  <c r="BL126" i="14"/>
  <c r="BN126" i="14"/>
  <c r="BR126" i="14" s="1"/>
  <c r="BO126" i="14"/>
  <c r="BS126" i="14" s="1"/>
  <c r="BP126" i="14"/>
  <c r="BT126" i="14" s="1"/>
  <c r="BV126" i="14"/>
  <c r="BW126" i="14"/>
  <c r="BX126" i="14"/>
  <c r="BJ127" i="14"/>
  <c r="BK127" i="14"/>
  <c r="BL127" i="14"/>
  <c r="BN127" i="14"/>
  <c r="BR127" i="14" s="1"/>
  <c r="BO127" i="14"/>
  <c r="BS127" i="14" s="1"/>
  <c r="BP127" i="14"/>
  <c r="BT127" i="14"/>
  <c r="BV127" i="14"/>
  <c r="BW127" i="14"/>
  <c r="BX127" i="14"/>
  <c r="BJ128" i="14"/>
  <c r="BK128" i="14"/>
  <c r="BL128" i="14"/>
  <c r="BN128" i="14"/>
  <c r="BR128" i="14" s="1"/>
  <c r="BO128" i="14"/>
  <c r="BS128" i="14" s="1"/>
  <c r="BP128" i="14"/>
  <c r="BT128" i="14" s="1"/>
  <c r="BV128" i="14"/>
  <c r="BW128" i="14"/>
  <c r="BX128" i="14"/>
  <c r="BJ129" i="14"/>
  <c r="BK129" i="14"/>
  <c r="BL129" i="14"/>
  <c r="BN129" i="14"/>
  <c r="BR129" i="14" s="1"/>
  <c r="BO129" i="14"/>
  <c r="BS129" i="14" s="1"/>
  <c r="BP129" i="14"/>
  <c r="BT129" i="14"/>
  <c r="BV129" i="14"/>
  <c r="BW129" i="14"/>
  <c r="BX129" i="14"/>
  <c r="BJ130" i="14"/>
  <c r="BK130" i="14"/>
  <c r="BL130" i="14"/>
  <c r="BN130" i="14"/>
  <c r="BR130" i="14" s="1"/>
  <c r="BO130" i="14"/>
  <c r="BS130" i="14" s="1"/>
  <c r="BP130" i="14"/>
  <c r="BT130" i="14" s="1"/>
  <c r="BV130" i="14"/>
  <c r="BW130" i="14"/>
  <c r="BX130" i="14"/>
  <c r="BJ131" i="14"/>
  <c r="BK131" i="14"/>
  <c r="BL131" i="14"/>
  <c r="BN131" i="14"/>
  <c r="BR131" i="14" s="1"/>
  <c r="BO131" i="14"/>
  <c r="BS131" i="14" s="1"/>
  <c r="BP131" i="14"/>
  <c r="BT131" i="14"/>
  <c r="BV131" i="14"/>
  <c r="BW131" i="14"/>
  <c r="BX131" i="14"/>
  <c r="BJ132" i="14"/>
  <c r="BK132" i="14"/>
  <c r="BL132" i="14"/>
  <c r="BN132" i="14"/>
  <c r="BR132" i="14" s="1"/>
  <c r="BO132" i="14"/>
  <c r="BS132" i="14" s="1"/>
  <c r="BP132" i="14"/>
  <c r="BT132" i="14" s="1"/>
  <c r="BV132" i="14"/>
  <c r="BW132" i="14"/>
  <c r="BX132" i="14"/>
  <c r="BJ133" i="14"/>
  <c r="BK133" i="14"/>
  <c r="BL133" i="14"/>
  <c r="BN133" i="14"/>
  <c r="BR133" i="14" s="1"/>
  <c r="BO133" i="14"/>
  <c r="BS133" i="14" s="1"/>
  <c r="BP133" i="14"/>
  <c r="BT133" i="14"/>
  <c r="BV133" i="14"/>
  <c r="BW133" i="14"/>
  <c r="BX133" i="14"/>
  <c r="BJ134" i="14"/>
  <c r="BK134" i="14"/>
  <c r="BL134" i="14"/>
  <c r="BN134" i="14"/>
  <c r="BR134" i="14" s="1"/>
  <c r="BO134" i="14"/>
  <c r="BS134" i="14" s="1"/>
  <c r="BP134" i="14"/>
  <c r="BT134" i="14" s="1"/>
  <c r="BV134" i="14"/>
  <c r="BW134" i="14"/>
  <c r="BX134" i="14"/>
  <c r="BJ135" i="14"/>
  <c r="BK135" i="14"/>
  <c r="BL135" i="14"/>
  <c r="BN135" i="14"/>
  <c r="BR135" i="14" s="1"/>
  <c r="BO135" i="14"/>
  <c r="BS135" i="14" s="1"/>
  <c r="BP135" i="14"/>
  <c r="BT135" i="14"/>
  <c r="BV135" i="14"/>
  <c r="BW135" i="14"/>
  <c r="BX135" i="14"/>
  <c r="BJ136" i="14"/>
  <c r="BK136" i="14"/>
  <c r="BL136" i="14"/>
  <c r="BN136" i="14"/>
  <c r="BR136" i="14" s="1"/>
  <c r="BO136" i="14"/>
  <c r="BS136" i="14" s="1"/>
  <c r="BP136" i="14"/>
  <c r="BT136" i="14" s="1"/>
  <c r="BV136" i="14"/>
  <c r="BW136" i="14"/>
  <c r="BX136" i="14"/>
  <c r="BJ137" i="14"/>
  <c r="BK137" i="14"/>
  <c r="BL137" i="14"/>
  <c r="BN137" i="14"/>
  <c r="BR137" i="14" s="1"/>
  <c r="BO137" i="14"/>
  <c r="BS137" i="14" s="1"/>
  <c r="BP137" i="14"/>
  <c r="BT137" i="14"/>
  <c r="BV137" i="14"/>
  <c r="BW137" i="14"/>
  <c r="BX137" i="14"/>
  <c r="BJ138" i="14"/>
  <c r="BK138" i="14"/>
  <c r="BL138" i="14"/>
  <c r="BN138" i="14"/>
  <c r="BR138" i="14" s="1"/>
  <c r="BO138" i="14"/>
  <c r="BS138" i="14" s="1"/>
  <c r="BP138" i="14"/>
  <c r="BT138" i="14" s="1"/>
  <c r="BV138" i="14"/>
  <c r="BW138" i="14"/>
  <c r="BX138" i="14"/>
  <c r="BJ139" i="14"/>
  <c r="BK139" i="14"/>
  <c r="BL139" i="14"/>
  <c r="BN139" i="14"/>
  <c r="BR139" i="14" s="1"/>
  <c r="BO139" i="14"/>
  <c r="BS139" i="14" s="1"/>
  <c r="BP139" i="14"/>
  <c r="BT139" i="14"/>
  <c r="BV139" i="14"/>
  <c r="BW139" i="14"/>
  <c r="BX139" i="14"/>
  <c r="BJ140" i="14"/>
  <c r="BK140" i="14"/>
  <c r="BL140" i="14"/>
  <c r="BN140" i="14"/>
  <c r="BR140" i="14" s="1"/>
  <c r="BO140" i="14"/>
  <c r="BS140" i="14" s="1"/>
  <c r="BP140" i="14"/>
  <c r="BT140" i="14" s="1"/>
  <c r="BV140" i="14"/>
  <c r="BW140" i="14"/>
  <c r="BX140" i="14"/>
  <c r="BJ141" i="14"/>
  <c r="BK141" i="14"/>
  <c r="BL141" i="14"/>
  <c r="BN141" i="14"/>
  <c r="BR141" i="14" s="1"/>
  <c r="BO141" i="14"/>
  <c r="BS141" i="14" s="1"/>
  <c r="BP141" i="14"/>
  <c r="BT141" i="14"/>
  <c r="BV141" i="14"/>
  <c r="BW141" i="14"/>
  <c r="BX141" i="14"/>
  <c r="BJ142" i="14"/>
  <c r="BK142" i="14"/>
  <c r="BL142" i="14"/>
  <c r="BN142" i="14"/>
  <c r="BR142" i="14" s="1"/>
  <c r="BO142" i="14"/>
  <c r="BS142" i="14" s="1"/>
  <c r="BP142" i="14"/>
  <c r="BT142" i="14" s="1"/>
  <c r="BV142" i="14"/>
  <c r="BW142" i="14"/>
  <c r="BX142" i="14"/>
  <c r="BJ143" i="14"/>
  <c r="BK143" i="14"/>
  <c r="BL143" i="14"/>
  <c r="BN143" i="14"/>
  <c r="BR143" i="14" s="1"/>
  <c r="BO143" i="14"/>
  <c r="BS143" i="14" s="1"/>
  <c r="BP143" i="14"/>
  <c r="BT143" i="14"/>
  <c r="BV143" i="14"/>
  <c r="BW143" i="14"/>
  <c r="BX143" i="14"/>
  <c r="BJ144" i="14"/>
  <c r="BK144" i="14"/>
  <c r="BL144" i="14"/>
  <c r="BN144" i="14"/>
  <c r="BR144" i="14" s="1"/>
  <c r="BO144" i="14"/>
  <c r="BS144" i="14" s="1"/>
  <c r="BP144" i="14"/>
  <c r="BT144" i="14" s="1"/>
  <c r="BV144" i="14"/>
  <c r="BW144" i="14"/>
  <c r="BX144" i="14"/>
  <c r="BJ145" i="14"/>
  <c r="BK145" i="14"/>
  <c r="BL145" i="14"/>
  <c r="BN145" i="14"/>
  <c r="BR145" i="14" s="1"/>
  <c r="BO145" i="14"/>
  <c r="BS145" i="14" s="1"/>
  <c r="BP145" i="14"/>
  <c r="BT145" i="14"/>
  <c r="BV145" i="14"/>
  <c r="BW145" i="14"/>
  <c r="BX145" i="14"/>
  <c r="BJ146" i="14"/>
  <c r="BK146" i="14"/>
  <c r="BL146" i="14"/>
  <c r="BN146" i="14"/>
  <c r="BR146" i="14" s="1"/>
  <c r="BO146" i="14"/>
  <c r="BS146" i="14" s="1"/>
  <c r="BP146" i="14"/>
  <c r="BT146" i="14" s="1"/>
  <c r="BV146" i="14"/>
  <c r="BW146" i="14"/>
  <c r="BX146" i="14"/>
  <c r="BJ147" i="14"/>
  <c r="BK147" i="14"/>
  <c r="BL147" i="14"/>
  <c r="BN147" i="14"/>
  <c r="BR147" i="14" s="1"/>
  <c r="BO147" i="14"/>
  <c r="BS147" i="14" s="1"/>
  <c r="BP147" i="14"/>
  <c r="BT147" i="14"/>
  <c r="BV147" i="14"/>
  <c r="BW147" i="14"/>
  <c r="BX147" i="14"/>
  <c r="BJ148" i="14"/>
  <c r="BK148" i="14"/>
  <c r="BL148" i="14"/>
  <c r="BN148" i="14"/>
  <c r="BR148" i="14" s="1"/>
  <c r="BO148" i="14"/>
  <c r="BS148" i="14" s="1"/>
  <c r="BP148" i="14"/>
  <c r="BT148" i="14" s="1"/>
  <c r="BV148" i="14"/>
  <c r="BW148" i="14"/>
  <c r="BX148" i="14"/>
  <c r="BJ149" i="14"/>
  <c r="BK149" i="14"/>
  <c r="BL149" i="14"/>
  <c r="BN149" i="14"/>
  <c r="BR149" i="14" s="1"/>
  <c r="BO149" i="14"/>
  <c r="BS149" i="14" s="1"/>
  <c r="BP149" i="14"/>
  <c r="BT149" i="14"/>
  <c r="BV149" i="14"/>
  <c r="BW149" i="14"/>
  <c r="BX149" i="14"/>
  <c r="BJ150" i="14"/>
  <c r="BK150" i="14"/>
  <c r="BL150" i="14"/>
  <c r="BN150" i="14"/>
  <c r="BR150" i="14" s="1"/>
  <c r="BO150" i="14"/>
  <c r="BS150" i="14" s="1"/>
  <c r="BP150" i="14"/>
  <c r="BT150" i="14" s="1"/>
  <c r="BV150" i="14"/>
  <c r="BW150" i="14"/>
  <c r="BX150" i="14"/>
  <c r="BJ151" i="14"/>
  <c r="BK151" i="14"/>
  <c r="BL151" i="14"/>
  <c r="BN151" i="14"/>
  <c r="BR151" i="14" s="1"/>
  <c r="BO151" i="14"/>
  <c r="BS151" i="14" s="1"/>
  <c r="BP151" i="14"/>
  <c r="BT151" i="14"/>
  <c r="BV151" i="14"/>
  <c r="BW151" i="14"/>
  <c r="BX151" i="14"/>
  <c r="BJ152" i="14"/>
  <c r="BK152" i="14"/>
  <c r="BL152" i="14"/>
  <c r="BN152" i="14"/>
  <c r="BR152" i="14" s="1"/>
  <c r="BO152" i="14"/>
  <c r="BS152" i="14" s="1"/>
  <c r="BP152" i="14"/>
  <c r="BT152" i="14" s="1"/>
  <c r="BV152" i="14"/>
  <c r="BW152" i="14"/>
  <c r="BX152" i="14"/>
  <c r="BJ153" i="14"/>
  <c r="BK153" i="14"/>
  <c r="BL153" i="14"/>
  <c r="BN153" i="14"/>
  <c r="BR153" i="14" s="1"/>
  <c r="BO153" i="14"/>
  <c r="BS153" i="14" s="1"/>
  <c r="BP153" i="14"/>
  <c r="BT153" i="14"/>
  <c r="BV153" i="14"/>
  <c r="BW153" i="14"/>
  <c r="BX153" i="14"/>
  <c r="BJ154" i="14"/>
  <c r="BK154" i="14"/>
  <c r="BL154" i="14"/>
  <c r="BN154" i="14"/>
  <c r="BR154" i="14" s="1"/>
  <c r="BO154" i="14"/>
  <c r="BS154" i="14" s="1"/>
  <c r="BP154" i="14"/>
  <c r="BT154" i="14" s="1"/>
  <c r="BV154" i="14"/>
  <c r="BW154" i="14"/>
  <c r="BX154" i="14"/>
  <c r="BJ156" i="14"/>
  <c r="BK156" i="14"/>
  <c r="BL156" i="14"/>
  <c r="BN156" i="14"/>
  <c r="BR156" i="14" s="1"/>
  <c r="BO156" i="14"/>
  <c r="BS156" i="14" s="1"/>
  <c r="BP156" i="14"/>
  <c r="BT156" i="14"/>
  <c r="BV156" i="14"/>
  <c r="BW156" i="14"/>
  <c r="BX156" i="14"/>
  <c r="BJ42" i="15"/>
  <c r="BK42" i="15"/>
  <c r="BL42" i="15"/>
  <c r="BN42" i="15"/>
  <c r="BR42" i="15" s="1"/>
  <c r="BO42" i="15"/>
  <c r="BS42" i="15" s="1"/>
  <c r="BP42" i="15"/>
  <c r="BT42" i="15" s="1"/>
  <c r="BV42" i="15"/>
  <c r="BW42" i="15"/>
  <c r="BX42" i="15"/>
  <c r="BJ43" i="15"/>
  <c r="BK43" i="15"/>
  <c r="BL43" i="15"/>
  <c r="BN43" i="15"/>
  <c r="BR43" i="15" s="1"/>
  <c r="BO43" i="15"/>
  <c r="BS43" i="15" s="1"/>
  <c r="BP43" i="15"/>
  <c r="BT43" i="15" s="1"/>
  <c r="BV43" i="15"/>
  <c r="BW43" i="15"/>
  <c r="BX43" i="15"/>
  <c r="BJ44" i="15"/>
  <c r="BK44" i="15"/>
  <c r="BL44" i="15"/>
  <c r="BN44" i="15"/>
  <c r="BR44" i="15" s="1"/>
  <c r="BO44" i="15"/>
  <c r="BS44" i="15" s="1"/>
  <c r="BP44" i="15"/>
  <c r="BT44" i="15" s="1"/>
  <c r="BV44" i="15"/>
  <c r="BW44" i="15"/>
  <c r="BX44" i="15"/>
  <c r="BJ45" i="15"/>
  <c r="BK45" i="15"/>
  <c r="BL45" i="15"/>
  <c r="BN45" i="15"/>
  <c r="BR45" i="15" s="1"/>
  <c r="BO45" i="15"/>
  <c r="BS45" i="15" s="1"/>
  <c r="BP45" i="15"/>
  <c r="BT45" i="15" s="1"/>
  <c r="BV45" i="15"/>
  <c r="BW45" i="15"/>
  <c r="BX45" i="15"/>
  <c r="BJ46" i="15"/>
  <c r="BK46" i="15"/>
  <c r="BL46" i="15"/>
  <c r="BN46" i="15"/>
  <c r="BR46" i="15" s="1"/>
  <c r="BO46" i="15"/>
  <c r="BS46" i="15" s="1"/>
  <c r="BP46" i="15"/>
  <c r="BT46" i="15" s="1"/>
  <c r="BV46" i="15"/>
  <c r="BW46" i="15"/>
  <c r="BX46" i="15"/>
  <c r="BJ47" i="15"/>
  <c r="BK47" i="15"/>
  <c r="BL47" i="15"/>
  <c r="BN47" i="15"/>
  <c r="BR47" i="15" s="1"/>
  <c r="BO47" i="15"/>
  <c r="BS47" i="15" s="1"/>
  <c r="BP47" i="15"/>
  <c r="BT47" i="15"/>
  <c r="BV47" i="15"/>
  <c r="BW47" i="15"/>
  <c r="BX47" i="15"/>
  <c r="BJ48" i="15"/>
  <c r="BK48" i="15"/>
  <c r="BL48" i="15"/>
  <c r="BN48" i="15"/>
  <c r="BR48" i="15" s="1"/>
  <c r="BO48" i="15"/>
  <c r="BS48" i="15" s="1"/>
  <c r="BP48" i="15"/>
  <c r="BT48" i="15" s="1"/>
  <c r="BV48" i="15"/>
  <c r="BW48" i="15"/>
  <c r="BX48" i="15"/>
  <c r="BJ49" i="15"/>
  <c r="BK49" i="15"/>
  <c r="BL49" i="15"/>
  <c r="BN49" i="15"/>
  <c r="BR49" i="15" s="1"/>
  <c r="BO49" i="15"/>
  <c r="BS49" i="15" s="1"/>
  <c r="BP49" i="15"/>
  <c r="BT49" i="15"/>
  <c r="BV49" i="15"/>
  <c r="BW49" i="15"/>
  <c r="BX49" i="15"/>
  <c r="BJ50" i="15"/>
  <c r="BK50" i="15"/>
  <c r="BL50" i="15"/>
  <c r="BN50" i="15"/>
  <c r="BR50" i="15" s="1"/>
  <c r="BO50" i="15"/>
  <c r="BS50" i="15" s="1"/>
  <c r="BP50" i="15"/>
  <c r="BT50" i="15" s="1"/>
  <c r="BV50" i="15"/>
  <c r="BW50" i="15"/>
  <c r="BX50" i="15"/>
  <c r="BJ51" i="15"/>
  <c r="BK51" i="15"/>
  <c r="BL51" i="15"/>
  <c r="BN51" i="15"/>
  <c r="BR51" i="15" s="1"/>
  <c r="BO51" i="15"/>
  <c r="BS51" i="15" s="1"/>
  <c r="BP51" i="15"/>
  <c r="BT51" i="15" s="1"/>
  <c r="BV51" i="15"/>
  <c r="BW51" i="15"/>
  <c r="BX51" i="15"/>
  <c r="BJ52" i="15"/>
  <c r="BK52" i="15"/>
  <c r="BL52" i="15"/>
  <c r="BN52" i="15"/>
  <c r="BR52" i="15" s="1"/>
  <c r="BO52" i="15"/>
  <c r="BS52" i="15" s="1"/>
  <c r="BP52" i="15"/>
  <c r="BT52" i="15" s="1"/>
  <c r="BV52" i="15"/>
  <c r="BW52" i="15"/>
  <c r="BX52" i="15"/>
  <c r="BJ53" i="15"/>
  <c r="BK53" i="15"/>
  <c r="BL53" i="15"/>
  <c r="BN53" i="15"/>
  <c r="BR53" i="15" s="1"/>
  <c r="BO53" i="15"/>
  <c r="BS53" i="15" s="1"/>
  <c r="BP53" i="15"/>
  <c r="BT53" i="15" s="1"/>
  <c r="BV53" i="15"/>
  <c r="BW53" i="15"/>
  <c r="BX53" i="15"/>
  <c r="BJ54" i="15"/>
  <c r="BK54" i="15"/>
  <c r="BL54" i="15"/>
  <c r="BN54" i="15"/>
  <c r="BR54" i="15" s="1"/>
  <c r="BO54" i="15"/>
  <c r="BS54" i="15" s="1"/>
  <c r="BP54" i="15"/>
  <c r="BT54" i="15" s="1"/>
  <c r="BV54" i="15"/>
  <c r="BW54" i="15"/>
  <c r="BX54" i="15"/>
  <c r="BJ55" i="15"/>
  <c r="BK55" i="15"/>
  <c r="BL55" i="15"/>
  <c r="BN55" i="15"/>
  <c r="BR55" i="15" s="1"/>
  <c r="BO55" i="15"/>
  <c r="BS55" i="15" s="1"/>
  <c r="BP55" i="15"/>
  <c r="BT55" i="15"/>
  <c r="BV55" i="15"/>
  <c r="BW55" i="15"/>
  <c r="BX55" i="15"/>
  <c r="BJ56" i="15"/>
  <c r="BK56" i="15"/>
  <c r="BL56" i="15"/>
  <c r="BN56" i="15"/>
  <c r="BR56" i="15" s="1"/>
  <c r="BO56" i="15"/>
  <c r="BS56" i="15" s="1"/>
  <c r="BP56" i="15"/>
  <c r="BT56" i="15" s="1"/>
  <c r="BV56" i="15"/>
  <c r="BW56" i="15"/>
  <c r="BX56" i="15"/>
  <c r="BJ57" i="15"/>
  <c r="BK57" i="15"/>
  <c r="BL57" i="15"/>
  <c r="BN57" i="15"/>
  <c r="BR57" i="15" s="1"/>
  <c r="BO57" i="15"/>
  <c r="BS57" i="15" s="1"/>
  <c r="BP57" i="15"/>
  <c r="BT57" i="15"/>
  <c r="BV57" i="15"/>
  <c r="BW57" i="15"/>
  <c r="BX57" i="15"/>
  <c r="BJ58" i="15"/>
  <c r="BK58" i="15"/>
  <c r="BL58" i="15"/>
  <c r="BN58" i="15"/>
  <c r="BR58" i="15" s="1"/>
  <c r="BO58" i="15"/>
  <c r="BS58" i="15" s="1"/>
  <c r="BP58" i="15"/>
  <c r="BT58" i="15" s="1"/>
  <c r="BV58" i="15"/>
  <c r="BW58" i="15"/>
  <c r="BX58" i="15"/>
  <c r="BJ59" i="15"/>
  <c r="BK59" i="15"/>
  <c r="BL59" i="15"/>
  <c r="BN59" i="15"/>
  <c r="BR59" i="15" s="1"/>
  <c r="BO59" i="15"/>
  <c r="BS59" i="15" s="1"/>
  <c r="BP59" i="15"/>
  <c r="BT59" i="15" s="1"/>
  <c r="BV59" i="15"/>
  <c r="BW59" i="15"/>
  <c r="BX59" i="15"/>
  <c r="BJ60" i="15"/>
  <c r="BK60" i="15"/>
  <c r="BL60" i="15"/>
  <c r="BN60" i="15"/>
  <c r="BR60" i="15" s="1"/>
  <c r="BO60" i="15"/>
  <c r="BS60" i="15" s="1"/>
  <c r="BP60" i="15"/>
  <c r="BT60" i="15" s="1"/>
  <c r="BV60" i="15"/>
  <c r="BW60" i="15"/>
  <c r="BX60" i="15"/>
  <c r="BJ61" i="15"/>
  <c r="BK61" i="15"/>
  <c r="BL61" i="15"/>
  <c r="BN61" i="15"/>
  <c r="BR61" i="15" s="1"/>
  <c r="BO61" i="15"/>
  <c r="BS61" i="15" s="1"/>
  <c r="BP61" i="15"/>
  <c r="BT61" i="15" s="1"/>
  <c r="BV61" i="15"/>
  <c r="BW61" i="15"/>
  <c r="BX61" i="15"/>
  <c r="BJ62" i="15"/>
  <c r="BK62" i="15"/>
  <c r="BL62" i="15"/>
  <c r="BN62" i="15"/>
  <c r="BR62" i="15" s="1"/>
  <c r="BO62" i="15"/>
  <c r="BS62" i="15" s="1"/>
  <c r="BP62" i="15"/>
  <c r="BT62" i="15" s="1"/>
  <c r="BV62" i="15"/>
  <c r="BW62" i="15"/>
  <c r="BX62" i="15"/>
  <c r="BJ63" i="15"/>
  <c r="BK63" i="15"/>
  <c r="BL63" i="15"/>
  <c r="BN63" i="15"/>
  <c r="BR63" i="15" s="1"/>
  <c r="BO63" i="15"/>
  <c r="BS63" i="15" s="1"/>
  <c r="BP63" i="15"/>
  <c r="BT63" i="15"/>
  <c r="BV63" i="15"/>
  <c r="BW63" i="15"/>
  <c r="BX63" i="15"/>
  <c r="BJ64" i="15"/>
  <c r="BK64" i="15"/>
  <c r="BL64" i="15"/>
  <c r="BN64" i="15"/>
  <c r="BR64" i="15" s="1"/>
  <c r="BO64" i="15"/>
  <c r="BS64" i="15" s="1"/>
  <c r="BP64" i="15"/>
  <c r="BT64" i="15" s="1"/>
  <c r="BV64" i="15"/>
  <c r="BW64" i="15"/>
  <c r="BX64" i="15"/>
  <c r="BJ65" i="15"/>
  <c r="BK65" i="15"/>
  <c r="BL65" i="15"/>
  <c r="BN65" i="15"/>
  <c r="BR65" i="15" s="1"/>
  <c r="BO65" i="15"/>
  <c r="BS65" i="15" s="1"/>
  <c r="BP65" i="15"/>
  <c r="BT65" i="15"/>
  <c r="BV65" i="15"/>
  <c r="BW65" i="15"/>
  <c r="BX65" i="15"/>
  <c r="BJ66" i="15"/>
  <c r="BK66" i="15"/>
  <c r="BL66" i="15"/>
  <c r="BN66" i="15"/>
  <c r="BR66" i="15" s="1"/>
  <c r="BO66" i="15"/>
  <c r="BS66" i="15" s="1"/>
  <c r="BP66" i="15"/>
  <c r="BT66" i="15" s="1"/>
  <c r="BV66" i="15"/>
  <c r="BW66" i="15"/>
  <c r="BX66" i="15"/>
  <c r="BJ67" i="15"/>
  <c r="BK67" i="15"/>
  <c r="BL67" i="15"/>
  <c r="BN67" i="15"/>
  <c r="BR67" i="15" s="1"/>
  <c r="BO67" i="15"/>
  <c r="BS67" i="15" s="1"/>
  <c r="BP67" i="15"/>
  <c r="BT67" i="15" s="1"/>
  <c r="BV67" i="15"/>
  <c r="BW67" i="15"/>
  <c r="BX67" i="15"/>
  <c r="BJ68" i="15"/>
  <c r="BK68" i="15"/>
  <c r="BL68" i="15"/>
  <c r="BN68" i="15"/>
  <c r="BR68" i="15" s="1"/>
  <c r="BO68" i="15"/>
  <c r="BS68" i="15" s="1"/>
  <c r="BP68" i="15"/>
  <c r="BT68" i="15" s="1"/>
  <c r="BV68" i="15"/>
  <c r="BW68" i="15"/>
  <c r="BX68" i="15"/>
  <c r="BJ69" i="15"/>
  <c r="BK69" i="15"/>
  <c r="BL69" i="15"/>
  <c r="BN69" i="15"/>
  <c r="BR69" i="15" s="1"/>
  <c r="BO69" i="15"/>
  <c r="BS69" i="15" s="1"/>
  <c r="BP69" i="15"/>
  <c r="BT69" i="15" s="1"/>
  <c r="BV69" i="15"/>
  <c r="BW69" i="15"/>
  <c r="BX69" i="15"/>
  <c r="BJ70" i="15"/>
  <c r="BK70" i="15"/>
  <c r="BL70" i="15"/>
  <c r="BN70" i="15"/>
  <c r="BR70" i="15" s="1"/>
  <c r="BO70" i="15"/>
  <c r="BS70" i="15" s="1"/>
  <c r="BP70" i="15"/>
  <c r="BT70" i="15" s="1"/>
  <c r="BV70" i="15"/>
  <c r="BW70" i="15"/>
  <c r="BX70" i="15"/>
  <c r="BJ71" i="15"/>
  <c r="BK71" i="15"/>
  <c r="BL71" i="15"/>
  <c r="BN71" i="15"/>
  <c r="BR71" i="15" s="1"/>
  <c r="BO71" i="15"/>
  <c r="BS71" i="15" s="1"/>
  <c r="BP71" i="15"/>
  <c r="BT71" i="15"/>
  <c r="BV71" i="15"/>
  <c r="BW71" i="15"/>
  <c r="BX71" i="15"/>
  <c r="BJ72" i="15"/>
  <c r="BK72" i="15"/>
  <c r="BL72" i="15"/>
  <c r="BN72" i="15"/>
  <c r="BR72" i="15" s="1"/>
  <c r="BO72" i="15"/>
  <c r="BS72" i="15" s="1"/>
  <c r="BP72" i="15"/>
  <c r="BT72" i="15" s="1"/>
  <c r="BV72" i="15"/>
  <c r="BW72" i="15"/>
  <c r="BX72" i="15"/>
  <c r="BJ73" i="15"/>
  <c r="BK73" i="15"/>
  <c r="BL73" i="15"/>
  <c r="BN73" i="15"/>
  <c r="BR73" i="15" s="1"/>
  <c r="BO73" i="15"/>
  <c r="BS73" i="15" s="1"/>
  <c r="BP73" i="15"/>
  <c r="BT73" i="15"/>
  <c r="BV73" i="15"/>
  <c r="BW73" i="15"/>
  <c r="BX73" i="15"/>
  <c r="BJ74" i="15"/>
  <c r="BK74" i="15"/>
  <c r="BL74" i="15"/>
  <c r="BN74" i="15"/>
  <c r="BR74" i="15" s="1"/>
  <c r="BO74" i="15"/>
  <c r="BS74" i="15" s="1"/>
  <c r="BP74" i="15"/>
  <c r="BT74" i="15" s="1"/>
  <c r="BV74" i="15"/>
  <c r="BW74" i="15"/>
  <c r="BX74" i="15"/>
  <c r="BJ75" i="15"/>
  <c r="BK75" i="15"/>
  <c r="BL75" i="15"/>
  <c r="BN75" i="15"/>
  <c r="BR75" i="15" s="1"/>
  <c r="BO75" i="15"/>
  <c r="BS75" i="15" s="1"/>
  <c r="BP75" i="15"/>
  <c r="BT75" i="15" s="1"/>
  <c r="BV75" i="15"/>
  <c r="BW75" i="15"/>
  <c r="BX75" i="15"/>
  <c r="BJ76" i="15"/>
  <c r="BK76" i="15"/>
  <c r="BL76" i="15"/>
  <c r="BN76" i="15"/>
  <c r="BR76" i="15" s="1"/>
  <c r="BO76" i="15"/>
  <c r="BS76" i="15" s="1"/>
  <c r="BP76" i="15"/>
  <c r="BT76" i="15" s="1"/>
  <c r="BV76" i="15"/>
  <c r="BW76" i="15"/>
  <c r="BX76" i="15"/>
  <c r="BJ77" i="15"/>
  <c r="BK77" i="15"/>
  <c r="BL77" i="15"/>
  <c r="BN77" i="15"/>
  <c r="BR77" i="15" s="1"/>
  <c r="BO77" i="15"/>
  <c r="BS77" i="15" s="1"/>
  <c r="BP77" i="15"/>
  <c r="BT77" i="15" s="1"/>
  <c r="BV77" i="15"/>
  <c r="BW77" i="15"/>
  <c r="BX77" i="15"/>
  <c r="BJ78" i="15"/>
  <c r="BK78" i="15"/>
  <c r="BL78" i="15"/>
  <c r="BN78" i="15"/>
  <c r="BR78" i="15" s="1"/>
  <c r="BO78" i="15"/>
  <c r="BS78" i="15" s="1"/>
  <c r="BP78" i="15"/>
  <c r="BT78" i="15" s="1"/>
  <c r="BV78" i="15"/>
  <c r="BW78" i="15"/>
  <c r="BX78" i="15"/>
  <c r="BJ79" i="15"/>
  <c r="BK79" i="15"/>
  <c r="BL79" i="15"/>
  <c r="BN79" i="15"/>
  <c r="BR79" i="15" s="1"/>
  <c r="BO79" i="15"/>
  <c r="BS79" i="15" s="1"/>
  <c r="BP79" i="15"/>
  <c r="BT79" i="15"/>
  <c r="BV79" i="15"/>
  <c r="BW79" i="15"/>
  <c r="BX79" i="15"/>
  <c r="BJ80" i="15"/>
  <c r="BK80" i="15"/>
  <c r="BL80" i="15"/>
  <c r="BN80" i="15"/>
  <c r="BR80" i="15" s="1"/>
  <c r="BO80" i="15"/>
  <c r="BS80" i="15" s="1"/>
  <c r="BP80" i="15"/>
  <c r="BT80" i="15" s="1"/>
  <c r="BV80" i="15"/>
  <c r="BW80" i="15"/>
  <c r="BX80" i="15"/>
  <c r="BJ81" i="15"/>
  <c r="BK81" i="15"/>
  <c r="BL81" i="15"/>
  <c r="BN81" i="15"/>
  <c r="BR81" i="15" s="1"/>
  <c r="BO81" i="15"/>
  <c r="BS81" i="15" s="1"/>
  <c r="BP81" i="15"/>
  <c r="BT81" i="15"/>
  <c r="BV81" i="15"/>
  <c r="BW81" i="15"/>
  <c r="BX81" i="15"/>
  <c r="BJ82" i="15"/>
  <c r="BK82" i="15"/>
  <c r="BL82" i="15"/>
  <c r="BN82" i="15"/>
  <c r="BR82" i="15" s="1"/>
  <c r="BO82" i="15"/>
  <c r="BS82" i="15" s="1"/>
  <c r="BP82" i="15"/>
  <c r="BT82" i="15" s="1"/>
  <c r="BV82" i="15"/>
  <c r="BW82" i="15"/>
  <c r="BX82" i="15"/>
  <c r="BJ83" i="15"/>
  <c r="BK83" i="15"/>
  <c r="BL83" i="15"/>
  <c r="BN83" i="15"/>
  <c r="BR83" i="15" s="1"/>
  <c r="BO83" i="15"/>
  <c r="BS83" i="15" s="1"/>
  <c r="BP83" i="15"/>
  <c r="BT83" i="15" s="1"/>
  <c r="BV83" i="15"/>
  <c r="BW83" i="15"/>
  <c r="BX83" i="15"/>
  <c r="BJ84" i="15"/>
  <c r="BK84" i="15"/>
  <c r="BL84" i="15"/>
  <c r="BN84" i="15"/>
  <c r="BR84" i="15" s="1"/>
  <c r="BO84" i="15"/>
  <c r="BS84" i="15" s="1"/>
  <c r="BP84" i="15"/>
  <c r="BT84" i="15" s="1"/>
  <c r="BV84" i="15"/>
  <c r="BW84" i="15"/>
  <c r="BX84" i="15"/>
  <c r="BJ86" i="15"/>
  <c r="BK86" i="15"/>
  <c r="BL86" i="15"/>
  <c r="BN86" i="15"/>
  <c r="BR86" i="15" s="1"/>
  <c r="BO86" i="15"/>
  <c r="BS86" i="15" s="1"/>
  <c r="BP86" i="15"/>
  <c r="BT86" i="15" s="1"/>
  <c r="BV86" i="15"/>
  <c r="BW86" i="15"/>
  <c r="BX86" i="15"/>
  <c r="BJ42" i="16"/>
  <c r="BK42" i="16"/>
  <c r="BL42" i="16"/>
  <c r="BN42" i="16"/>
  <c r="BR42" i="16" s="1"/>
  <c r="BO42" i="16"/>
  <c r="BS42" i="16" s="1"/>
  <c r="BP42" i="16"/>
  <c r="BT42" i="16"/>
  <c r="BV42" i="16"/>
  <c r="BW42" i="16"/>
  <c r="BX42" i="16"/>
  <c r="BJ43" i="16"/>
  <c r="BK43" i="16"/>
  <c r="BL43" i="16"/>
  <c r="BN43" i="16"/>
  <c r="BR43" i="16" s="1"/>
  <c r="BO43" i="16"/>
  <c r="BS43" i="16" s="1"/>
  <c r="BP43" i="16"/>
  <c r="BT43" i="16" s="1"/>
  <c r="BV43" i="16"/>
  <c r="BW43" i="16"/>
  <c r="BX43" i="16"/>
  <c r="BJ44" i="16"/>
  <c r="BK44" i="16"/>
  <c r="BL44" i="16"/>
  <c r="BN44" i="16"/>
  <c r="BR44" i="16" s="1"/>
  <c r="BO44" i="16"/>
  <c r="BS44" i="16" s="1"/>
  <c r="BP44" i="16"/>
  <c r="BT44" i="16"/>
  <c r="BV44" i="16"/>
  <c r="BW44" i="16"/>
  <c r="BX44" i="16"/>
  <c r="BJ45" i="16"/>
  <c r="BK45" i="16"/>
  <c r="BL45" i="16"/>
  <c r="BN45" i="16"/>
  <c r="BR45" i="16" s="1"/>
  <c r="BO45" i="16"/>
  <c r="BS45" i="16" s="1"/>
  <c r="BP45" i="16"/>
  <c r="BT45" i="16" s="1"/>
  <c r="BV45" i="16"/>
  <c r="BW45" i="16"/>
  <c r="BX45" i="16"/>
  <c r="BJ46" i="16"/>
  <c r="BK46" i="16"/>
  <c r="BL46" i="16"/>
  <c r="BN46" i="16"/>
  <c r="BR46" i="16" s="1"/>
  <c r="BO46" i="16"/>
  <c r="BS46" i="16" s="1"/>
  <c r="BP46" i="16"/>
  <c r="BT46" i="16" s="1"/>
  <c r="BV46" i="16"/>
  <c r="BW46" i="16"/>
  <c r="BX46" i="16"/>
  <c r="BJ47" i="16"/>
  <c r="BK47" i="16"/>
  <c r="BL47" i="16"/>
  <c r="BN47" i="16"/>
  <c r="BR47" i="16" s="1"/>
  <c r="BO47" i="16"/>
  <c r="BS47" i="16" s="1"/>
  <c r="BP47" i="16"/>
  <c r="BT47" i="16" s="1"/>
  <c r="BV47" i="16"/>
  <c r="BW47" i="16"/>
  <c r="BX47" i="16"/>
  <c r="BJ48" i="16"/>
  <c r="BK48" i="16"/>
  <c r="BL48" i="16"/>
  <c r="BN48" i="16"/>
  <c r="BR48" i="16" s="1"/>
  <c r="BO48" i="16"/>
  <c r="BP48" i="16"/>
  <c r="BT48" i="16" s="1"/>
  <c r="BS48" i="16"/>
  <c r="BV48" i="16"/>
  <c r="BW48" i="16"/>
  <c r="BX48" i="16"/>
  <c r="BJ49" i="16"/>
  <c r="BK49" i="16"/>
  <c r="BL49" i="16"/>
  <c r="BN49" i="16"/>
  <c r="BR49" i="16" s="1"/>
  <c r="BO49" i="16"/>
  <c r="BP49" i="16"/>
  <c r="BS49" i="16"/>
  <c r="BT49" i="16"/>
  <c r="BV49" i="16"/>
  <c r="BW49" i="16"/>
  <c r="BX49" i="16"/>
  <c r="BJ50" i="16"/>
  <c r="BK50" i="16"/>
  <c r="BL50" i="16"/>
  <c r="BN50" i="16"/>
  <c r="BR50" i="16" s="1"/>
  <c r="BO50" i="16"/>
  <c r="BS50" i="16" s="1"/>
  <c r="BP50" i="16"/>
  <c r="BT50" i="16" s="1"/>
  <c r="BV50" i="16"/>
  <c r="BW50" i="16"/>
  <c r="BX50" i="16"/>
  <c r="BJ51" i="16"/>
  <c r="BK51" i="16"/>
  <c r="BL51" i="16"/>
  <c r="BN51" i="16"/>
  <c r="BR51" i="16" s="1"/>
  <c r="BO51" i="16"/>
  <c r="BS51" i="16" s="1"/>
  <c r="BP51" i="16"/>
  <c r="BT51" i="16" s="1"/>
  <c r="BV51" i="16"/>
  <c r="BW51" i="16"/>
  <c r="BX51" i="16"/>
  <c r="BJ52" i="16"/>
  <c r="BK52" i="16"/>
  <c r="BL52" i="16"/>
  <c r="BN52" i="16"/>
  <c r="BR52" i="16" s="1"/>
  <c r="BO52" i="16"/>
  <c r="BS52" i="16" s="1"/>
  <c r="BP52" i="16"/>
  <c r="BT52" i="16"/>
  <c r="BV52" i="16"/>
  <c r="BW52" i="16"/>
  <c r="BX52" i="16"/>
  <c r="BJ53" i="16"/>
  <c r="BK53" i="16"/>
  <c r="BL53" i="16"/>
  <c r="BN53" i="16"/>
  <c r="BR53" i="16" s="1"/>
  <c r="BO53" i="16"/>
  <c r="BS53" i="16" s="1"/>
  <c r="BP53" i="16"/>
  <c r="BT53" i="16" s="1"/>
  <c r="BV53" i="16"/>
  <c r="BW53" i="16"/>
  <c r="BX53" i="16"/>
  <c r="BJ54" i="16"/>
  <c r="BK54" i="16"/>
  <c r="BL54" i="16"/>
  <c r="BN54" i="16"/>
  <c r="BR54" i="16" s="1"/>
  <c r="BO54" i="16"/>
  <c r="BS54" i="16" s="1"/>
  <c r="BP54" i="16"/>
  <c r="BT54" i="16" s="1"/>
  <c r="BV54" i="16"/>
  <c r="BW54" i="16"/>
  <c r="BX54" i="16"/>
  <c r="BJ55" i="16"/>
  <c r="BK55" i="16"/>
  <c r="BL55" i="16"/>
  <c r="BN55" i="16"/>
  <c r="BR55" i="16" s="1"/>
  <c r="BO55" i="16"/>
  <c r="BS55" i="16" s="1"/>
  <c r="BP55" i="16"/>
  <c r="BT55" i="16" s="1"/>
  <c r="BV55" i="16"/>
  <c r="BW55" i="16"/>
  <c r="BX55" i="16"/>
  <c r="BJ56" i="16"/>
  <c r="BK56" i="16"/>
  <c r="BL56" i="16"/>
  <c r="BN56" i="16"/>
  <c r="BR56" i="16" s="1"/>
  <c r="BO56" i="16"/>
  <c r="BP56" i="16"/>
  <c r="BT56" i="16" s="1"/>
  <c r="BS56" i="16"/>
  <c r="BV56" i="16"/>
  <c r="BW56" i="16"/>
  <c r="BX56" i="16"/>
  <c r="BJ57" i="16"/>
  <c r="BK57" i="16"/>
  <c r="BL57" i="16"/>
  <c r="BN57" i="16"/>
  <c r="BR57" i="16" s="1"/>
  <c r="BO57" i="16"/>
  <c r="BP57" i="16"/>
  <c r="BS57" i="16"/>
  <c r="BT57" i="16"/>
  <c r="BV57" i="16"/>
  <c r="BW57" i="16"/>
  <c r="BX57" i="16"/>
  <c r="BJ58" i="16"/>
  <c r="BK58" i="16"/>
  <c r="BL58" i="16"/>
  <c r="BN58" i="16"/>
  <c r="BR58" i="16" s="1"/>
  <c r="BO58" i="16"/>
  <c r="BS58" i="16" s="1"/>
  <c r="BP58" i="16"/>
  <c r="BT58" i="16" s="1"/>
  <c r="BV58" i="16"/>
  <c r="BW58" i="16"/>
  <c r="BX58" i="16"/>
  <c r="BJ59" i="16"/>
  <c r="BK59" i="16"/>
  <c r="BL59" i="16"/>
  <c r="BN59" i="16"/>
  <c r="BR59" i="16" s="1"/>
  <c r="BO59" i="16"/>
  <c r="BS59" i="16" s="1"/>
  <c r="BP59" i="16"/>
  <c r="BT59" i="16" s="1"/>
  <c r="BV59" i="16"/>
  <c r="BW59" i="16"/>
  <c r="BX59" i="16"/>
  <c r="BJ60" i="16"/>
  <c r="BK60" i="16"/>
  <c r="BL60" i="16"/>
  <c r="BN60" i="16"/>
  <c r="BR60" i="16" s="1"/>
  <c r="BO60" i="16"/>
  <c r="BS60" i="16" s="1"/>
  <c r="BP60" i="16"/>
  <c r="BT60" i="16"/>
  <c r="BV60" i="16"/>
  <c r="BW60" i="16"/>
  <c r="BX60" i="16"/>
  <c r="BJ61" i="16"/>
  <c r="BK61" i="16"/>
  <c r="BL61" i="16"/>
  <c r="BN61" i="16"/>
  <c r="BR61" i="16" s="1"/>
  <c r="BO61" i="16"/>
  <c r="BS61" i="16" s="1"/>
  <c r="BP61" i="16"/>
  <c r="BT61" i="16" s="1"/>
  <c r="BV61" i="16"/>
  <c r="BW61" i="16"/>
  <c r="BX61" i="16"/>
  <c r="BJ62" i="16"/>
  <c r="BK62" i="16"/>
  <c r="BL62" i="16"/>
  <c r="BN62" i="16"/>
  <c r="BR62" i="16" s="1"/>
  <c r="BO62" i="16"/>
  <c r="BS62" i="16" s="1"/>
  <c r="BP62" i="16"/>
  <c r="BT62" i="16" s="1"/>
  <c r="BV62" i="16"/>
  <c r="BW62" i="16"/>
  <c r="BX62" i="16"/>
  <c r="BJ63" i="16"/>
  <c r="BK63" i="16"/>
  <c r="BL63" i="16"/>
  <c r="BN63" i="16"/>
  <c r="BR63" i="16" s="1"/>
  <c r="BO63" i="16"/>
  <c r="BS63" i="16" s="1"/>
  <c r="BP63" i="16"/>
  <c r="BT63" i="16" s="1"/>
  <c r="BV63" i="16"/>
  <c r="BW63" i="16"/>
  <c r="BX63" i="16"/>
  <c r="BJ64" i="16"/>
  <c r="BK64" i="16"/>
  <c r="BL64" i="16"/>
  <c r="BN64" i="16"/>
  <c r="BR64" i="16" s="1"/>
  <c r="BO64" i="16"/>
  <c r="BP64" i="16"/>
  <c r="BT64" i="16" s="1"/>
  <c r="BS64" i="16"/>
  <c r="BV64" i="16"/>
  <c r="BW64" i="16"/>
  <c r="BX64" i="16"/>
  <c r="BJ65" i="16"/>
  <c r="BK65" i="16"/>
  <c r="BL65" i="16"/>
  <c r="BN65" i="16"/>
  <c r="BR65" i="16" s="1"/>
  <c r="BO65" i="16"/>
  <c r="BP65" i="16"/>
  <c r="BS65" i="16"/>
  <c r="BT65" i="16"/>
  <c r="BV65" i="16"/>
  <c r="BW65" i="16"/>
  <c r="BX65" i="16"/>
  <c r="BJ66" i="16"/>
  <c r="BK66" i="16"/>
  <c r="BL66" i="16"/>
  <c r="BN66" i="16"/>
  <c r="BR66" i="16" s="1"/>
  <c r="BO66" i="16"/>
  <c r="BS66" i="16" s="1"/>
  <c r="BP66" i="16"/>
  <c r="BT66" i="16" s="1"/>
  <c r="BV66" i="16"/>
  <c r="BW66" i="16"/>
  <c r="BX66" i="16"/>
  <c r="BJ67" i="16"/>
  <c r="BK67" i="16"/>
  <c r="BL67" i="16"/>
  <c r="BN67" i="16"/>
  <c r="BR67" i="16" s="1"/>
  <c r="BO67" i="16"/>
  <c r="BS67" i="16" s="1"/>
  <c r="BP67" i="16"/>
  <c r="BT67" i="16" s="1"/>
  <c r="BV67" i="16"/>
  <c r="BW67" i="16"/>
  <c r="BX67" i="16"/>
  <c r="BJ68" i="16"/>
  <c r="BK68" i="16"/>
  <c r="BL68" i="16"/>
  <c r="BN68" i="16"/>
  <c r="BR68" i="16" s="1"/>
  <c r="BO68" i="16"/>
  <c r="BS68" i="16" s="1"/>
  <c r="BP68" i="16"/>
  <c r="BT68" i="16"/>
  <c r="BV68" i="16"/>
  <c r="BW68" i="16"/>
  <c r="BX68" i="16"/>
  <c r="BJ69" i="16"/>
  <c r="BK69" i="16"/>
  <c r="BL69" i="16"/>
  <c r="BN69" i="16"/>
  <c r="BR69" i="16" s="1"/>
  <c r="BO69" i="16"/>
  <c r="BS69" i="16" s="1"/>
  <c r="BP69" i="16"/>
  <c r="BT69" i="16" s="1"/>
  <c r="BV69" i="16"/>
  <c r="BW69" i="16"/>
  <c r="BX69" i="16"/>
  <c r="BJ70" i="16"/>
  <c r="BK70" i="16"/>
  <c r="BL70" i="16"/>
  <c r="BN70" i="16"/>
  <c r="BR70" i="16" s="1"/>
  <c r="BO70" i="16"/>
  <c r="BS70" i="16" s="1"/>
  <c r="BP70" i="16"/>
  <c r="BT70" i="16" s="1"/>
  <c r="BV70" i="16"/>
  <c r="BW70" i="16"/>
  <c r="BX70" i="16"/>
  <c r="BJ71" i="16"/>
  <c r="BK71" i="16"/>
  <c r="BL71" i="16"/>
  <c r="BN71" i="16"/>
  <c r="BR71" i="16" s="1"/>
  <c r="BO71" i="16"/>
  <c r="BS71" i="16" s="1"/>
  <c r="BP71" i="16"/>
  <c r="BT71" i="16" s="1"/>
  <c r="BV71" i="16"/>
  <c r="BW71" i="16"/>
  <c r="BX71" i="16"/>
  <c r="BJ72" i="16"/>
  <c r="BK72" i="16"/>
  <c r="BL72" i="16"/>
  <c r="BN72" i="16"/>
  <c r="BR72" i="16" s="1"/>
  <c r="BO72" i="16"/>
  <c r="BP72" i="16"/>
  <c r="BT72" i="16" s="1"/>
  <c r="BS72" i="16"/>
  <c r="BV72" i="16"/>
  <c r="BW72" i="16"/>
  <c r="BX72" i="16"/>
  <c r="BJ73" i="16"/>
  <c r="BK73" i="16"/>
  <c r="BL73" i="16"/>
  <c r="BN73" i="16"/>
  <c r="BR73" i="16" s="1"/>
  <c r="BO73" i="16"/>
  <c r="BP73" i="16"/>
  <c r="BS73" i="16"/>
  <c r="BT73" i="16"/>
  <c r="BV73" i="16"/>
  <c r="BW73" i="16"/>
  <c r="BX73" i="16"/>
  <c r="BJ74" i="16"/>
  <c r="BK74" i="16"/>
  <c r="BL74" i="16"/>
  <c r="BN74" i="16"/>
  <c r="BR74" i="16" s="1"/>
  <c r="BO74" i="16"/>
  <c r="BS74" i="16" s="1"/>
  <c r="BP74" i="16"/>
  <c r="BT74" i="16" s="1"/>
  <c r="BV74" i="16"/>
  <c r="BW74" i="16"/>
  <c r="BX74" i="16"/>
  <c r="BJ75" i="16"/>
  <c r="BK75" i="16"/>
  <c r="BL75" i="16"/>
  <c r="BN75" i="16"/>
  <c r="BR75" i="16" s="1"/>
  <c r="BO75" i="16"/>
  <c r="BS75" i="16" s="1"/>
  <c r="BP75" i="16"/>
  <c r="BT75" i="16" s="1"/>
  <c r="BV75" i="16"/>
  <c r="BW75" i="16"/>
  <c r="BX75" i="16"/>
  <c r="BJ76" i="16"/>
  <c r="BK76" i="16"/>
  <c r="BL76" i="16"/>
  <c r="BN76" i="16"/>
  <c r="BR76" i="16" s="1"/>
  <c r="BO76" i="16"/>
  <c r="BS76" i="16" s="1"/>
  <c r="BP76" i="16"/>
  <c r="BT76" i="16"/>
  <c r="BV76" i="16"/>
  <c r="BW76" i="16"/>
  <c r="BX76" i="16"/>
  <c r="BJ77" i="16"/>
  <c r="BK77" i="16"/>
  <c r="BL77" i="16"/>
  <c r="BN77" i="16"/>
  <c r="BR77" i="16" s="1"/>
  <c r="BO77" i="16"/>
  <c r="BS77" i="16" s="1"/>
  <c r="BP77" i="16"/>
  <c r="BT77" i="16" s="1"/>
  <c r="BV77" i="16"/>
  <c r="BW77" i="16"/>
  <c r="BX77" i="16"/>
  <c r="BJ78" i="16"/>
  <c r="BK78" i="16"/>
  <c r="BL78" i="16"/>
  <c r="BN78" i="16"/>
  <c r="BR78" i="16" s="1"/>
  <c r="BO78" i="16"/>
  <c r="BS78" i="16" s="1"/>
  <c r="BP78" i="16"/>
  <c r="BT78" i="16" s="1"/>
  <c r="BV78" i="16"/>
  <c r="BW78" i="16"/>
  <c r="BX78" i="16"/>
  <c r="BJ79" i="16"/>
  <c r="BK79" i="16"/>
  <c r="BL79" i="16"/>
  <c r="BN79" i="16"/>
  <c r="BR79" i="16" s="1"/>
  <c r="BO79" i="16"/>
  <c r="BS79" i="16" s="1"/>
  <c r="BP79" i="16"/>
  <c r="BT79" i="16" s="1"/>
  <c r="BV79" i="16"/>
  <c r="BW79" i="16"/>
  <c r="BX79" i="16"/>
  <c r="BJ80" i="16"/>
  <c r="BK80" i="16"/>
  <c r="BL80" i="16"/>
  <c r="BN80" i="16"/>
  <c r="BR80" i="16" s="1"/>
  <c r="BO80" i="16"/>
  <c r="BP80" i="16"/>
  <c r="BT80" i="16" s="1"/>
  <c r="BS80" i="16"/>
  <c r="BV80" i="16"/>
  <c r="BW80" i="16"/>
  <c r="BX80" i="16"/>
  <c r="BJ81" i="16"/>
  <c r="BK81" i="16"/>
  <c r="BL81" i="16"/>
  <c r="BN81" i="16"/>
  <c r="BR81" i="16" s="1"/>
  <c r="BO81" i="16"/>
  <c r="BP81" i="16"/>
  <c r="BS81" i="16"/>
  <c r="BT81" i="16"/>
  <c r="BV81" i="16"/>
  <c r="BW81" i="16"/>
  <c r="BX81" i="16"/>
  <c r="BJ82" i="16"/>
  <c r="BK82" i="16"/>
  <c r="BL82" i="16"/>
  <c r="BN82" i="16"/>
  <c r="BR82" i="16" s="1"/>
  <c r="BO82" i="16"/>
  <c r="BS82" i="16" s="1"/>
  <c r="BP82" i="16"/>
  <c r="BT82" i="16" s="1"/>
  <c r="BV82" i="16"/>
  <c r="BW82" i="16"/>
  <c r="BX82" i="16"/>
  <c r="BJ83" i="16"/>
  <c r="BK83" i="16"/>
  <c r="BL83" i="16"/>
  <c r="BN83" i="16"/>
  <c r="BR83" i="16" s="1"/>
  <c r="BO83" i="16"/>
  <c r="BS83" i="16" s="1"/>
  <c r="BP83" i="16"/>
  <c r="BT83" i="16" s="1"/>
  <c r="BV83" i="16"/>
  <c r="BW83" i="16"/>
  <c r="BX83" i="16"/>
  <c r="BJ84" i="16"/>
  <c r="BK84" i="16"/>
  <c r="BL84" i="16"/>
  <c r="BN84" i="16"/>
  <c r="BR84" i="16" s="1"/>
  <c r="BO84" i="16"/>
  <c r="BS84" i="16" s="1"/>
  <c r="BP84" i="16"/>
  <c r="BT84" i="16"/>
  <c r="BV84" i="16"/>
  <c r="BW84" i="16"/>
  <c r="BX84" i="16"/>
  <c r="BJ85" i="16"/>
  <c r="BK85" i="16"/>
  <c r="BL85" i="16"/>
  <c r="BN85" i="16"/>
  <c r="BR85" i="16" s="1"/>
  <c r="BO85" i="16"/>
  <c r="BS85" i="16" s="1"/>
  <c r="BP85" i="16"/>
  <c r="BT85" i="16" s="1"/>
  <c r="BV85" i="16"/>
  <c r="BW85" i="16"/>
  <c r="BX85" i="16"/>
  <c r="BJ86" i="16"/>
  <c r="BK86" i="16"/>
  <c r="BL86" i="16"/>
  <c r="BN86" i="16"/>
  <c r="BR86" i="16" s="1"/>
  <c r="BO86" i="16"/>
  <c r="BS86" i="16" s="1"/>
  <c r="BP86" i="16"/>
  <c r="BT86" i="16" s="1"/>
  <c r="BV86" i="16"/>
  <c r="BW86" i="16"/>
  <c r="BX86" i="16"/>
  <c r="BJ87" i="16"/>
  <c r="BK87" i="16"/>
  <c r="BL87" i="16"/>
  <c r="BN87" i="16"/>
  <c r="BR87" i="16" s="1"/>
  <c r="BO87" i="16"/>
  <c r="BS87" i="16" s="1"/>
  <c r="BP87" i="16"/>
  <c r="BT87" i="16" s="1"/>
  <c r="BV87" i="16"/>
  <c r="BW87" i="16"/>
  <c r="BX87" i="16"/>
  <c r="BJ88" i="16"/>
  <c r="BK88" i="16"/>
  <c r="BL88" i="16"/>
  <c r="BN88" i="16"/>
  <c r="BR88" i="16" s="1"/>
  <c r="BO88" i="16"/>
  <c r="BP88" i="16"/>
  <c r="BT88" i="16" s="1"/>
  <c r="BS88" i="16"/>
  <c r="BV88" i="16"/>
  <c r="BW88" i="16"/>
  <c r="BX88" i="16"/>
  <c r="BJ89" i="16"/>
  <c r="BK89" i="16"/>
  <c r="BL89" i="16"/>
  <c r="BN89" i="16"/>
  <c r="BR89" i="16" s="1"/>
  <c r="BO89" i="16"/>
  <c r="BP89" i="16"/>
  <c r="BS89" i="16"/>
  <c r="BT89" i="16"/>
  <c r="BV89" i="16"/>
  <c r="BW89" i="16"/>
  <c r="BX89" i="16"/>
  <c r="BJ90" i="16"/>
  <c r="BK90" i="16"/>
  <c r="BL90" i="16"/>
  <c r="BN90" i="16"/>
  <c r="BR90" i="16" s="1"/>
  <c r="BO90" i="16"/>
  <c r="BS90" i="16" s="1"/>
  <c r="BP90" i="16"/>
  <c r="BT90" i="16" s="1"/>
  <c r="BV90" i="16"/>
  <c r="BW90" i="16"/>
  <c r="BX90" i="16"/>
  <c r="BJ91" i="16"/>
  <c r="BK91" i="16"/>
  <c r="BL91" i="16"/>
  <c r="BN91" i="16"/>
  <c r="BR91" i="16" s="1"/>
  <c r="BO91" i="16"/>
  <c r="BS91" i="16" s="1"/>
  <c r="BP91" i="16"/>
  <c r="BT91" i="16" s="1"/>
  <c r="BV91" i="16"/>
  <c r="BW91" i="16"/>
  <c r="BX91" i="16"/>
  <c r="BJ92" i="16"/>
  <c r="BK92" i="16"/>
  <c r="BL92" i="16"/>
  <c r="BN92" i="16"/>
  <c r="BR92" i="16" s="1"/>
  <c r="BO92" i="16"/>
  <c r="BS92" i="16" s="1"/>
  <c r="BP92" i="16"/>
  <c r="BT92" i="16"/>
  <c r="BV92" i="16"/>
  <c r="BW92" i="16"/>
  <c r="BX92" i="16"/>
  <c r="BJ93" i="16"/>
  <c r="BK93" i="16"/>
  <c r="BL93" i="16"/>
  <c r="BN93" i="16"/>
  <c r="BR93" i="16" s="1"/>
  <c r="BO93" i="16"/>
  <c r="BS93" i="16" s="1"/>
  <c r="BP93" i="16"/>
  <c r="BT93" i="16" s="1"/>
  <c r="BV93" i="16"/>
  <c r="BW93" i="16"/>
  <c r="BX93" i="16"/>
  <c r="BJ94" i="16"/>
  <c r="BK94" i="16"/>
  <c r="BL94" i="16"/>
  <c r="BN94" i="16"/>
  <c r="BR94" i="16" s="1"/>
  <c r="BO94" i="16"/>
  <c r="BS94" i="16" s="1"/>
  <c r="BP94" i="16"/>
  <c r="BT94" i="16" s="1"/>
  <c r="BV94" i="16"/>
  <c r="BW94" i="16"/>
  <c r="BX94" i="16"/>
  <c r="BJ95" i="16"/>
  <c r="BK95" i="16"/>
  <c r="BL95" i="16"/>
  <c r="BN95" i="16"/>
  <c r="BR95" i="16" s="1"/>
  <c r="BO95" i="16"/>
  <c r="BS95" i="16" s="1"/>
  <c r="BP95" i="16"/>
  <c r="BT95" i="16" s="1"/>
  <c r="BV95" i="16"/>
  <c r="BW95" i="16"/>
  <c r="BX95" i="16"/>
  <c r="BJ96" i="16"/>
  <c r="BK96" i="16"/>
  <c r="BL96" i="16"/>
  <c r="BN96" i="16"/>
  <c r="BR96" i="16" s="1"/>
  <c r="BO96" i="16"/>
  <c r="BP96" i="16"/>
  <c r="BT96" i="16" s="1"/>
  <c r="BS96" i="16"/>
  <c r="BV96" i="16"/>
  <c r="BW96" i="16"/>
  <c r="BX96" i="16"/>
  <c r="BJ97" i="16"/>
  <c r="BK97" i="16"/>
  <c r="BL97" i="16"/>
  <c r="BN97" i="16"/>
  <c r="BR97" i="16" s="1"/>
  <c r="BO97" i="16"/>
  <c r="BP97" i="16"/>
  <c r="BS97" i="16"/>
  <c r="BT97" i="16"/>
  <c r="BV97" i="16"/>
  <c r="BW97" i="16"/>
  <c r="BX97" i="16"/>
  <c r="BJ98" i="16"/>
  <c r="BK98" i="16"/>
  <c r="BL98" i="16"/>
  <c r="BN98" i="16"/>
  <c r="BR98" i="16" s="1"/>
  <c r="BO98" i="16"/>
  <c r="BS98" i="16" s="1"/>
  <c r="BP98" i="16"/>
  <c r="BT98" i="16" s="1"/>
  <c r="BV98" i="16"/>
  <c r="BW98" i="16"/>
  <c r="BX98" i="16"/>
  <c r="BJ99" i="16"/>
  <c r="BK99" i="16"/>
  <c r="BL99" i="16"/>
  <c r="BN99" i="16"/>
  <c r="BR99" i="16" s="1"/>
  <c r="BO99" i="16"/>
  <c r="BS99" i="16" s="1"/>
  <c r="BP99" i="16"/>
  <c r="BT99" i="16" s="1"/>
  <c r="BV99" i="16"/>
  <c r="BW99" i="16"/>
  <c r="BX99" i="16"/>
  <c r="BJ100" i="16"/>
  <c r="BK100" i="16"/>
  <c r="BL100" i="16"/>
  <c r="BN100" i="16"/>
  <c r="BR100" i="16" s="1"/>
  <c r="BO100" i="16"/>
  <c r="BS100" i="16" s="1"/>
  <c r="BP100" i="16"/>
  <c r="BT100" i="16"/>
  <c r="BV100" i="16"/>
  <c r="BW100" i="16"/>
  <c r="BX100" i="16"/>
  <c r="BJ101" i="16"/>
  <c r="BK101" i="16"/>
  <c r="BL101" i="16"/>
  <c r="BN101" i="16"/>
  <c r="BR101" i="16" s="1"/>
  <c r="BO101" i="16"/>
  <c r="BS101" i="16" s="1"/>
  <c r="BP101" i="16"/>
  <c r="BT101" i="16" s="1"/>
  <c r="BV101" i="16"/>
  <c r="BW101" i="16"/>
  <c r="BX101" i="16"/>
  <c r="BJ102" i="16"/>
  <c r="BK102" i="16"/>
  <c r="BL102" i="16"/>
  <c r="BN102" i="16"/>
  <c r="BR102" i="16" s="1"/>
  <c r="BO102" i="16"/>
  <c r="BS102" i="16" s="1"/>
  <c r="BP102" i="16"/>
  <c r="BT102" i="16" s="1"/>
  <c r="BV102" i="16"/>
  <c r="BW102" i="16"/>
  <c r="BX102" i="16"/>
  <c r="BJ103" i="16"/>
  <c r="BK103" i="16"/>
  <c r="BL103" i="16"/>
  <c r="BN103" i="16"/>
  <c r="BR103" i="16" s="1"/>
  <c r="BO103" i="16"/>
  <c r="BS103" i="16" s="1"/>
  <c r="BP103" i="16"/>
  <c r="BT103" i="16" s="1"/>
  <c r="BV103" i="16"/>
  <c r="BW103" i="16"/>
  <c r="BX103" i="16"/>
  <c r="BJ104" i="16"/>
  <c r="BK104" i="16"/>
  <c r="BL104" i="16"/>
  <c r="BN104" i="16"/>
  <c r="BR104" i="16" s="1"/>
  <c r="BO104" i="16"/>
  <c r="BP104" i="16"/>
  <c r="BT104" i="16" s="1"/>
  <c r="BS104" i="16"/>
  <c r="BV104" i="16"/>
  <c r="BW104" i="16"/>
  <c r="BX104" i="16"/>
  <c r="BJ105" i="16"/>
  <c r="BK105" i="16"/>
  <c r="BL105" i="16"/>
  <c r="BN105" i="16"/>
  <c r="BR105" i="16" s="1"/>
  <c r="BO105" i="16"/>
  <c r="BP105" i="16"/>
  <c r="BS105" i="16"/>
  <c r="BT105" i="16"/>
  <c r="BV105" i="16"/>
  <c r="BW105" i="16"/>
  <c r="BX105" i="16"/>
  <c r="BJ106" i="16"/>
  <c r="BK106" i="16"/>
  <c r="BL106" i="16"/>
  <c r="BN106" i="16"/>
  <c r="BR106" i="16" s="1"/>
  <c r="BO106" i="16"/>
  <c r="BS106" i="16" s="1"/>
  <c r="BP106" i="16"/>
  <c r="BT106" i="16" s="1"/>
  <c r="BV106" i="16"/>
  <c r="BW106" i="16"/>
  <c r="BX106" i="16"/>
  <c r="BJ107" i="16"/>
  <c r="BK107" i="16"/>
  <c r="BL107" i="16"/>
  <c r="BN107" i="16"/>
  <c r="BR107" i="16" s="1"/>
  <c r="BO107" i="16"/>
  <c r="BS107" i="16" s="1"/>
  <c r="BP107" i="16"/>
  <c r="BT107" i="16" s="1"/>
  <c r="BV107" i="16"/>
  <c r="BW107" i="16"/>
  <c r="BX107" i="16"/>
  <c r="BJ108" i="16"/>
  <c r="BK108" i="16"/>
  <c r="BL108" i="16"/>
  <c r="BN108" i="16"/>
  <c r="BR108" i="16" s="1"/>
  <c r="BO108" i="16"/>
  <c r="BS108" i="16" s="1"/>
  <c r="BP108" i="16"/>
  <c r="BT108" i="16"/>
  <c r="BV108" i="16"/>
  <c r="BW108" i="16"/>
  <c r="BX108" i="16"/>
  <c r="BJ109" i="16"/>
  <c r="BK109" i="16"/>
  <c r="BL109" i="16"/>
  <c r="BN109" i="16"/>
  <c r="BR109" i="16" s="1"/>
  <c r="BO109" i="16"/>
  <c r="BS109" i="16" s="1"/>
  <c r="BP109" i="16"/>
  <c r="BT109" i="16" s="1"/>
  <c r="BV109" i="16"/>
  <c r="BW109" i="16"/>
  <c r="BX109" i="16"/>
  <c r="BJ110" i="16"/>
  <c r="BK110" i="16"/>
  <c r="BL110" i="16"/>
  <c r="BN110" i="16"/>
  <c r="BR110" i="16" s="1"/>
  <c r="BO110" i="16"/>
  <c r="BS110" i="16" s="1"/>
  <c r="BP110" i="16"/>
  <c r="BT110" i="16" s="1"/>
  <c r="BV110" i="16"/>
  <c r="BW110" i="16"/>
  <c r="BX110" i="16"/>
  <c r="BJ111" i="16"/>
  <c r="BK111" i="16"/>
  <c r="BL111" i="16"/>
  <c r="BN111" i="16"/>
  <c r="BR111" i="16" s="1"/>
  <c r="BO111" i="16"/>
  <c r="BS111" i="16" s="1"/>
  <c r="BP111" i="16"/>
  <c r="BT111" i="16" s="1"/>
  <c r="BV111" i="16"/>
  <c r="BW111" i="16"/>
  <c r="BX111" i="16"/>
  <c r="BJ112" i="16"/>
  <c r="BK112" i="16"/>
  <c r="BL112" i="16"/>
  <c r="BN112" i="16"/>
  <c r="BR112" i="16" s="1"/>
  <c r="BO112" i="16"/>
  <c r="BP112" i="16"/>
  <c r="BT112" i="16" s="1"/>
  <c r="BS112" i="16"/>
  <c r="BV112" i="16"/>
  <c r="BW112" i="16"/>
  <c r="BX112" i="16"/>
  <c r="BJ113" i="16"/>
  <c r="BK113" i="16"/>
  <c r="BL113" i="16"/>
  <c r="BN113" i="16"/>
  <c r="BR113" i="16" s="1"/>
  <c r="BO113" i="16"/>
  <c r="BP113" i="16"/>
  <c r="BS113" i="16"/>
  <c r="BT113" i="16"/>
  <c r="BV113" i="16"/>
  <c r="BW113" i="16"/>
  <c r="BX113" i="16"/>
  <c r="BJ114" i="16"/>
  <c r="BK114" i="16"/>
  <c r="BL114" i="16"/>
  <c r="BN114" i="16"/>
  <c r="BR114" i="16" s="1"/>
  <c r="BO114" i="16"/>
  <c r="BS114" i="16" s="1"/>
  <c r="BP114" i="16"/>
  <c r="BT114" i="16" s="1"/>
  <c r="BV114" i="16"/>
  <c r="BW114" i="16"/>
  <c r="BX114" i="16"/>
  <c r="BJ115" i="16"/>
  <c r="BK115" i="16"/>
  <c r="BL115" i="16"/>
  <c r="BN115" i="16"/>
  <c r="BR115" i="16" s="1"/>
  <c r="BO115" i="16"/>
  <c r="BS115" i="16" s="1"/>
  <c r="BP115" i="16"/>
  <c r="BT115" i="16" s="1"/>
  <c r="BV115" i="16"/>
  <c r="BW115" i="16"/>
  <c r="BX115" i="16"/>
  <c r="BJ116" i="16"/>
  <c r="BK116" i="16"/>
  <c r="BL116" i="16"/>
  <c r="BN116" i="16"/>
  <c r="BR116" i="16" s="1"/>
  <c r="BO116" i="16"/>
  <c r="BS116" i="16" s="1"/>
  <c r="BP116" i="16"/>
  <c r="BT116" i="16"/>
  <c r="BV116" i="16"/>
  <c r="BW116" i="16"/>
  <c r="BX116" i="16"/>
  <c r="BJ117" i="16"/>
  <c r="BK117" i="16"/>
  <c r="BL117" i="16"/>
  <c r="BN117" i="16"/>
  <c r="BR117" i="16" s="1"/>
  <c r="BO117" i="16"/>
  <c r="BS117" i="16" s="1"/>
  <c r="BP117" i="16"/>
  <c r="BT117" i="16" s="1"/>
  <c r="BV117" i="16"/>
  <c r="BW117" i="16"/>
  <c r="BX117" i="16"/>
  <c r="BJ118" i="16"/>
  <c r="BK118" i="16"/>
  <c r="BL118" i="16"/>
  <c r="BN118" i="16"/>
  <c r="BR118" i="16" s="1"/>
  <c r="BO118" i="16"/>
  <c r="BS118" i="16" s="1"/>
  <c r="BP118" i="16"/>
  <c r="BT118" i="16" s="1"/>
  <c r="BV118" i="16"/>
  <c r="BW118" i="16"/>
  <c r="BX118" i="16"/>
  <c r="BJ119" i="16"/>
  <c r="BK119" i="16"/>
  <c r="BL119" i="16"/>
  <c r="BN119" i="16"/>
  <c r="BR119" i="16" s="1"/>
  <c r="BO119" i="16"/>
  <c r="BS119" i="16" s="1"/>
  <c r="BP119" i="16"/>
  <c r="BT119" i="16" s="1"/>
  <c r="BV119" i="16"/>
  <c r="BW119" i="16"/>
  <c r="BX119" i="16"/>
  <c r="BJ120" i="16"/>
  <c r="BK120" i="16"/>
  <c r="BL120" i="16"/>
  <c r="BN120" i="16"/>
  <c r="BR120" i="16" s="1"/>
  <c r="BO120" i="16"/>
  <c r="BP120" i="16"/>
  <c r="BT120" i="16" s="1"/>
  <c r="BS120" i="16"/>
  <c r="BV120" i="16"/>
  <c r="BW120" i="16"/>
  <c r="BX120" i="16"/>
  <c r="BJ121" i="16"/>
  <c r="BK121" i="16"/>
  <c r="BL121" i="16"/>
  <c r="BN121" i="16"/>
  <c r="BR121" i="16" s="1"/>
  <c r="BO121" i="16"/>
  <c r="BP121" i="16"/>
  <c r="BS121" i="16"/>
  <c r="BT121" i="16"/>
  <c r="BV121" i="16"/>
  <c r="BW121" i="16"/>
  <c r="BX121" i="16"/>
  <c r="BJ122" i="16"/>
  <c r="BK122" i="16"/>
  <c r="BL122" i="16"/>
  <c r="BN122" i="16"/>
  <c r="BR122" i="16" s="1"/>
  <c r="BO122" i="16"/>
  <c r="BS122" i="16" s="1"/>
  <c r="BP122" i="16"/>
  <c r="BT122" i="16" s="1"/>
  <c r="BV122" i="16"/>
  <c r="BW122" i="16"/>
  <c r="BX122" i="16"/>
  <c r="BJ123" i="16"/>
  <c r="BK123" i="16"/>
  <c r="BL123" i="16"/>
  <c r="BN123" i="16"/>
  <c r="BR123" i="16" s="1"/>
  <c r="BO123" i="16"/>
  <c r="BS123" i="16" s="1"/>
  <c r="BP123" i="16"/>
  <c r="BT123" i="16" s="1"/>
  <c r="BV123" i="16"/>
  <c r="BW123" i="16"/>
  <c r="BX123" i="16"/>
  <c r="BJ124" i="16"/>
  <c r="BK124" i="16"/>
  <c r="BL124" i="16"/>
  <c r="BN124" i="16"/>
  <c r="BR124" i="16" s="1"/>
  <c r="BO124" i="16"/>
  <c r="BS124" i="16" s="1"/>
  <c r="BP124" i="16"/>
  <c r="BT124" i="16"/>
  <c r="BV124" i="16"/>
  <c r="BW124" i="16"/>
  <c r="BX124" i="16"/>
  <c r="BJ125" i="16"/>
  <c r="BK125" i="16"/>
  <c r="BL125" i="16"/>
  <c r="BN125" i="16"/>
  <c r="BR125" i="16" s="1"/>
  <c r="BO125" i="16"/>
  <c r="BS125" i="16" s="1"/>
  <c r="BP125" i="16"/>
  <c r="BT125" i="16" s="1"/>
  <c r="BV125" i="16"/>
  <c r="BW125" i="16"/>
  <c r="BX125" i="16"/>
  <c r="BJ126" i="16"/>
  <c r="BK126" i="16"/>
  <c r="BL126" i="16"/>
  <c r="BN126" i="16"/>
  <c r="BR126" i="16" s="1"/>
  <c r="BO126" i="16"/>
  <c r="BS126" i="16" s="1"/>
  <c r="BP126" i="16"/>
  <c r="BT126" i="16" s="1"/>
  <c r="BV126" i="16"/>
  <c r="BW126" i="16"/>
  <c r="BX126" i="16"/>
  <c r="BJ127" i="16"/>
  <c r="BK127" i="16"/>
  <c r="BL127" i="16"/>
  <c r="BN127" i="16"/>
  <c r="BR127" i="16" s="1"/>
  <c r="BO127" i="16"/>
  <c r="BS127" i="16" s="1"/>
  <c r="BP127" i="16"/>
  <c r="BT127" i="16" s="1"/>
  <c r="BV127" i="16"/>
  <c r="BW127" i="16"/>
  <c r="BX127" i="16"/>
  <c r="BJ128" i="16"/>
  <c r="BK128" i="16"/>
  <c r="BL128" i="16"/>
  <c r="BN128" i="16"/>
  <c r="BR128" i="16" s="1"/>
  <c r="BO128" i="16"/>
  <c r="BS128" i="16" s="1"/>
  <c r="BP128" i="16"/>
  <c r="BT128" i="16" s="1"/>
  <c r="BV128" i="16"/>
  <c r="BW128" i="16"/>
  <c r="BX128" i="16"/>
  <c r="BJ129" i="16"/>
  <c r="BK129" i="16"/>
  <c r="BL129" i="16"/>
  <c r="BN129" i="16"/>
  <c r="BR129" i="16" s="1"/>
  <c r="BO129" i="16"/>
  <c r="BS129" i="16" s="1"/>
  <c r="BP129" i="16"/>
  <c r="BT129" i="16" s="1"/>
  <c r="BV129" i="16"/>
  <c r="BW129" i="16"/>
  <c r="BX129" i="16"/>
  <c r="BJ130" i="16"/>
  <c r="BK130" i="16"/>
  <c r="BL130" i="16"/>
  <c r="BN130" i="16"/>
  <c r="BR130" i="16" s="1"/>
  <c r="BO130" i="16"/>
  <c r="BS130" i="16" s="1"/>
  <c r="BP130" i="16"/>
  <c r="BT130" i="16" s="1"/>
  <c r="BV130" i="16"/>
  <c r="BW130" i="16"/>
  <c r="BX130" i="16"/>
  <c r="BJ131" i="16"/>
  <c r="BK131" i="16"/>
  <c r="BL131" i="16"/>
  <c r="BN131" i="16"/>
  <c r="BR131" i="16" s="1"/>
  <c r="BO131" i="16"/>
  <c r="BS131" i="16" s="1"/>
  <c r="BP131" i="16"/>
  <c r="BT131" i="16" s="1"/>
  <c r="BV131" i="16"/>
  <c r="BW131" i="16"/>
  <c r="BX131" i="16"/>
  <c r="BJ132" i="16"/>
  <c r="BK132" i="16"/>
  <c r="BL132" i="16"/>
  <c r="BN132" i="16"/>
  <c r="BR132" i="16" s="1"/>
  <c r="BO132" i="16"/>
  <c r="BS132" i="16" s="1"/>
  <c r="BP132" i="16"/>
  <c r="BT132" i="16" s="1"/>
  <c r="BV132" i="16"/>
  <c r="BW132" i="16"/>
  <c r="BX132" i="16"/>
  <c r="BJ133" i="16"/>
  <c r="BK133" i="16"/>
  <c r="BL133" i="16"/>
  <c r="BN133" i="16"/>
  <c r="BR133" i="16" s="1"/>
  <c r="BO133" i="16"/>
  <c r="BS133" i="16" s="1"/>
  <c r="BP133" i="16"/>
  <c r="BT133" i="16" s="1"/>
  <c r="BV133" i="16"/>
  <c r="BW133" i="16"/>
  <c r="BX133" i="16"/>
  <c r="BJ134" i="16"/>
  <c r="BK134" i="16"/>
  <c r="BL134" i="16"/>
  <c r="BN134" i="16"/>
  <c r="BR134" i="16" s="1"/>
  <c r="BO134" i="16"/>
  <c r="BS134" i="16" s="1"/>
  <c r="BP134" i="16"/>
  <c r="BT134" i="16" s="1"/>
  <c r="BV134" i="16"/>
  <c r="BW134" i="16"/>
  <c r="BX134" i="16"/>
  <c r="BJ135" i="16"/>
  <c r="BK135" i="16"/>
  <c r="BL135" i="16"/>
  <c r="BN135" i="16"/>
  <c r="BR135" i="16" s="1"/>
  <c r="BO135" i="16"/>
  <c r="BS135" i="16" s="1"/>
  <c r="BP135" i="16"/>
  <c r="BT135" i="16" s="1"/>
  <c r="BV135" i="16"/>
  <c r="BW135" i="16"/>
  <c r="BX135" i="16"/>
  <c r="BJ136" i="16"/>
  <c r="BK136" i="16"/>
  <c r="BL136" i="16"/>
  <c r="BN136" i="16"/>
  <c r="BR136" i="16" s="1"/>
  <c r="BO136" i="16"/>
  <c r="BS136" i="16" s="1"/>
  <c r="BP136" i="16"/>
  <c r="BT136" i="16" s="1"/>
  <c r="BV136" i="16"/>
  <c r="BW136" i="16"/>
  <c r="BX136" i="16"/>
  <c r="BJ137" i="16"/>
  <c r="BK137" i="16"/>
  <c r="BL137" i="16"/>
  <c r="BN137" i="16"/>
  <c r="BR137" i="16" s="1"/>
  <c r="BO137" i="16"/>
  <c r="BS137" i="16" s="1"/>
  <c r="BP137" i="16"/>
  <c r="BT137" i="16" s="1"/>
  <c r="BV137" i="16"/>
  <c r="BW137" i="16"/>
  <c r="BX137" i="16"/>
  <c r="BJ138" i="16"/>
  <c r="BK138" i="16"/>
  <c r="BL138" i="16"/>
  <c r="BN138" i="16"/>
  <c r="BR138" i="16" s="1"/>
  <c r="BO138" i="16"/>
  <c r="BS138" i="16" s="1"/>
  <c r="BP138" i="16"/>
  <c r="BT138" i="16" s="1"/>
  <c r="BV138" i="16"/>
  <c r="BW138" i="16"/>
  <c r="BX138" i="16"/>
  <c r="BJ139" i="16"/>
  <c r="BK139" i="16"/>
  <c r="BL139" i="16"/>
  <c r="BN139" i="16"/>
  <c r="BR139" i="16" s="1"/>
  <c r="BO139" i="16"/>
  <c r="BS139" i="16" s="1"/>
  <c r="BP139" i="16"/>
  <c r="BT139" i="16" s="1"/>
  <c r="BV139" i="16"/>
  <c r="BW139" i="16"/>
  <c r="BX139" i="16"/>
  <c r="BJ140" i="16"/>
  <c r="BK140" i="16"/>
  <c r="BL140" i="16"/>
  <c r="BN140" i="16"/>
  <c r="BR140" i="16" s="1"/>
  <c r="BO140" i="16"/>
  <c r="BS140" i="16" s="1"/>
  <c r="BP140" i="16"/>
  <c r="BT140" i="16" s="1"/>
  <c r="BV140" i="16"/>
  <c r="BW140" i="16"/>
  <c r="BX140" i="16"/>
  <c r="BJ141" i="16"/>
  <c r="BK141" i="16"/>
  <c r="BL141" i="16"/>
  <c r="BN141" i="16"/>
  <c r="BR141" i="16" s="1"/>
  <c r="BO141" i="16"/>
  <c r="BS141" i="16" s="1"/>
  <c r="BP141" i="16"/>
  <c r="BT141" i="16" s="1"/>
  <c r="BV141" i="16"/>
  <c r="BW141" i="16"/>
  <c r="BX141" i="16"/>
  <c r="BJ142" i="16"/>
  <c r="BK142" i="16"/>
  <c r="BL142" i="16"/>
  <c r="BN142" i="16"/>
  <c r="BR142" i="16" s="1"/>
  <c r="BO142" i="16"/>
  <c r="BS142" i="16" s="1"/>
  <c r="BP142" i="16"/>
  <c r="BT142" i="16" s="1"/>
  <c r="BV142" i="16"/>
  <c r="BW142" i="16"/>
  <c r="BX142" i="16"/>
  <c r="BJ143" i="16"/>
  <c r="BK143" i="16"/>
  <c r="BL143" i="16"/>
  <c r="BN143" i="16"/>
  <c r="BR143" i="16" s="1"/>
  <c r="BO143" i="16"/>
  <c r="BS143" i="16" s="1"/>
  <c r="BP143" i="16"/>
  <c r="BT143" i="16" s="1"/>
  <c r="BV143" i="16"/>
  <c r="BW143" i="16"/>
  <c r="BX143" i="16"/>
  <c r="BJ144" i="16"/>
  <c r="BK144" i="16"/>
  <c r="BL144" i="16"/>
  <c r="BN144" i="16"/>
  <c r="BR144" i="16" s="1"/>
  <c r="BO144" i="16"/>
  <c r="BS144" i="16" s="1"/>
  <c r="BP144" i="16"/>
  <c r="BT144" i="16" s="1"/>
  <c r="BV144" i="16"/>
  <c r="BW144" i="16"/>
  <c r="BX144" i="16"/>
  <c r="BJ145" i="16"/>
  <c r="BK145" i="16"/>
  <c r="BL145" i="16"/>
  <c r="BN145" i="16"/>
  <c r="BR145" i="16" s="1"/>
  <c r="BO145" i="16"/>
  <c r="BS145" i="16" s="1"/>
  <c r="BP145" i="16"/>
  <c r="BT145" i="16" s="1"/>
  <c r="BV145" i="16"/>
  <c r="BW145" i="16"/>
  <c r="BX145" i="16"/>
  <c r="BJ146" i="16"/>
  <c r="BK146" i="16"/>
  <c r="BL146" i="16"/>
  <c r="BN146" i="16"/>
  <c r="BR146" i="16" s="1"/>
  <c r="BO146" i="16"/>
  <c r="BS146" i="16" s="1"/>
  <c r="BP146" i="16"/>
  <c r="BT146" i="16" s="1"/>
  <c r="BV146" i="16"/>
  <c r="BW146" i="16"/>
  <c r="BX146" i="16"/>
  <c r="BJ147" i="16"/>
  <c r="BK147" i="16"/>
  <c r="BL147" i="16"/>
  <c r="BN147" i="16"/>
  <c r="BR147" i="16" s="1"/>
  <c r="BO147" i="16"/>
  <c r="BS147" i="16" s="1"/>
  <c r="BP147" i="16"/>
  <c r="BT147" i="16" s="1"/>
  <c r="BV147" i="16"/>
  <c r="BW147" i="16"/>
  <c r="BX147" i="16"/>
  <c r="BJ148" i="16"/>
  <c r="BK148" i="16"/>
  <c r="BL148" i="16"/>
  <c r="BN148" i="16"/>
  <c r="BR148" i="16" s="1"/>
  <c r="BO148" i="16"/>
  <c r="BS148" i="16" s="1"/>
  <c r="BP148" i="16"/>
  <c r="BT148" i="16" s="1"/>
  <c r="BV148" i="16"/>
  <c r="BW148" i="16"/>
  <c r="BX148" i="16"/>
  <c r="BJ149" i="16"/>
  <c r="BK149" i="16"/>
  <c r="BL149" i="16"/>
  <c r="BN149" i="16"/>
  <c r="BR149" i="16" s="1"/>
  <c r="BO149" i="16"/>
  <c r="BS149" i="16" s="1"/>
  <c r="BP149" i="16"/>
  <c r="BT149" i="16" s="1"/>
  <c r="BV149" i="16"/>
  <c r="BW149" i="16"/>
  <c r="BX149" i="16"/>
  <c r="BJ150" i="16"/>
  <c r="BK150" i="16"/>
  <c r="BL150" i="16"/>
  <c r="BN150" i="16"/>
  <c r="BR150" i="16" s="1"/>
  <c r="BO150" i="16"/>
  <c r="BS150" i="16" s="1"/>
  <c r="BP150" i="16"/>
  <c r="BT150" i="16" s="1"/>
  <c r="BV150" i="16"/>
  <c r="BW150" i="16"/>
  <c r="BX150" i="16"/>
  <c r="BJ151" i="16"/>
  <c r="BK151" i="16"/>
  <c r="BL151" i="16"/>
  <c r="BN151" i="16"/>
  <c r="BR151" i="16" s="1"/>
  <c r="BO151" i="16"/>
  <c r="BS151" i="16" s="1"/>
  <c r="BP151" i="16"/>
  <c r="BT151" i="16" s="1"/>
  <c r="BV151" i="16"/>
  <c r="BW151" i="16"/>
  <c r="BX151" i="16"/>
  <c r="BJ152" i="16"/>
  <c r="BK152" i="16"/>
  <c r="BL152" i="16"/>
  <c r="BN152" i="16"/>
  <c r="BR152" i="16" s="1"/>
  <c r="BO152" i="16"/>
  <c r="BS152" i="16" s="1"/>
  <c r="BP152" i="16"/>
  <c r="BT152" i="16" s="1"/>
  <c r="BV152" i="16"/>
  <c r="BW152" i="16"/>
  <c r="BX152" i="16"/>
  <c r="BJ153" i="16"/>
  <c r="BK153" i="16"/>
  <c r="BL153" i="16"/>
  <c r="BN153" i="16"/>
  <c r="BR153" i="16" s="1"/>
  <c r="BO153" i="16"/>
  <c r="BS153" i="16" s="1"/>
  <c r="BP153" i="16"/>
  <c r="BT153" i="16" s="1"/>
  <c r="BV153" i="16"/>
  <c r="BW153" i="16"/>
  <c r="BX153" i="16"/>
  <c r="BJ154" i="16"/>
  <c r="BK154" i="16"/>
  <c r="BL154" i="16"/>
  <c r="BN154" i="16"/>
  <c r="BR154" i="16" s="1"/>
  <c r="BO154" i="16"/>
  <c r="BS154" i="16" s="1"/>
  <c r="BP154" i="16"/>
  <c r="BT154" i="16" s="1"/>
  <c r="BV154" i="16"/>
  <c r="BW154" i="16"/>
  <c r="BX154" i="16"/>
  <c r="BJ155" i="16"/>
  <c r="BK155" i="16"/>
  <c r="BL155" i="16"/>
  <c r="BN155" i="16"/>
  <c r="BR155" i="16" s="1"/>
  <c r="BO155" i="16"/>
  <c r="BS155" i="16" s="1"/>
  <c r="BP155" i="16"/>
  <c r="BT155" i="16" s="1"/>
  <c r="BV155" i="16"/>
  <c r="BW155" i="16"/>
  <c r="BX155" i="16"/>
  <c r="BJ156" i="16"/>
  <c r="BK156" i="16"/>
  <c r="BL156" i="16"/>
  <c r="BN156" i="16"/>
  <c r="BR156" i="16" s="1"/>
  <c r="BO156" i="16"/>
  <c r="BS156" i="16" s="1"/>
  <c r="BP156" i="16"/>
  <c r="BT156" i="16" s="1"/>
  <c r="BV156" i="16"/>
  <c r="BW156" i="16"/>
  <c r="BX156" i="16"/>
  <c r="BJ157" i="16"/>
  <c r="BK157" i="16"/>
  <c r="BL157" i="16"/>
  <c r="BN157" i="16"/>
  <c r="BR157" i="16" s="1"/>
  <c r="BO157" i="16"/>
  <c r="BS157" i="16" s="1"/>
  <c r="BP157" i="16"/>
  <c r="BT157" i="16" s="1"/>
  <c r="BV157" i="16"/>
  <c r="BW157" i="16"/>
  <c r="BX157" i="16"/>
  <c r="BJ158" i="16"/>
  <c r="BK158" i="16"/>
  <c r="BL158" i="16"/>
  <c r="BN158" i="16"/>
  <c r="BR158" i="16" s="1"/>
  <c r="BO158" i="16"/>
  <c r="BS158" i="16" s="1"/>
  <c r="BP158" i="16"/>
  <c r="BT158" i="16" s="1"/>
  <c r="BV158" i="16"/>
  <c r="BW158" i="16"/>
  <c r="BX158" i="16"/>
  <c r="BJ159" i="16"/>
  <c r="BK159" i="16"/>
  <c r="BL159" i="16"/>
  <c r="BN159" i="16"/>
  <c r="BR159" i="16" s="1"/>
  <c r="BO159" i="16"/>
  <c r="BS159" i="16" s="1"/>
  <c r="BP159" i="16"/>
  <c r="BT159" i="16" s="1"/>
  <c r="BV159" i="16"/>
  <c r="BW159" i="16"/>
  <c r="BX159" i="16"/>
  <c r="BJ160" i="16"/>
  <c r="BK160" i="16"/>
  <c r="BL160" i="16"/>
  <c r="BN160" i="16"/>
  <c r="BR160" i="16" s="1"/>
  <c r="BO160" i="16"/>
  <c r="BS160" i="16" s="1"/>
  <c r="BP160" i="16"/>
  <c r="BT160" i="16" s="1"/>
  <c r="BV160" i="16"/>
  <c r="BW160" i="16"/>
  <c r="BX160" i="16"/>
  <c r="BJ161" i="16"/>
  <c r="BK161" i="16"/>
  <c r="BL161" i="16"/>
  <c r="BN161" i="16"/>
  <c r="BR161" i="16" s="1"/>
  <c r="BO161" i="16"/>
  <c r="BS161" i="16" s="1"/>
  <c r="BP161" i="16"/>
  <c r="BT161" i="16" s="1"/>
  <c r="BV161" i="16"/>
  <c r="BW161" i="16"/>
  <c r="BX161" i="16"/>
  <c r="BJ162" i="16"/>
  <c r="BK162" i="16"/>
  <c r="BL162" i="16"/>
  <c r="BN162" i="16"/>
  <c r="BR162" i="16" s="1"/>
  <c r="BO162" i="16"/>
  <c r="BS162" i="16" s="1"/>
  <c r="BP162" i="16"/>
  <c r="BT162" i="16" s="1"/>
  <c r="BV162" i="16"/>
  <c r="BW162" i="16"/>
  <c r="BX162" i="16"/>
  <c r="BJ163" i="16"/>
  <c r="BK163" i="16"/>
  <c r="BL163" i="16"/>
  <c r="BN163" i="16"/>
  <c r="BR163" i="16" s="1"/>
  <c r="BO163" i="16"/>
  <c r="BS163" i="16" s="1"/>
  <c r="BP163" i="16"/>
  <c r="BT163" i="16" s="1"/>
  <c r="BV163" i="16"/>
  <c r="BW163" i="16"/>
  <c r="BX163" i="16"/>
  <c r="BJ164" i="16"/>
  <c r="BK164" i="16"/>
  <c r="BL164" i="16"/>
  <c r="BN164" i="16"/>
  <c r="BR164" i="16" s="1"/>
  <c r="BO164" i="16"/>
  <c r="BS164" i="16" s="1"/>
  <c r="BP164" i="16"/>
  <c r="BT164" i="16" s="1"/>
  <c r="BV164" i="16"/>
  <c r="BW164" i="16"/>
  <c r="BX164" i="16"/>
  <c r="BJ165" i="16"/>
  <c r="BK165" i="16"/>
  <c r="BL165" i="16"/>
  <c r="BN165" i="16"/>
  <c r="BR165" i="16" s="1"/>
  <c r="BO165" i="16"/>
  <c r="BS165" i="16" s="1"/>
  <c r="BP165" i="16"/>
  <c r="BT165" i="16" s="1"/>
  <c r="BV165" i="16"/>
  <c r="BW165" i="16"/>
  <c r="BX165" i="16"/>
  <c r="BJ166" i="16"/>
  <c r="BK166" i="16"/>
  <c r="BL166" i="16"/>
  <c r="BN166" i="16"/>
  <c r="BR166" i="16" s="1"/>
  <c r="BO166" i="16"/>
  <c r="BS166" i="16" s="1"/>
  <c r="BP166" i="16"/>
  <c r="BT166" i="16" s="1"/>
  <c r="BV166" i="16"/>
  <c r="BW166" i="16"/>
  <c r="BX166" i="16"/>
  <c r="BJ167" i="16"/>
  <c r="BK167" i="16"/>
  <c r="BL167" i="16"/>
  <c r="BN167" i="16"/>
  <c r="BR167" i="16" s="1"/>
  <c r="BO167" i="16"/>
  <c r="BS167" i="16" s="1"/>
  <c r="BP167" i="16"/>
  <c r="BT167" i="16" s="1"/>
  <c r="BV167" i="16"/>
  <c r="BW167" i="16"/>
  <c r="BX167" i="16"/>
  <c r="BJ168" i="16"/>
  <c r="BK168" i="16"/>
  <c r="BL168" i="16"/>
  <c r="BN168" i="16"/>
  <c r="BR168" i="16" s="1"/>
  <c r="BO168" i="16"/>
  <c r="BS168" i="16" s="1"/>
  <c r="BP168" i="16"/>
  <c r="BT168" i="16" s="1"/>
  <c r="BV168" i="16"/>
  <c r="BW168" i="16"/>
  <c r="BX168" i="16"/>
  <c r="BJ169" i="16"/>
  <c r="BK169" i="16"/>
  <c r="BL169" i="16"/>
  <c r="BN169" i="16"/>
  <c r="BR169" i="16" s="1"/>
  <c r="BO169" i="16"/>
  <c r="BS169" i="16" s="1"/>
  <c r="BP169" i="16"/>
  <c r="BT169" i="16" s="1"/>
  <c r="BV169" i="16"/>
  <c r="BW169" i="16"/>
  <c r="BX169" i="16"/>
  <c r="BJ170" i="16"/>
  <c r="BK170" i="16"/>
  <c r="BL170" i="16"/>
  <c r="BN170" i="16"/>
  <c r="BR170" i="16" s="1"/>
  <c r="BO170" i="16"/>
  <c r="BS170" i="16" s="1"/>
  <c r="BP170" i="16"/>
  <c r="BT170" i="16" s="1"/>
  <c r="BV170" i="16"/>
  <c r="BW170" i="16"/>
  <c r="BX170" i="16"/>
  <c r="BJ171" i="16"/>
  <c r="BK171" i="16"/>
  <c r="BL171" i="16"/>
  <c r="BN171" i="16"/>
  <c r="BR171" i="16" s="1"/>
  <c r="BO171" i="16"/>
  <c r="BS171" i="16" s="1"/>
  <c r="BP171" i="16"/>
  <c r="BT171" i="16" s="1"/>
  <c r="BV171" i="16"/>
  <c r="BW171" i="16"/>
  <c r="BX171" i="16"/>
  <c r="BJ172" i="16"/>
  <c r="BK172" i="16"/>
  <c r="BL172" i="16"/>
  <c r="BN172" i="16"/>
  <c r="BR172" i="16" s="1"/>
  <c r="BO172" i="16"/>
  <c r="BS172" i="16" s="1"/>
  <c r="BP172" i="16"/>
  <c r="BT172" i="16" s="1"/>
  <c r="BV172" i="16"/>
  <c r="BW172" i="16"/>
  <c r="BX172" i="16"/>
  <c r="BJ173" i="16"/>
  <c r="BK173" i="16"/>
  <c r="BL173" i="16"/>
  <c r="BN173" i="16"/>
  <c r="BR173" i="16" s="1"/>
  <c r="BO173" i="16"/>
  <c r="BS173" i="16" s="1"/>
  <c r="BP173" i="16"/>
  <c r="BT173" i="16" s="1"/>
  <c r="BV173" i="16"/>
  <c r="BW173" i="16"/>
  <c r="BX173" i="16"/>
  <c r="BJ174" i="16"/>
  <c r="BK174" i="16"/>
  <c r="BL174" i="16"/>
  <c r="BN174" i="16"/>
  <c r="BR174" i="16" s="1"/>
  <c r="BO174" i="16"/>
  <c r="BS174" i="16" s="1"/>
  <c r="BP174" i="16"/>
  <c r="BT174" i="16" s="1"/>
  <c r="BV174" i="16"/>
  <c r="BW174" i="16"/>
  <c r="BX174" i="16"/>
  <c r="BJ175" i="16"/>
  <c r="BK175" i="16"/>
  <c r="BL175" i="16"/>
  <c r="BN175" i="16"/>
  <c r="BR175" i="16" s="1"/>
  <c r="BO175" i="16"/>
  <c r="BS175" i="16" s="1"/>
  <c r="BP175" i="16"/>
  <c r="BT175" i="16" s="1"/>
  <c r="BV175" i="16"/>
  <c r="BW175" i="16"/>
  <c r="BX175" i="16"/>
  <c r="BJ176" i="16"/>
  <c r="BK176" i="16"/>
  <c r="BL176" i="16"/>
  <c r="BN176" i="16"/>
  <c r="BR176" i="16" s="1"/>
  <c r="BO176" i="16"/>
  <c r="BS176" i="16" s="1"/>
  <c r="BP176" i="16"/>
  <c r="BT176" i="16" s="1"/>
  <c r="BV176" i="16"/>
  <c r="BW176" i="16"/>
  <c r="BX176" i="16"/>
  <c r="BJ177" i="16"/>
  <c r="BK177" i="16"/>
  <c r="BL177" i="16"/>
  <c r="BN177" i="16"/>
  <c r="BR177" i="16" s="1"/>
  <c r="BO177" i="16"/>
  <c r="BS177" i="16" s="1"/>
  <c r="BP177" i="16"/>
  <c r="BT177" i="16" s="1"/>
  <c r="BV177" i="16"/>
  <c r="BW177" i="16"/>
  <c r="BX177" i="16"/>
  <c r="BJ178" i="16"/>
  <c r="BK178" i="16"/>
  <c r="BL178" i="16"/>
  <c r="BN178" i="16"/>
  <c r="BR178" i="16" s="1"/>
  <c r="BO178" i="16"/>
  <c r="BS178" i="16" s="1"/>
  <c r="BP178" i="16"/>
  <c r="BT178" i="16" s="1"/>
  <c r="BV178" i="16"/>
  <c r="BW178" i="16"/>
  <c r="BX178" i="16"/>
  <c r="BJ179" i="16"/>
  <c r="BK179" i="16"/>
  <c r="BL179" i="16"/>
  <c r="BN179" i="16"/>
  <c r="BR179" i="16" s="1"/>
  <c r="BO179" i="16"/>
  <c r="BS179" i="16" s="1"/>
  <c r="BP179" i="16"/>
  <c r="BT179" i="16" s="1"/>
  <c r="BV179" i="16"/>
  <c r="BW179" i="16"/>
  <c r="BX179" i="16"/>
  <c r="BJ180" i="16"/>
  <c r="BK180" i="16"/>
  <c r="BL180" i="16"/>
  <c r="BN180" i="16"/>
  <c r="BR180" i="16" s="1"/>
  <c r="BO180" i="16"/>
  <c r="BS180" i="16" s="1"/>
  <c r="BP180" i="16"/>
  <c r="BT180" i="16" s="1"/>
  <c r="BV180" i="16"/>
  <c r="BW180" i="16"/>
  <c r="BX180" i="16"/>
  <c r="BJ181" i="16"/>
  <c r="BK181" i="16"/>
  <c r="BL181" i="16"/>
  <c r="BN181" i="16"/>
  <c r="BR181" i="16" s="1"/>
  <c r="BO181" i="16"/>
  <c r="BS181" i="16" s="1"/>
  <c r="BP181" i="16"/>
  <c r="BT181" i="16" s="1"/>
  <c r="BV181" i="16"/>
  <c r="BW181" i="16"/>
  <c r="BX181" i="16"/>
  <c r="BJ182" i="16"/>
  <c r="BK182" i="16"/>
  <c r="BL182" i="16"/>
  <c r="BN182" i="16"/>
  <c r="BR182" i="16" s="1"/>
  <c r="BO182" i="16"/>
  <c r="BS182" i="16" s="1"/>
  <c r="BP182" i="16"/>
  <c r="BT182" i="16" s="1"/>
  <c r="BV182" i="16"/>
  <c r="BW182" i="16"/>
  <c r="BX182" i="16"/>
  <c r="BJ183" i="16"/>
  <c r="BK183" i="16"/>
  <c r="BL183" i="16"/>
  <c r="BN183" i="16"/>
  <c r="BR183" i="16" s="1"/>
  <c r="BO183" i="16"/>
  <c r="BS183" i="16" s="1"/>
  <c r="BP183" i="16"/>
  <c r="BT183" i="16" s="1"/>
  <c r="BV183" i="16"/>
  <c r="BW183" i="16"/>
  <c r="BX183" i="16"/>
  <c r="BJ184" i="16"/>
  <c r="BK184" i="16"/>
  <c r="BL184" i="16"/>
  <c r="BN184" i="16"/>
  <c r="BR184" i="16" s="1"/>
  <c r="BO184" i="16"/>
  <c r="BS184" i="16" s="1"/>
  <c r="BP184" i="16"/>
  <c r="BT184" i="16" s="1"/>
  <c r="BV184" i="16"/>
  <c r="BW184" i="16"/>
  <c r="BX184" i="16"/>
  <c r="BJ185" i="16"/>
  <c r="BK185" i="16"/>
  <c r="BL185" i="16"/>
  <c r="BN185" i="16"/>
  <c r="BR185" i="16" s="1"/>
  <c r="BO185" i="16"/>
  <c r="BS185" i="16" s="1"/>
  <c r="BP185" i="16"/>
  <c r="BT185" i="16" s="1"/>
  <c r="BV185" i="16"/>
  <c r="BW185" i="16"/>
  <c r="BX185" i="16"/>
  <c r="BJ186" i="16"/>
  <c r="BK186" i="16"/>
  <c r="BL186" i="16"/>
  <c r="BN186" i="16"/>
  <c r="BR186" i="16" s="1"/>
  <c r="BO186" i="16"/>
  <c r="BS186" i="16" s="1"/>
  <c r="BP186" i="16"/>
  <c r="BT186" i="16" s="1"/>
  <c r="BV186" i="16"/>
  <c r="BW186" i="16"/>
  <c r="BX186" i="16"/>
  <c r="BJ187" i="16"/>
  <c r="BK187" i="16"/>
  <c r="BL187" i="16"/>
  <c r="BN187" i="16"/>
  <c r="BR187" i="16" s="1"/>
  <c r="BO187" i="16"/>
  <c r="BS187" i="16" s="1"/>
  <c r="BP187" i="16"/>
  <c r="BT187" i="16" s="1"/>
  <c r="BV187" i="16"/>
  <c r="BW187" i="16"/>
  <c r="BX187" i="16"/>
  <c r="BJ189" i="16"/>
  <c r="BK189" i="16"/>
  <c r="BL189" i="16"/>
  <c r="BN189" i="16"/>
  <c r="BR189" i="16" s="1"/>
  <c r="BO189" i="16"/>
  <c r="BS189" i="16" s="1"/>
  <c r="BP189" i="16"/>
  <c r="BT189" i="16" s="1"/>
  <c r="BV189" i="16"/>
  <c r="BW189" i="16"/>
  <c r="BX189" i="16"/>
  <c r="BJ42" i="17"/>
  <c r="BK42" i="17"/>
  <c r="BL42" i="17"/>
  <c r="BN42" i="17"/>
  <c r="BR42" i="17" s="1"/>
  <c r="BO42" i="17"/>
  <c r="BP42" i="17"/>
  <c r="BT42" i="17" s="1"/>
  <c r="BS42" i="17"/>
  <c r="BV42" i="17"/>
  <c r="BW42" i="17"/>
  <c r="BX42" i="17"/>
  <c r="BJ43" i="17"/>
  <c r="BK43" i="17"/>
  <c r="BL43" i="17"/>
  <c r="BN43" i="17"/>
  <c r="BR43" i="17" s="1"/>
  <c r="BO43" i="17"/>
  <c r="BS43" i="17" s="1"/>
  <c r="BP43" i="17"/>
  <c r="BT43" i="17" s="1"/>
  <c r="BV43" i="17"/>
  <c r="BW43" i="17"/>
  <c r="BX43" i="17"/>
  <c r="BJ44" i="17"/>
  <c r="BK44" i="17"/>
  <c r="BL44" i="17"/>
  <c r="BN44" i="17"/>
  <c r="BR44" i="17" s="1"/>
  <c r="BO44" i="17"/>
  <c r="BS44" i="17" s="1"/>
  <c r="BP44" i="17"/>
  <c r="BT44" i="17" s="1"/>
  <c r="BV44" i="17"/>
  <c r="BW44" i="17"/>
  <c r="BX44" i="17"/>
  <c r="BJ45" i="17"/>
  <c r="BK45" i="17"/>
  <c r="BL45" i="17"/>
  <c r="BN45" i="17"/>
  <c r="BR45" i="17" s="1"/>
  <c r="BO45" i="17"/>
  <c r="BS45" i="17" s="1"/>
  <c r="BP45" i="17"/>
  <c r="BT45" i="17" s="1"/>
  <c r="BV45" i="17"/>
  <c r="BW45" i="17"/>
  <c r="BX45" i="17"/>
  <c r="BJ46" i="17"/>
  <c r="BK46" i="17"/>
  <c r="BL46" i="17"/>
  <c r="BN46" i="17"/>
  <c r="BR46" i="17" s="1"/>
  <c r="BO46" i="17"/>
  <c r="BS46" i="17" s="1"/>
  <c r="BP46" i="17"/>
  <c r="BT46" i="17" s="1"/>
  <c r="BV46" i="17"/>
  <c r="BW46" i="17"/>
  <c r="BX46" i="17"/>
  <c r="BJ47" i="17"/>
  <c r="BK47" i="17"/>
  <c r="BL47" i="17"/>
  <c r="BN47" i="17"/>
  <c r="BR47" i="17" s="1"/>
  <c r="BO47" i="17"/>
  <c r="BS47" i="17" s="1"/>
  <c r="BP47" i="17"/>
  <c r="BT47" i="17" s="1"/>
  <c r="BV47" i="17"/>
  <c r="BW47" i="17"/>
  <c r="BX47" i="17"/>
  <c r="BJ48" i="17"/>
  <c r="BK48" i="17"/>
  <c r="BL48" i="17"/>
  <c r="BN48" i="17"/>
  <c r="BO48" i="17"/>
  <c r="BS48" i="17" s="1"/>
  <c r="BP48" i="17"/>
  <c r="BT48" i="17" s="1"/>
  <c r="BR48" i="17"/>
  <c r="BV48" i="17"/>
  <c r="BW48" i="17"/>
  <c r="BX48" i="17"/>
  <c r="BJ49" i="17"/>
  <c r="BK49" i="17"/>
  <c r="BL49" i="17"/>
  <c r="BN49" i="17"/>
  <c r="BR49" i="17" s="1"/>
  <c r="BO49" i="17"/>
  <c r="BS49" i="17" s="1"/>
  <c r="BP49" i="17"/>
  <c r="BT49" i="17" s="1"/>
  <c r="BV49" i="17"/>
  <c r="BW49" i="17"/>
  <c r="BX49" i="17"/>
  <c r="BJ50" i="17"/>
  <c r="BK50" i="17"/>
  <c r="BL50" i="17"/>
  <c r="BN50" i="17"/>
  <c r="BO50" i="17"/>
  <c r="BS50" i="17" s="1"/>
  <c r="BP50" i="17"/>
  <c r="BT50" i="17" s="1"/>
  <c r="BR50" i="17"/>
  <c r="BV50" i="17"/>
  <c r="BW50" i="17"/>
  <c r="BX50" i="17"/>
  <c r="BJ51" i="17"/>
  <c r="BK51" i="17"/>
  <c r="BL51" i="17"/>
  <c r="BN51" i="17"/>
  <c r="BR51" i="17" s="1"/>
  <c r="BO51" i="17"/>
  <c r="BS51" i="17" s="1"/>
  <c r="BP51" i="17"/>
  <c r="BT51" i="17" s="1"/>
  <c r="BV51" i="17"/>
  <c r="BW51" i="17"/>
  <c r="BX51" i="17"/>
  <c r="BJ52" i="17"/>
  <c r="BK52" i="17"/>
  <c r="BL52" i="17"/>
  <c r="BN52" i="17"/>
  <c r="BO52" i="17"/>
  <c r="BS52" i="17" s="1"/>
  <c r="BP52" i="17"/>
  <c r="BT52" i="17" s="1"/>
  <c r="BR52" i="17"/>
  <c r="BV52" i="17"/>
  <c r="BW52" i="17"/>
  <c r="BX52" i="17"/>
  <c r="BJ53" i="17"/>
  <c r="BK53" i="17"/>
  <c r="BL53" i="17"/>
  <c r="BN53" i="17"/>
  <c r="BR53" i="17" s="1"/>
  <c r="BO53" i="17"/>
  <c r="BS53" i="17" s="1"/>
  <c r="BP53" i="17"/>
  <c r="BT53" i="17" s="1"/>
  <c r="BV53" i="17"/>
  <c r="BW53" i="17"/>
  <c r="BX53" i="17"/>
  <c r="BJ54" i="17"/>
  <c r="BK54" i="17"/>
  <c r="BL54" i="17"/>
  <c r="BN54" i="17"/>
  <c r="BO54" i="17"/>
  <c r="BS54" i="17" s="1"/>
  <c r="BP54" i="17"/>
  <c r="BT54" i="17" s="1"/>
  <c r="BR54" i="17"/>
  <c r="BV54" i="17"/>
  <c r="BW54" i="17"/>
  <c r="BX54" i="17"/>
  <c r="BJ55" i="17"/>
  <c r="BK55" i="17"/>
  <c r="BL55" i="17"/>
  <c r="BN55" i="17"/>
  <c r="BR55" i="17" s="1"/>
  <c r="BO55" i="17"/>
  <c r="BS55" i="17" s="1"/>
  <c r="BP55" i="17"/>
  <c r="BT55" i="17" s="1"/>
  <c r="BV55" i="17"/>
  <c r="BW55" i="17"/>
  <c r="BX55" i="17"/>
  <c r="BJ56" i="17"/>
  <c r="BK56" i="17"/>
  <c r="BL56" i="17"/>
  <c r="BN56" i="17"/>
  <c r="BO56" i="17"/>
  <c r="BS56" i="17" s="1"/>
  <c r="BP56" i="17"/>
  <c r="BT56" i="17" s="1"/>
  <c r="BR56" i="17"/>
  <c r="BV56" i="17"/>
  <c r="BW56" i="17"/>
  <c r="BX56" i="17"/>
  <c r="BJ57" i="17"/>
  <c r="BK57" i="17"/>
  <c r="BL57" i="17"/>
  <c r="BN57" i="17"/>
  <c r="BR57" i="17" s="1"/>
  <c r="BO57" i="17"/>
  <c r="BS57" i="17" s="1"/>
  <c r="BP57" i="17"/>
  <c r="BT57" i="17" s="1"/>
  <c r="BV57" i="17"/>
  <c r="BW57" i="17"/>
  <c r="BX57" i="17"/>
  <c r="BJ58" i="17"/>
  <c r="BK58" i="17"/>
  <c r="BL58" i="17"/>
  <c r="BN58" i="17"/>
  <c r="BO58" i="17"/>
  <c r="BS58" i="17" s="1"/>
  <c r="BP58" i="17"/>
  <c r="BT58" i="17" s="1"/>
  <c r="BR58" i="17"/>
  <c r="BV58" i="17"/>
  <c r="BW58" i="17"/>
  <c r="BX58" i="17"/>
  <c r="BJ59" i="17"/>
  <c r="BK59" i="17"/>
  <c r="BL59" i="17"/>
  <c r="BN59" i="17"/>
  <c r="BR59" i="17" s="1"/>
  <c r="BO59" i="17"/>
  <c r="BS59" i="17" s="1"/>
  <c r="BP59" i="17"/>
  <c r="BT59" i="17" s="1"/>
  <c r="BV59" i="17"/>
  <c r="BW59" i="17"/>
  <c r="BX59" i="17"/>
  <c r="BJ60" i="17"/>
  <c r="BK60" i="17"/>
  <c r="BL60" i="17"/>
  <c r="BN60" i="17"/>
  <c r="BO60" i="17"/>
  <c r="BS60" i="17" s="1"/>
  <c r="BP60" i="17"/>
  <c r="BT60" i="17" s="1"/>
  <c r="BR60" i="17"/>
  <c r="BV60" i="17"/>
  <c r="BW60" i="17"/>
  <c r="BX60" i="17"/>
  <c r="BJ61" i="17"/>
  <c r="BK61" i="17"/>
  <c r="BL61" i="17"/>
  <c r="BN61" i="17"/>
  <c r="BR61" i="17" s="1"/>
  <c r="BO61" i="17"/>
  <c r="BS61" i="17" s="1"/>
  <c r="BP61" i="17"/>
  <c r="BT61" i="17" s="1"/>
  <c r="BV61" i="17"/>
  <c r="BW61" i="17"/>
  <c r="BX61" i="17"/>
  <c r="BJ62" i="17"/>
  <c r="BK62" i="17"/>
  <c r="BL62" i="17"/>
  <c r="BN62" i="17"/>
  <c r="BO62" i="17"/>
  <c r="BS62" i="17" s="1"/>
  <c r="BP62" i="17"/>
  <c r="BT62" i="17" s="1"/>
  <c r="BR62" i="17"/>
  <c r="BV62" i="17"/>
  <c r="BW62" i="17"/>
  <c r="BX62" i="17"/>
  <c r="BJ63" i="17"/>
  <c r="BK63" i="17"/>
  <c r="BL63" i="17"/>
  <c r="BN63" i="17"/>
  <c r="BR63" i="17" s="1"/>
  <c r="BO63" i="17"/>
  <c r="BS63" i="17" s="1"/>
  <c r="BP63" i="17"/>
  <c r="BT63" i="17" s="1"/>
  <c r="BV63" i="17"/>
  <c r="BW63" i="17"/>
  <c r="BX63" i="17"/>
  <c r="BJ64" i="17"/>
  <c r="BK64" i="17"/>
  <c r="BL64" i="17"/>
  <c r="BN64" i="17"/>
  <c r="BO64" i="17"/>
  <c r="BS64" i="17" s="1"/>
  <c r="BP64" i="17"/>
  <c r="BT64" i="17" s="1"/>
  <c r="BR64" i="17"/>
  <c r="BV64" i="17"/>
  <c r="BW64" i="17"/>
  <c r="BX64" i="17"/>
  <c r="BJ65" i="17"/>
  <c r="BK65" i="17"/>
  <c r="BL65" i="17"/>
  <c r="BN65" i="17"/>
  <c r="BR65" i="17" s="1"/>
  <c r="BO65" i="17"/>
  <c r="BS65" i="17" s="1"/>
  <c r="BP65" i="17"/>
  <c r="BT65" i="17" s="1"/>
  <c r="BV65" i="17"/>
  <c r="BW65" i="17"/>
  <c r="BX65" i="17"/>
  <c r="BJ66" i="17"/>
  <c r="BK66" i="17"/>
  <c r="BL66" i="17"/>
  <c r="BN66" i="17"/>
  <c r="BO66" i="17"/>
  <c r="BS66" i="17" s="1"/>
  <c r="BP66" i="17"/>
  <c r="BT66" i="17" s="1"/>
  <c r="BR66" i="17"/>
  <c r="BV66" i="17"/>
  <c r="BW66" i="17"/>
  <c r="BX66" i="17"/>
  <c r="BJ67" i="17"/>
  <c r="BK67" i="17"/>
  <c r="BL67" i="17"/>
  <c r="BN67" i="17"/>
  <c r="BR67" i="17" s="1"/>
  <c r="BO67" i="17"/>
  <c r="BS67" i="17" s="1"/>
  <c r="BP67" i="17"/>
  <c r="BT67" i="17" s="1"/>
  <c r="BV67" i="17"/>
  <c r="BW67" i="17"/>
  <c r="BX67" i="17"/>
  <c r="BJ68" i="17"/>
  <c r="BK68" i="17"/>
  <c r="BL68" i="17"/>
  <c r="BN68" i="17"/>
  <c r="BO68" i="17"/>
  <c r="BS68" i="17" s="1"/>
  <c r="BP68" i="17"/>
  <c r="BT68" i="17" s="1"/>
  <c r="BR68" i="17"/>
  <c r="BV68" i="17"/>
  <c r="BW68" i="17"/>
  <c r="BX68" i="17"/>
  <c r="BJ69" i="17"/>
  <c r="BK69" i="17"/>
  <c r="BL69" i="17"/>
  <c r="BN69" i="17"/>
  <c r="BR69" i="17" s="1"/>
  <c r="BO69" i="17"/>
  <c r="BS69" i="17" s="1"/>
  <c r="BP69" i="17"/>
  <c r="BT69" i="17" s="1"/>
  <c r="BV69" i="17"/>
  <c r="BW69" i="17"/>
  <c r="BX69" i="17"/>
  <c r="BJ70" i="17"/>
  <c r="BK70" i="17"/>
  <c r="BL70" i="17"/>
  <c r="BN70" i="17"/>
  <c r="BO70" i="17"/>
  <c r="BS70" i="17" s="1"/>
  <c r="BP70" i="17"/>
  <c r="BT70" i="17" s="1"/>
  <c r="BR70" i="17"/>
  <c r="BV70" i="17"/>
  <c r="BW70" i="17"/>
  <c r="BX70" i="17"/>
  <c r="BJ71" i="17"/>
  <c r="BK71" i="17"/>
  <c r="BL71" i="17"/>
  <c r="BN71" i="17"/>
  <c r="BR71" i="17" s="1"/>
  <c r="BO71" i="17"/>
  <c r="BS71" i="17" s="1"/>
  <c r="BP71" i="17"/>
  <c r="BT71" i="17" s="1"/>
  <c r="BV71" i="17"/>
  <c r="BW71" i="17"/>
  <c r="BX71" i="17"/>
  <c r="BJ72" i="17"/>
  <c r="BK72" i="17"/>
  <c r="BL72" i="17"/>
  <c r="BN72" i="17"/>
  <c r="BO72" i="17"/>
  <c r="BS72" i="17" s="1"/>
  <c r="BP72" i="17"/>
  <c r="BT72" i="17" s="1"/>
  <c r="BR72" i="17"/>
  <c r="BV72" i="17"/>
  <c r="BW72" i="17"/>
  <c r="BX72" i="17"/>
  <c r="BJ73" i="17"/>
  <c r="BK73" i="17"/>
  <c r="BL73" i="17"/>
  <c r="BN73" i="17"/>
  <c r="BR73" i="17" s="1"/>
  <c r="BO73" i="17"/>
  <c r="BS73" i="17" s="1"/>
  <c r="BP73" i="17"/>
  <c r="BT73" i="17" s="1"/>
  <c r="BV73" i="17"/>
  <c r="BW73" i="17"/>
  <c r="BX73" i="17"/>
  <c r="BJ74" i="17"/>
  <c r="BK74" i="17"/>
  <c r="BL74" i="17"/>
  <c r="BN74" i="17"/>
  <c r="BO74" i="17"/>
  <c r="BS74" i="17" s="1"/>
  <c r="BP74" i="17"/>
  <c r="BT74" i="17" s="1"/>
  <c r="BR74" i="17"/>
  <c r="BV74" i="17"/>
  <c r="BW74" i="17"/>
  <c r="BX74" i="17"/>
  <c r="BJ75" i="17"/>
  <c r="BK75" i="17"/>
  <c r="BL75" i="17"/>
  <c r="BN75" i="17"/>
  <c r="BR75" i="17" s="1"/>
  <c r="BO75" i="17"/>
  <c r="BS75" i="17" s="1"/>
  <c r="BP75" i="17"/>
  <c r="BT75" i="17" s="1"/>
  <c r="BV75" i="17"/>
  <c r="BW75" i="17"/>
  <c r="BX75" i="17"/>
  <c r="BJ76" i="17"/>
  <c r="BK76" i="17"/>
  <c r="BL76" i="17"/>
  <c r="BN76" i="17"/>
  <c r="BO76" i="17"/>
  <c r="BS76" i="17" s="1"/>
  <c r="BP76" i="17"/>
  <c r="BT76" i="17" s="1"/>
  <c r="BR76" i="17"/>
  <c r="BV76" i="17"/>
  <c r="BW76" i="17"/>
  <c r="BX76" i="17"/>
  <c r="BJ77" i="17"/>
  <c r="BK77" i="17"/>
  <c r="BL77" i="17"/>
  <c r="BN77" i="17"/>
  <c r="BR77" i="17" s="1"/>
  <c r="BO77" i="17"/>
  <c r="BS77" i="17" s="1"/>
  <c r="BP77" i="17"/>
  <c r="BT77" i="17" s="1"/>
  <c r="BV77" i="17"/>
  <c r="BW77" i="17"/>
  <c r="BX77" i="17"/>
  <c r="BJ78" i="17"/>
  <c r="BK78" i="17"/>
  <c r="BL78" i="17"/>
  <c r="BN78" i="17"/>
  <c r="BO78" i="17"/>
  <c r="BS78" i="17" s="1"/>
  <c r="BP78" i="17"/>
  <c r="BT78" i="17" s="1"/>
  <c r="BR78" i="17"/>
  <c r="BV78" i="17"/>
  <c r="BW78" i="17"/>
  <c r="BX78" i="17"/>
  <c r="BJ79" i="17"/>
  <c r="BK79" i="17"/>
  <c r="BL79" i="17"/>
  <c r="BN79" i="17"/>
  <c r="BR79" i="17" s="1"/>
  <c r="BO79" i="17"/>
  <c r="BS79" i="17" s="1"/>
  <c r="BP79" i="17"/>
  <c r="BT79" i="17" s="1"/>
  <c r="BV79" i="17"/>
  <c r="BW79" i="17"/>
  <c r="BX79" i="17"/>
  <c r="BJ80" i="17"/>
  <c r="BK80" i="17"/>
  <c r="BL80" i="17"/>
  <c r="BN80" i="17"/>
  <c r="BO80" i="17"/>
  <c r="BS80" i="17" s="1"/>
  <c r="BP80" i="17"/>
  <c r="BT80" i="17" s="1"/>
  <c r="BR80" i="17"/>
  <c r="BV80" i="17"/>
  <c r="BW80" i="17"/>
  <c r="BX80" i="17"/>
  <c r="BJ81" i="17"/>
  <c r="BK81" i="17"/>
  <c r="BL81" i="17"/>
  <c r="BN81" i="17"/>
  <c r="BR81" i="17" s="1"/>
  <c r="BO81" i="17"/>
  <c r="BS81" i="17" s="1"/>
  <c r="BP81" i="17"/>
  <c r="BT81" i="17" s="1"/>
  <c r="BV81" i="17"/>
  <c r="BW81" i="17"/>
  <c r="BX81" i="17"/>
  <c r="BJ82" i="17"/>
  <c r="BK82" i="17"/>
  <c r="BL82" i="17"/>
  <c r="BN82" i="17"/>
  <c r="BO82" i="17"/>
  <c r="BS82" i="17" s="1"/>
  <c r="BP82" i="17"/>
  <c r="BT82" i="17" s="1"/>
  <c r="BR82" i="17"/>
  <c r="BV82" i="17"/>
  <c r="BW82" i="17"/>
  <c r="BX82" i="17"/>
  <c r="BJ83" i="17"/>
  <c r="BK83" i="17"/>
  <c r="BL83" i="17"/>
  <c r="BN83" i="17"/>
  <c r="BR83" i="17" s="1"/>
  <c r="BO83" i="17"/>
  <c r="BP83" i="17"/>
  <c r="BT83" i="17" s="1"/>
  <c r="BS83" i="17"/>
  <c r="BV83" i="17"/>
  <c r="BW83" i="17"/>
  <c r="BX83" i="17"/>
  <c r="BJ84" i="17"/>
  <c r="BK84" i="17"/>
  <c r="BL84" i="17"/>
  <c r="BN84" i="17"/>
  <c r="BR84" i="17" s="1"/>
  <c r="BO84" i="17"/>
  <c r="BS84" i="17" s="1"/>
  <c r="BP84" i="17"/>
  <c r="BT84" i="17" s="1"/>
  <c r="BV84" i="17"/>
  <c r="BW84" i="17"/>
  <c r="BX84" i="17"/>
  <c r="BJ85" i="17"/>
  <c r="BK85" i="17"/>
  <c r="BL85" i="17"/>
  <c r="BN85" i="17"/>
  <c r="BR85" i="17" s="1"/>
  <c r="BO85" i="17"/>
  <c r="BP85" i="17"/>
  <c r="BT85" i="17" s="1"/>
  <c r="BS85" i="17"/>
  <c r="BV85" i="17"/>
  <c r="BW85" i="17"/>
  <c r="BX85" i="17"/>
  <c r="BJ86" i="17"/>
  <c r="BK86" i="17"/>
  <c r="BL86" i="17"/>
  <c r="BN86" i="17"/>
  <c r="BR86" i="17" s="1"/>
  <c r="BO86" i="17"/>
  <c r="BP86" i="17"/>
  <c r="BT86" i="17" s="1"/>
  <c r="BS86" i="17"/>
  <c r="BV86" i="17"/>
  <c r="BW86" i="17"/>
  <c r="BX86" i="17"/>
  <c r="BJ87" i="17"/>
  <c r="BK87" i="17"/>
  <c r="BL87" i="17"/>
  <c r="BN87" i="17"/>
  <c r="BR87" i="17" s="1"/>
  <c r="BO87" i="17"/>
  <c r="BS87" i="17" s="1"/>
  <c r="BP87" i="17"/>
  <c r="BT87" i="17" s="1"/>
  <c r="BV87" i="17"/>
  <c r="BW87" i="17"/>
  <c r="BX87" i="17"/>
  <c r="BJ88" i="17"/>
  <c r="BK88" i="17"/>
  <c r="BL88" i="17"/>
  <c r="BN88" i="17"/>
  <c r="BR88" i="17" s="1"/>
  <c r="BO88" i="17"/>
  <c r="BP88" i="17"/>
  <c r="BT88" i="17" s="1"/>
  <c r="BS88" i="17"/>
  <c r="BV88" i="17"/>
  <c r="BW88" i="17"/>
  <c r="BX88" i="17"/>
  <c r="BJ89" i="17"/>
  <c r="BK89" i="17"/>
  <c r="BL89" i="17"/>
  <c r="BN89" i="17"/>
  <c r="BR89" i="17" s="1"/>
  <c r="BO89" i="17"/>
  <c r="BS89" i="17" s="1"/>
  <c r="BP89" i="17"/>
  <c r="BT89" i="17" s="1"/>
  <c r="BV89" i="17"/>
  <c r="BW89" i="17"/>
  <c r="BX89" i="17"/>
  <c r="BJ90" i="17"/>
  <c r="BK90" i="17"/>
  <c r="BL90" i="17"/>
  <c r="BN90" i="17"/>
  <c r="BR90" i="17" s="1"/>
  <c r="BO90" i="17"/>
  <c r="BP90" i="17"/>
  <c r="BT90" i="17" s="1"/>
  <c r="BS90" i="17"/>
  <c r="BV90" i="17"/>
  <c r="BW90" i="17"/>
  <c r="BX90" i="17"/>
  <c r="BJ91" i="17"/>
  <c r="BK91" i="17"/>
  <c r="BL91" i="17"/>
  <c r="BN91" i="17"/>
  <c r="BR91" i="17" s="1"/>
  <c r="BO91" i="17"/>
  <c r="BP91" i="17"/>
  <c r="BT91" i="17" s="1"/>
  <c r="BS91" i="17"/>
  <c r="BV91" i="17"/>
  <c r="BW91" i="17"/>
  <c r="BX91" i="17"/>
  <c r="BJ92" i="17"/>
  <c r="BK92" i="17"/>
  <c r="BL92" i="17"/>
  <c r="BN92" i="17"/>
  <c r="BO92" i="17"/>
  <c r="BS92" i="17" s="1"/>
  <c r="BP92" i="17"/>
  <c r="BT92" i="17" s="1"/>
  <c r="BR92" i="17"/>
  <c r="BV92" i="17"/>
  <c r="BW92" i="17"/>
  <c r="BX92" i="17"/>
  <c r="BJ93" i="17"/>
  <c r="BK93" i="17"/>
  <c r="BL93" i="17"/>
  <c r="BN93" i="17"/>
  <c r="BR93" i="17" s="1"/>
  <c r="BO93" i="17"/>
  <c r="BP93" i="17"/>
  <c r="BT93" i="17" s="1"/>
  <c r="BS93" i="17"/>
  <c r="BV93" i="17"/>
  <c r="BW93" i="17"/>
  <c r="BX93" i="17"/>
  <c r="BJ94" i="17"/>
  <c r="BK94" i="17"/>
  <c r="BL94" i="17"/>
  <c r="BN94" i="17"/>
  <c r="BO94" i="17"/>
  <c r="BS94" i="17" s="1"/>
  <c r="BP94" i="17"/>
  <c r="BT94" i="17" s="1"/>
  <c r="BR94" i="17"/>
  <c r="BV94" i="17"/>
  <c r="BW94" i="17"/>
  <c r="BX94" i="17"/>
  <c r="BJ95" i="17"/>
  <c r="BK95" i="17"/>
  <c r="BL95" i="17"/>
  <c r="BN95" i="17"/>
  <c r="BR95" i="17" s="1"/>
  <c r="BO95" i="17"/>
  <c r="BS95" i="17" s="1"/>
  <c r="BP95" i="17"/>
  <c r="BT95" i="17" s="1"/>
  <c r="BV95" i="17"/>
  <c r="BW95" i="17"/>
  <c r="BX95" i="17"/>
  <c r="BJ96" i="17"/>
  <c r="BK96" i="17"/>
  <c r="BL96" i="17"/>
  <c r="BN96" i="17"/>
  <c r="BO96" i="17"/>
  <c r="BS96" i="17" s="1"/>
  <c r="BP96" i="17"/>
  <c r="BT96" i="17" s="1"/>
  <c r="BR96" i="17"/>
  <c r="BV96" i="17"/>
  <c r="BW96" i="17"/>
  <c r="BX96" i="17"/>
  <c r="BJ97" i="17"/>
  <c r="BK97" i="17"/>
  <c r="BL97" i="17"/>
  <c r="BN97" i="17"/>
  <c r="BR97" i="17" s="1"/>
  <c r="BO97" i="17"/>
  <c r="BS97" i="17" s="1"/>
  <c r="BP97" i="17"/>
  <c r="BT97" i="17" s="1"/>
  <c r="BV97" i="17"/>
  <c r="BW97" i="17"/>
  <c r="BX97" i="17"/>
  <c r="BJ98" i="17"/>
  <c r="BK98" i="17"/>
  <c r="BL98" i="17"/>
  <c r="BN98" i="17"/>
  <c r="BO98" i="17"/>
  <c r="BS98" i="17" s="1"/>
  <c r="BP98" i="17"/>
  <c r="BT98" i="17" s="1"/>
  <c r="BR98" i="17"/>
  <c r="BV98" i="17"/>
  <c r="BW98" i="17"/>
  <c r="BX98" i="17"/>
  <c r="BJ99" i="17"/>
  <c r="BK99" i="17"/>
  <c r="BL99" i="17"/>
  <c r="BN99" i="17"/>
  <c r="BR99" i="17" s="1"/>
  <c r="BO99" i="17"/>
  <c r="BS99" i="17" s="1"/>
  <c r="BP99" i="17"/>
  <c r="BT99" i="17" s="1"/>
  <c r="BV99" i="17"/>
  <c r="BW99" i="17"/>
  <c r="BX99" i="17"/>
  <c r="BJ100" i="17"/>
  <c r="BK100" i="17"/>
  <c r="BL100" i="17"/>
  <c r="BN100" i="17"/>
  <c r="BR100" i="17" s="1"/>
  <c r="BO100" i="17"/>
  <c r="BS100" i="17" s="1"/>
  <c r="BP100" i="17"/>
  <c r="BT100" i="17" s="1"/>
  <c r="BV100" i="17"/>
  <c r="BW100" i="17"/>
  <c r="BX100" i="17"/>
  <c r="BJ101" i="17"/>
  <c r="BK101" i="17"/>
  <c r="BL101" i="17"/>
  <c r="BN101" i="17"/>
  <c r="BR101" i="17" s="1"/>
  <c r="BO101" i="17"/>
  <c r="BP101" i="17"/>
  <c r="BT101" i="17" s="1"/>
  <c r="BS101" i="17"/>
  <c r="BV101" i="17"/>
  <c r="BW101" i="17"/>
  <c r="BX101" i="17"/>
  <c r="BJ102" i="17"/>
  <c r="BK102" i="17"/>
  <c r="BL102" i="17"/>
  <c r="BN102" i="17"/>
  <c r="BR102" i="17" s="1"/>
  <c r="BO102" i="17"/>
  <c r="BP102" i="17"/>
  <c r="BT102" i="17" s="1"/>
  <c r="BS102" i="17"/>
  <c r="BV102" i="17"/>
  <c r="BW102" i="17"/>
  <c r="BX102" i="17"/>
  <c r="BJ103" i="17"/>
  <c r="BK103" i="17"/>
  <c r="BL103" i="17"/>
  <c r="BN103" i="17"/>
  <c r="BR103" i="17" s="1"/>
  <c r="BO103" i="17"/>
  <c r="BS103" i="17" s="1"/>
  <c r="BP103" i="17"/>
  <c r="BT103" i="17" s="1"/>
  <c r="BV103" i="17"/>
  <c r="BW103" i="17"/>
  <c r="BX103" i="17"/>
  <c r="BJ104" i="17"/>
  <c r="BK104" i="17"/>
  <c r="BL104" i="17"/>
  <c r="BN104" i="17"/>
  <c r="BR104" i="17" s="1"/>
  <c r="BO104" i="17"/>
  <c r="BP104" i="17"/>
  <c r="BT104" i="17" s="1"/>
  <c r="BS104" i="17"/>
  <c r="BV104" i="17"/>
  <c r="BW104" i="17"/>
  <c r="BX104" i="17"/>
  <c r="BJ105" i="17"/>
  <c r="BK105" i="17"/>
  <c r="BL105" i="17"/>
  <c r="BN105" i="17"/>
  <c r="BR105" i="17" s="1"/>
  <c r="BO105" i="17"/>
  <c r="BS105" i="17" s="1"/>
  <c r="BP105" i="17"/>
  <c r="BT105" i="17" s="1"/>
  <c r="BV105" i="17"/>
  <c r="BW105" i="17"/>
  <c r="BX105" i="17"/>
  <c r="BJ106" i="17"/>
  <c r="BK106" i="17"/>
  <c r="BL106" i="17"/>
  <c r="BN106" i="17"/>
  <c r="BR106" i="17" s="1"/>
  <c r="BO106" i="17"/>
  <c r="BP106" i="17"/>
  <c r="BT106" i="17" s="1"/>
  <c r="BS106" i="17"/>
  <c r="BV106" i="17"/>
  <c r="BW106" i="17"/>
  <c r="BX106" i="17"/>
  <c r="BJ107" i="17"/>
  <c r="BK107" i="17"/>
  <c r="BL107" i="17"/>
  <c r="BN107" i="17"/>
  <c r="BR107" i="17" s="1"/>
  <c r="BO107" i="17"/>
  <c r="BS107" i="17" s="1"/>
  <c r="BP107" i="17"/>
  <c r="BT107" i="17" s="1"/>
  <c r="BV107" i="17"/>
  <c r="BW107" i="17"/>
  <c r="BX107" i="17"/>
  <c r="BJ108" i="17"/>
  <c r="BK108" i="17"/>
  <c r="BL108" i="17"/>
  <c r="BN108" i="17"/>
  <c r="BO108" i="17"/>
  <c r="BS108" i="17" s="1"/>
  <c r="BP108" i="17"/>
  <c r="BT108" i="17" s="1"/>
  <c r="BR108" i="17"/>
  <c r="BV108" i="17"/>
  <c r="BW108" i="17"/>
  <c r="BX108" i="17"/>
  <c r="BJ109" i="17"/>
  <c r="BK109" i="17"/>
  <c r="BL109" i="17"/>
  <c r="BN109" i="17"/>
  <c r="BR109" i="17" s="1"/>
  <c r="BO109" i="17"/>
  <c r="BS109" i="17" s="1"/>
  <c r="BP109" i="17"/>
  <c r="BT109" i="17" s="1"/>
  <c r="BV109" i="17"/>
  <c r="BW109" i="17"/>
  <c r="BX109" i="17"/>
  <c r="BJ110" i="17"/>
  <c r="BK110" i="17"/>
  <c r="BL110" i="17"/>
  <c r="BN110" i="17"/>
  <c r="BO110" i="17"/>
  <c r="BS110" i="17" s="1"/>
  <c r="BP110" i="17"/>
  <c r="BT110" i="17" s="1"/>
  <c r="BR110" i="17"/>
  <c r="BV110" i="17"/>
  <c r="BW110" i="17"/>
  <c r="BX110" i="17"/>
  <c r="BJ111" i="17"/>
  <c r="BK111" i="17"/>
  <c r="BL111" i="17"/>
  <c r="BN111" i="17"/>
  <c r="BR111" i="17" s="1"/>
  <c r="BO111" i="17"/>
  <c r="BS111" i="17" s="1"/>
  <c r="BP111" i="17"/>
  <c r="BT111" i="17" s="1"/>
  <c r="BV111" i="17"/>
  <c r="BW111" i="17"/>
  <c r="BX111" i="17"/>
  <c r="BJ112" i="17"/>
  <c r="BK112" i="17"/>
  <c r="BL112" i="17"/>
  <c r="BN112" i="17"/>
  <c r="BO112" i="17"/>
  <c r="BS112" i="17" s="1"/>
  <c r="BP112" i="17"/>
  <c r="BT112" i="17" s="1"/>
  <c r="BR112" i="17"/>
  <c r="BV112" i="17"/>
  <c r="BW112" i="17"/>
  <c r="BX112" i="17"/>
  <c r="BJ113" i="17"/>
  <c r="BK113" i="17"/>
  <c r="BL113" i="17"/>
  <c r="BN113" i="17"/>
  <c r="BR113" i="17" s="1"/>
  <c r="BO113" i="17"/>
  <c r="BS113" i="17" s="1"/>
  <c r="BP113" i="17"/>
  <c r="BT113" i="17" s="1"/>
  <c r="BV113" i="17"/>
  <c r="BW113" i="17"/>
  <c r="BX113" i="17"/>
  <c r="BJ114" i="17"/>
  <c r="BK114" i="17"/>
  <c r="BL114" i="17"/>
  <c r="BN114" i="17"/>
  <c r="BO114" i="17"/>
  <c r="BS114" i="17" s="1"/>
  <c r="BP114" i="17"/>
  <c r="BT114" i="17" s="1"/>
  <c r="BR114" i="17"/>
  <c r="BV114" i="17"/>
  <c r="BW114" i="17"/>
  <c r="BX114" i="17"/>
  <c r="BJ115" i="17"/>
  <c r="BK115" i="17"/>
  <c r="BL115" i="17"/>
  <c r="BN115" i="17"/>
  <c r="BR115" i="17" s="1"/>
  <c r="BO115" i="17"/>
  <c r="BP115" i="17"/>
  <c r="BT115" i="17" s="1"/>
  <c r="BS115" i="17"/>
  <c r="BV115" i="17"/>
  <c r="BW115" i="17"/>
  <c r="BX115" i="17"/>
  <c r="BJ116" i="17"/>
  <c r="BK116" i="17"/>
  <c r="BL116" i="17"/>
  <c r="BN116" i="17"/>
  <c r="BR116" i="17" s="1"/>
  <c r="BO116" i="17"/>
  <c r="BS116" i="17" s="1"/>
  <c r="BP116" i="17"/>
  <c r="BT116" i="17" s="1"/>
  <c r="BV116" i="17"/>
  <c r="BW116" i="17"/>
  <c r="BX116" i="17"/>
  <c r="BJ117" i="17"/>
  <c r="BK117" i="17"/>
  <c r="BL117" i="17"/>
  <c r="BN117" i="17"/>
  <c r="BR117" i="17" s="1"/>
  <c r="BO117" i="17"/>
  <c r="BP117" i="17"/>
  <c r="BT117" i="17" s="1"/>
  <c r="BS117" i="17"/>
  <c r="BV117" i="17"/>
  <c r="BW117" i="17"/>
  <c r="BX117" i="17"/>
  <c r="BJ118" i="17"/>
  <c r="BK118" i="17"/>
  <c r="BL118" i="17"/>
  <c r="BN118" i="17"/>
  <c r="BR118" i="17" s="1"/>
  <c r="BO118" i="17"/>
  <c r="BP118" i="17"/>
  <c r="BT118" i="17" s="1"/>
  <c r="BS118" i="17"/>
  <c r="BV118" i="17"/>
  <c r="BW118" i="17"/>
  <c r="BX118" i="17"/>
  <c r="BJ119" i="17"/>
  <c r="BK119" i="17"/>
  <c r="BL119" i="17"/>
  <c r="BN119" i="17"/>
  <c r="BR119" i="17" s="1"/>
  <c r="BO119" i="17"/>
  <c r="BS119" i="17" s="1"/>
  <c r="BP119" i="17"/>
  <c r="BT119" i="17" s="1"/>
  <c r="BV119" i="17"/>
  <c r="BW119" i="17"/>
  <c r="BX119" i="17"/>
  <c r="BJ121" i="17"/>
  <c r="BK121" i="17"/>
  <c r="BL121" i="17"/>
  <c r="BN121" i="17"/>
  <c r="BR121" i="17" s="1"/>
  <c r="BO121" i="17"/>
  <c r="BS121" i="17" s="1"/>
  <c r="BP121" i="17"/>
  <c r="BT121" i="17" s="1"/>
  <c r="BV121" i="17"/>
  <c r="BW121" i="17"/>
  <c r="BX121" i="17"/>
  <c r="BJ7" i="17"/>
  <c r="BK7" i="17"/>
  <c r="BL7" i="17"/>
  <c r="BN7" i="17"/>
  <c r="BO7" i="17"/>
  <c r="BS7" i="17" s="1"/>
  <c r="BP7" i="17"/>
  <c r="BR7" i="17"/>
  <c r="BT7" i="17"/>
  <c r="BV7" i="17"/>
  <c r="BW7" i="17"/>
  <c r="BX7" i="17"/>
  <c r="BJ8" i="17"/>
  <c r="BK8" i="17"/>
  <c r="BL8" i="17"/>
  <c r="BN8" i="17"/>
  <c r="BR8" i="17" s="1"/>
  <c r="BO8" i="17"/>
  <c r="BP8" i="17"/>
  <c r="BT8" i="17" s="1"/>
  <c r="BS8" i="17"/>
  <c r="BV8" i="17"/>
  <c r="BW8" i="17"/>
  <c r="BX8" i="17"/>
  <c r="BJ9" i="17"/>
  <c r="BK9" i="17"/>
  <c r="BL9" i="17"/>
  <c r="BN9" i="17"/>
  <c r="BO9" i="17"/>
  <c r="BS9" i="17" s="1"/>
  <c r="BP9" i="17"/>
  <c r="BT9" i="17" s="1"/>
  <c r="BR9" i="17"/>
  <c r="BV9" i="17"/>
  <c r="BW9" i="17"/>
  <c r="BX9" i="17"/>
  <c r="BJ10" i="17"/>
  <c r="BK10" i="17"/>
  <c r="BL10" i="17"/>
  <c r="BN10" i="17"/>
  <c r="BR10" i="17" s="1"/>
  <c r="BO10" i="17"/>
  <c r="BS10" i="17" s="1"/>
  <c r="BP10" i="17"/>
  <c r="BT10" i="17" s="1"/>
  <c r="BV10" i="17"/>
  <c r="BW10" i="17"/>
  <c r="BX10" i="17"/>
  <c r="BJ11" i="17"/>
  <c r="BK11" i="17"/>
  <c r="BL11" i="17"/>
  <c r="BN11" i="17"/>
  <c r="BR11" i="17" s="1"/>
  <c r="BO11" i="17"/>
  <c r="BP11" i="17"/>
  <c r="BT11" i="17" s="1"/>
  <c r="BS11" i="17"/>
  <c r="BV11" i="17"/>
  <c r="BW11" i="17"/>
  <c r="BX11" i="17"/>
  <c r="BJ12" i="17"/>
  <c r="BK12" i="17"/>
  <c r="BL12" i="17"/>
  <c r="BN12" i="17"/>
  <c r="BO12" i="17"/>
  <c r="BS12" i="17" s="1"/>
  <c r="BP12" i="17"/>
  <c r="BT12" i="17" s="1"/>
  <c r="BR12" i="17"/>
  <c r="BV12" i="17"/>
  <c r="BW12" i="17"/>
  <c r="BX12" i="17"/>
  <c r="BJ13" i="17"/>
  <c r="BK13" i="17"/>
  <c r="BL13" i="17"/>
  <c r="BN13" i="17"/>
  <c r="BR13" i="17" s="1"/>
  <c r="BO13" i="17"/>
  <c r="BP13" i="17"/>
  <c r="BT13" i="17" s="1"/>
  <c r="BS13" i="17"/>
  <c r="BV13" i="17"/>
  <c r="BW13" i="17"/>
  <c r="BX13" i="17"/>
  <c r="BJ14" i="17"/>
  <c r="BK14" i="17"/>
  <c r="BL14" i="17"/>
  <c r="BN14" i="17"/>
  <c r="BO14" i="17"/>
  <c r="BS14" i="17" s="1"/>
  <c r="BP14" i="17"/>
  <c r="BT14" i="17" s="1"/>
  <c r="BR14" i="17"/>
  <c r="BV14" i="17"/>
  <c r="BW14" i="17"/>
  <c r="BX14" i="17"/>
  <c r="BJ15" i="17"/>
  <c r="BK15" i="17"/>
  <c r="BL15" i="17"/>
  <c r="BN15" i="17"/>
  <c r="BO15" i="17"/>
  <c r="BS15" i="17" s="1"/>
  <c r="BP15" i="17"/>
  <c r="BT15" i="17" s="1"/>
  <c r="BR15" i="17"/>
  <c r="BV15" i="17"/>
  <c r="BW15" i="17"/>
  <c r="BX15" i="17"/>
  <c r="BJ16" i="17"/>
  <c r="BK16" i="17"/>
  <c r="BL16" i="17"/>
  <c r="BN16" i="17"/>
  <c r="BR16" i="17" s="1"/>
  <c r="BO16" i="17"/>
  <c r="BP16" i="17"/>
  <c r="BT16" i="17" s="1"/>
  <c r="BS16" i="17"/>
  <c r="BV16" i="17"/>
  <c r="BW16" i="17"/>
  <c r="BX16" i="17"/>
  <c r="BJ17" i="17"/>
  <c r="BK17" i="17"/>
  <c r="BL17" i="17"/>
  <c r="BN17" i="17"/>
  <c r="BO17" i="17"/>
  <c r="BS17" i="17" s="1"/>
  <c r="BP17" i="17"/>
  <c r="BT17" i="17" s="1"/>
  <c r="BR17" i="17"/>
  <c r="BV17" i="17"/>
  <c r="BW17" i="17"/>
  <c r="BX17" i="17"/>
  <c r="BJ18" i="17"/>
  <c r="BK18" i="17"/>
  <c r="BL18" i="17"/>
  <c r="BN18" i="17"/>
  <c r="BR18" i="17" s="1"/>
  <c r="BO18" i="17"/>
  <c r="BS18" i="17" s="1"/>
  <c r="BP18" i="17"/>
  <c r="BT18" i="17" s="1"/>
  <c r="BV18" i="17"/>
  <c r="BW18" i="17"/>
  <c r="BX18" i="17"/>
  <c r="BJ19" i="17"/>
  <c r="BK19" i="17"/>
  <c r="BL19" i="17"/>
  <c r="BN19" i="17"/>
  <c r="BR19" i="17" s="1"/>
  <c r="BO19" i="17"/>
  <c r="BP19" i="17"/>
  <c r="BT19" i="17" s="1"/>
  <c r="BS19" i="17"/>
  <c r="BV19" i="17"/>
  <c r="BW19" i="17"/>
  <c r="BX19" i="17"/>
  <c r="BJ20" i="17"/>
  <c r="BK20" i="17"/>
  <c r="BL20" i="17"/>
  <c r="BN20" i="17"/>
  <c r="BO20" i="17"/>
  <c r="BS20" i="17" s="1"/>
  <c r="BP20" i="17"/>
  <c r="BT20" i="17" s="1"/>
  <c r="BR20" i="17"/>
  <c r="BV20" i="17"/>
  <c r="BW20" i="17"/>
  <c r="BX20" i="17"/>
  <c r="BJ21" i="17"/>
  <c r="BK21" i="17"/>
  <c r="BL21" i="17"/>
  <c r="BN21" i="17"/>
  <c r="BR21" i="17" s="1"/>
  <c r="BO21" i="17"/>
  <c r="BP21" i="17"/>
  <c r="BT21" i="17" s="1"/>
  <c r="BS21" i="17"/>
  <c r="BV21" i="17"/>
  <c r="BW21" i="17"/>
  <c r="BX21" i="17"/>
  <c r="BJ22" i="17"/>
  <c r="BK22" i="17"/>
  <c r="BL22" i="17"/>
  <c r="BN22" i="17"/>
  <c r="BO22" i="17"/>
  <c r="BS22" i="17" s="1"/>
  <c r="BP22" i="17"/>
  <c r="BT22" i="17" s="1"/>
  <c r="BR22" i="17"/>
  <c r="BV22" i="17"/>
  <c r="BW22" i="17"/>
  <c r="BX22" i="17"/>
  <c r="BJ23" i="17"/>
  <c r="BK23" i="17"/>
  <c r="BL23" i="17"/>
  <c r="BN23" i="17"/>
  <c r="BO23" i="17"/>
  <c r="BS23" i="17" s="1"/>
  <c r="BP23" i="17"/>
  <c r="BT23" i="17" s="1"/>
  <c r="BR23" i="17"/>
  <c r="BV23" i="17"/>
  <c r="BW23" i="17"/>
  <c r="BX23" i="17"/>
  <c r="BJ24" i="17"/>
  <c r="BK24" i="17"/>
  <c r="BL24" i="17"/>
  <c r="BN24" i="17"/>
  <c r="BR24" i="17" s="1"/>
  <c r="BO24" i="17"/>
  <c r="BP24" i="17"/>
  <c r="BT24" i="17" s="1"/>
  <c r="BS24" i="17"/>
  <c r="BV24" i="17"/>
  <c r="BW24" i="17"/>
  <c r="BX24" i="17"/>
  <c r="BJ25" i="17"/>
  <c r="BK25" i="17"/>
  <c r="BL25" i="17"/>
  <c r="BN25" i="17"/>
  <c r="BO25" i="17"/>
  <c r="BS25" i="17" s="1"/>
  <c r="BP25" i="17"/>
  <c r="BT25" i="17" s="1"/>
  <c r="BR25" i="17"/>
  <c r="BV25" i="17"/>
  <c r="BW25" i="17"/>
  <c r="BX25" i="17"/>
  <c r="BJ26" i="17"/>
  <c r="BK26" i="17"/>
  <c r="BL26" i="17"/>
  <c r="BN26" i="17"/>
  <c r="BR26" i="17" s="1"/>
  <c r="BO26" i="17"/>
  <c r="BS26" i="17" s="1"/>
  <c r="BP26" i="17"/>
  <c r="BT26" i="17" s="1"/>
  <c r="BV26" i="17"/>
  <c r="BW26" i="17"/>
  <c r="BX26" i="17"/>
  <c r="BJ27" i="17"/>
  <c r="BK27" i="17"/>
  <c r="BL27" i="17"/>
  <c r="BN27" i="17"/>
  <c r="BR27" i="17" s="1"/>
  <c r="BO27" i="17"/>
  <c r="BP27" i="17"/>
  <c r="BT27" i="17" s="1"/>
  <c r="BS27" i="17"/>
  <c r="BV27" i="17"/>
  <c r="BW27" i="17"/>
  <c r="BX27" i="17"/>
  <c r="BJ28" i="17"/>
  <c r="BK28" i="17"/>
  <c r="BL28" i="17"/>
  <c r="BN28" i="17"/>
  <c r="BO28" i="17"/>
  <c r="BS28" i="17" s="1"/>
  <c r="BP28" i="17"/>
  <c r="BT28" i="17" s="1"/>
  <c r="BR28" i="17"/>
  <c r="BV28" i="17"/>
  <c r="BW28" i="17"/>
  <c r="BX28" i="17"/>
  <c r="BJ29" i="17"/>
  <c r="BK29" i="17"/>
  <c r="BL29" i="17"/>
  <c r="BN29" i="17"/>
  <c r="BR29" i="17" s="1"/>
  <c r="BO29" i="17"/>
  <c r="BP29" i="17"/>
  <c r="BT29" i="17" s="1"/>
  <c r="BS29" i="17"/>
  <c r="BV29" i="17"/>
  <c r="BW29" i="17"/>
  <c r="BX29" i="17"/>
  <c r="BJ30" i="17"/>
  <c r="BK30" i="17"/>
  <c r="BL30" i="17"/>
  <c r="BN30" i="17"/>
  <c r="BO30" i="17"/>
  <c r="BS30" i="17" s="1"/>
  <c r="BP30" i="17"/>
  <c r="BT30" i="17" s="1"/>
  <c r="BR30" i="17"/>
  <c r="BV30" i="17"/>
  <c r="BW30" i="17"/>
  <c r="BX30" i="17"/>
  <c r="BJ31" i="17"/>
  <c r="BK31" i="17"/>
  <c r="BL31" i="17"/>
  <c r="BN31" i="17"/>
  <c r="BO31" i="17"/>
  <c r="BS31" i="17" s="1"/>
  <c r="BP31" i="17"/>
  <c r="BT31" i="17" s="1"/>
  <c r="BR31" i="17"/>
  <c r="BV31" i="17"/>
  <c r="BW31" i="17"/>
  <c r="BX31" i="17"/>
  <c r="BJ32" i="17"/>
  <c r="BK32" i="17"/>
  <c r="BL32" i="17"/>
  <c r="BN32" i="17"/>
  <c r="BR32" i="17" s="1"/>
  <c r="BO32" i="17"/>
  <c r="BP32" i="17"/>
  <c r="BT32" i="17" s="1"/>
  <c r="BS32" i="17"/>
  <c r="BV32" i="17"/>
  <c r="BW32" i="17"/>
  <c r="BX32" i="17"/>
  <c r="BJ33" i="17"/>
  <c r="BK33" i="17"/>
  <c r="BL33" i="17"/>
  <c r="BN33" i="17"/>
  <c r="BO33" i="17"/>
  <c r="BS33" i="17" s="1"/>
  <c r="BP33" i="17"/>
  <c r="BT33" i="17" s="1"/>
  <c r="BR33" i="17"/>
  <c r="BV33" i="17"/>
  <c r="BW33" i="17"/>
  <c r="BX33" i="17"/>
  <c r="BJ34" i="17"/>
  <c r="BK34" i="17"/>
  <c r="BL34" i="17"/>
  <c r="BN34" i="17"/>
  <c r="BR34" i="17" s="1"/>
  <c r="BO34" i="17"/>
  <c r="BS34" i="17" s="1"/>
  <c r="BP34" i="17"/>
  <c r="BT34" i="17" s="1"/>
  <c r="BV34" i="17"/>
  <c r="BW34" i="17"/>
  <c r="BX34" i="17"/>
  <c r="BJ35" i="17"/>
  <c r="BK35" i="17"/>
  <c r="BL35" i="17"/>
  <c r="BN35" i="17"/>
  <c r="BR35" i="17" s="1"/>
  <c r="BO35" i="17"/>
  <c r="BP35" i="17"/>
  <c r="BT35" i="17" s="1"/>
  <c r="BS35" i="17"/>
  <c r="BV35" i="17"/>
  <c r="BW35" i="17"/>
  <c r="BX35" i="17"/>
  <c r="BJ36" i="17"/>
  <c r="BK36" i="17"/>
  <c r="BL36" i="17"/>
  <c r="BN36" i="17"/>
  <c r="BO36" i="17"/>
  <c r="BS36" i="17" s="1"/>
  <c r="BP36" i="17"/>
  <c r="BT36" i="17" s="1"/>
  <c r="BR36" i="17"/>
  <c r="BV36" i="17"/>
  <c r="BW36" i="17"/>
  <c r="BX36" i="17"/>
  <c r="BJ37" i="17"/>
  <c r="BK37" i="17"/>
  <c r="BL37" i="17"/>
  <c r="BN37" i="17"/>
  <c r="BR37" i="17" s="1"/>
  <c r="BO37" i="17"/>
  <c r="BP37" i="17"/>
  <c r="BT37" i="17" s="1"/>
  <c r="BS37" i="17"/>
  <c r="BV37" i="17"/>
  <c r="BW37" i="17"/>
  <c r="BX37" i="17"/>
  <c r="BJ38" i="17"/>
  <c r="BK38" i="17"/>
  <c r="BL38" i="17"/>
  <c r="BN38" i="17"/>
  <c r="BO38" i="17"/>
  <c r="BS38" i="17" s="1"/>
  <c r="BP38" i="17"/>
  <c r="BT38" i="17" s="1"/>
  <c r="BR38" i="17"/>
  <c r="BV38" i="17"/>
  <c r="BW38" i="17"/>
  <c r="BX38" i="17"/>
  <c r="BJ39" i="17"/>
  <c r="BK39" i="17"/>
  <c r="BL39" i="17"/>
  <c r="BN39" i="17"/>
  <c r="BO39" i="17"/>
  <c r="BS39" i="17" s="1"/>
  <c r="BP39" i="17"/>
  <c r="BT39" i="17" s="1"/>
  <c r="BR39" i="17"/>
  <c r="BV39" i="17"/>
  <c r="BW39" i="17"/>
  <c r="BX39" i="17"/>
  <c r="BJ40" i="17"/>
  <c r="BK40" i="17"/>
  <c r="BL40" i="17"/>
  <c r="BN40" i="17"/>
  <c r="BR40" i="17" s="1"/>
  <c r="BO40" i="17"/>
  <c r="BP40" i="17"/>
  <c r="BT40" i="17" s="1"/>
  <c r="BS40" i="17"/>
  <c r="BV40" i="17"/>
  <c r="BW40" i="17"/>
  <c r="BX40" i="17"/>
  <c r="BJ41" i="17"/>
  <c r="BK41" i="17"/>
  <c r="BL41" i="17"/>
  <c r="BN41" i="17"/>
  <c r="BO41" i="17"/>
  <c r="BS41" i="17" s="1"/>
  <c r="BP41" i="17"/>
  <c r="BT41" i="17" s="1"/>
  <c r="BR41" i="17"/>
  <c r="BV41" i="17"/>
  <c r="BW41" i="17"/>
  <c r="BX41" i="17"/>
  <c r="BX6" i="17"/>
  <c r="BW6" i="17"/>
  <c r="BV6" i="17"/>
  <c r="BT6" i="17"/>
  <c r="BR6" i="17"/>
  <c r="BP6" i="17"/>
  <c r="BO6" i="17"/>
  <c r="BS6" i="17" s="1"/>
  <c r="BN6" i="17"/>
  <c r="BL6" i="17"/>
  <c r="BK6" i="17"/>
  <c r="BJ6" i="17"/>
  <c r="BJ7" i="16"/>
  <c r="BK7" i="16"/>
  <c r="BL7" i="16"/>
  <c r="BN7" i="16"/>
  <c r="BR7" i="16" s="1"/>
  <c r="BO7" i="16"/>
  <c r="BP7" i="16"/>
  <c r="BT7" i="16" s="1"/>
  <c r="BS7" i="16"/>
  <c r="BV7" i="16"/>
  <c r="BW7" i="16"/>
  <c r="BX7" i="16"/>
  <c r="BJ8" i="16"/>
  <c r="BK8" i="16"/>
  <c r="BL8" i="16"/>
  <c r="BN8" i="16"/>
  <c r="BO8" i="16"/>
  <c r="BS8" i="16" s="1"/>
  <c r="BP8" i="16"/>
  <c r="BT8" i="16" s="1"/>
  <c r="BR8" i="16"/>
  <c r="BV8" i="16"/>
  <c r="BW8" i="16"/>
  <c r="BX8" i="16"/>
  <c r="BJ9" i="16"/>
  <c r="BK9" i="16"/>
  <c r="BL9" i="16"/>
  <c r="BN9" i="16"/>
  <c r="BR9" i="16" s="1"/>
  <c r="BO9" i="16"/>
  <c r="BP9" i="16"/>
  <c r="BT9" i="16" s="1"/>
  <c r="BS9" i="16"/>
  <c r="BV9" i="16"/>
  <c r="BW9" i="16"/>
  <c r="BX9" i="16"/>
  <c r="BJ10" i="16"/>
  <c r="BK10" i="16"/>
  <c r="BL10" i="16"/>
  <c r="BN10" i="16"/>
  <c r="BO10" i="16"/>
  <c r="BS10" i="16" s="1"/>
  <c r="BP10" i="16"/>
  <c r="BT10" i="16" s="1"/>
  <c r="BR10" i="16"/>
  <c r="BV10" i="16"/>
  <c r="BW10" i="16"/>
  <c r="BX10" i="16"/>
  <c r="BJ11" i="16"/>
  <c r="BK11" i="16"/>
  <c r="BL11" i="16"/>
  <c r="BN11" i="16"/>
  <c r="BR11" i="16" s="1"/>
  <c r="BO11" i="16"/>
  <c r="BP11" i="16"/>
  <c r="BT11" i="16" s="1"/>
  <c r="BS11" i="16"/>
  <c r="BV11" i="16"/>
  <c r="BW11" i="16"/>
  <c r="BX11" i="16"/>
  <c r="BJ12" i="16"/>
  <c r="BK12" i="16"/>
  <c r="BL12" i="16"/>
  <c r="BN12" i="16"/>
  <c r="BO12" i="16"/>
  <c r="BS12" i="16" s="1"/>
  <c r="BP12" i="16"/>
  <c r="BT12" i="16" s="1"/>
  <c r="BR12" i="16"/>
  <c r="BV12" i="16"/>
  <c r="BW12" i="16"/>
  <c r="BX12" i="16"/>
  <c r="BJ13" i="16"/>
  <c r="BK13" i="16"/>
  <c r="BL13" i="16"/>
  <c r="BN13" i="16"/>
  <c r="BR13" i="16" s="1"/>
  <c r="BO13" i="16"/>
  <c r="BP13" i="16"/>
  <c r="BT13" i="16" s="1"/>
  <c r="BS13" i="16"/>
  <c r="BV13" i="16"/>
  <c r="BW13" i="16"/>
  <c r="BX13" i="16"/>
  <c r="BJ14" i="16"/>
  <c r="BK14" i="16"/>
  <c r="BL14" i="16"/>
  <c r="BN14" i="16"/>
  <c r="BO14" i="16"/>
  <c r="BS14" i="16" s="1"/>
  <c r="BP14" i="16"/>
  <c r="BT14" i="16" s="1"/>
  <c r="BR14" i="16"/>
  <c r="BV14" i="16"/>
  <c r="BW14" i="16"/>
  <c r="BX14" i="16"/>
  <c r="BJ15" i="16"/>
  <c r="BK15" i="16"/>
  <c r="BL15" i="16"/>
  <c r="BN15" i="16"/>
  <c r="BR15" i="16" s="1"/>
  <c r="BO15" i="16"/>
  <c r="BP15" i="16"/>
  <c r="BT15" i="16" s="1"/>
  <c r="BS15" i="16"/>
  <c r="BV15" i="16"/>
  <c r="BW15" i="16"/>
  <c r="BX15" i="16"/>
  <c r="BJ16" i="16"/>
  <c r="BK16" i="16"/>
  <c r="BL16" i="16"/>
  <c r="BN16" i="16"/>
  <c r="BO16" i="16"/>
  <c r="BS16" i="16" s="1"/>
  <c r="BP16" i="16"/>
  <c r="BT16" i="16" s="1"/>
  <c r="BR16" i="16"/>
  <c r="BV16" i="16"/>
  <c r="BW16" i="16"/>
  <c r="BX16" i="16"/>
  <c r="BJ17" i="16"/>
  <c r="BK17" i="16"/>
  <c r="BL17" i="16"/>
  <c r="BN17" i="16"/>
  <c r="BR17" i="16" s="1"/>
  <c r="BO17" i="16"/>
  <c r="BP17" i="16"/>
  <c r="BT17" i="16" s="1"/>
  <c r="BS17" i="16"/>
  <c r="BV17" i="16"/>
  <c r="BW17" i="16"/>
  <c r="BX17" i="16"/>
  <c r="BJ18" i="16"/>
  <c r="BK18" i="16"/>
  <c r="BL18" i="16"/>
  <c r="BN18" i="16"/>
  <c r="BO18" i="16"/>
  <c r="BS18" i="16" s="1"/>
  <c r="BP18" i="16"/>
  <c r="BT18" i="16" s="1"/>
  <c r="BR18" i="16"/>
  <c r="BV18" i="16"/>
  <c r="BW18" i="16"/>
  <c r="BX18" i="16"/>
  <c r="BJ19" i="16"/>
  <c r="BK19" i="16"/>
  <c r="BL19" i="16"/>
  <c r="BN19" i="16"/>
  <c r="BR19" i="16" s="1"/>
  <c r="BO19" i="16"/>
  <c r="BP19" i="16"/>
  <c r="BT19" i="16" s="1"/>
  <c r="BS19" i="16"/>
  <c r="BV19" i="16"/>
  <c r="BW19" i="16"/>
  <c r="BX19" i="16"/>
  <c r="BJ20" i="16"/>
  <c r="BK20" i="16"/>
  <c r="BL20" i="16"/>
  <c r="BN20" i="16"/>
  <c r="BO20" i="16"/>
  <c r="BS20" i="16" s="1"/>
  <c r="BP20" i="16"/>
  <c r="BT20" i="16" s="1"/>
  <c r="BR20" i="16"/>
  <c r="BV20" i="16"/>
  <c r="BW20" i="16"/>
  <c r="BX20" i="16"/>
  <c r="BJ21" i="16"/>
  <c r="BK21" i="16"/>
  <c r="BL21" i="16"/>
  <c r="BN21" i="16"/>
  <c r="BR21" i="16" s="1"/>
  <c r="BO21" i="16"/>
  <c r="BP21" i="16"/>
  <c r="BT21" i="16" s="1"/>
  <c r="BS21" i="16"/>
  <c r="BV21" i="16"/>
  <c r="BW21" i="16"/>
  <c r="BX21" i="16"/>
  <c r="BJ22" i="16"/>
  <c r="BK22" i="16"/>
  <c r="BL22" i="16"/>
  <c r="BN22" i="16"/>
  <c r="BO22" i="16"/>
  <c r="BS22" i="16" s="1"/>
  <c r="BP22" i="16"/>
  <c r="BT22" i="16" s="1"/>
  <c r="BR22" i="16"/>
  <c r="BV22" i="16"/>
  <c r="BW22" i="16"/>
  <c r="BX22" i="16"/>
  <c r="BJ23" i="16"/>
  <c r="BK23" i="16"/>
  <c r="BL23" i="16"/>
  <c r="BN23" i="16"/>
  <c r="BR23" i="16" s="1"/>
  <c r="BO23" i="16"/>
  <c r="BP23" i="16"/>
  <c r="BT23" i="16" s="1"/>
  <c r="BS23" i="16"/>
  <c r="BV23" i="16"/>
  <c r="BW23" i="16"/>
  <c r="BX23" i="16"/>
  <c r="BJ24" i="16"/>
  <c r="BK24" i="16"/>
  <c r="BL24" i="16"/>
  <c r="BN24" i="16"/>
  <c r="BO24" i="16"/>
  <c r="BS24" i="16" s="1"/>
  <c r="BP24" i="16"/>
  <c r="BT24" i="16" s="1"/>
  <c r="BR24" i="16"/>
  <c r="BV24" i="16"/>
  <c r="BW24" i="16"/>
  <c r="BX24" i="16"/>
  <c r="BJ25" i="16"/>
  <c r="BK25" i="16"/>
  <c r="BL25" i="16"/>
  <c r="BN25" i="16"/>
  <c r="BR25" i="16" s="1"/>
  <c r="BO25" i="16"/>
  <c r="BP25" i="16"/>
  <c r="BT25" i="16" s="1"/>
  <c r="BS25" i="16"/>
  <c r="BV25" i="16"/>
  <c r="BW25" i="16"/>
  <c r="BX25" i="16"/>
  <c r="BJ26" i="16"/>
  <c r="BK26" i="16"/>
  <c r="BL26" i="16"/>
  <c r="BN26" i="16"/>
  <c r="BO26" i="16"/>
  <c r="BS26" i="16" s="1"/>
  <c r="BP26" i="16"/>
  <c r="BT26" i="16" s="1"/>
  <c r="BR26" i="16"/>
  <c r="BV26" i="16"/>
  <c r="BW26" i="16"/>
  <c r="BX26" i="16"/>
  <c r="BJ27" i="16"/>
  <c r="BK27" i="16"/>
  <c r="BL27" i="16"/>
  <c r="BN27" i="16"/>
  <c r="BR27" i="16" s="1"/>
  <c r="BO27" i="16"/>
  <c r="BP27" i="16"/>
  <c r="BT27" i="16" s="1"/>
  <c r="BS27" i="16"/>
  <c r="BV27" i="16"/>
  <c r="BW27" i="16"/>
  <c r="BX27" i="16"/>
  <c r="BJ28" i="16"/>
  <c r="BK28" i="16"/>
  <c r="BL28" i="16"/>
  <c r="BN28" i="16"/>
  <c r="BO28" i="16"/>
  <c r="BS28" i="16" s="1"/>
  <c r="BP28" i="16"/>
  <c r="BT28" i="16" s="1"/>
  <c r="BR28" i="16"/>
  <c r="BV28" i="16"/>
  <c r="BW28" i="16"/>
  <c r="BX28" i="16"/>
  <c r="BJ29" i="16"/>
  <c r="BK29" i="16"/>
  <c r="BL29" i="16"/>
  <c r="BN29" i="16"/>
  <c r="BR29" i="16" s="1"/>
  <c r="BO29" i="16"/>
  <c r="BS29" i="16" s="1"/>
  <c r="BP29" i="16"/>
  <c r="BT29" i="16" s="1"/>
  <c r="BV29" i="16"/>
  <c r="BW29" i="16"/>
  <c r="BX29" i="16"/>
  <c r="BJ30" i="16"/>
  <c r="BK30" i="16"/>
  <c r="BL30" i="16"/>
  <c r="BN30" i="16"/>
  <c r="BR30" i="16" s="1"/>
  <c r="BO30" i="16"/>
  <c r="BP30" i="16"/>
  <c r="BT30" i="16" s="1"/>
  <c r="BS30" i="16"/>
  <c r="BV30" i="16"/>
  <c r="BW30" i="16"/>
  <c r="BX30" i="16"/>
  <c r="BJ31" i="16"/>
  <c r="BK31" i="16"/>
  <c r="BL31" i="16"/>
  <c r="BN31" i="16"/>
  <c r="BR31" i="16" s="1"/>
  <c r="BO31" i="16"/>
  <c r="BS31" i="16" s="1"/>
  <c r="BP31" i="16"/>
  <c r="BT31" i="16" s="1"/>
  <c r="BV31" i="16"/>
  <c r="BW31" i="16"/>
  <c r="BX31" i="16"/>
  <c r="BJ32" i="16"/>
  <c r="BK32" i="16"/>
  <c r="BL32" i="16"/>
  <c r="BN32" i="16"/>
  <c r="BR32" i="16" s="1"/>
  <c r="BO32" i="16"/>
  <c r="BP32" i="16"/>
  <c r="BT32" i="16" s="1"/>
  <c r="BS32" i="16"/>
  <c r="BV32" i="16"/>
  <c r="BW32" i="16"/>
  <c r="BX32" i="16"/>
  <c r="BJ33" i="16"/>
  <c r="BK33" i="16"/>
  <c r="BL33" i="16"/>
  <c r="BN33" i="16"/>
  <c r="BR33" i="16" s="1"/>
  <c r="BO33" i="16"/>
  <c r="BS33" i="16" s="1"/>
  <c r="BP33" i="16"/>
  <c r="BT33" i="16" s="1"/>
  <c r="BV33" i="16"/>
  <c r="BW33" i="16"/>
  <c r="BX33" i="16"/>
  <c r="BJ34" i="16"/>
  <c r="BK34" i="16"/>
  <c r="BL34" i="16"/>
  <c r="BN34" i="16"/>
  <c r="BR34" i="16" s="1"/>
  <c r="BO34" i="16"/>
  <c r="BP34" i="16"/>
  <c r="BT34" i="16" s="1"/>
  <c r="BS34" i="16"/>
  <c r="BV34" i="16"/>
  <c r="BW34" i="16"/>
  <c r="BX34" i="16"/>
  <c r="BJ35" i="16"/>
  <c r="BK35" i="16"/>
  <c r="BL35" i="16"/>
  <c r="BN35" i="16"/>
  <c r="BR35" i="16" s="1"/>
  <c r="BO35" i="16"/>
  <c r="BS35" i="16" s="1"/>
  <c r="BP35" i="16"/>
  <c r="BT35" i="16" s="1"/>
  <c r="BV35" i="16"/>
  <c r="BW35" i="16"/>
  <c r="BX35" i="16"/>
  <c r="BJ36" i="16"/>
  <c r="BK36" i="16"/>
  <c r="BL36" i="16"/>
  <c r="BN36" i="16"/>
  <c r="BR36" i="16" s="1"/>
  <c r="BO36" i="16"/>
  <c r="BP36" i="16"/>
  <c r="BT36" i="16" s="1"/>
  <c r="BS36" i="16"/>
  <c r="BV36" i="16"/>
  <c r="BW36" i="16"/>
  <c r="BX36" i="16"/>
  <c r="BJ37" i="16"/>
  <c r="BK37" i="16"/>
  <c r="BL37" i="16"/>
  <c r="BN37" i="16"/>
  <c r="BR37" i="16" s="1"/>
  <c r="BO37" i="16"/>
  <c r="BS37" i="16" s="1"/>
  <c r="BP37" i="16"/>
  <c r="BT37" i="16" s="1"/>
  <c r="BV37" i="16"/>
  <c r="BW37" i="16"/>
  <c r="BX37" i="16"/>
  <c r="BJ38" i="16"/>
  <c r="BK38" i="16"/>
  <c r="BL38" i="16"/>
  <c r="BN38" i="16"/>
  <c r="BR38" i="16" s="1"/>
  <c r="BO38" i="16"/>
  <c r="BP38" i="16"/>
  <c r="BT38" i="16" s="1"/>
  <c r="BS38" i="16"/>
  <c r="BV38" i="16"/>
  <c r="BW38" i="16"/>
  <c r="BX38" i="16"/>
  <c r="BJ39" i="16"/>
  <c r="BK39" i="16"/>
  <c r="BL39" i="16"/>
  <c r="BN39" i="16"/>
  <c r="BR39" i="16" s="1"/>
  <c r="BO39" i="16"/>
  <c r="BS39" i="16" s="1"/>
  <c r="BP39" i="16"/>
  <c r="BT39" i="16" s="1"/>
  <c r="BV39" i="16"/>
  <c r="BW39" i="16"/>
  <c r="BX39" i="16"/>
  <c r="BJ40" i="16"/>
  <c r="BK40" i="16"/>
  <c r="BL40" i="16"/>
  <c r="BN40" i="16"/>
  <c r="BR40" i="16" s="1"/>
  <c r="BO40" i="16"/>
  <c r="BP40" i="16"/>
  <c r="BT40" i="16" s="1"/>
  <c r="BS40" i="16"/>
  <c r="BV40" i="16"/>
  <c r="BW40" i="16"/>
  <c r="BX40" i="16"/>
  <c r="BJ41" i="16"/>
  <c r="BK41" i="16"/>
  <c r="BL41" i="16"/>
  <c r="BN41" i="16"/>
  <c r="BR41" i="16" s="1"/>
  <c r="BO41" i="16"/>
  <c r="BS41" i="16" s="1"/>
  <c r="BP41" i="16"/>
  <c r="BT41" i="16" s="1"/>
  <c r="BV41" i="16"/>
  <c r="BW41" i="16"/>
  <c r="BX41" i="16"/>
  <c r="BX6" i="16"/>
  <c r="BW6" i="16"/>
  <c r="BV6" i="16"/>
  <c r="BT6" i="16"/>
  <c r="BR6" i="16"/>
  <c r="BP6" i="16"/>
  <c r="BO6" i="16"/>
  <c r="BS6" i="16" s="1"/>
  <c r="BN6" i="16"/>
  <c r="BL6" i="16"/>
  <c r="BK6" i="16"/>
  <c r="BJ6" i="16"/>
  <c r="BJ7" i="15"/>
  <c r="BK7" i="15"/>
  <c r="BL7" i="15"/>
  <c r="BN7" i="15"/>
  <c r="BR7" i="15" s="1"/>
  <c r="BO7" i="15"/>
  <c r="BP7" i="15"/>
  <c r="BT7" i="15" s="1"/>
  <c r="BS7" i="15"/>
  <c r="BV7" i="15"/>
  <c r="BW7" i="15"/>
  <c r="BX7" i="15"/>
  <c r="BJ8" i="15"/>
  <c r="BK8" i="15"/>
  <c r="BL8" i="15"/>
  <c r="BN8" i="15"/>
  <c r="BR8" i="15" s="1"/>
  <c r="BO8" i="15"/>
  <c r="BS8" i="15" s="1"/>
  <c r="BP8" i="15"/>
  <c r="BT8" i="15" s="1"/>
  <c r="BV8" i="15"/>
  <c r="BW8" i="15"/>
  <c r="BX8" i="15"/>
  <c r="BJ9" i="15"/>
  <c r="BK9" i="15"/>
  <c r="BL9" i="15"/>
  <c r="BN9" i="15"/>
  <c r="BR9" i="15" s="1"/>
  <c r="BO9" i="15"/>
  <c r="BS9" i="15" s="1"/>
  <c r="BP9" i="15"/>
  <c r="BT9" i="15" s="1"/>
  <c r="BV9" i="15"/>
  <c r="BW9" i="15"/>
  <c r="BX9" i="15"/>
  <c r="BJ10" i="15"/>
  <c r="BK10" i="15"/>
  <c r="BL10" i="15"/>
  <c r="BN10" i="15"/>
  <c r="BR10" i="15" s="1"/>
  <c r="BO10" i="15"/>
  <c r="BS10" i="15" s="1"/>
  <c r="BP10" i="15"/>
  <c r="BT10" i="15" s="1"/>
  <c r="BV10" i="15"/>
  <c r="BW10" i="15"/>
  <c r="BX10" i="15"/>
  <c r="BJ11" i="15"/>
  <c r="BK11" i="15"/>
  <c r="BL11" i="15"/>
  <c r="BN11" i="15"/>
  <c r="BR11" i="15" s="1"/>
  <c r="BO11" i="15"/>
  <c r="BS11" i="15" s="1"/>
  <c r="BP11" i="15"/>
  <c r="BT11" i="15" s="1"/>
  <c r="BV11" i="15"/>
  <c r="BW11" i="15"/>
  <c r="BX11" i="15"/>
  <c r="BJ12" i="15"/>
  <c r="BK12" i="15"/>
  <c r="BL12" i="15"/>
  <c r="BN12" i="15"/>
  <c r="BR12" i="15" s="1"/>
  <c r="BO12" i="15"/>
  <c r="BS12" i="15" s="1"/>
  <c r="BP12" i="15"/>
  <c r="BT12" i="15" s="1"/>
  <c r="BV12" i="15"/>
  <c r="BW12" i="15"/>
  <c r="BX12" i="15"/>
  <c r="BJ13" i="15"/>
  <c r="BK13" i="15"/>
  <c r="BL13" i="15"/>
  <c r="BN13" i="15"/>
  <c r="BR13" i="15" s="1"/>
  <c r="BO13" i="15"/>
  <c r="BP13" i="15"/>
  <c r="BT13" i="15" s="1"/>
  <c r="BS13" i="15"/>
  <c r="BV13" i="15"/>
  <c r="BW13" i="15"/>
  <c r="BX13" i="15"/>
  <c r="BJ14" i="15"/>
  <c r="BK14" i="15"/>
  <c r="BL14" i="15"/>
  <c r="BN14" i="15"/>
  <c r="BR14" i="15" s="1"/>
  <c r="BO14" i="15"/>
  <c r="BS14" i="15" s="1"/>
  <c r="BP14" i="15"/>
  <c r="BT14" i="15" s="1"/>
  <c r="BV14" i="15"/>
  <c r="BW14" i="15"/>
  <c r="BX14" i="15"/>
  <c r="BJ15" i="15"/>
  <c r="BK15" i="15"/>
  <c r="BL15" i="15"/>
  <c r="BN15" i="15"/>
  <c r="BR15" i="15" s="1"/>
  <c r="BO15" i="15"/>
  <c r="BP15" i="15"/>
  <c r="BT15" i="15" s="1"/>
  <c r="BS15" i="15"/>
  <c r="BV15" i="15"/>
  <c r="BW15" i="15"/>
  <c r="BX15" i="15"/>
  <c r="BJ16" i="15"/>
  <c r="BK16" i="15"/>
  <c r="BL16" i="15"/>
  <c r="BN16" i="15"/>
  <c r="BR16" i="15" s="1"/>
  <c r="BO16" i="15"/>
  <c r="BS16" i="15" s="1"/>
  <c r="BP16" i="15"/>
  <c r="BT16" i="15" s="1"/>
  <c r="BV16" i="15"/>
  <c r="BW16" i="15"/>
  <c r="BX16" i="15"/>
  <c r="BJ17" i="15"/>
  <c r="BK17" i="15"/>
  <c r="BL17" i="15"/>
  <c r="BN17" i="15"/>
  <c r="BR17" i="15" s="1"/>
  <c r="BO17" i="15"/>
  <c r="BS17" i="15" s="1"/>
  <c r="BP17" i="15"/>
  <c r="BT17" i="15" s="1"/>
  <c r="BV17" i="15"/>
  <c r="BW17" i="15"/>
  <c r="BX17" i="15"/>
  <c r="BJ18" i="15"/>
  <c r="BK18" i="15"/>
  <c r="BL18" i="15"/>
  <c r="BN18" i="15"/>
  <c r="BR18" i="15" s="1"/>
  <c r="BO18" i="15"/>
  <c r="BS18" i="15" s="1"/>
  <c r="BP18" i="15"/>
  <c r="BT18" i="15" s="1"/>
  <c r="BV18" i="15"/>
  <c r="BW18" i="15"/>
  <c r="BX18" i="15"/>
  <c r="BJ19" i="15"/>
  <c r="BK19" i="15"/>
  <c r="BL19" i="15"/>
  <c r="BN19" i="15"/>
  <c r="BR19" i="15" s="1"/>
  <c r="BO19" i="15"/>
  <c r="BS19" i="15" s="1"/>
  <c r="BP19" i="15"/>
  <c r="BT19" i="15" s="1"/>
  <c r="BV19" i="15"/>
  <c r="BW19" i="15"/>
  <c r="BX19" i="15"/>
  <c r="BJ20" i="15"/>
  <c r="BK20" i="15"/>
  <c r="BL20" i="15"/>
  <c r="BN20" i="15"/>
  <c r="BR20" i="15" s="1"/>
  <c r="BO20" i="15"/>
  <c r="BS20" i="15" s="1"/>
  <c r="BP20" i="15"/>
  <c r="BT20" i="15" s="1"/>
  <c r="BV20" i="15"/>
  <c r="BW20" i="15"/>
  <c r="BX20" i="15"/>
  <c r="BJ21" i="15"/>
  <c r="BK21" i="15"/>
  <c r="BL21" i="15"/>
  <c r="BN21" i="15"/>
  <c r="BR21" i="15" s="1"/>
  <c r="BO21" i="15"/>
  <c r="BP21" i="15"/>
  <c r="BT21" i="15" s="1"/>
  <c r="BS21" i="15"/>
  <c r="BV21" i="15"/>
  <c r="BW21" i="15"/>
  <c r="BX21" i="15"/>
  <c r="BJ22" i="15"/>
  <c r="BK22" i="15"/>
  <c r="BL22" i="15"/>
  <c r="BN22" i="15"/>
  <c r="BR22" i="15" s="1"/>
  <c r="BO22" i="15"/>
  <c r="BS22" i="15" s="1"/>
  <c r="BP22" i="15"/>
  <c r="BT22" i="15" s="1"/>
  <c r="BV22" i="15"/>
  <c r="BW22" i="15"/>
  <c r="BX22" i="15"/>
  <c r="BJ23" i="15"/>
  <c r="BK23" i="15"/>
  <c r="BL23" i="15"/>
  <c r="BN23" i="15"/>
  <c r="BR23" i="15" s="1"/>
  <c r="BO23" i="15"/>
  <c r="BP23" i="15"/>
  <c r="BT23" i="15" s="1"/>
  <c r="BS23" i="15"/>
  <c r="BV23" i="15"/>
  <c r="BW23" i="15"/>
  <c r="BX23" i="15"/>
  <c r="BJ24" i="15"/>
  <c r="BK24" i="15"/>
  <c r="BL24" i="15"/>
  <c r="BN24" i="15"/>
  <c r="BR24" i="15" s="1"/>
  <c r="BO24" i="15"/>
  <c r="BS24" i="15" s="1"/>
  <c r="BP24" i="15"/>
  <c r="BT24" i="15" s="1"/>
  <c r="BV24" i="15"/>
  <c r="BW24" i="15"/>
  <c r="BX24" i="15"/>
  <c r="BJ25" i="15"/>
  <c r="BK25" i="15"/>
  <c r="BL25" i="15"/>
  <c r="BN25" i="15"/>
  <c r="BR25" i="15" s="1"/>
  <c r="BO25" i="15"/>
  <c r="BS25" i="15" s="1"/>
  <c r="BP25" i="15"/>
  <c r="BT25" i="15" s="1"/>
  <c r="BV25" i="15"/>
  <c r="BW25" i="15"/>
  <c r="BX25" i="15"/>
  <c r="BJ26" i="15"/>
  <c r="BK26" i="15"/>
  <c r="BL26" i="15"/>
  <c r="BN26" i="15"/>
  <c r="BR26" i="15" s="1"/>
  <c r="BO26" i="15"/>
  <c r="BS26" i="15" s="1"/>
  <c r="BP26" i="15"/>
  <c r="BT26" i="15" s="1"/>
  <c r="BV26" i="15"/>
  <c r="BW26" i="15"/>
  <c r="BX26" i="15"/>
  <c r="BJ27" i="15"/>
  <c r="BK27" i="15"/>
  <c r="BL27" i="15"/>
  <c r="BN27" i="15"/>
  <c r="BR27" i="15" s="1"/>
  <c r="BO27" i="15"/>
  <c r="BS27" i="15" s="1"/>
  <c r="BP27" i="15"/>
  <c r="BT27" i="15" s="1"/>
  <c r="BV27" i="15"/>
  <c r="BW27" i="15"/>
  <c r="BX27" i="15"/>
  <c r="BJ28" i="15"/>
  <c r="BK28" i="15"/>
  <c r="BL28" i="15"/>
  <c r="BN28" i="15"/>
  <c r="BR28" i="15" s="1"/>
  <c r="BO28" i="15"/>
  <c r="BS28" i="15" s="1"/>
  <c r="BP28" i="15"/>
  <c r="BT28" i="15" s="1"/>
  <c r="BV28" i="15"/>
  <c r="BW28" i="15"/>
  <c r="BX28" i="15"/>
  <c r="BJ29" i="15"/>
  <c r="BK29" i="15"/>
  <c r="BL29" i="15"/>
  <c r="BN29" i="15"/>
  <c r="BR29" i="15" s="1"/>
  <c r="BO29" i="15"/>
  <c r="BP29" i="15"/>
  <c r="BT29" i="15" s="1"/>
  <c r="BS29" i="15"/>
  <c r="BV29" i="15"/>
  <c r="BW29" i="15"/>
  <c r="BX29" i="15"/>
  <c r="BJ30" i="15"/>
  <c r="BK30" i="15"/>
  <c r="BL30" i="15"/>
  <c r="BN30" i="15"/>
  <c r="BR30" i="15" s="1"/>
  <c r="BO30" i="15"/>
  <c r="BS30" i="15" s="1"/>
  <c r="BP30" i="15"/>
  <c r="BT30" i="15" s="1"/>
  <c r="BV30" i="15"/>
  <c r="BW30" i="15"/>
  <c r="BX30" i="15"/>
  <c r="BJ31" i="15"/>
  <c r="BK31" i="15"/>
  <c r="BL31" i="15"/>
  <c r="BN31" i="15"/>
  <c r="BR31" i="15" s="1"/>
  <c r="BO31" i="15"/>
  <c r="BP31" i="15"/>
  <c r="BT31" i="15" s="1"/>
  <c r="BS31" i="15"/>
  <c r="BV31" i="15"/>
  <c r="BW31" i="15"/>
  <c r="BX31" i="15"/>
  <c r="BJ32" i="15"/>
  <c r="BK32" i="15"/>
  <c r="BL32" i="15"/>
  <c r="BN32" i="15"/>
  <c r="BR32" i="15" s="1"/>
  <c r="BO32" i="15"/>
  <c r="BS32" i="15" s="1"/>
  <c r="BP32" i="15"/>
  <c r="BT32" i="15" s="1"/>
  <c r="BV32" i="15"/>
  <c r="BW32" i="15"/>
  <c r="BX32" i="15"/>
  <c r="BJ33" i="15"/>
  <c r="BK33" i="15"/>
  <c r="BL33" i="15"/>
  <c r="BN33" i="15"/>
  <c r="BR33" i="15" s="1"/>
  <c r="BO33" i="15"/>
  <c r="BS33" i="15" s="1"/>
  <c r="BP33" i="15"/>
  <c r="BT33" i="15" s="1"/>
  <c r="BV33" i="15"/>
  <c r="BW33" i="15"/>
  <c r="BX33" i="15"/>
  <c r="BJ34" i="15"/>
  <c r="BK34" i="15"/>
  <c r="BL34" i="15"/>
  <c r="BN34" i="15"/>
  <c r="BR34" i="15" s="1"/>
  <c r="BO34" i="15"/>
  <c r="BS34" i="15" s="1"/>
  <c r="BP34" i="15"/>
  <c r="BT34" i="15" s="1"/>
  <c r="BV34" i="15"/>
  <c r="BW34" i="15"/>
  <c r="BX34" i="15"/>
  <c r="BJ35" i="15"/>
  <c r="BK35" i="15"/>
  <c r="BL35" i="15"/>
  <c r="BN35" i="15"/>
  <c r="BR35" i="15" s="1"/>
  <c r="BO35" i="15"/>
  <c r="BS35" i="15" s="1"/>
  <c r="BP35" i="15"/>
  <c r="BT35" i="15" s="1"/>
  <c r="BV35" i="15"/>
  <c r="BW35" i="15"/>
  <c r="BX35" i="15"/>
  <c r="BJ36" i="15"/>
  <c r="BK36" i="15"/>
  <c r="BL36" i="15"/>
  <c r="BN36" i="15"/>
  <c r="BR36" i="15" s="1"/>
  <c r="BO36" i="15"/>
  <c r="BS36" i="15" s="1"/>
  <c r="BP36" i="15"/>
  <c r="BT36" i="15" s="1"/>
  <c r="BV36" i="15"/>
  <c r="BW36" i="15"/>
  <c r="BX36" i="15"/>
  <c r="BJ37" i="15"/>
  <c r="BK37" i="15"/>
  <c r="BL37" i="15"/>
  <c r="BN37" i="15"/>
  <c r="BR37" i="15" s="1"/>
  <c r="BO37" i="15"/>
  <c r="BP37" i="15"/>
  <c r="BT37" i="15" s="1"/>
  <c r="BS37" i="15"/>
  <c r="BV37" i="15"/>
  <c r="BW37" i="15"/>
  <c r="BX37" i="15"/>
  <c r="BJ38" i="15"/>
  <c r="BK38" i="15"/>
  <c r="BL38" i="15"/>
  <c r="BN38" i="15"/>
  <c r="BR38" i="15" s="1"/>
  <c r="BO38" i="15"/>
  <c r="BS38" i="15" s="1"/>
  <c r="BP38" i="15"/>
  <c r="BT38" i="15" s="1"/>
  <c r="BV38" i="15"/>
  <c r="BW38" i="15"/>
  <c r="BX38" i="15"/>
  <c r="BJ39" i="15"/>
  <c r="BK39" i="15"/>
  <c r="BL39" i="15"/>
  <c r="BN39" i="15"/>
  <c r="BR39" i="15" s="1"/>
  <c r="BO39" i="15"/>
  <c r="BP39" i="15"/>
  <c r="BT39" i="15" s="1"/>
  <c r="BS39" i="15"/>
  <c r="BV39" i="15"/>
  <c r="BW39" i="15"/>
  <c r="BX39" i="15"/>
  <c r="BJ40" i="15"/>
  <c r="BK40" i="15"/>
  <c r="BL40" i="15"/>
  <c r="BN40" i="15"/>
  <c r="BR40" i="15" s="1"/>
  <c r="BO40" i="15"/>
  <c r="BS40" i="15" s="1"/>
  <c r="BP40" i="15"/>
  <c r="BT40" i="15" s="1"/>
  <c r="BV40" i="15"/>
  <c r="BW40" i="15"/>
  <c r="BX40" i="15"/>
  <c r="BJ41" i="15"/>
  <c r="BK41" i="15"/>
  <c r="BL41" i="15"/>
  <c r="BN41" i="15"/>
  <c r="BR41" i="15" s="1"/>
  <c r="BO41" i="15"/>
  <c r="BS41" i="15" s="1"/>
  <c r="BP41" i="15"/>
  <c r="BT41" i="15" s="1"/>
  <c r="BV41" i="15"/>
  <c r="BW41" i="15"/>
  <c r="BX41" i="15"/>
  <c r="BX6" i="15"/>
  <c r="BW6" i="15"/>
  <c r="BV6" i="15"/>
  <c r="BS6" i="15"/>
  <c r="BP6" i="15"/>
  <c r="BT6" i="15" s="1"/>
  <c r="BO6" i="15"/>
  <c r="BN6" i="15"/>
  <c r="BR6" i="15" s="1"/>
  <c r="BL6" i="15"/>
  <c r="BK6" i="15"/>
  <c r="BJ6" i="15"/>
  <c r="BJ7" i="14"/>
  <c r="BK7" i="14"/>
  <c r="BL7" i="14"/>
  <c r="BN7" i="14"/>
  <c r="BR7" i="14" s="1"/>
  <c r="BO7" i="14"/>
  <c r="BS7" i="14" s="1"/>
  <c r="BP7" i="14"/>
  <c r="BT7" i="14"/>
  <c r="BV7" i="14"/>
  <c r="BW7" i="14"/>
  <c r="BX7" i="14"/>
  <c r="BJ8" i="14"/>
  <c r="BK8" i="14"/>
  <c r="BL8" i="14"/>
  <c r="BN8" i="14"/>
  <c r="BR8" i="14" s="1"/>
  <c r="BO8" i="14"/>
  <c r="BS8" i="14" s="1"/>
  <c r="BP8" i="14"/>
  <c r="BT8" i="14" s="1"/>
  <c r="BV8" i="14"/>
  <c r="BW8" i="14"/>
  <c r="BX8" i="14"/>
  <c r="BJ9" i="14"/>
  <c r="BK9" i="14"/>
  <c r="BL9" i="14"/>
  <c r="BN9" i="14"/>
  <c r="BR9" i="14" s="1"/>
  <c r="BO9" i="14"/>
  <c r="BP9" i="14"/>
  <c r="BT9" i="14" s="1"/>
  <c r="BS9" i="14"/>
  <c r="BV9" i="14"/>
  <c r="BW9" i="14"/>
  <c r="BX9" i="14"/>
  <c r="BJ10" i="14"/>
  <c r="BK10" i="14"/>
  <c r="BL10" i="14"/>
  <c r="BN10" i="14"/>
  <c r="BR10" i="14" s="1"/>
  <c r="BO10" i="14"/>
  <c r="BS10" i="14" s="1"/>
  <c r="BP10" i="14"/>
  <c r="BT10" i="14" s="1"/>
  <c r="BV10" i="14"/>
  <c r="BW10" i="14"/>
  <c r="BX10" i="14"/>
  <c r="BJ11" i="14"/>
  <c r="BK11" i="14"/>
  <c r="BL11" i="14"/>
  <c r="BN11" i="14"/>
  <c r="BR11" i="14" s="1"/>
  <c r="BO11" i="14"/>
  <c r="BS11" i="14" s="1"/>
  <c r="BP11" i="14"/>
  <c r="BT11" i="14" s="1"/>
  <c r="BV11" i="14"/>
  <c r="BW11" i="14"/>
  <c r="BX11" i="14"/>
  <c r="BJ12" i="14"/>
  <c r="BK12" i="14"/>
  <c r="BL12" i="14"/>
  <c r="BN12" i="14"/>
  <c r="BR12" i="14" s="1"/>
  <c r="BO12" i="14"/>
  <c r="BS12" i="14" s="1"/>
  <c r="BP12" i="14"/>
  <c r="BT12" i="14" s="1"/>
  <c r="BV12" i="14"/>
  <c r="BW12" i="14"/>
  <c r="BX12" i="14"/>
  <c r="BJ13" i="14"/>
  <c r="BK13" i="14"/>
  <c r="BL13" i="14"/>
  <c r="BN13" i="14"/>
  <c r="BR13" i="14" s="1"/>
  <c r="BO13" i="14"/>
  <c r="BP13" i="14"/>
  <c r="BT13" i="14" s="1"/>
  <c r="BS13" i="14"/>
  <c r="BV13" i="14"/>
  <c r="BW13" i="14"/>
  <c r="BX13" i="14"/>
  <c r="BJ14" i="14"/>
  <c r="BK14" i="14"/>
  <c r="BL14" i="14"/>
  <c r="BN14" i="14"/>
  <c r="BR14" i="14" s="1"/>
  <c r="BO14" i="14"/>
  <c r="BS14" i="14" s="1"/>
  <c r="BP14" i="14"/>
  <c r="BT14" i="14" s="1"/>
  <c r="BV14" i="14"/>
  <c r="BW14" i="14"/>
  <c r="BX14" i="14"/>
  <c r="BJ15" i="14"/>
  <c r="BK15" i="14"/>
  <c r="BL15" i="14"/>
  <c r="BN15" i="14"/>
  <c r="BR15" i="14" s="1"/>
  <c r="BO15" i="14"/>
  <c r="BP15" i="14"/>
  <c r="BT15" i="14" s="1"/>
  <c r="BS15" i="14"/>
  <c r="BV15" i="14"/>
  <c r="BW15" i="14"/>
  <c r="BX15" i="14"/>
  <c r="BJ16" i="14"/>
  <c r="BK16" i="14"/>
  <c r="BL16" i="14"/>
  <c r="BN16" i="14"/>
  <c r="BR16" i="14" s="1"/>
  <c r="BO16" i="14"/>
  <c r="BS16" i="14" s="1"/>
  <c r="BP16" i="14"/>
  <c r="BT16" i="14" s="1"/>
  <c r="BV16" i="14"/>
  <c r="BW16" i="14"/>
  <c r="BX16" i="14"/>
  <c r="BJ17" i="14"/>
  <c r="BK17" i="14"/>
  <c r="BL17" i="14"/>
  <c r="BN17" i="14"/>
  <c r="BR17" i="14" s="1"/>
  <c r="BO17" i="14"/>
  <c r="BP17" i="14"/>
  <c r="BT17" i="14" s="1"/>
  <c r="BS17" i="14"/>
  <c r="BV17" i="14"/>
  <c r="BW17" i="14"/>
  <c r="BX17" i="14"/>
  <c r="BJ18" i="14"/>
  <c r="BK18" i="14"/>
  <c r="BL18" i="14"/>
  <c r="BN18" i="14"/>
  <c r="BR18" i="14" s="1"/>
  <c r="BO18" i="14"/>
  <c r="BS18" i="14" s="1"/>
  <c r="BP18" i="14"/>
  <c r="BT18" i="14" s="1"/>
  <c r="BV18" i="14"/>
  <c r="BW18" i="14"/>
  <c r="BX18" i="14"/>
  <c r="BJ19" i="14"/>
  <c r="BK19" i="14"/>
  <c r="BL19" i="14"/>
  <c r="BN19" i="14"/>
  <c r="BR19" i="14" s="1"/>
  <c r="BO19" i="14"/>
  <c r="BS19" i="14" s="1"/>
  <c r="BP19" i="14"/>
  <c r="BT19" i="14" s="1"/>
  <c r="BV19" i="14"/>
  <c r="BW19" i="14"/>
  <c r="BX19" i="14"/>
  <c r="BJ20" i="14"/>
  <c r="BK20" i="14"/>
  <c r="BL20" i="14"/>
  <c r="BN20" i="14"/>
  <c r="BR20" i="14" s="1"/>
  <c r="BO20" i="14"/>
  <c r="BS20" i="14" s="1"/>
  <c r="BP20" i="14"/>
  <c r="BT20" i="14" s="1"/>
  <c r="BV20" i="14"/>
  <c r="BW20" i="14"/>
  <c r="BX20" i="14"/>
  <c r="BJ21" i="14"/>
  <c r="BK21" i="14"/>
  <c r="BL21" i="14"/>
  <c r="BN21" i="14"/>
  <c r="BR21" i="14" s="1"/>
  <c r="BO21" i="14"/>
  <c r="BP21" i="14"/>
  <c r="BT21" i="14" s="1"/>
  <c r="BS21" i="14"/>
  <c r="BV21" i="14"/>
  <c r="BW21" i="14"/>
  <c r="BX21" i="14"/>
  <c r="BJ22" i="14"/>
  <c r="BK22" i="14"/>
  <c r="BL22" i="14"/>
  <c r="BN22" i="14"/>
  <c r="BR22" i="14" s="1"/>
  <c r="BO22" i="14"/>
  <c r="BS22" i="14" s="1"/>
  <c r="BP22" i="14"/>
  <c r="BT22" i="14" s="1"/>
  <c r="BV22" i="14"/>
  <c r="BW22" i="14"/>
  <c r="BX22" i="14"/>
  <c r="BJ23" i="14"/>
  <c r="BK23" i="14"/>
  <c r="BL23" i="14"/>
  <c r="BN23" i="14"/>
  <c r="BR23" i="14" s="1"/>
  <c r="BO23" i="14"/>
  <c r="BP23" i="14"/>
  <c r="BT23" i="14" s="1"/>
  <c r="BS23" i="14"/>
  <c r="BV23" i="14"/>
  <c r="BW23" i="14"/>
  <c r="BX23" i="14"/>
  <c r="BJ24" i="14"/>
  <c r="BK24" i="14"/>
  <c r="BL24" i="14"/>
  <c r="BN24" i="14"/>
  <c r="BR24" i="14" s="1"/>
  <c r="BO24" i="14"/>
  <c r="BS24" i="14" s="1"/>
  <c r="BP24" i="14"/>
  <c r="BT24" i="14" s="1"/>
  <c r="BV24" i="14"/>
  <c r="BW24" i="14"/>
  <c r="BX24" i="14"/>
  <c r="BJ25" i="14"/>
  <c r="BK25" i="14"/>
  <c r="BL25" i="14"/>
  <c r="BN25" i="14"/>
  <c r="BR25" i="14" s="1"/>
  <c r="BO25" i="14"/>
  <c r="BP25" i="14"/>
  <c r="BT25" i="14" s="1"/>
  <c r="BS25" i="14"/>
  <c r="BV25" i="14"/>
  <c r="BW25" i="14"/>
  <c r="BX25" i="14"/>
  <c r="BJ26" i="14"/>
  <c r="BK26" i="14"/>
  <c r="BL26" i="14"/>
  <c r="BN26" i="14"/>
  <c r="BR26" i="14" s="1"/>
  <c r="BO26" i="14"/>
  <c r="BS26" i="14" s="1"/>
  <c r="BP26" i="14"/>
  <c r="BT26" i="14" s="1"/>
  <c r="BV26" i="14"/>
  <c r="BW26" i="14"/>
  <c r="BX26" i="14"/>
  <c r="BJ27" i="14"/>
  <c r="BK27" i="14"/>
  <c r="BL27" i="14"/>
  <c r="BN27" i="14"/>
  <c r="BR27" i="14" s="1"/>
  <c r="BO27" i="14"/>
  <c r="BS27" i="14" s="1"/>
  <c r="BP27" i="14"/>
  <c r="BT27" i="14" s="1"/>
  <c r="BV27" i="14"/>
  <c r="BW27" i="14"/>
  <c r="BX27" i="14"/>
  <c r="BJ28" i="14"/>
  <c r="BK28" i="14"/>
  <c r="BL28" i="14"/>
  <c r="BN28" i="14"/>
  <c r="BR28" i="14" s="1"/>
  <c r="BO28" i="14"/>
  <c r="BS28" i="14" s="1"/>
  <c r="BP28" i="14"/>
  <c r="BT28" i="14" s="1"/>
  <c r="BV28" i="14"/>
  <c r="BW28" i="14"/>
  <c r="BX28" i="14"/>
  <c r="BJ29" i="14"/>
  <c r="BK29" i="14"/>
  <c r="BL29" i="14"/>
  <c r="BN29" i="14"/>
  <c r="BR29" i="14" s="1"/>
  <c r="BO29" i="14"/>
  <c r="BP29" i="14"/>
  <c r="BT29" i="14" s="1"/>
  <c r="BS29" i="14"/>
  <c r="BV29" i="14"/>
  <c r="BW29" i="14"/>
  <c r="BX29" i="14"/>
  <c r="BJ30" i="14"/>
  <c r="BK30" i="14"/>
  <c r="BL30" i="14"/>
  <c r="BN30" i="14"/>
  <c r="BR30" i="14" s="1"/>
  <c r="BO30" i="14"/>
  <c r="BS30" i="14" s="1"/>
  <c r="BP30" i="14"/>
  <c r="BT30" i="14" s="1"/>
  <c r="BV30" i="14"/>
  <c r="BW30" i="14"/>
  <c r="BX30" i="14"/>
  <c r="BJ31" i="14"/>
  <c r="BK31" i="14"/>
  <c r="BL31" i="14"/>
  <c r="BN31" i="14"/>
  <c r="BR31" i="14" s="1"/>
  <c r="BO31" i="14"/>
  <c r="BP31" i="14"/>
  <c r="BT31" i="14" s="1"/>
  <c r="BS31" i="14"/>
  <c r="BV31" i="14"/>
  <c r="BW31" i="14"/>
  <c r="BX31" i="14"/>
  <c r="BJ32" i="14"/>
  <c r="BK32" i="14"/>
  <c r="BL32" i="14"/>
  <c r="BN32" i="14"/>
  <c r="BR32" i="14" s="1"/>
  <c r="BO32" i="14"/>
  <c r="BS32" i="14" s="1"/>
  <c r="BP32" i="14"/>
  <c r="BT32" i="14" s="1"/>
  <c r="BV32" i="14"/>
  <c r="BW32" i="14"/>
  <c r="BX32" i="14"/>
  <c r="BJ33" i="14"/>
  <c r="BK33" i="14"/>
  <c r="BL33" i="14"/>
  <c r="BN33" i="14"/>
  <c r="BR33" i="14" s="1"/>
  <c r="BO33" i="14"/>
  <c r="BP33" i="14"/>
  <c r="BT33" i="14" s="1"/>
  <c r="BS33" i="14"/>
  <c r="BV33" i="14"/>
  <c r="BW33" i="14"/>
  <c r="BX33" i="14"/>
  <c r="BJ34" i="14"/>
  <c r="BK34" i="14"/>
  <c r="BL34" i="14"/>
  <c r="BN34" i="14"/>
  <c r="BR34" i="14" s="1"/>
  <c r="BO34" i="14"/>
  <c r="BS34" i="14" s="1"/>
  <c r="BP34" i="14"/>
  <c r="BT34" i="14" s="1"/>
  <c r="BV34" i="14"/>
  <c r="BW34" i="14"/>
  <c r="BX34" i="14"/>
  <c r="BJ35" i="14"/>
  <c r="BK35" i="14"/>
  <c r="BL35" i="14"/>
  <c r="BN35" i="14"/>
  <c r="BR35" i="14" s="1"/>
  <c r="BO35" i="14"/>
  <c r="BS35" i="14" s="1"/>
  <c r="BP35" i="14"/>
  <c r="BT35" i="14" s="1"/>
  <c r="BV35" i="14"/>
  <c r="BW35" i="14"/>
  <c r="BX35" i="14"/>
  <c r="BJ36" i="14"/>
  <c r="BK36" i="14"/>
  <c r="BL36" i="14"/>
  <c r="BN36" i="14"/>
  <c r="BR36" i="14" s="1"/>
  <c r="BO36" i="14"/>
  <c r="BS36" i="14" s="1"/>
  <c r="BP36" i="14"/>
  <c r="BT36" i="14" s="1"/>
  <c r="BV36" i="14"/>
  <c r="BW36" i="14"/>
  <c r="BX36" i="14"/>
  <c r="BJ37" i="14"/>
  <c r="BK37" i="14"/>
  <c r="BL37" i="14"/>
  <c r="BN37" i="14"/>
  <c r="BR37" i="14" s="1"/>
  <c r="BO37" i="14"/>
  <c r="BP37" i="14"/>
  <c r="BT37" i="14" s="1"/>
  <c r="BS37" i="14"/>
  <c r="BV37" i="14"/>
  <c r="BW37" i="14"/>
  <c r="BX37" i="14"/>
  <c r="BJ38" i="14"/>
  <c r="BK38" i="14"/>
  <c r="BL38" i="14"/>
  <c r="BN38" i="14"/>
  <c r="BR38" i="14" s="1"/>
  <c r="BO38" i="14"/>
  <c r="BS38" i="14" s="1"/>
  <c r="BP38" i="14"/>
  <c r="BT38" i="14" s="1"/>
  <c r="BV38" i="14"/>
  <c r="BW38" i="14"/>
  <c r="BX38" i="14"/>
  <c r="BJ39" i="14"/>
  <c r="BK39" i="14"/>
  <c r="BL39" i="14"/>
  <c r="BN39" i="14"/>
  <c r="BR39" i="14" s="1"/>
  <c r="BO39" i="14"/>
  <c r="BP39" i="14"/>
  <c r="BT39" i="14" s="1"/>
  <c r="BS39" i="14"/>
  <c r="BV39" i="14"/>
  <c r="BW39" i="14"/>
  <c r="BX39" i="14"/>
  <c r="BJ40" i="14"/>
  <c r="BK40" i="14"/>
  <c r="BL40" i="14"/>
  <c r="BN40" i="14"/>
  <c r="BR40" i="14" s="1"/>
  <c r="BO40" i="14"/>
  <c r="BS40" i="14" s="1"/>
  <c r="BP40" i="14"/>
  <c r="BT40" i="14" s="1"/>
  <c r="BV40" i="14"/>
  <c r="BW40" i="14"/>
  <c r="BX40" i="14"/>
  <c r="BJ41" i="14"/>
  <c r="BK41" i="14"/>
  <c r="BL41" i="14"/>
  <c r="BN41" i="14"/>
  <c r="BR41" i="14" s="1"/>
  <c r="BO41" i="14"/>
  <c r="BP41" i="14"/>
  <c r="BT41" i="14" s="1"/>
  <c r="BS41" i="14"/>
  <c r="BV41" i="14"/>
  <c r="BW41" i="14"/>
  <c r="BX41" i="14"/>
  <c r="BX6" i="14"/>
  <c r="BW6" i="14"/>
  <c r="BV6" i="14"/>
  <c r="BT6" i="14"/>
  <c r="BR6" i="14"/>
  <c r="BP6" i="14"/>
  <c r="BO6" i="14"/>
  <c r="BS6" i="14" s="1"/>
  <c r="BN6" i="14"/>
  <c r="BL6" i="14"/>
  <c r="BK6" i="14"/>
  <c r="BJ6" i="14"/>
  <c r="BJ7" i="13"/>
  <c r="BK7" i="13"/>
  <c r="BL7" i="13"/>
  <c r="BN7" i="13"/>
  <c r="BR7" i="13" s="1"/>
  <c r="BO7" i="13"/>
  <c r="BS7" i="13" s="1"/>
  <c r="BP7" i="13"/>
  <c r="BT7" i="13" s="1"/>
  <c r="BV7" i="13"/>
  <c r="BW7" i="13"/>
  <c r="BX7" i="13"/>
  <c r="BJ8" i="13"/>
  <c r="BK8" i="13"/>
  <c r="BL8" i="13"/>
  <c r="BN8" i="13"/>
  <c r="BR8" i="13" s="1"/>
  <c r="BO8" i="13"/>
  <c r="BP8" i="13"/>
  <c r="BT8" i="13" s="1"/>
  <c r="BS8" i="13"/>
  <c r="BV8" i="13"/>
  <c r="BW8" i="13"/>
  <c r="BX8" i="13"/>
  <c r="BJ9" i="13"/>
  <c r="BK9" i="13"/>
  <c r="BL9" i="13"/>
  <c r="BN9" i="13"/>
  <c r="BR9" i="13" s="1"/>
  <c r="BO9" i="13"/>
  <c r="BS9" i="13" s="1"/>
  <c r="BP9" i="13"/>
  <c r="BT9" i="13" s="1"/>
  <c r="BV9" i="13"/>
  <c r="BW9" i="13"/>
  <c r="BX9" i="13"/>
  <c r="BJ10" i="13"/>
  <c r="BK10" i="13"/>
  <c r="BL10" i="13"/>
  <c r="BN10" i="13"/>
  <c r="BR10" i="13" s="1"/>
  <c r="BO10" i="13"/>
  <c r="BS10" i="13" s="1"/>
  <c r="BP10" i="13"/>
  <c r="BT10" i="13" s="1"/>
  <c r="BV10" i="13"/>
  <c r="BW10" i="13"/>
  <c r="BX10" i="13"/>
  <c r="BJ11" i="13"/>
  <c r="BK11" i="13"/>
  <c r="BL11" i="13"/>
  <c r="BN11" i="13"/>
  <c r="BR11" i="13" s="1"/>
  <c r="BO11" i="13"/>
  <c r="BS11" i="13" s="1"/>
  <c r="BP11" i="13"/>
  <c r="BT11" i="13" s="1"/>
  <c r="BV11" i="13"/>
  <c r="BW11" i="13"/>
  <c r="BX11" i="13"/>
  <c r="BJ12" i="13"/>
  <c r="BK12" i="13"/>
  <c r="BL12" i="13"/>
  <c r="BN12" i="13"/>
  <c r="BR12" i="13" s="1"/>
  <c r="BO12" i="13"/>
  <c r="BP12" i="13"/>
  <c r="BT12" i="13" s="1"/>
  <c r="BS12" i="13"/>
  <c r="BV12" i="13"/>
  <c r="BW12" i="13"/>
  <c r="BX12" i="13"/>
  <c r="BJ13" i="13"/>
  <c r="BK13" i="13"/>
  <c r="BL13" i="13"/>
  <c r="BN13" i="13"/>
  <c r="BR13" i="13" s="1"/>
  <c r="BO13" i="13"/>
  <c r="BS13" i="13" s="1"/>
  <c r="BP13" i="13"/>
  <c r="BT13" i="13" s="1"/>
  <c r="BV13" i="13"/>
  <c r="BW13" i="13"/>
  <c r="BX13" i="13"/>
  <c r="BJ14" i="13"/>
  <c r="BK14" i="13"/>
  <c r="BL14" i="13"/>
  <c r="BN14" i="13"/>
  <c r="BR14" i="13" s="1"/>
  <c r="BO14" i="13"/>
  <c r="BP14" i="13"/>
  <c r="BT14" i="13" s="1"/>
  <c r="BS14" i="13"/>
  <c r="BV14" i="13"/>
  <c r="BW14" i="13"/>
  <c r="BX14" i="13"/>
  <c r="BJ15" i="13"/>
  <c r="BK15" i="13"/>
  <c r="BL15" i="13"/>
  <c r="BN15" i="13"/>
  <c r="BR15" i="13" s="1"/>
  <c r="BO15" i="13"/>
  <c r="BS15" i="13" s="1"/>
  <c r="BP15" i="13"/>
  <c r="BT15" i="13" s="1"/>
  <c r="BV15" i="13"/>
  <c r="BW15" i="13"/>
  <c r="BX15" i="13"/>
  <c r="BJ16" i="13"/>
  <c r="BK16" i="13"/>
  <c r="BL16" i="13"/>
  <c r="BN16" i="13"/>
  <c r="BR16" i="13" s="1"/>
  <c r="BO16" i="13"/>
  <c r="BP16" i="13"/>
  <c r="BT16" i="13" s="1"/>
  <c r="BS16" i="13"/>
  <c r="BV16" i="13"/>
  <c r="BW16" i="13"/>
  <c r="BX16" i="13"/>
  <c r="BJ17" i="13"/>
  <c r="BK17" i="13"/>
  <c r="BL17" i="13"/>
  <c r="BN17" i="13"/>
  <c r="BR17" i="13" s="1"/>
  <c r="BO17" i="13"/>
  <c r="BS17" i="13" s="1"/>
  <c r="BP17" i="13"/>
  <c r="BT17" i="13" s="1"/>
  <c r="BV17" i="13"/>
  <c r="BW17" i="13"/>
  <c r="BX17" i="13"/>
  <c r="BJ18" i="13"/>
  <c r="BK18" i="13"/>
  <c r="BL18" i="13"/>
  <c r="BN18" i="13"/>
  <c r="BR18" i="13" s="1"/>
  <c r="BO18" i="13"/>
  <c r="BS18" i="13" s="1"/>
  <c r="BP18" i="13"/>
  <c r="BT18" i="13" s="1"/>
  <c r="BV18" i="13"/>
  <c r="BW18" i="13"/>
  <c r="BX18" i="13"/>
  <c r="BJ19" i="13"/>
  <c r="BK19" i="13"/>
  <c r="BL19" i="13"/>
  <c r="BN19" i="13"/>
  <c r="BR19" i="13" s="1"/>
  <c r="BO19" i="13"/>
  <c r="BS19" i="13" s="1"/>
  <c r="BP19" i="13"/>
  <c r="BT19" i="13" s="1"/>
  <c r="BV19" i="13"/>
  <c r="BW19" i="13"/>
  <c r="BX19" i="13"/>
  <c r="BJ20" i="13"/>
  <c r="BK20" i="13"/>
  <c r="BL20" i="13"/>
  <c r="BN20" i="13"/>
  <c r="BR20" i="13" s="1"/>
  <c r="BO20" i="13"/>
  <c r="BS20" i="13" s="1"/>
  <c r="BP20" i="13"/>
  <c r="BT20" i="13" s="1"/>
  <c r="BV20" i="13"/>
  <c r="BW20" i="13"/>
  <c r="BX20" i="13"/>
  <c r="BJ21" i="13"/>
  <c r="BK21" i="13"/>
  <c r="BL21" i="13"/>
  <c r="BN21" i="13"/>
  <c r="BR21" i="13" s="1"/>
  <c r="BO21" i="13"/>
  <c r="BS21" i="13" s="1"/>
  <c r="BP21" i="13"/>
  <c r="BT21" i="13" s="1"/>
  <c r="BV21" i="13"/>
  <c r="BW21" i="13"/>
  <c r="BX21" i="13"/>
  <c r="BJ22" i="13"/>
  <c r="BK22" i="13"/>
  <c r="BL22" i="13"/>
  <c r="BN22" i="13"/>
  <c r="BR22" i="13" s="1"/>
  <c r="BO22" i="13"/>
  <c r="BS22" i="13" s="1"/>
  <c r="BP22" i="13"/>
  <c r="BT22" i="13" s="1"/>
  <c r="BV22" i="13"/>
  <c r="BW22" i="13"/>
  <c r="BX22" i="13"/>
  <c r="BJ23" i="13"/>
  <c r="BK23" i="13"/>
  <c r="BL23" i="13"/>
  <c r="BN23" i="13"/>
  <c r="BR23" i="13" s="1"/>
  <c r="BO23" i="13"/>
  <c r="BS23" i="13" s="1"/>
  <c r="BP23" i="13"/>
  <c r="BT23" i="13" s="1"/>
  <c r="BV23" i="13"/>
  <c r="BW23" i="13"/>
  <c r="BX23" i="13"/>
  <c r="BJ24" i="13"/>
  <c r="BK24" i="13"/>
  <c r="BL24" i="13"/>
  <c r="BN24" i="13"/>
  <c r="BR24" i="13" s="1"/>
  <c r="BO24" i="13"/>
  <c r="BS24" i="13" s="1"/>
  <c r="BP24" i="13"/>
  <c r="BT24" i="13" s="1"/>
  <c r="BV24" i="13"/>
  <c r="BW24" i="13"/>
  <c r="BX24" i="13"/>
  <c r="BJ25" i="13"/>
  <c r="BK25" i="13"/>
  <c r="BL25" i="13"/>
  <c r="BN25" i="13"/>
  <c r="BR25" i="13" s="1"/>
  <c r="BO25" i="13"/>
  <c r="BS25" i="13" s="1"/>
  <c r="BP25" i="13"/>
  <c r="BT25" i="13" s="1"/>
  <c r="BV25" i="13"/>
  <c r="BW25" i="13"/>
  <c r="BX25" i="13"/>
  <c r="BJ26" i="13"/>
  <c r="BK26" i="13"/>
  <c r="BL26" i="13"/>
  <c r="BN26" i="13"/>
  <c r="BR26" i="13" s="1"/>
  <c r="BO26" i="13"/>
  <c r="BS26" i="13" s="1"/>
  <c r="BP26" i="13"/>
  <c r="BT26" i="13" s="1"/>
  <c r="BV26" i="13"/>
  <c r="BW26" i="13"/>
  <c r="BX26" i="13"/>
  <c r="BJ27" i="13"/>
  <c r="BK27" i="13"/>
  <c r="BL27" i="13"/>
  <c r="BN27" i="13"/>
  <c r="BR27" i="13" s="1"/>
  <c r="BO27" i="13"/>
  <c r="BS27" i="13" s="1"/>
  <c r="BP27" i="13"/>
  <c r="BT27" i="13" s="1"/>
  <c r="BV27" i="13"/>
  <c r="BW27" i="13"/>
  <c r="BX27" i="13"/>
  <c r="BJ28" i="13"/>
  <c r="BK28" i="13"/>
  <c r="BL28" i="13"/>
  <c r="BN28" i="13"/>
  <c r="BR28" i="13" s="1"/>
  <c r="BO28" i="13"/>
  <c r="BP28" i="13"/>
  <c r="BT28" i="13" s="1"/>
  <c r="BS28" i="13"/>
  <c r="BV28" i="13"/>
  <c r="BW28" i="13"/>
  <c r="BX28" i="13"/>
  <c r="BJ29" i="13"/>
  <c r="BK29" i="13"/>
  <c r="BL29" i="13"/>
  <c r="BN29" i="13"/>
  <c r="BR29" i="13" s="1"/>
  <c r="BO29" i="13"/>
  <c r="BS29" i="13" s="1"/>
  <c r="BP29" i="13"/>
  <c r="BT29" i="13" s="1"/>
  <c r="BV29" i="13"/>
  <c r="BW29" i="13"/>
  <c r="BX29" i="13"/>
  <c r="BJ30" i="13"/>
  <c r="BK30" i="13"/>
  <c r="BL30" i="13"/>
  <c r="BN30" i="13"/>
  <c r="BR30" i="13" s="1"/>
  <c r="BO30" i="13"/>
  <c r="BP30" i="13"/>
  <c r="BT30" i="13" s="1"/>
  <c r="BS30" i="13"/>
  <c r="BV30" i="13"/>
  <c r="BW30" i="13"/>
  <c r="BX30" i="13"/>
  <c r="BJ31" i="13"/>
  <c r="BK31" i="13"/>
  <c r="BL31" i="13"/>
  <c r="BN31" i="13"/>
  <c r="BR31" i="13" s="1"/>
  <c r="BO31" i="13"/>
  <c r="BS31" i="13" s="1"/>
  <c r="BP31" i="13"/>
  <c r="BT31" i="13" s="1"/>
  <c r="BV31" i="13"/>
  <c r="BW31" i="13"/>
  <c r="BX31" i="13"/>
  <c r="BJ32" i="13"/>
  <c r="BK32" i="13"/>
  <c r="BL32" i="13"/>
  <c r="BN32" i="13"/>
  <c r="BR32" i="13" s="1"/>
  <c r="BO32" i="13"/>
  <c r="BP32" i="13"/>
  <c r="BT32" i="13" s="1"/>
  <c r="BS32" i="13"/>
  <c r="BV32" i="13"/>
  <c r="BW32" i="13"/>
  <c r="BX32" i="13"/>
  <c r="BJ33" i="13"/>
  <c r="BK33" i="13"/>
  <c r="BL33" i="13"/>
  <c r="BN33" i="13"/>
  <c r="BR33" i="13" s="1"/>
  <c r="BO33" i="13"/>
  <c r="BS33" i="13" s="1"/>
  <c r="BP33" i="13"/>
  <c r="BT33" i="13" s="1"/>
  <c r="BV33" i="13"/>
  <c r="BW33" i="13"/>
  <c r="BX33" i="13"/>
  <c r="BJ34" i="13"/>
  <c r="BK34" i="13"/>
  <c r="BL34" i="13"/>
  <c r="BN34" i="13"/>
  <c r="BR34" i="13" s="1"/>
  <c r="BO34" i="13"/>
  <c r="BS34" i="13" s="1"/>
  <c r="BP34" i="13"/>
  <c r="BT34" i="13" s="1"/>
  <c r="BV34" i="13"/>
  <c r="BW34" i="13"/>
  <c r="BX34" i="13"/>
  <c r="BJ35" i="13"/>
  <c r="BK35" i="13"/>
  <c r="BL35" i="13"/>
  <c r="BN35" i="13"/>
  <c r="BR35" i="13" s="1"/>
  <c r="BO35" i="13"/>
  <c r="BS35" i="13" s="1"/>
  <c r="BP35" i="13"/>
  <c r="BT35" i="13" s="1"/>
  <c r="BV35" i="13"/>
  <c r="BW35" i="13"/>
  <c r="BX35" i="13"/>
  <c r="BJ36" i="13"/>
  <c r="BK36" i="13"/>
  <c r="BL36" i="13"/>
  <c r="BN36" i="13"/>
  <c r="BR36" i="13" s="1"/>
  <c r="BO36" i="13"/>
  <c r="BS36" i="13" s="1"/>
  <c r="BP36" i="13"/>
  <c r="BT36" i="13" s="1"/>
  <c r="BV36" i="13"/>
  <c r="BW36" i="13"/>
  <c r="BX36" i="13"/>
  <c r="BJ37" i="13"/>
  <c r="BK37" i="13"/>
  <c r="BL37" i="13"/>
  <c r="BN37" i="13"/>
  <c r="BR37" i="13" s="1"/>
  <c r="BO37" i="13"/>
  <c r="BS37" i="13" s="1"/>
  <c r="BP37" i="13"/>
  <c r="BT37" i="13" s="1"/>
  <c r="BV37" i="13"/>
  <c r="BW37" i="13"/>
  <c r="BX37" i="13"/>
  <c r="BJ38" i="13"/>
  <c r="BK38" i="13"/>
  <c r="BL38" i="13"/>
  <c r="BN38" i="13"/>
  <c r="BR38" i="13" s="1"/>
  <c r="BO38" i="13"/>
  <c r="BS38" i="13" s="1"/>
  <c r="BP38" i="13"/>
  <c r="BT38" i="13" s="1"/>
  <c r="BV38" i="13"/>
  <c r="BW38" i="13"/>
  <c r="BX38" i="13"/>
  <c r="BJ39" i="13"/>
  <c r="BK39" i="13"/>
  <c r="BL39" i="13"/>
  <c r="BN39" i="13"/>
  <c r="BR39" i="13" s="1"/>
  <c r="BO39" i="13"/>
  <c r="BS39" i="13" s="1"/>
  <c r="BP39" i="13"/>
  <c r="BT39" i="13" s="1"/>
  <c r="BV39" i="13"/>
  <c r="BW39" i="13"/>
  <c r="BX39" i="13"/>
  <c r="BJ40" i="13"/>
  <c r="BK40" i="13"/>
  <c r="BL40" i="13"/>
  <c r="BN40" i="13"/>
  <c r="BR40" i="13" s="1"/>
  <c r="BO40" i="13"/>
  <c r="BS40" i="13" s="1"/>
  <c r="BP40" i="13"/>
  <c r="BT40" i="13" s="1"/>
  <c r="BV40" i="13"/>
  <c r="BW40" i="13"/>
  <c r="BX40" i="13"/>
  <c r="BJ41" i="13"/>
  <c r="BK41" i="13"/>
  <c r="BL41" i="13"/>
  <c r="BN41" i="13"/>
  <c r="BR41" i="13" s="1"/>
  <c r="BO41" i="13"/>
  <c r="BS41" i="13" s="1"/>
  <c r="BP41" i="13"/>
  <c r="BT41" i="13" s="1"/>
  <c r="BV41" i="13"/>
  <c r="BW41" i="13"/>
  <c r="BX41" i="13"/>
  <c r="BX6" i="13"/>
  <c r="BW6" i="13"/>
  <c r="BV6" i="13"/>
  <c r="BS6" i="13"/>
  <c r="BP6" i="13"/>
  <c r="BT6" i="13" s="1"/>
  <c r="BO6" i="13"/>
  <c r="BN6" i="13"/>
  <c r="BR6" i="13" s="1"/>
  <c r="BL6" i="13"/>
  <c r="BK6" i="13"/>
  <c r="BJ6" i="13"/>
  <c r="BJ7" i="12"/>
  <c r="BK7" i="12"/>
  <c r="BL7" i="12"/>
  <c r="BN7" i="12"/>
  <c r="BR7" i="12" s="1"/>
  <c r="BO7" i="12"/>
  <c r="BS7" i="12" s="1"/>
  <c r="BP7" i="12"/>
  <c r="BT7" i="12" s="1"/>
  <c r="BV7" i="12"/>
  <c r="BW7" i="12"/>
  <c r="BX7" i="12"/>
  <c r="BJ8" i="12"/>
  <c r="BK8" i="12"/>
  <c r="BL8" i="12"/>
  <c r="BN8" i="12"/>
  <c r="BR8" i="12" s="1"/>
  <c r="BO8" i="12"/>
  <c r="BP8" i="12"/>
  <c r="BT8" i="12" s="1"/>
  <c r="BS8" i="12"/>
  <c r="BV8" i="12"/>
  <c r="BW8" i="12"/>
  <c r="BX8" i="12"/>
  <c r="BJ9" i="12"/>
  <c r="BK9" i="12"/>
  <c r="BL9" i="12"/>
  <c r="BN9" i="12"/>
  <c r="BR9" i="12" s="1"/>
  <c r="BO9" i="12"/>
  <c r="BS9" i="12" s="1"/>
  <c r="BP9" i="12"/>
  <c r="BT9" i="12" s="1"/>
  <c r="BV9" i="12"/>
  <c r="BW9" i="12"/>
  <c r="BX9" i="12"/>
  <c r="BJ10" i="12"/>
  <c r="BK10" i="12"/>
  <c r="BL10" i="12"/>
  <c r="BN10" i="12"/>
  <c r="BR10" i="12" s="1"/>
  <c r="BO10" i="12"/>
  <c r="BS10" i="12" s="1"/>
  <c r="BP10" i="12"/>
  <c r="BT10" i="12" s="1"/>
  <c r="BV10" i="12"/>
  <c r="BW10" i="12"/>
  <c r="BX10" i="12"/>
  <c r="BJ11" i="12"/>
  <c r="BK11" i="12"/>
  <c r="BL11" i="12"/>
  <c r="BN11" i="12"/>
  <c r="BR11" i="12" s="1"/>
  <c r="BO11" i="12"/>
  <c r="BS11" i="12" s="1"/>
  <c r="BP11" i="12"/>
  <c r="BT11" i="12" s="1"/>
  <c r="BV11" i="12"/>
  <c r="BW11" i="12"/>
  <c r="BX11" i="12"/>
  <c r="BJ12" i="12"/>
  <c r="BK12" i="12"/>
  <c r="BL12" i="12"/>
  <c r="BN12" i="12"/>
  <c r="BR12" i="12" s="1"/>
  <c r="BO12" i="12"/>
  <c r="BS12" i="12" s="1"/>
  <c r="BP12" i="12"/>
  <c r="BT12" i="12" s="1"/>
  <c r="BV12" i="12"/>
  <c r="BW12" i="12"/>
  <c r="BX12" i="12"/>
  <c r="BJ13" i="12"/>
  <c r="BK13" i="12"/>
  <c r="BL13" i="12"/>
  <c r="BN13" i="12"/>
  <c r="BR13" i="12" s="1"/>
  <c r="BO13" i="12"/>
  <c r="BS13" i="12" s="1"/>
  <c r="BP13" i="12"/>
  <c r="BT13" i="12" s="1"/>
  <c r="BV13" i="12"/>
  <c r="BW13" i="12"/>
  <c r="BX13" i="12"/>
  <c r="BJ14" i="12"/>
  <c r="BK14" i="12"/>
  <c r="BL14" i="12"/>
  <c r="BN14" i="12"/>
  <c r="BR14" i="12" s="1"/>
  <c r="BO14" i="12"/>
  <c r="BP14" i="12"/>
  <c r="BT14" i="12" s="1"/>
  <c r="BS14" i="12"/>
  <c r="BV14" i="12"/>
  <c r="BW14" i="12"/>
  <c r="BX14" i="12"/>
  <c r="BJ15" i="12"/>
  <c r="BK15" i="12"/>
  <c r="BL15" i="12"/>
  <c r="BN15" i="12"/>
  <c r="BR15" i="12" s="1"/>
  <c r="BO15" i="12"/>
  <c r="BS15" i="12" s="1"/>
  <c r="BP15" i="12"/>
  <c r="BT15" i="12" s="1"/>
  <c r="BV15" i="12"/>
  <c r="BW15" i="12"/>
  <c r="BX15" i="12"/>
  <c r="BJ16" i="12"/>
  <c r="BK16" i="12"/>
  <c r="BL16" i="12"/>
  <c r="BN16" i="12"/>
  <c r="BR16" i="12" s="1"/>
  <c r="BO16" i="12"/>
  <c r="BP16" i="12"/>
  <c r="BT16" i="12" s="1"/>
  <c r="BS16" i="12"/>
  <c r="BV16" i="12"/>
  <c r="BW16" i="12"/>
  <c r="BX16" i="12"/>
  <c r="BJ17" i="12"/>
  <c r="BK17" i="12"/>
  <c r="BL17" i="12"/>
  <c r="BN17" i="12"/>
  <c r="BR17" i="12" s="1"/>
  <c r="BO17" i="12"/>
  <c r="BS17" i="12" s="1"/>
  <c r="BP17" i="12"/>
  <c r="BT17" i="12" s="1"/>
  <c r="BV17" i="12"/>
  <c r="BW17" i="12"/>
  <c r="BX17" i="12"/>
  <c r="BJ18" i="12"/>
  <c r="BK18" i="12"/>
  <c r="BL18" i="12"/>
  <c r="BN18" i="12"/>
  <c r="BR18" i="12" s="1"/>
  <c r="BO18" i="12"/>
  <c r="BS18" i="12" s="1"/>
  <c r="BP18" i="12"/>
  <c r="BT18" i="12" s="1"/>
  <c r="BV18" i="12"/>
  <c r="BW18" i="12"/>
  <c r="BX18" i="12"/>
  <c r="BJ19" i="12"/>
  <c r="BK19" i="12"/>
  <c r="BL19" i="12"/>
  <c r="BN19" i="12"/>
  <c r="BR19" i="12" s="1"/>
  <c r="BO19" i="12"/>
  <c r="BS19" i="12" s="1"/>
  <c r="BP19" i="12"/>
  <c r="BT19" i="12" s="1"/>
  <c r="BV19" i="12"/>
  <c r="BW19" i="12"/>
  <c r="BX19" i="12"/>
  <c r="BJ20" i="12"/>
  <c r="BK20" i="12"/>
  <c r="BL20" i="12"/>
  <c r="BN20" i="12"/>
  <c r="BR20" i="12" s="1"/>
  <c r="BO20" i="12"/>
  <c r="BS20" i="12" s="1"/>
  <c r="BP20" i="12"/>
  <c r="BT20" i="12" s="1"/>
  <c r="BV20" i="12"/>
  <c r="BW20" i="12"/>
  <c r="BX20" i="12"/>
  <c r="BJ21" i="12"/>
  <c r="BK21" i="12"/>
  <c r="BL21" i="12"/>
  <c r="BN21" i="12"/>
  <c r="BR21" i="12" s="1"/>
  <c r="BO21" i="12"/>
  <c r="BS21" i="12" s="1"/>
  <c r="BP21" i="12"/>
  <c r="BT21" i="12" s="1"/>
  <c r="BV21" i="12"/>
  <c r="BW21" i="12"/>
  <c r="BX21" i="12"/>
  <c r="BJ22" i="12"/>
  <c r="BK22" i="12"/>
  <c r="BL22" i="12"/>
  <c r="BN22" i="12"/>
  <c r="BR22" i="12" s="1"/>
  <c r="BO22" i="12"/>
  <c r="BP22" i="12"/>
  <c r="BT22" i="12" s="1"/>
  <c r="BS22" i="12"/>
  <c r="BV22" i="12"/>
  <c r="BW22" i="12"/>
  <c r="BX22" i="12"/>
  <c r="BJ23" i="12"/>
  <c r="BK23" i="12"/>
  <c r="BL23" i="12"/>
  <c r="BN23" i="12"/>
  <c r="BR23" i="12" s="1"/>
  <c r="BO23" i="12"/>
  <c r="BS23" i="12" s="1"/>
  <c r="BP23" i="12"/>
  <c r="BT23" i="12" s="1"/>
  <c r="BV23" i="12"/>
  <c r="BW23" i="12"/>
  <c r="BX23" i="12"/>
  <c r="BJ24" i="12"/>
  <c r="BK24" i="12"/>
  <c r="BL24" i="12"/>
  <c r="BN24" i="12"/>
  <c r="BR24" i="12" s="1"/>
  <c r="BO24" i="12"/>
  <c r="BP24" i="12"/>
  <c r="BT24" i="12" s="1"/>
  <c r="BS24" i="12"/>
  <c r="BV24" i="12"/>
  <c r="BW24" i="12"/>
  <c r="BX24" i="12"/>
  <c r="BJ25" i="12"/>
  <c r="BK25" i="12"/>
  <c r="BL25" i="12"/>
  <c r="BN25" i="12"/>
  <c r="BR25" i="12" s="1"/>
  <c r="BO25" i="12"/>
  <c r="BS25" i="12" s="1"/>
  <c r="BP25" i="12"/>
  <c r="BT25" i="12" s="1"/>
  <c r="BV25" i="12"/>
  <c r="BW25" i="12"/>
  <c r="BX25" i="12"/>
  <c r="BJ26" i="12"/>
  <c r="BK26" i="12"/>
  <c r="BL26" i="12"/>
  <c r="BN26" i="12"/>
  <c r="BR26" i="12" s="1"/>
  <c r="BO26" i="12"/>
  <c r="BS26" i="12" s="1"/>
  <c r="BP26" i="12"/>
  <c r="BT26" i="12" s="1"/>
  <c r="BV26" i="12"/>
  <c r="BW26" i="12"/>
  <c r="BX26" i="12"/>
  <c r="BJ27" i="12"/>
  <c r="BK27" i="12"/>
  <c r="BL27" i="12"/>
  <c r="BN27" i="12"/>
  <c r="BR27" i="12" s="1"/>
  <c r="BO27" i="12"/>
  <c r="BS27" i="12" s="1"/>
  <c r="BP27" i="12"/>
  <c r="BT27" i="12" s="1"/>
  <c r="BV27" i="12"/>
  <c r="BW27" i="12"/>
  <c r="BX27" i="12"/>
  <c r="BJ28" i="12"/>
  <c r="BK28" i="12"/>
  <c r="BL28" i="12"/>
  <c r="BN28" i="12"/>
  <c r="BR28" i="12" s="1"/>
  <c r="BO28" i="12"/>
  <c r="BS28" i="12" s="1"/>
  <c r="BP28" i="12"/>
  <c r="BT28" i="12" s="1"/>
  <c r="BV28" i="12"/>
  <c r="BW28" i="12"/>
  <c r="BX28" i="12"/>
  <c r="BJ29" i="12"/>
  <c r="BK29" i="12"/>
  <c r="BL29" i="12"/>
  <c r="BN29" i="12"/>
  <c r="BR29" i="12" s="1"/>
  <c r="BO29" i="12"/>
  <c r="BS29" i="12" s="1"/>
  <c r="BP29" i="12"/>
  <c r="BT29" i="12" s="1"/>
  <c r="BV29" i="12"/>
  <c r="BW29" i="12"/>
  <c r="BX29" i="12"/>
  <c r="BJ30" i="12"/>
  <c r="BK30" i="12"/>
  <c r="BL30" i="12"/>
  <c r="BN30" i="12"/>
  <c r="BR30" i="12" s="1"/>
  <c r="BO30" i="12"/>
  <c r="BP30" i="12"/>
  <c r="BT30" i="12" s="1"/>
  <c r="BS30" i="12"/>
  <c r="BV30" i="12"/>
  <c r="BW30" i="12"/>
  <c r="BX30" i="12"/>
  <c r="BJ31" i="12"/>
  <c r="BK31" i="12"/>
  <c r="BL31" i="12"/>
  <c r="BN31" i="12"/>
  <c r="BR31" i="12" s="1"/>
  <c r="BO31" i="12"/>
  <c r="BS31" i="12" s="1"/>
  <c r="BP31" i="12"/>
  <c r="BT31" i="12" s="1"/>
  <c r="BV31" i="12"/>
  <c r="BW31" i="12"/>
  <c r="BX31" i="12"/>
  <c r="BJ32" i="12"/>
  <c r="BK32" i="12"/>
  <c r="BL32" i="12"/>
  <c r="BN32" i="12"/>
  <c r="BR32" i="12" s="1"/>
  <c r="BO32" i="12"/>
  <c r="BP32" i="12"/>
  <c r="BT32" i="12" s="1"/>
  <c r="BS32" i="12"/>
  <c r="BV32" i="12"/>
  <c r="BW32" i="12"/>
  <c r="BX32" i="12"/>
  <c r="BJ33" i="12"/>
  <c r="BK33" i="12"/>
  <c r="BL33" i="12"/>
  <c r="BN33" i="12"/>
  <c r="BR33" i="12" s="1"/>
  <c r="BO33" i="12"/>
  <c r="BS33" i="12" s="1"/>
  <c r="BP33" i="12"/>
  <c r="BT33" i="12" s="1"/>
  <c r="BV33" i="12"/>
  <c r="BW33" i="12"/>
  <c r="BX33" i="12"/>
  <c r="BJ34" i="12"/>
  <c r="BK34" i="12"/>
  <c r="BL34" i="12"/>
  <c r="BN34" i="12"/>
  <c r="BR34" i="12" s="1"/>
  <c r="BO34" i="12"/>
  <c r="BS34" i="12" s="1"/>
  <c r="BP34" i="12"/>
  <c r="BT34" i="12" s="1"/>
  <c r="BV34" i="12"/>
  <c r="BW34" i="12"/>
  <c r="BX34" i="12"/>
  <c r="BJ35" i="12"/>
  <c r="BK35" i="12"/>
  <c r="BL35" i="12"/>
  <c r="BN35" i="12"/>
  <c r="BR35" i="12" s="1"/>
  <c r="BO35" i="12"/>
  <c r="BS35" i="12" s="1"/>
  <c r="BP35" i="12"/>
  <c r="BT35" i="12" s="1"/>
  <c r="BV35" i="12"/>
  <c r="BW35" i="12"/>
  <c r="BX35" i="12"/>
  <c r="BJ36" i="12"/>
  <c r="BK36" i="12"/>
  <c r="BL36" i="12"/>
  <c r="BN36" i="12"/>
  <c r="BR36" i="12" s="1"/>
  <c r="BO36" i="12"/>
  <c r="BS36" i="12" s="1"/>
  <c r="BP36" i="12"/>
  <c r="BT36" i="12" s="1"/>
  <c r="BV36" i="12"/>
  <c r="BW36" i="12"/>
  <c r="BX36" i="12"/>
  <c r="BJ37" i="12"/>
  <c r="BK37" i="12"/>
  <c r="BL37" i="12"/>
  <c r="BN37" i="12"/>
  <c r="BR37" i="12" s="1"/>
  <c r="BO37" i="12"/>
  <c r="BS37" i="12" s="1"/>
  <c r="BP37" i="12"/>
  <c r="BT37" i="12" s="1"/>
  <c r="BV37" i="12"/>
  <c r="BW37" i="12"/>
  <c r="BX37" i="12"/>
  <c r="BJ38" i="12"/>
  <c r="BK38" i="12"/>
  <c r="BL38" i="12"/>
  <c r="BN38" i="12"/>
  <c r="BR38" i="12" s="1"/>
  <c r="BO38" i="12"/>
  <c r="BP38" i="12"/>
  <c r="BT38" i="12" s="1"/>
  <c r="BS38" i="12"/>
  <c r="BV38" i="12"/>
  <c r="BW38" i="12"/>
  <c r="BX38" i="12"/>
  <c r="BJ39" i="12"/>
  <c r="BK39" i="12"/>
  <c r="BL39" i="12"/>
  <c r="BN39" i="12"/>
  <c r="BR39" i="12" s="1"/>
  <c r="BO39" i="12"/>
  <c r="BS39" i="12" s="1"/>
  <c r="BP39" i="12"/>
  <c r="BT39" i="12" s="1"/>
  <c r="BV39" i="12"/>
  <c r="BW39" i="12"/>
  <c r="BX39" i="12"/>
  <c r="BJ40" i="12"/>
  <c r="BK40" i="12"/>
  <c r="BL40" i="12"/>
  <c r="BN40" i="12"/>
  <c r="BR40" i="12" s="1"/>
  <c r="BO40" i="12"/>
  <c r="BP40" i="12"/>
  <c r="BT40" i="12" s="1"/>
  <c r="BS40" i="12"/>
  <c r="BV40" i="12"/>
  <c r="BW40" i="12"/>
  <c r="BX40" i="12"/>
  <c r="BJ41" i="12"/>
  <c r="BK41" i="12"/>
  <c r="BL41" i="12"/>
  <c r="BN41" i="12"/>
  <c r="BR41" i="12" s="1"/>
  <c r="BO41" i="12"/>
  <c r="BS41" i="12" s="1"/>
  <c r="BP41" i="12"/>
  <c r="BT41" i="12" s="1"/>
  <c r="BV41" i="12"/>
  <c r="BW41" i="12"/>
  <c r="BX41" i="12"/>
  <c r="BX6" i="12"/>
  <c r="BW6" i="12"/>
  <c r="BV6" i="12"/>
  <c r="BT6" i="12"/>
  <c r="BR6" i="12"/>
  <c r="BP6" i="12"/>
  <c r="BO6" i="12"/>
  <c r="BS6" i="12" s="1"/>
  <c r="BN6" i="12"/>
  <c r="BL6" i="12"/>
  <c r="BK6" i="12"/>
  <c r="BJ6" i="12"/>
  <c r="BJ7" i="11"/>
  <c r="BK7" i="11"/>
  <c r="BL7" i="11"/>
  <c r="BN7" i="11"/>
  <c r="BR7" i="11" s="1"/>
  <c r="BO7" i="11"/>
  <c r="BS7" i="11" s="1"/>
  <c r="BP7" i="11"/>
  <c r="BT7" i="11" s="1"/>
  <c r="BV7" i="11"/>
  <c r="BW7" i="11"/>
  <c r="BX7" i="11"/>
  <c r="BJ8" i="11"/>
  <c r="BK8" i="11"/>
  <c r="BL8" i="11"/>
  <c r="BN8" i="11"/>
  <c r="BR8" i="11" s="1"/>
  <c r="BO8" i="11"/>
  <c r="BP8" i="11"/>
  <c r="BT8" i="11" s="1"/>
  <c r="BS8" i="11"/>
  <c r="BV8" i="11"/>
  <c r="BW8" i="11"/>
  <c r="BX8" i="11"/>
  <c r="BJ9" i="11"/>
  <c r="BK9" i="11"/>
  <c r="BL9" i="11"/>
  <c r="BN9" i="11"/>
  <c r="BR9" i="11" s="1"/>
  <c r="BO9" i="11"/>
  <c r="BS9" i="11" s="1"/>
  <c r="BP9" i="11"/>
  <c r="BT9" i="11" s="1"/>
  <c r="BV9" i="11"/>
  <c r="BW9" i="11"/>
  <c r="BX9" i="11"/>
  <c r="BJ10" i="11"/>
  <c r="BK10" i="11"/>
  <c r="BL10" i="11"/>
  <c r="BN10" i="11"/>
  <c r="BO10" i="11"/>
  <c r="BS10" i="11" s="1"/>
  <c r="BP10" i="11"/>
  <c r="BT10" i="11" s="1"/>
  <c r="BR10" i="11"/>
  <c r="BV10" i="11"/>
  <c r="BW10" i="11"/>
  <c r="BX10" i="11"/>
  <c r="BJ11" i="11"/>
  <c r="BK11" i="11"/>
  <c r="BL11" i="11"/>
  <c r="BN11" i="11"/>
  <c r="BO11" i="11"/>
  <c r="BS11" i="11" s="1"/>
  <c r="BP11" i="11"/>
  <c r="BT11" i="11" s="1"/>
  <c r="BR11" i="11"/>
  <c r="BV11" i="11"/>
  <c r="BW11" i="11"/>
  <c r="BX11" i="11"/>
  <c r="BJ12" i="11"/>
  <c r="BK12" i="11"/>
  <c r="BL12" i="11"/>
  <c r="BN12" i="11"/>
  <c r="BR12" i="11" s="1"/>
  <c r="BO12" i="11"/>
  <c r="BP12" i="11"/>
  <c r="BT12" i="11" s="1"/>
  <c r="BS12" i="11"/>
  <c r="BV12" i="11"/>
  <c r="BW12" i="11"/>
  <c r="BX12" i="11"/>
  <c r="BJ13" i="11"/>
  <c r="BK13" i="11"/>
  <c r="BL13" i="11"/>
  <c r="BN13" i="11"/>
  <c r="BR13" i="11" s="1"/>
  <c r="BO13" i="11"/>
  <c r="BS13" i="11" s="1"/>
  <c r="BP13" i="11"/>
  <c r="BT13" i="11" s="1"/>
  <c r="BV13" i="11"/>
  <c r="BW13" i="11"/>
  <c r="BX13" i="11"/>
  <c r="BJ14" i="11"/>
  <c r="BK14" i="11"/>
  <c r="BL14" i="11"/>
  <c r="BN14" i="11"/>
  <c r="BO14" i="11"/>
  <c r="BS14" i="11" s="1"/>
  <c r="BP14" i="11"/>
  <c r="BT14" i="11" s="1"/>
  <c r="BR14" i="11"/>
  <c r="BV14" i="11"/>
  <c r="BW14" i="11"/>
  <c r="BX14" i="11"/>
  <c r="BJ15" i="11"/>
  <c r="BK15" i="11"/>
  <c r="BL15" i="11"/>
  <c r="BN15" i="11"/>
  <c r="BO15" i="11"/>
  <c r="BS15" i="11" s="1"/>
  <c r="BP15" i="11"/>
  <c r="BT15" i="11" s="1"/>
  <c r="BR15" i="11"/>
  <c r="BV15" i="11"/>
  <c r="BW15" i="11"/>
  <c r="BX15" i="11"/>
  <c r="BJ16" i="11"/>
  <c r="BK16" i="11"/>
  <c r="BL16" i="11"/>
  <c r="BN16" i="11"/>
  <c r="BR16" i="11" s="1"/>
  <c r="BO16" i="11"/>
  <c r="BP16" i="11"/>
  <c r="BT16" i="11" s="1"/>
  <c r="BS16" i="11"/>
  <c r="BV16" i="11"/>
  <c r="BW16" i="11"/>
  <c r="BX16" i="11"/>
  <c r="BJ17" i="11"/>
  <c r="BK17" i="11"/>
  <c r="BL17" i="11"/>
  <c r="BN17" i="11"/>
  <c r="BR17" i="11" s="1"/>
  <c r="BO17" i="11"/>
  <c r="BS17" i="11" s="1"/>
  <c r="BP17" i="11"/>
  <c r="BT17" i="11" s="1"/>
  <c r="BV17" i="11"/>
  <c r="BW17" i="11"/>
  <c r="BX17" i="11"/>
  <c r="BJ18" i="11"/>
  <c r="BK18" i="11"/>
  <c r="BL18" i="11"/>
  <c r="BN18" i="11"/>
  <c r="BO18" i="11"/>
  <c r="BS18" i="11" s="1"/>
  <c r="BP18" i="11"/>
  <c r="BT18" i="11" s="1"/>
  <c r="BR18" i="11"/>
  <c r="BV18" i="11"/>
  <c r="BW18" i="11"/>
  <c r="BX18" i="11"/>
  <c r="BJ19" i="11"/>
  <c r="BK19" i="11"/>
  <c r="BL19" i="11"/>
  <c r="BN19" i="11"/>
  <c r="BO19" i="11"/>
  <c r="BS19" i="11" s="1"/>
  <c r="BP19" i="11"/>
  <c r="BT19" i="11" s="1"/>
  <c r="BR19" i="11"/>
  <c r="BV19" i="11"/>
  <c r="BW19" i="11"/>
  <c r="BX19" i="11"/>
  <c r="BJ20" i="11"/>
  <c r="BK20" i="11"/>
  <c r="BL20" i="11"/>
  <c r="BN20" i="11"/>
  <c r="BR20" i="11" s="1"/>
  <c r="BO20" i="11"/>
  <c r="BP20" i="11"/>
  <c r="BT20" i="11" s="1"/>
  <c r="BS20" i="11"/>
  <c r="BV20" i="11"/>
  <c r="BW20" i="11"/>
  <c r="BX20" i="11"/>
  <c r="BJ21" i="11"/>
  <c r="BK21" i="11"/>
  <c r="BL21" i="11"/>
  <c r="BN21" i="11"/>
  <c r="BR21" i="11" s="1"/>
  <c r="BO21" i="11"/>
  <c r="BS21" i="11" s="1"/>
  <c r="BP21" i="11"/>
  <c r="BT21" i="11" s="1"/>
  <c r="BV21" i="11"/>
  <c r="BW21" i="11"/>
  <c r="BX21" i="11"/>
  <c r="BJ22" i="11"/>
  <c r="BK22" i="11"/>
  <c r="BL22" i="11"/>
  <c r="BN22" i="11"/>
  <c r="BO22" i="11"/>
  <c r="BS22" i="11" s="1"/>
  <c r="BP22" i="11"/>
  <c r="BT22" i="11" s="1"/>
  <c r="BR22" i="11"/>
  <c r="BV22" i="11"/>
  <c r="BW22" i="11"/>
  <c r="BX22" i="11"/>
  <c r="BJ23" i="11"/>
  <c r="BK23" i="11"/>
  <c r="BL23" i="11"/>
  <c r="BN23" i="11"/>
  <c r="BO23" i="11"/>
  <c r="BS23" i="11" s="1"/>
  <c r="BP23" i="11"/>
  <c r="BT23" i="11" s="1"/>
  <c r="BR23" i="11"/>
  <c r="BV23" i="11"/>
  <c r="BW23" i="11"/>
  <c r="BX23" i="11"/>
  <c r="BJ24" i="11"/>
  <c r="BK24" i="11"/>
  <c r="BL24" i="11"/>
  <c r="BN24" i="11"/>
  <c r="BR24" i="11" s="1"/>
  <c r="BO24" i="11"/>
  <c r="BP24" i="11"/>
  <c r="BT24" i="11" s="1"/>
  <c r="BS24" i="11"/>
  <c r="BV24" i="11"/>
  <c r="BW24" i="11"/>
  <c r="BX24" i="11"/>
  <c r="BJ25" i="11"/>
  <c r="BK25" i="11"/>
  <c r="BL25" i="11"/>
  <c r="BN25" i="11"/>
  <c r="BR25" i="11" s="1"/>
  <c r="BO25" i="11"/>
  <c r="BS25" i="11" s="1"/>
  <c r="BP25" i="11"/>
  <c r="BT25" i="11" s="1"/>
  <c r="BV25" i="11"/>
  <c r="BW25" i="11"/>
  <c r="BX25" i="11"/>
  <c r="BJ26" i="11"/>
  <c r="BK26" i="11"/>
  <c r="BL26" i="11"/>
  <c r="BN26" i="11"/>
  <c r="BO26" i="11"/>
  <c r="BS26" i="11" s="1"/>
  <c r="BP26" i="11"/>
  <c r="BT26" i="11" s="1"/>
  <c r="BR26" i="11"/>
  <c r="BV26" i="11"/>
  <c r="BW26" i="11"/>
  <c r="BX26" i="11"/>
  <c r="BJ27" i="11"/>
  <c r="BK27" i="11"/>
  <c r="BL27" i="11"/>
  <c r="BN27" i="11"/>
  <c r="BO27" i="11"/>
  <c r="BS27" i="11" s="1"/>
  <c r="BP27" i="11"/>
  <c r="BT27" i="11" s="1"/>
  <c r="BR27" i="11"/>
  <c r="BV27" i="11"/>
  <c r="BW27" i="11"/>
  <c r="BX27" i="11"/>
  <c r="BJ28" i="11"/>
  <c r="BK28" i="11"/>
  <c r="BL28" i="11"/>
  <c r="BN28" i="11"/>
  <c r="BR28" i="11" s="1"/>
  <c r="BO28" i="11"/>
  <c r="BP28" i="11"/>
  <c r="BT28" i="11" s="1"/>
  <c r="BS28" i="11"/>
  <c r="BV28" i="11"/>
  <c r="BW28" i="11"/>
  <c r="BX28" i="11"/>
  <c r="BJ29" i="11"/>
  <c r="BK29" i="11"/>
  <c r="BL29" i="11"/>
  <c r="BN29" i="11"/>
  <c r="BR29" i="11" s="1"/>
  <c r="BO29" i="11"/>
  <c r="BS29" i="11" s="1"/>
  <c r="BP29" i="11"/>
  <c r="BT29" i="11" s="1"/>
  <c r="BV29" i="11"/>
  <c r="BW29" i="11"/>
  <c r="BX29" i="11"/>
  <c r="BJ30" i="11"/>
  <c r="BK30" i="11"/>
  <c r="BL30" i="11"/>
  <c r="BN30" i="11"/>
  <c r="BO30" i="11"/>
  <c r="BS30" i="11" s="1"/>
  <c r="BP30" i="11"/>
  <c r="BT30" i="11" s="1"/>
  <c r="BR30" i="11"/>
  <c r="BV30" i="11"/>
  <c r="BW30" i="11"/>
  <c r="BX30" i="11"/>
  <c r="BJ31" i="11"/>
  <c r="BK31" i="11"/>
  <c r="BL31" i="11"/>
  <c r="BN31" i="11"/>
  <c r="BO31" i="11"/>
  <c r="BS31" i="11" s="1"/>
  <c r="BP31" i="11"/>
  <c r="BT31" i="11" s="1"/>
  <c r="BR31" i="11"/>
  <c r="BV31" i="11"/>
  <c r="BW31" i="11"/>
  <c r="BX31" i="11"/>
  <c r="BJ32" i="11"/>
  <c r="BK32" i="11"/>
  <c r="BL32" i="11"/>
  <c r="BN32" i="11"/>
  <c r="BR32" i="11" s="1"/>
  <c r="BO32" i="11"/>
  <c r="BP32" i="11"/>
  <c r="BT32" i="11" s="1"/>
  <c r="BS32" i="11"/>
  <c r="BV32" i="11"/>
  <c r="BW32" i="11"/>
  <c r="BX32" i="11"/>
  <c r="BJ33" i="11"/>
  <c r="BK33" i="11"/>
  <c r="BL33" i="11"/>
  <c r="BN33" i="11"/>
  <c r="BR33" i="11" s="1"/>
  <c r="BO33" i="11"/>
  <c r="BS33" i="11" s="1"/>
  <c r="BP33" i="11"/>
  <c r="BT33" i="11" s="1"/>
  <c r="BV33" i="11"/>
  <c r="BW33" i="11"/>
  <c r="BX33" i="11"/>
  <c r="BJ34" i="11"/>
  <c r="BK34" i="11"/>
  <c r="BL34" i="11"/>
  <c r="BN34" i="11"/>
  <c r="BO34" i="11"/>
  <c r="BS34" i="11" s="1"/>
  <c r="BP34" i="11"/>
  <c r="BT34" i="11" s="1"/>
  <c r="BR34" i="11"/>
  <c r="BV34" i="11"/>
  <c r="BW34" i="11"/>
  <c r="BX34" i="11"/>
  <c r="BJ35" i="11"/>
  <c r="BK35" i="11"/>
  <c r="BL35" i="11"/>
  <c r="BN35" i="11"/>
  <c r="BO35" i="11"/>
  <c r="BS35" i="11" s="1"/>
  <c r="BP35" i="11"/>
  <c r="BT35" i="11" s="1"/>
  <c r="BR35" i="11"/>
  <c r="BV35" i="11"/>
  <c r="BW35" i="11"/>
  <c r="BX35" i="11"/>
  <c r="BJ36" i="11"/>
  <c r="BK36" i="11"/>
  <c r="BL36" i="11"/>
  <c r="BN36" i="11"/>
  <c r="BR36" i="11" s="1"/>
  <c r="BO36" i="11"/>
  <c r="BP36" i="11"/>
  <c r="BT36" i="11" s="1"/>
  <c r="BS36" i="11"/>
  <c r="BV36" i="11"/>
  <c r="BW36" i="11"/>
  <c r="BX36" i="11"/>
  <c r="BJ37" i="11"/>
  <c r="BK37" i="11"/>
  <c r="BL37" i="11"/>
  <c r="BN37" i="11"/>
  <c r="BR37" i="11" s="1"/>
  <c r="BO37" i="11"/>
  <c r="BS37" i="11" s="1"/>
  <c r="BP37" i="11"/>
  <c r="BT37" i="11" s="1"/>
  <c r="BV37" i="11"/>
  <c r="BW37" i="11"/>
  <c r="BX37" i="11"/>
  <c r="BJ38" i="11"/>
  <c r="BK38" i="11"/>
  <c r="BL38" i="11"/>
  <c r="BN38" i="11"/>
  <c r="BO38" i="11"/>
  <c r="BS38" i="11" s="1"/>
  <c r="BP38" i="11"/>
  <c r="BT38" i="11" s="1"/>
  <c r="BR38" i="11"/>
  <c r="BV38" i="11"/>
  <c r="BW38" i="11"/>
  <c r="BX38" i="11"/>
  <c r="BJ39" i="11"/>
  <c r="BK39" i="11"/>
  <c r="BL39" i="11"/>
  <c r="BN39" i="11"/>
  <c r="BO39" i="11"/>
  <c r="BS39" i="11" s="1"/>
  <c r="BP39" i="11"/>
  <c r="BT39" i="11" s="1"/>
  <c r="BR39" i="11"/>
  <c r="BV39" i="11"/>
  <c r="BW39" i="11"/>
  <c r="BX39" i="11"/>
  <c r="BJ40" i="11"/>
  <c r="BK40" i="11"/>
  <c r="BL40" i="11"/>
  <c r="BN40" i="11"/>
  <c r="BR40" i="11" s="1"/>
  <c r="BO40" i="11"/>
  <c r="BP40" i="11"/>
  <c r="BT40" i="11" s="1"/>
  <c r="BS40" i="11"/>
  <c r="BV40" i="11"/>
  <c r="BW40" i="11"/>
  <c r="BX40" i="11"/>
  <c r="BJ41" i="11"/>
  <c r="BK41" i="11"/>
  <c r="BL41" i="11"/>
  <c r="BN41" i="11"/>
  <c r="BR41" i="11" s="1"/>
  <c r="BO41" i="11"/>
  <c r="BS41" i="11" s="1"/>
  <c r="BP41" i="11"/>
  <c r="BT41" i="11" s="1"/>
  <c r="BV41" i="11"/>
  <c r="BW41" i="11"/>
  <c r="BX41" i="11"/>
  <c r="BX6" i="11"/>
  <c r="BW6" i="11"/>
  <c r="BV6" i="11"/>
  <c r="BS6" i="11"/>
  <c r="BP6" i="11"/>
  <c r="BT6" i="11" s="1"/>
  <c r="BO6" i="11"/>
  <c r="BN6" i="11"/>
  <c r="BR6" i="11" s="1"/>
  <c r="BL6" i="11"/>
  <c r="BK6" i="11"/>
  <c r="BJ6" i="11"/>
  <c r="BJ7" i="10"/>
  <c r="BK7" i="10"/>
  <c r="BL7" i="10"/>
  <c r="BN7" i="10"/>
  <c r="BR7" i="10" s="1"/>
  <c r="BO7" i="10"/>
  <c r="BP7" i="10"/>
  <c r="BT7" i="10" s="1"/>
  <c r="BS7" i="10"/>
  <c r="BV7" i="10"/>
  <c r="BW7" i="10"/>
  <c r="BX7" i="10"/>
  <c r="BJ8" i="10"/>
  <c r="BK8" i="10"/>
  <c r="BL8" i="10"/>
  <c r="BN8" i="10"/>
  <c r="BR8" i="10" s="1"/>
  <c r="BO8" i="10"/>
  <c r="BS8" i="10" s="1"/>
  <c r="BP8" i="10"/>
  <c r="BT8" i="10" s="1"/>
  <c r="BV8" i="10"/>
  <c r="BW8" i="10"/>
  <c r="BX8" i="10"/>
  <c r="BJ9" i="10"/>
  <c r="BK9" i="10"/>
  <c r="BL9" i="10"/>
  <c r="BN9" i="10"/>
  <c r="BR9" i="10" s="1"/>
  <c r="BO9" i="10"/>
  <c r="BS9" i="10" s="1"/>
  <c r="BP9" i="10"/>
  <c r="BT9" i="10" s="1"/>
  <c r="BV9" i="10"/>
  <c r="BW9" i="10"/>
  <c r="BX9" i="10"/>
  <c r="BJ10" i="10"/>
  <c r="BK10" i="10"/>
  <c r="BL10" i="10"/>
  <c r="BN10" i="10"/>
  <c r="BR10" i="10" s="1"/>
  <c r="BO10" i="10"/>
  <c r="BP10" i="10"/>
  <c r="BT10" i="10" s="1"/>
  <c r="BS10" i="10"/>
  <c r="BV10" i="10"/>
  <c r="BW10" i="10"/>
  <c r="BX10" i="10"/>
  <c r="BJ11" i="10"/>
  <c r="BK11" i="10"/>
  <c r="BL11" i="10"/>
  <c r="BN11" i="10"/>
  <c r="BR11" i="10" s="1"/>
  <c r="BO11" i="10"/>
  <c r="BS11" i="10" s="1"/>
  <c r="BP11" i="10"/>
  <c r="BT11" i="10" s="1"/>
  <c r="BV11" i="10"/>
  <c r="BW11" i="10"/>
  <c r="BX11" i="10"/>
  <c r="BJ12" i="10"/>
  <c r="BK12" i="10"/>
  <c r="BL12" i="10"/>
  <c r="BN12" i="10"/>
  <c r="BR12" i="10" s="1"/>
  <c r="BO12" i="10"/>
  <c r="BP12" i="10"/>
  <c r="BT12" i="10" s="1"/>
  <c r="BS12" i="10"/>
  <c r="BV12" i="10"/>
  <c r="BW12" i="10"/>
  <c r="BX12" i="10"/>
  <c r="BJ13" i="10"/>
  <c r="BK13" i="10"/>
  <c r="BL13" i="10"/>
  <c r="BN13" i="10"/>
  <c r="BR13" i="10" s="1"/>
  <c r="BO13" i="10"/>
  <c r="BS13" i="10" s="1"/>
  <c r="BP13" i="10"/>
  <c r="BT13" i="10" s="1"/>
  <c r="BV13" i="10"/>
  <c r="BW13" i="10"/>
  <c r="BX13" i="10"/>
  <c r="BJ14" i="10"/>
  <c r="BK14" i="10"/>
  <c r="BL14" i="10"/>
  <c r="BN14" i="10"/>
  <c r="BR14" i="10" s="1"/>
  <c r="BO14" i="10"/>
  <c r="BS14" i="10" s="1"/>
  <c r="BP14" i="10"/>
  <c r="BT14" i="10" s="1"/>
  <c r="BV14" i="10"/>
  <c r="BW14" i="10"/>
  <c r="BX14" i="10"/>
  <c r="BJ15" i="10"/>
  <c r="BK15" i="10"/>
  <c r="BL15" i="10"/>
  <c r="BN15" i="10"/>
  <c r="BR15" i="10" s="1"/>
  <c r="BO15" i="10"/>
  <c r="BS15" i="10" s="1"/>
  <c r="BP15" i="10"/>
  <c r="BT15" i="10" s="1"/>
  <c r="BV15" i="10"/>
  <c r="BW15" i="10"/>
  <c r="BX15" i="10"/>
  <c r="BJ16" i="10"/>
  <c r="BK16" i="10"/>
  <c r="BL16" i="10"/>
  <c r="BN16" i="10"/>
  <c r="BR16" i="10" s="1"/>
  <c r="BO16" i="10"/>
  <c r="BS16" i="10" s="1"/>
  <c r="BP16" i="10"/>
  <c r="BT16" i="10" s="1"/>
  <c r="BV16" i="10"/>
  <c r="BW16" i="10"/>
  <c r="BX16" i="10"/>
  <c r="BJ17" i="10"/>
  <c r="BK17" i="10"/>
  <c r="BL17" i="10"/>
  <c r="BN17" i="10"/>
  <c r="BR17" i="10" s="1"/>
  <c r="BO17" i="10"/>
  <c r="BS17" i="10" s="1"/>
  <c r="BP17" i="10"/>
  <c r="BT17" i="10" s="1"/>
  <c r="BV17" i="10"/>
  <c r="BW17" i="10"/>
  <c r="BX17" i="10"/>
  <c r="BJ18" i="10"/>
  <c r="BK18" i="10"/>
  <c r="BL18" i="10"/>
  <c r="BN18" i="10"/>
  <c r="BR18" i="10" s="1"/>
  <c r="BO18" i="10"/>
  <c r="BP18" i="10"/>
  <c r="BT18" i="10" s="1"/>
  <c r="BS18" i="10"/>
  <c r="BV18" i="10"/>
  <c r="BW18" i="10"/>
  <c r="BX18" i="10"/>
  <c r="BJ19" i="10"/>
  <c r="BK19" i="10"/>
  <c r="BL19" i="10"/>
  <c r="BN19" i="10"/>
  <c r="BR19" i="10" s="1"/>
  <c r="BO19" i="10"/>
  <c r="BS19" i="10" s="1"/>
  <c r="BP19" i="10"/>
  <c r="BT19" i="10" s="1"/>
  <c r="BV19" i="10"/>
  <c r="BW19" i="10"/>
  <c r="BX19" i="10"/>
  <c r="BJ20" i="10"/>
  <c r="BK20" i="10"/>
  <c r="BL20" i="10"/>
  <c r="BN20" i="10"/>
  <c r="BR20" i="10" s="1"/>
  <c r="BO20" i="10"/>
  <c r="BP20" i="10"/>
  <c r="BT20" i="10" s="1"/>
  <c r="BS20" i="10"/>
  <c r="BV20" i="10"/>
  <c r="BW20" i="10"/>
  <c r="BX20" i="10"/>
  <c r="BJ21" i="10"/>
  <c r="BK21" i="10"/>
  <c r="BL21" i="10"/>
  <c r="BN21" i="10"/>
  <c r="BR21" i="10" s="1"/>
  <c r="BO21" i="10"/>
  <c r="BS21" i="10" s="1"/>
  <c r="BP21" i="10"/>
  <c r="BT21" i="10" s="1"/>
  <c r="BV21" i="10"/>
  <c r="BW21" i="10"/>
  <c r="BX21" i="10"/>
  <c r="BJ22" i="10"/>
  <c r="BK22" i="10"/>
  <c r="BL22" i="10"/>
  <c r="BN22" i="10"/>
  <c r="BR22" i="10" s="1"/>
  <c r="BO22" i="10"/>
  <c r="BP22" i="10"/>
  <c r="BT22" i="10" s="1"/>
  <c r="BS22" i="10"/>
  <c r="BV22" i="10"/>
  <c r="BW22" i="10"/>
  <c r="BX22" i="10"/>
  <c r="BJ23" i="10"/>
  <c r="BK23" i="10"/>
  <c r="BL23" i="10"/>
  <c r="BN23" i="10"/>
  <c r="BR23" i="10" s="1"/>
  <c r="BO23" i="10"/>
  <c r="BS23" i="10" s="1"/>
  <c r="BP23" i="10"/>
  <c r="BT23" i="10" s="1"/>
  <c r="BV23" i="10"/>
  <c r="BW23" i="10"/>
  <c r="BX23" i="10"/>
  <c r="BJ24" i="10"/>
  <c r="BK24" i="10"/>
  <c r="BL24" i="10"/>
  <c r="BN24" i="10"/>
  <c r="BR24" i="10" s="1"/>
  <c r="BO24" i="10"/>
  <c r="BS24" i="10" s="1"/>
  <c r="BP24" i="10"/>
  <c r="BT24" i="10" s="1"/>
  <c r="BV24" i="10"/>
  <c r="BW24" i="10"/>
  <c r="BX24" i="10"/>
  <c r="BJ25" i="10"/>
  <c r="BK25" i="10"/>
  <c r="BL25" i="10"/>
  <c r="BN25" i="10"/>
  <c r="BR25" i="10" s="1"/>
  <c r="BO25" i="10"/>
  <c r="BS25" i="10" s="1"/>
  <c r="BP25" i="10"/>
  <c r="BT25" i="10" s="1"/>
  <c r="BV25" i="10"/>
  <c r="BW25" i="10"/>
  <c r="BX25" i="10"/>
  <c r="BJ26" i="10"/>
  <c r="BK26" i="10"/>
  <c r="BL26" i="10"/>
  <c r="BN26" i="10"/>
  <c r="BR26" i="10" s="1"/>
  <c r="BO26" i="10"/>
  <c r="BP26" i="10"/>
  <c r="BT26" i="10" s="1"/>
  <c r="BS26" i="10"/>
  <c r="BV26" i="10"/>
  <c r="BW26" i="10"/>
  <c r="BX26" i="10"/>
  <c r="BJ27" i="10"/>
  <c r="BK27" i="10"/>
  <c r="BL27" i="10"/>
  <c r="BN27" i="10"/>
  <c r="BR27" i="10" s="1"/>
  <c r="BO27" i="10"/>
  <c r="BS27" i="10" s="1"/>
  <c r="BP27" i="10"/>
  <c r="BT27" i="10" s="1"/>
  <c r="BV27" i="10"/>
  <c r="BW27" i="10"/>
  <c r="BX27" i="10"/>
  <c r="BJ28" i="10"/>
  <c r="BK28" i="10"/>
  <c r="BL28" i="10"/>
  <c r="BN28" i="10"/>
  <c r="BR28" i="10" s="1"/>
  <c r="BO28" i="10"/>
  <c r="BP28" i="10"/>
  <c r="BT28" i="10" s="1"/>
  <c r="BS28" i="10"/>
  <c r="BV28" i="10"/>
  <c r="BW28" i="10"/>
  <c r="BX28" i="10"/>
  <c r="BJ29" i="10"/>
  <c r="BK29" i="10"/>
  <c r="BL29" i="10"/>
  <c r="BN29" i="10"/>
  <c r="BR29" i="10" s="1"/>
  <c r="BO29" i="10"/>
  <c r="BS29" i="10" s="1"/>
  <c r="BP29" i="10"/>
  <c r="BT29" i="10" s="1"/>
  <c r="BV29" i="10"/>
  <c r="BW29" i="10"/>
  <c r="BX29" i="10"/>
  <c r="BJ30" i="10"/>
  <c r="BK30" i="10"/>
  <c r="BL30" i="10"/>
  <c r="BN30" i="10"/>
  <c r="BR30" i="10" s="1"/>
  <c r="BO30" i="10"/>
  <c r="BP30" i="10"/>
  <c r="BT30" i="10" s="1"/>
  <c r="BS30" i="10"/>
  <c r="BV30" i="10"/>
  <c r="BW30" i="10"/>
  <c r="BX30" i="10"/>
  <c r="BJ31" i="10"/>
  <c r="BK31" i="10"/>
  <c r="BL31" i="10"/>
  <c r="BN31" i="10"/>
  <c r="BR31" i="10" s="1"/>
  <c r="BO31" i="10"/>
  <c r="BS31" i="10" s="1"/>
  <c r="BP31" i="10"/>
  <c r="BT31" i="10" s="1"/>
  <c r="BV31" i="10"/>
  <c r="BW31" i="10"/>
  <c r="BX31" i="10"/>
  <c r="BJ32" i="10"/>
  <c r="BK32" i="10"/>
  <c r="BL32" i="10"/>
  <c r="BN32" i="10"/>
  <c r="BR32" i="10" s="1"/>
  <c r="BO32" i="10"/>
  <c r="BS32" i="10" s="1"/>
  <c r="BP32" i="10"/>
  <c r="BT32" i="10" s="1"/>
  <c r="BV32" i="10"/>
  <c r="BW32" i="10"/>
  <c r="BX32" i="10"/>
  <c r="BJ33" i="10"/>
  <c r="BK33" i="10"/>
  <c r="BL33" i="10"/>
  <c r="BN33" i="10"/>
  <c r="BR33" i="10" s="1"/>
  <c r="BO33" i="10"/>
  <c r="BS33" i="10" s="1"/>
  <c r="BP33" i="10"/>
  <c r="BT33" i="10" s="1"/>
  <c r="BV33" i="10"/>
  <c r="BW33" i="10"/>
  <c r="BX33" i="10"/>
  <c r="BJ34" i="10"/>
  <c r="BK34" i="10"/>
  <c r="BL34" i="10"/>
  <c r="BN34" i="10"/>
  <c r="BR34" i="10" s="1"/>
  <c r="BO34" i="10"/>
  <c r="BP34" i="10"/>
  <c r="BT34" i="10" s="1"/>
  <c r="BS34" i="10"/>
  <c r="BV34" i="10"/>
  <c r="BW34" i="10"/>
  <c r="BX34" i="10"/>
  <c r="BJ35" i="10"/>
  <c r="BK35" i="10"/>
  <c r="BL35" i="10"/>
  <c r="BN35" i="10"/>
  <c r="BR35" i="10" s="1"/>
  <c r="BO35" i="10"/>
  <c r="BS35" i="10" s="1"/>
  <c r="BP35" i="10"/>
  <c r="BT35" i="10" s="1"/>
  <c r="BV35" i="10"/>
  <c r="BW35" i="10"/>
  <c r="BX35" i="10"/>
  <c r="BJ36" i="10"/>
  <c r="BK36" i="10"/>
  <c r="BL36" i="10"/>
  <c r="BN36" i="10"/>
  <c r="BR36" i="10" s="1"/>
  <c r="BO36" i="10"/>
  <c r="BP36" i="10"/>
  <c r="BT36" i="10" s="1"/>
  <c r="BS36" i="10"/>
  <c r="BV36" i="10"/>
  <c r="BW36" i="10"/>
  <c r="BX36" i="10"/>
  <c r="BJ37" i="10"/>
  <c r="BK37" i="10"/>
  <c r="BL37" i="10"/>
  <c r="BN37" i="10"/>
  <c r="BR37" i="10" s="1"/>
  <c r="BO37" i="10"/>
  <c r="BS37" i="10" s="1"/>
  <c r="BP37" i="10"/>
  <c r="BT37" i="10" s="1"/>
  <c r="BV37" i="10"/>
  <c r="BW37" i="10"/>
  <c r="BX37" i="10"/>
  <c r="BJ38" i="10"/>
  <c r="BK38" i="10"/>
  <c r="BL38" i="10"/>
  <c r="BN38" i="10"/>
  <c r="BR38" i="10" s="1"/>
  <c r="BO38" i="10"/>
  <c r="BS38" i="10" s="1"/>
  <c r="BP38" i="10"/>
  <c r="BT38" i="10" s="1"/>
  <c r="BV38" i="10"/>
  <c r="BW38" i="10"/>
  <c r="BX38" i="10"/>
  <c r="BJ39" i="10"/>
  <c r="BK39" i="10"/>
  <c r="BL39" i="10"/>
  <c r="BN39" i="10"/>
  <c r="BR39" i="10" s="1"/>
  <c r="BO39" i="10"/>
  <c r="BS39" i="10" s="1"/>
  <c r="BP39" i="10"/>
  <c r="BT39" i="10" s="1"/>
  <c r="BV39" i="10"/>
  <c r="BW39" i="10"/>
  <c r="BX39" i="10"/>
  <c r="BJ40" i="10"/>
  <c r="BK40" i="10"/>
  <c r="BL40" i="10"/>
  <c r="BN40" i="10"/>
  <c r="BR40" i="10" s="1"/>
  <c r="BO40" i="10"/>
  <c r="BS40" i="10" s="1"/>
  <c r="BP40" i="10"/>
  <c r="BT40" i="10" s="1"/>
  <c r="BV40" i="10"/>
  <c r="BW40" i="10"/>
  <c r="BX40" i="10"/>
  <c r="BJ41" i="10"/>
  <c r="BK41" i="10"/>
  <c r="BL41" i="10"/>
  <c r="BN41" i="10"/>
  <c r="BR41" i="10" s="1"/>
  <c r="BO41" i="10"/>
  <c r="BS41" i="10" s="1"/>
  <c r="BP41" i="10"/>
  <c r="BT41" i="10" s="1"/>
  <c r="BV41" i="10"/>
  <c r="BW41" i="10"/>
  <c r="BX41" i="10"/>
  <c r="BX6" i="10"/>
  <c r="BW6" i="10"/>
  <c r="BV6" i="10"/>
  <c r="BT6" i="10"/>
  <c r="BR6" i="10"/>
  <c r="BP6" i="10"/>
  <c r="BO6" i="10"/>
  <c r="BS6" i="10" s="1"/>
  <c r="BN6" i="10"/>
  <c r="BL6" i="10"/>
  <c r="BK6" i="10"/>
  <c r="BJ6" i="10"/>
  <c r="BJ7" i="9"/>
  <c r="BK7" i="9"/>
  <c r="BL7" i="9"/>
  <c r="BN7" i="9"/>
  <c r="BR7" i="9" s="1"/>
  <c r="BO7" i="9"/>
  <c r="BS7" i="9" s="1"/>
  <c r="BP7" i="9"/>
  <c r="BT7" i="9" s="1"/>
  <c r="BV7" i="9"/>
  <c r="BW7" i="9"/>
  <c r="BX7" i="9"/>
  <c r="BJ8" i="9"/>
  <c r="BK8" i="9"/>
  <c r="BL8" i="9"/>
  <c r="BN8" i="9"/>
  <c r="BO8" i="9"/>
  <c r="BS8" i="9" s="1"/>
  <c r="BP8" i="9"/>
  <c r="BR8" i="9"/>
  <c r="BT8" i="9"/>
  <c r="BV8" i="9"/>
  <c r="BW8" i="9"/>
  <c r="BX8" i="9"/>
  <c r="BJ9" i="9"/>
  <c r="BK9" i="9"/>
  <c r="BL9" i="9"/>
  <c r="BN9" i="9"/>
  <c r="BR9" i="9" s="1"/>
  <c r="BO9" i="9"/>
  <c r="BS9" i="9" s="1"/>
  <c r="BP9" i="9"/>
  <c r="BT9" i="9"/>
  <c r="BV9" i="9"/>
  <c r="BW9" i="9"/>
  <c r="BX9" i="9"/>
  <c r="BJ10" i="9"/>
  <c r="BK10" i="9"/>
  <c r="BL10" i="9"/>
  <c r="BN10" i="9"/>
  <c r="BO10" i="9"/>
  <c r="BS10" i="9" s="1"/>
  <c r="BP10" i="9"/>
  <c r="BT10" i="9" s="1"/>
  <c r="BR10" i="9"/>
  <c r="BV10" i="9"/>
  <c r="BW10" i="9"/>
  <c r="BX10" i="9"/>
  <c r="BJ11" i="9"/>
  <c r="BK11" i="9"/>
  <c r="BL11" i="9"/>
  <c r="BN11" i="9"/>
  <c r="BR11" i="9" s="1"/>
  <c r="BO11" i="9"/>
  <c r="BS11" i="9" s="1"/>
  <c r="BP11" i="9"/>
  <c r="BT11" i="9" s="1"/>
  <c r="BV11" i="9"/>
  <c r="BW11" i="9"/>
  <c r="BX11" i="9"/>
  <c r="BJ12" i="9"/>
  <c r="BK12" i="9"/>
  <c r="BL12" i="9"/>
  <c r="BN12" i="9"/>
  <c r="BO12" i="9"/>
  <c r="BS12" i="9" s="1"/>
  <c r="BP12" i="9"/>
  <c r="BR12" i="9"/>
  <c r="BT12" i="9"/>
  <c r="BV12" i="9"/>
  <c r="BW12" i="9"/>
  <c r="BX12" i="9"/>
  <c r="BJ13" i="9"/>
  <c r="BK13" i="9"/>
  <c r="BL13" i="9"/>
  <c r="BN13" i="9"/>
  <c r="BR13" i="9" s="1"/>
  <c r="BO13" i="9"/>
  <c r="BS13" i="9" s="1"/>
  <c r="BP13" i="9"/>
  <c r="BT13" i="9"/>
  <c r="BV13" i="9"/>
  <c r="BW13" i="9"/>
  <c r="BX13" i="9"/>
  <c r="BJ14" i="9"/>
  <c r="BK14" i="9"/>
  <c r="BL14" i="9"/>
  <c r="BN14" i="9"/>
  <c r="BO14" i="9"/>
  <c r="BS14" i="9" s="1"/>
  <c r="BP14" i="9"/>
  <c r="BT14" i="9" s="1"/>
  <c r="BR14" i="9"/>
  <c r="BV14" i="9"/>
  <c r="BW14" i="9"/>
  <c r="BX14" i="9"/>
  <c r="BJ15" i="9"/>
  <c r="BK15" i="9"/>
  <c r="BL15" i="9"/>
  <c r="BN15" i="9"/>
  <c r="BR15" i="9" s="1"/>
  <c r="BO15" i="9"/>
  <c r="BS15" i="9" s="1"/>
  <c r="BP15" i="9"/>
  <c r="BT15" i="9" s="1"/>
  <c r="BV15" i="9"/>
  <c r="BW15" i="9"/>
  <c r="BX15" i="9"/>
  <c r="BJ16" i="9"/>
  <c r="BK16" i="9"/>
  <c r="BL16" i="9"/>
  <c r="BN16" i="9"/>
  <c r="BO16" i="9"/>
  <c r="BS16" i="9" s="1"/>
  <c r="BP16" i="9"/>
  <c r="BR16" i="9"/>
  <c r="BT16" i="9"/>
  <c r="BV16" i="9"/>
  <c r="BW16" i="9"/>
  <c r="BX16" i="9"/>
  <c r="BJ17" i="9"/>
  <c r="BK17" i="9"/>
  <c r="BL17" i="9"/>
  <c r="BN17" i="9"/>
  <c r="BR17" i="9" s="1"/>
  <c r="BO17" i="9"/>
  <c r="BS17" i="9" s="1"/>
  <c r="BP17" i="9"/>
  <c r="BT17" i="9"/>
  <c r="BV17" i="9"/>
  <c r="BW17" i="9"/>
  <c r="BX17" i="9"/>
  <c r="BJ18" i="9"/>
  <c r="BK18" i="9"/>
  <c r="BL18" i="9"/>
  <c r="BN18" i="9"/>
  <c r="BO18" i="9"/>
  <c r="BS18" i="9" s="1"/>
  <c r="BP18" i="9"/>
  <c r="BT18" i="9" s="1"/>
  <c r="BR18" i="9"/>
  <c r="BV18" i="9"/>
  <c r="BW18" i="9"/>
  <c r="BX18" i="9"/>
  <c r="BJ19" i="9"/>
  <c r="BK19" i="9"/>
  <c r="BL19" i="9"/>
  <c r="BN19" i="9"/>
  <c r="BR19" i="9" s="1"/>
  <c r="BO19" i="9"/>
  <c r="BS19" i="9" s="1"/>
  <c r="BP19" i="9"/>
  <c r="BT19" i="9" s="1"/>
  <c r="BV19" i="9"/>
  <c r="BW19" i="9"/>
  <c r="BX19" i="9"/>
  <c r="BJ20" i="9"/>
  <c r="BK20" i="9"/>
  <c r="BL20" i="9"/>
  <c r="BN20" i="9"/>
  <c r="BR20" i="9" s="1"/>
  <c r="BO20" i="9"/>
  <c r="BS20" i="9" s="1"/>
  <c r="BP20" i="9"/>
  <c r="BT20" i="9" s="1"/>
  <c r="BV20" i="9"/>
  <c r="BW20" i="9"/>
  <c r="BX20" i="9"/>
  <c r="BJ21" i="9"/>
  <c r="BK21" i="9"/>
  <c r="BL21" i="9"/>
  <c r="BN21" i="9"/>
  <c r="BR21" i="9" s="1"/>
  <c r="BO21" i="9"/>
  <c r="BS21" i="9" s="1"/>
  <c r="BP21" i="9"/>
  <c r="BT21" i="9" s="1"/>
  <c r="BV21" i="9"/>
  <c r="BW21" i="9"/>
  <c r="BX21" i="9"/>
  <c r="BJ22" i="9"/>
  <c r="BK22" i="9"/>
  <c r="BL22" i="9"/>
  <c r="BN22" i="9"/>
  <c r="BR22" i="9" s="1"/>
  <c r="BO22" i="9"/>
  <c r="BS22" i="9" s="1"/>
  <c r="BP22" i="9"/>
  <c r="BT22" i="9" s="1"/>
  <c r="BV22" i="9"/>
  <c r="BW22" i="9"/>
  <c r="BX22" i="9"/>
  <c r="BJ23" i="9"/>
  <c r="BK23" i="9"/>
  <c r="BL23" i="9"/>
  <c r="BN23" i="9"/>
  <c r="BR23" i="9" s="1"/>
  <c r="BO23" i="9"/>
  <c r="BS23" i="9" s="1"/>
  <c r="BP23" i="9"/>
  <c r="BT23" i="9" s="1"/>
  <c r="BV23" i="9"/>
  <c r="BW23" i="9"/>
  <c r="BX23" i="9"/>
  <c r="BJ24" i="9"/>
  <c r="BK24" i="9"/>
  <c r="BL24" i="9"/>
  <c r="BN24" i="9"/>
  <c r="BR24" i="9" s="1"/>
  <c r="BO24" i="9"/>
  <c r="BS24" i="9" s="1"/>
  <c r="BP24" i="9"/>
  <c r="BT24" i="9" s="1"/>
  <c r="BV24" i="9"/>
  <c r="BW24" i="9"/>
  <c r="BX24" i="9"/>
  <c r="BJ25" i="9"/>
  <c r="BK25" i="9"/>
  <c r="BL25" i="9"/>
  <c r="BN25" i="9"/>
  <c r="BR25" i="9" s="1"/>
  <c r="BO25" i="9"/>
  <c r="BS25" i="9" s="1"/>
  <c r="BP25" i="9"/>
  <c r="BT25" i="9" s="1"/>
  <c r="BV25" i="9"/>
  <c r="BW25" i="9"/>
  <c r="BX25" i="9"/>
  <c r="BJ26" i="9"/>
  <c r="BK26" i="9"/>
  <c r="BL26" i="9"/>
  <c r="BN26" i="9"/>
  <c r="BR26" i="9" s="1"/>
  <c r="BO26" i="9"/>
  <c r="BS26" i="9" s="1"/>
  <c r="BP26" i="9"/>
  <c r="BT26" i="9" s="1"/>
  <c r="BV26" i="9"/>
  <c r="BW26" i="9"/>
  <c r="BX26" i="9"/>
  <c r="BJ27" i="9"/>
  <c r="BK27" i="9"/>
  <c r="BL27" i="9"/>
  <c r="BN27" i="9"/>
  <c r="BR27" i="9" s="1"/>
  <c r="BO27" i="9"/>
  <c r="BS27" i="9" s="1"/>
  <c r="BP27" i="9"/>
  <c r="BT27" i="9" s="1"/>
  <c r="BV27" i="9"/>
  <c r="BW27" i="9"/>
  <c r="BX27" i="9"/>
  <c r="BJ28" i="9"/>
  <c r="BK28" i="9"/>
  <c r="BL28" i="9"/>
  <c r="BN28" i="9"/>
  <c r="BR28" i="9" s="1"/>
  <c r="BO28" i="9"/>
  <c r="BS28" i="9" s="1"/>
  <c r="BP28" i="9"/>
  <c r="BT28" i="9" s="1"/>
  <c r="BV28" i="9"/>
  <c r="BW28" i="9"/>
  <c r="BX28" i="9"/>
  <c r="BJ29" i="9"/>
  <c r="BK29" i="9"/>
  <c r="BL29" i="9"/>
  <c r="BN29" i="9"/>
  <c r="BR29" i="9" s="1"/>
  <c r="BO29" i="9"/>
  <c r="BS29" i="9" s="1"/>
  <c r="BP29" i="9"/>
  <c r="BT29" i="9" s="1"/>
  <c r="BV29" i="9"/>
  <c r="BW29" i="9"/>
  <c r="BX29" i="9"/>
  <c r="BJ30" i="9"/>
  <c r="BK30" i="9"/>
  <c r="BL30" i="9"/>
  <c r="BN30" i="9"/>
  <c r="BR30" i="9" s="1"/>
  <c r="BO30" i="9"/>
  <c r="BS30" i="9" s="1"/>
  <c r="BP30" i="9"/>
  <c r="BT30" i="9" s="1"/>
  <c r="BV30" i="9"/>
  <c r="BW30" i="9"/>
  <c r="BX30" i="9"/>
  <c r="BJ31" i="9"/>
  <c r="BK31" i="9"/>
  <c r="BL31" i="9"/>
  <c r="BN31" i="9"/>
  <c r="BR31" i="9" s="1"/>
  <c r="BO31" i="9"/>
  <c r="BS31" i="9" s="1"/>
  <c r="BP31" i="9"/>
  <c r="BT31" i="9" s="1"/>
  <c r="BV31" i="9"/>
  <c r="BW31" i="9"/>
  <c r="BX31" i="9"/>
  <c r="BJ32" i="9"/>
  <c r="BK32" i="9"/>
  <c r="BL32" i="9"/>
  <c r="BN32" i="9"/>
  <c r="BR32" i="9" s="1"/>
  <c r="BO32" i="9"/>
  <c r="BS32" i="9" s="1"/>
  <c r="BP32" i="9"/>
  <c r="BT32" i="9" s="1"/>
  <c r="BV32" i="9"/>
  <c r="BW32" i="9"/>
  <c r="BX32" i="9"/>
  <c r="BJ33" i="9"/>
  <c r="BK33" i="9"/>
  <c r="BL33" i="9"/>
  <c r="BN33" i="9"/>
  <c r="BR33" i="9" s="1"/>
  <c r="BO33" i="9"/>
  <c r="BS33" i="9" s="1"/>
  <c r="BP33" i="9"/>
  <c r="BT33" i="9" s="1"/>
  <c r="BV33" i="9"/>
  <c r="BW33" i="9"/>
  <c r="BX33" i="9"/>
  <c r="BJ34" i="9"/>
  <c r="BK34" i="9"/>
  <c r="BL34" i="9"/>
  <c r="BN34" i="9"/>
  <c r="BR34" i="9" s="1"/>
  <c r="BO34" i="9"/>
  <c r="BS34" i="9" s="1"/>
  <c r="BP34" i="9"/>
  <c r="BT34" i="9" s="1"/>
  <c r="BV34" i="9"/>
  <c r="BW34" i="9"/>
  <c r="BX34" i="9"/>
  <c r="BJ35" i="9"/>
  <c r="BK35" i="9"/>
  <c r="BL35" i="9"/>
  <c r="BN35" i="9"/>
  <c r="BR35" i="9" s="1"/>
  <c r="BO35" i="9"/>
  <c r="BS35" i="9" s="1"/>
  <c r="BP35" i="9"/>
  <c r="BT35" i="9" s="1"/>
  <c r="BV35" i="9"/>
  <c r="BW35" i="9"/>
  <c r="BX35" i="9"/>
  <c r="BJ36" i="9"/>
  <c r="BK36" i="9"/>
  <c r="BL36" i="9"/>
  <c r="BN36" i="9"/>
  <c r="BR36" i="9" s="1"/>
  <c r="BO36" i="9"/>
  <c r="BS36" i="9" s="1"/>
  <c r="BP36" i="9"/>
  <c r="BT36" i="9" s="1"/>
  <c r="BV36" i="9"/>
  <c r="BW36" i="9"/>
  <c r="BX36" i="9"/>
  <c r="BJ37" i="9"/>
  <c r="BK37" i="9"/>
  <c r="BL37" i="9"/>
  <c r="BN37" i="9"/>
  <c r="BR37" i="9" s="1"/>
  <c r="BO37" i="9"/>
  <c r="BP37" i="9"/>
  <c r="BT37" i="9" s="1"/>
  <c r="BS37" i="9"/>
  <c r="BV37" i="9"/>
  <c r="BW37" i="9"/>
  <c r="BX37" i="9"/>
  <c r="BJ38" i="9"/>
  <c r="BK38" i="9"/>
  <c r="BL38" i="9"/>
  <c r="BN38" i="9"/>
  <c r="BR38" i="9" s="1"/>
  <c r="BO38" i="9"/>
  <c r="BP38" i="9"/>
  <c r="BS38" i="9"/>
  <c r="BT38" i="9"/>
  <c r="BV38" i="9"/>
  <c r="BW38" i="9"/>
  <c r="BX38" i="9"/>
  <c r="BJ39" i="9"/>
  <c r="BK39" i="9"/>
  <c r="BL39" i="9"/>
  <c r="BN39" i="9"/>
  <c r="BR39" i="9" s="1"/>
  <c r="BO39" i="9"/>
  <c r="BS39" i="9" s="1"/>
  <c r="BP39" i="9"/>
  <c r="BT39" i="9"/>
  <c r="BV39" i="9"/>
  <c r="BW39" i="9"/>
  <c r="BX39" i="9"/>
  <c r="BJ40" i="9"/>
  <c r="BK40" i="9"/>
  <c r="BL40" i="9"/>
  <c r="BN40" i="9"/>
  <c r="BR40" i="9" s="1"/>
  <c r="BO40" i="9"/>
  <c r="BS40" i="9" s="1"/>
  <c r="BP40" i="9"/>
  <c r="BT40" i="9" s="1"/>
  <c r="BV40" i="9"/>
  <c r="BW40" i="9"/>
  <c r="BX40" i="9"/>
  <c r="BJ41" i="9"/>
  <c r="BK41" i="9"/>
  <c r="BL41" i="9"/>
  <c r="BN41" i="9"/>
  <c r="BR41" i="9" s="1"/>
  <c r="BO41" i="9"/>
  <c r="BP41" i="9"/>
  <c r="BT41" i="9" s="1"/>
  <c r="BS41" i="9"/>
  <c r="BV41" i="9"/>
  <c r="BW41" i="9"/>
  <c r="BX41" i="9"/>
  <c r="BX6" i="9"/>
  <c r="BW6" i="9"/>
  <c r="BV6" i="9"/>
  <c r="BS6" i="9"/>
  <c r="BP6" i="9"/>
  <c r="BT6" i="9" s="1"/>
  <c r="BO6" i="9"/>
  <c r="BN6" i="9"/>
  <c r="BR6" i="9" s="1"/>
  <c r="BL6" i="9"/>
  <c r="BK6" i="9"/>
  <c r="BJ6" i="9"/>
  <c r="BJ7" i="8"/>
  <c r="BK7" i="8"/>
  <c r="BL7" i="8"/>
  <c r="BN7" i="8"/>
  <c r="BR7" i="8" s="1"/>
  <c r="BO7" i="8"/>
  <c r="BS7" i="8" s="1"/>
  <c r="BP7" i="8"/>
  <c r="BT7" i="8" s="1"/>
  <c r="BV7" i="8"/>
  <c r="BW7" i="8"/>
  <c r="BX7" i="8"/>
  <c r="BJ8" i="8"/>
  <c r="BK8" i="8"/>
  <c r="BL8" i="8"/>
  <c r="BN8" i="8"/>
  <c r="BR8" i="8" s="1"/>
  <c r="BO8" i="8"/>
  <c r="BP8" i="8"/>
  <c r="BT8" i="8" s="1"/>
  <c r="BS8" i="8"/>
  <c r="BV8" i="8"/>
  <c r="BW8" i="8"/>
  <c r="BX8" i="8"/>
  <c r="BJ9" i="8"/>
  <c r="BK9" i="8"/>
  <c r="BL9" i="8"/>
  <c r="BN9" i="8"/>
  <c r="BO9" i="8"/>
  <c r="BS9" i="8" s="1"/>
  <c r="BP9" i="8"/>
  <c r="BT9" i="8" s="1"/>
  <c r="BR9" i="8"/>
  <c r="BV9" i="8"/>
  <c r="BW9" i="8"/>
  <c r="BX9" i="8"/>
  <c r="BJ10" i="8"/>
  <c r="BK10" i="8"/>
  <c r="BL10" i="8"/>
  <c r="BN10" i="8"/>
  <c r="BR10" i="8" s="1"/>
  <c r="BO10" i="8"/>
  <c r="BS10" i="8" s="1"/>
  <c r="BP10" i="8"/>
  <c r="BT10" i="8" s="1"/>
  <c r="BV10" i="8"/>
  <c r="BW10" i="8"/>
  <c r="BX10" i="8"/>
  <c r="BJ11" i="8"/>
  <c r="BK11" i="8"/>
  <c r="BL11" i="8"/>
  <c r="BN11" i="8"/>
  <c r="BR11" i="8" s="1"/>
  <c r="BO11" i="8"/>
  <c r="BS11" i="8" s="1"/>
  <c r="BP11" i="8"/>
  <c r="BT11" i="8" s="1"/>
  <c r="BV11" i="8"/>
  <c r="BW11" i="8"/>
  <c r="BX11" i="8"/>
  <c r="BJ12" i="8"/>
  <c r="BK12" i="8"/>
  <c r="BL12" i="8"/>
  <c r="BN12" i="8"/>
  <c r="BR12" i="8" s="1"/>
  <c r="BO12" i="8"/>
  <c r="BP12" i="8"/>
  <c r="BT12" i="8" s="1"/>
  <c r="BS12" i="8"/>
  <c r="BV12" i="8"/>
  <c r="BW12" i="8"/>
  <c r="BX12" i="8"/>
  <c r="BJ13" i="8"/>
  <c r="BK13" i="8"/>
  <c r="BL13" i="8"/>
  <c r="BN13" i="8"/>
  <c r="BO13" i="8"/>
  <c r="BS13" i="8" s="1"/>
  <c r="BP13" i="8"/>
  <c r="BT13" i="8" s="1"/>
  <c r="BR13" i="8"/>
  <c r="BV13" i="8"/>
  <c r="BW13" i="8"/>
  <c r="BX13" i="8"/>
  <c r="BJ14" i="8"/>
  <c r="BK14" i="8"/>
  <c r="BL14" i="8"/>
  <c r="BN14" i="8"/>
  <c r="BR14" i="8" s="1"/>
  <c r="BO14" i="8"/>
  <c r="BP14" i="8"/>
  <c r="BT14" i="8" s="1"/>
  <c r="BS14" i="8"/>
  <c r="BV14" i="8"/>
  <c r="BW14" i="8"/>
  <c r="BX14" i="8"/>
  <c r="BJ15" i="8"/>
  <c r="BK15" i="8"/>
  <c r="BL15" i="8"/>
  <c r="BN15" i="8"/>
  <c r="BR15" i="8" s="1"/>
  <c r="BO15" i="8"/>
  <c r="BS15" i="8" s="1"/>
  <c r="BP15" i="8"/>
  <c r="BT15" i="8" s="1"/>
  <c r="BV15" i="8"/>
  <c r="BW15" i="8"/>
  <c r="BX15" i="8"/>
  <c r="BJ16" i="8"/>
  <c r="BK16" i="8"/>
  <c r="BL16" i="8"/>
  <c r="BN16" i="8"/>
  <c r="BR16" i="8" s="1"/>
  <c r="BO16" i="8"/>
  <c r="BP16" i="8"/>
  <c r="BT16" i="8" s="1"/>
  <c r="BS16" i="8"/>
  <c r="BV16" i="8"/>
  <c r="BW16" i="8"/>
  <c r="BX16" i="8"/>
  <c r="BJ17" i="8"/>
  <c r="BK17" i="8"/>
  <c r="BL17" i="8"/>
  <c r="BN17" i="8"/>
  <c r="BO17" i="8"/>
  <c r="BS17" i="8" s="1"/>
  <c r="BP17" i="8"/>
  <c r="BT17" i="8" s="1"/>
  <c r="BR17" i="8"/>
  <c r="BV17" i="8"/>
  <c r="BW17" i="8"/>
  <c r="BX17" i="8"/>
  <c r="BJ18" i="8"/>
  <c r="BK18" i="8"/>
  <c r="BL18" i="8"/>
  <c r="BN18" i="8"/>
  <c r="BR18" i="8" s="1"/>
  <c r="BO18" i="8"/>
  <c r="BS18" i="8" s="1"/>
  <c r="BP18" i="8"/>
  <c r="BT18" i="8" s="1"/>
  <c r="BV18" i="8"/>
  <c r="BW18" i="8"/>
  <c r="BX18" i="8"/>
  <c r="BJ19" i="8"/>
  <c r="BK19" i="8"/>
  <c r="BL19" i="8"/>
  <c r="BN19" i="8"/>
  <c r="BR19" i="8" s="1"/>
  <c r="BO19" i="8"/>
  <c r="BS19" i="8" s="1"/>
  <c r="BP19" i="8"/>
  <c r="BT19" i="8" s="1"/>
  <c r="BV19" i="8"/>
  <c r="BW19" i="8"/>
  <c r="BX19" i="8"/>
  <c r="BJ20" i="8"/>
  <c r="BK20" i="8"/>
  <c r="BL20" i="8"/>
  <c r="BN20" i="8"/>
  <c r="BR20" i="8" s="1"/>
  <c r="BO20" i="8"/>
  <c r="BP20" i="8"/>
  <c r="BT20" i="8" s="1"/>
  <c r="BS20" i="8"/>
  <c r="BV20" i="8"/>
  <c r="BW20" i="8"/>
  <c r="BX20" i="8"/>
  <c r="BJ21" i="8"/>
  <c r="BK21" i="8"/>
  <c r="BL21" i="8"/>
  <c r="BN21" i="8"/>
  <c r="BO21" i="8"/>
  <c r="BS21" i="8" s="1"/>
  <c r="BP21" i="8"/>
  <c r="BT21" i="8" s="1"/>
  <c r="BR21" i="8"/>
  <c r="BV21" i="8"/>
  <c r="BW21" i="8"/>
  <c r="BX21" i="8"/>
  <c r="BJ22" i="8"/>
  <c r="BK22" i="8"/>
  <c r="BL22" i="8"/>
  <c r="BN22" i="8"/>
  <c r="BR22" i="8" s="1"/>
  <c r="BO22" i="8"/>
  <c r="BP22" i="8"/>
  <c r="BT22" i="8" s="1"/>
  <c r="BS22" i="8"/>
  <c r="BV22" i="8"/>
  <c r="BW22" i="8"/>
  <c r="BX22" i="8"/>
  <c r="BJ23" i="8"/>
  <c r="BK23" i="8"/>
  <c r="BL23" i="8"/>
  <c r="BN23" i="8"/>
  <c r="BR23" i="8" s="1"/>
  <c r="BO23" i="8"/>
  <c r="BS23" i="8" s="1"/>
  <c r="BP23" i="8"/>
  <c r="BT23" i="8" s="1"/>
  <c r="BV23" i="8"/>
  <c r="BW23" i="8"/>
  <c r="BX23" i="8"/>
  <c r="BJ24" i="8"/>
  <c r="BK24" i="8"/>
  <c r="BL24" i="8"/>
  <c r="BN24" i="8"/>
  <c r="BR24" i="8" s="1"/>
  <c r="BO24" i="8"/>
  <c r="BP24" i="8"/>
  <c r="BT24" i="8" s="1"/>
  <c r="BS24" i="8"/>
  <c r="BV24" i="8"/>
  <c r="BW24" i="8"/>
  <c r="BX24" i="8"/>
  <c r="BJ25" i="8"/>
  <c r="BK25" i="8"/>
  <c r="BL25" i="8"/>
  <c r="BN25" i="8"/>
  <c r="BR25" i="8" s="1"/>
  <c r="BO25" i="8"/>
  <c r="BP25" i="8"/>
  <c r="BT25" i="8" s="1"/>
  <c r="BS25" i="8"/>
  <c r="BV25" i="8"/>
  <c r="BW25" i="8"/>
  <c r="BX25" i="8"/>
  <c r="BJ26" i="8"/>
  <c r="BK26" i="8"/>
  <c r="BL26" i="8"/>
  <c r="BN26" i="8"/>
  <c r="BR26" i="8" s="1"/>
  <c r="BO26" i="8"/>
  <c r="BS26" i="8" s="1"/>
  <c r="BP26" i="8"/>
  <c r="BT26" i="8" s="1"/>
  <c r="BV26" i="8"/>
  <c r="BW26" i="8"/>
  <c r="BX26" i="8"/>
  <c r="BJ27" i="8"/>
  <c r="BK27" i="8"/>
  <c r="BL27" i="8"/>
  <c r="BN27" i="8"/>
  <c r="BR27" i="8" s="1"/>
  <c r="BO27" i="8"/>
  <c r="BS27" i="8" s="1"/>
  <c r="BP27" i="8"/>
  <c r="BT27" i="8" s="1"/>
  <c r="BV27" i="8"/>
  <c r="BW27" i="8"/>
  <c r="BX27" i="8"/>
  <c r="BJ28" i="8"/>
  <c r="BK28" i="8"/>
  <c r="BL28" i="8"/>
  <c r="BN28" i="8"/>
  <c r="BR28" i="8" s="1"/>
  <c r="BO28" i="8"/>
  <c r="BP28" i="8"/>
  <c r="BT28" i="8" s="1"/>
  <c r="BS28" i="8"/>
  <c r="BV28" i="8"/>
  <c r="BW28" i="8"/>
  <c r="BX28" i="8"/>
  <c r="BJ29" i="8"/>
  <c r="BK29" i="8"/>
  <c r="BL29" i="8"/>
  <c r="BN29" i="8"/>
  <c r="BR29" i="8" s="1"/>
  <c r="BO29" i="8"/>
  <c r="BP29" i="8"/>
  <c r="BT29" i="8" s="1"/>
  <c r="BS29" i="8"/>
  <c r="BV29" i="8"/>
  <c r="BW29" i="8"/>
  <c r="BX29" i="8"/>
  <c r="BJ30" i="8"/>
  <c r="BK30" i="8"/>
  <c r="BL30" i="8"/>
  <c r="BN30" i="8"/>
  <c r="BR30" i="8" s="1"/>
  <c r="BO30" i="8"/>
  <c r="BS30" i="8" s="1"/>
  <c r="BP30" i="8"/>
  <c r="BT30" i="8" s="1"/>
  <c r="BV30" i="8"/>
  <c r="BW30" i="8"/>
  <c r="BX30" i="8"/>
  <c r="BJ31" i="8"/>
  <c r="BK31" i="8"/>
  <c r="BL31" i="8"/>
  <c r="BN31" i="8"/>
  <c r="BR31" i="8" s="1"/>
  <c r="BO31" i="8"/>
  <c r="BS31" i="8" s="1"/>
  <c r="BP31" i="8"/>
  <c r="BT31" i="8" s="1"/>
  <c r="BV31" i="8"/>
  <c r="BW31" i="8"/>
  <c r="BX31" i="8"/>
  <c r="BJ33" i="8"/>
  <c r="BK33" i="8"/>
  <c r="BL33" i="8"/>
  <c r="BN33" i="8"/>
  <c r="BR33" i="8" s="1"/>
  <c r="BO33" i="8"/>
  <c r="BP33" i="8"/>
  <c r="BT33" i="8" s="1"/>
  <c r="BS33" i="8"/>
  <c r="BV33" i="8"/>
  <c r="BW33" i="8"/>
  <c r="BX33" i="8"/>
  <c r="BX6" i="8"/>
  <c r="BW6" i="8"/>
  <c r="BV6" i="8"/>
  <c r="BS6" i="8"/>
  <c r="BP6" i="8"/>
  <c r="BT6" i="8" s="1"/>
  <c r="BO6" i="8"/>
  <c r="BN6" i="8"/>
  <c r="BR6" i="8" s="1"/>
  <c r="BL6" i="8"/>
  <c r="BK6" i="8"/>
  <c r="BJ6" i="8"/>
  <c r="BJ7" i="5"/>
  <c r="BK7" i="5"/>
  <c r="BL7" i="5"/>
  <c r="BN7" i="5"/>
  <c r="BR7" i="5" s="1"/>
  <c r="BO7" i="5"/>
  <c r="BP7" i="5"/>
  <c r="BT7" i="5" s="1"/>
  <c r="BS7" i="5"/>
  <c r="BV7" i="5"/>
  <c r="BW7" i="5"/>
  <c r="BX7" i="5"/>
  <c r="BJ8" i="5"/>
  <c r="BK8" i="5"/>
  <c r="BL8" i="5"/>
  <c r="BN8" i="5"/>
  <c r="BR8" i="5" s="1"/>
  <c r="BO8" i="5"/>
  <c r="BS8" i="5" s="1"/>
  <c r="BP8" i="5"/>
  <c r="BT8" i="5" s="1"/>
  <c r="BV8" i="5"/>
  <c r="BW8" i="5"/>
  <c r="BX8" i="5"/>
  <c r="BJ9" i="5"/>
  <c r="BK9" i="5"/>
  <c r="BL9" i="5"/>
  <c r="BN9" i="5"/>
  <c r="BR9" i="5" s="1"/>
  <c r="BO9" i="5"/>
  <c r="BP9" i="5"/>
  <c r="BT9" i="5" s="1"/>
  <c r="BS9" i="5"/>
  <c r="BV9" i="5"/>
  <c r="BW9" i="5"/>
  <c r="BX9" i="5"/>
  <c r="BJ10" i="5"/>
  <c r="BK10" i="5"/>
  <c r="BL10" i="5"/>
  <c r="BN10" i="5"/>
  <c r="BR10" i="5" s="1"/>
  <c r="BO10" i="5"/>
  <c r="BS10" i="5" s="1"/>
  <c r="BP10" i="5"/>
  <c r="BT10" i="5" s="1"/>
  <c r="BV10" i="5"/>
  <c r="BW10" i="5"/>
  <c r="BX10" i="5"/>
  <c r="BJ11" i="5"/>
  <c r="BK11" i="5"/>
  <c r="BL11" i="5"/>
  <c r="BN11" i="5"/>
  <c r="BR11" i="5" s="1"/>
  <c r="BO11" i="5"/>
  <c r="BP11" i="5"/>
  <c r="BT11" i="5" s="1"/>
  <c r="BS11" i="5"/>
  <c r="BV11" i="5"/>
  <c r="BW11" i="5"/>
  <c r="BX11" i="5"/>
  <c r="BJ12" i="5"/>
  <c r="BK12" i="5"/>
  <c r="BL12" i="5"/>
  <c r="BN12" i="5"/>
  <c r="BR12" i="5" s="1"/>
  <c r="BO12" i="5"/>
  <c r="BS12" i="5" s="1"/>
  <c r="BP12" i="5"/>
  <c r="BT12" i="5" s="1"/>
  <c r="BV12" i="5"/>
  <c r="BW12" i="5"/>
  <c r="BX12" i="5"/>
  <c r="BJ13" i="5"/>
  <c r="BK13" i="5"/>
  <c r="BL13" i="5"/>
  <c r="BN13" i="5"/>
  <c r="BO13" i="5"/>
  <c r="BS13" i="5" s="1"/>
  <c r="BP13" i="5"/>
  <c r="BT13" i="5" s="1"/>
  <c r="BR13" i="5"/>
  <c r="BV13" i="5"/>
  <c r="BW13" i="5"/>
  <c r="BX13" i="5"/>
  <c r="BJ14" i="5"/>
  <c r="BK14" i="5"/>
  <c r="BL14" i="5"/>
  <c r="BN14" i="5"/>
  <c r="BR14" i="5" s="1"/>
  <c r="BO14" i="5"/>
  <c r="BP14" i="5"/>
  <c r="BT14" i="5" s="1"/>
  <c r="BS14" i="5"/>
  <c r="BV14" i="5"/>
  <c r="BW14" i="5"/>
  <c r="BX14" i="5"/>
  <c r="BJ15" i="5"/>
  <c r="BK15" i="5"/>
  <c r="BL15" i="5"/>
  <c r="BN15" i="5"/>
  <c r="BO15" i="5"/>
  <c r="BS15" i="5" s="1"/>
  <c r="BP15" i="5"/>
  <c r="BT15" i="5" s="1"/>
  <c r="BR15" i="5"/>
  <c r="BV15" i="5"/>
  <c r="BW15" i="5"/>
  <c r="BX15" i="5"/>
  <c r="BJ16" i="5"/>
  <c r="BK16" i="5"/>
  <c r="BL16" i="5"/>
  <c r="BN16" i="5"/>
  <c r="BR16" i="5" s="1"/>
  <c r="BO16" i="5"/>
  <c r="BP16" i="5"/>
  <c r="BT16" i="5" s="1"/>
  <c r="BS16" i="5"/>
  <c r="BV16" i="5"/>
  <c r="BW16" i="5"/>
  <c r="BX16" i="5"/>
  <c r="BJ17" i="5"/>
  <c r="BK17" i="5"/>
  <c r="BL17" i="5"/>
  <c r="BN17" i="5"/>
  <c r="BO17" i="5"/>
  <c r="BS17" i="5" s="1"/>
  <c r="BP17" i="5"/>
  <c r="BT17" i="5" s="1"/>
  <c r="BR17" i="5"/>
  <c r="BV17" i="5"/>
  <c r="BW17" i="5"/>
  <c r="BX17" i="5"/>
  <c r="BJ18" i="5"/>
  <c r="BK18" i="5"/>
  <c r="BL18" i="5"/>
  <c r="BN18" i="5"/>
  <c r="BR18" i="5" s="1"/>
  <c r="BO18" i="5"/>
  <c r="BP18" i="5"/>
  <c r="BT18" i="5" s="1"/>
  <c r="BS18" i="5"/>
  <c r="BV18" i="5"/>
  <c r="BW18" i="5"/>
  <c r="BX18" i="5"/>
  <c r="BJ19" i="5"/>
  <c r="BK19" i="5"/>
  <c r="BL19" i="5"/>
  <c r="BN19" i="5"/>
  <c r="BO19" i="5"/>
  <c r="BS19" i="5" s="1"/>
  <c r="BP19" i="5"/>
  <c r="BT19" i="5" s="1"/>
  <c r="BR19" i="5"/>
  <c r="BV19" i="5"/>
  <c r="BW19" i="5"/>
  <c r="BX19" i="5"/>
  <c r="BJ20" i="5"/>
  <c r="BK20" i="5"/>
  <c r="BL20" i="5"/>
  <c r="BN20" i="5"/>
  <c r="BR20" i="5" s="1"/>
  <c r="BO20" i="5"/>
  <c r="BP20" i="5"/>
  <c r="BT20" i="5" s="1"/>
  <c r="BS20" i="5"/>
  <c r="BV20" i="5"/>
  <c r="BW20" i="5"/>
  <c r="BX20" i="5"/>
  <c r="BJ21" i="5"/>
  <c r="BK21" i="5"/>
  <c r="BL21" i="5"/>
  <c r="BN21" i="5"/>
  <c r="BO21" i="5"/>
  <c r="BS21" i="5" s="1"/>
  <c r="BP21" i="5"/>
  <c r="BT21" i="5" s="1"/>
  <c r="BR21" i="5"/>
  <c r="BV21" i="5"/>
  <c r="BW21" i="5"/>
  <c r="BX21" i="5"/>
  <c r="BJ22" i="5"/>
  <c r="BK22" i="5"/>
  <c r="BL22" i="5"/>
  <c r="BN22" i="5"/>
  <c r="BR22" i="5" s="1"/>
  <c r="BO22" i="5"/>
  <c r="BP22" i="5"/>
  <c r="BT22" i="5" s="1"/>
  <c r="BS22" i="5"/>
  <c r="BV22" i="5"/>
  <c r="BW22" i="5"/>
  <c r="BX22" i="5"/>
  <c r="BJ23" i="5"/>
  <c r="BK23" i="5"/>
  <c r="BL23" i="5"/>
  <c r="BN23" i="5"/>
  <c r="BO23" i="5"/>
  <c r="BS23" i="5" s="1"/>
  <c r="BP23" i="5"/>
  <c r="BT23" i="5" s="1"/>
  <c r="BR23" i="5"/>
  <c r="BV23" i="5"/>
  <c r="BW23" i="5"/>
  <c r="BX23" i="5"/>
  <c r="BJ24" i="5"/>
  <c r="BK24" i="5"/>
  <c r="BL24" i="5"/>
  <c r="BN24" i="5"/>
  <c r="BR24" i="5" s="1"/>
  <c r="BO24" i="5"/>
  <c r="BP24" i="5"/>
  <c r="BT24" i="5" s="1"/>
  <c r="BS24" i="5"/>
  <c r="BV24" i="5"/>
  <c r="BW24" i="5"/>
  <c r="BX24" i="5"/>
  <c r="BJ25" i="5"/>
  <c r="BK25" i="5"/>
  <c r="BL25" i="5"/>
  <c r="BN25" i="5"/>
  <c r="BO25" i="5"/>
  <c r="BS25" i="5" s="1"/>
  <c r="BP25" i="5"/>
  <c r="BT25" i="5" s="1"/>
  <c r="BR25" i="5"/>
  <c r="BV25" i="5"/>
  <c r="BW25" i="5"/>
  <c r="BX25" i="5"/>
  <c r="BJ26" i="5"/>
  <c r="BK26" i="5"/>
  <c r="BL26" i="5"/>
  <c r="BN26" i="5"/>
  <c r="BR26" i="5" s="1"/>
  <c r="BO26" i="5"/>
  <c r="BP26" i="5"/>
  <c r="BT26" i="5" s="1"/>
  <c r="BS26" i="5"/>
  <c r="BV26" i="5"/>
  <c r="BW26" i="5"/>
  <c r="BX26" i="5"/>
  <c r="BJ27" i="5"/>
  <c r="BK27" i="5"/>
  <c r="BL27" i="5"/>
  <c r="BN27" i="5"/>
  <c r="BO27" i="5"/>
  <c r="BS27" i="5" s="1"/>
  <c r="BP27" i="5"/>
  <c r="BT27" i="5" s="1"/>
  <c r="BR27" i="5"/>
  <c r="BV27" i="5"/>
  <c r="BW27" i="5"/>
  <c r="BX27" i="5"/>
  <c r="BJ28" i="5"/>
  <c r="BK28" i="5"/>
  <c r="BL28" i="5"/>
  <c r="BN28" i="5"/>
  <c r="BR28" i="5" s="1"/>
  <c r="BO28" i="5"/>
  <c r="BP28" i="5"/>
  <c r="BT28" i="5" s="1"/>
  <c r="BS28" i="5"/>
  <c r="BV28" i="5"/>
  <c r="BW28" i="5"/>
  <c r="BX28" i="5"/>
  <c r="BJ29" i="5"/>
  <c r="BK29" i="5"/>
  <c r="BL29" i="5"/>
  <c r="BN29" i="5"/>
  <c r="BO29" i="5"/>
  <c r="BS29" i="5" s="1"/>
  <c r="BP29" i="5"/>
  <c r="BT29" i="5" s="1"/>
  <c r="BR29" i="5"/>
  <c r="BV29" i="5"/>
  <c r="BW29" i="5"/>
  <c r="BX29" i="5"/>
  <c r="BJ30" i="5"/>
  <c r="BK30" i="5"/>
  <c r="BL30" i="5"/>
  <c r="BN30" i="5"/>
  <c r="BR30" i="5" s="1"/>
  <c r="BO30" i="5"/>
  <c r="BP30" i="5"/>
  <c r="BT30" i="5" s="1"/>
  <c r="BS30" i="5"/>
  <c r="BV30" i="5"/>
  <c r="BW30" i="5"/>
  <c r="BX30" i="5"/>
  <c r="BJ31" i="5"/>
  <c r="BK31" i="5"/>
  <c r="BL31" i="5"/>
  <c r="BN31" i="5"/>
  <c r="BO31" i="5"/>
  <c r="BS31" i="5" s="1"/>
  <c r="BP31" i="5"/>
  <c r="BT31" i="5" s="1"/>
  <c r="BR31" i="5"/>
  <c r="BV31" i="5"/>
  <c r="BW31" i="5"/>
  <c r="BX31" i="5"/>
  <c r="BJ32" i="5"/>
  <c r="BK32" i="5"/>
  <c r="BL32" i="5"/>
  <c r="BN32" i="5"/>
  <c r="BR32" i="5" s="1"/>
  <c r="BO32" i="5"/>
  <c r="BP32" i="5"/>
  <c r="BT32" i="5" s="1"/>
  <c r="BS32" i="5"/>
  <c r="BV32" i="5"/>
  <c r="BW32" i="5"/>
  <c r="BX32" i="5"/>
  <c r="BJ33" i="5"/>
  <c r="BK33" i="5"/>
  <c r="BL33" i="5"/>
  <c r="BN33" i="5"/>
  <c r="BO33" i="5"/>
  <c r="BS33" i="5" s="1"/>
  <c r="BP33" i="5"/>
  <c r="BT33" i="5" s="1"/>
  <c r="BR33" i="5"/>
  <c r="BV33" i="5"/>
  <c r="BW33" i="5"/>
  <c r="BX33" i="5"/>
  <c r="BJ34" i="5"/>
  <c r="BK34" i="5"/>
  <c r="BL34" i="5"/>
  <c r="BN34" i="5"/>
  <c r="BR34" i="5" s="1"/>
  <c r="BO34" i="5"/>
  <c r="BP34" i="5"/>
  <c r="BT34" i="5" s="1"/>
  <c r="BS34" i="5"/>
  <c r="BV34" i="5"/>
  <c r="BW34" i="5"/>
  <c r="BX34" i="5"/>
  <c r="BJ35" i="5"/>
  <c r="BK35" i="5"/>
  <c r="BL35" i="5"/>
  <c r="BN35" i="5"/>
  <c r="BO35" i="5"/>
  <c r="BS35" i="5" s="1"/>
  <c r="BP35" i="5"/>
  <c r="BT35" i="5" s="1"/>
  <c r="BR35" i="5"/>
  <c r="BV35" i="5"/>
  <c r="BW35" i="5"/>
  <c r="BX35" i="5"/>
  <c r="BJ36" i="5"/>
  <c r="BK36" i="5"/>
  <c r="BL36" i="5"/>
  <c r="BN36" i="5"/>
  <c r="BR36" i="5" s="1"/>
  <c r="BO36" i="5"/>
  <c r="BP36" i="5"/>
  <c r="BT36" i="5" s="1"/>
  <c r="BS36" i="5"/>
  <c r="BV36" i="5"/>
  <c r="BW36" i="5"/>
  <c r="BX36" i="5"/>
  <c r="BJ37" i="5"/>
  <c r="BK37" i="5"/>
  <c r="BL37" i="5"/>
  <c r="BN37" i="5"/>
  <c r="BO37" i="5"/>
  <c r="BS37" i="5" s="1"/>
  <c r="BP37" i="5"/>
  <c r="BT37" i="5" s="1"/>
  <c r="BR37" i="5"/>
  <c r="BV37" i="5"/>
  <c r="BW37" i="5"/>
  <c r="BX37" i="5"/>
  <c r="BJ38" i="5"/>
  <c r="BK38" i="5"/>
  <c r="BL38" i="5"/>
  <c r="BN38" i="5"/>
  <c r="BR38" i="5" s="1"/>
  <c r="BO38" i="5"/>
  <c r="BP38" i="5"/>
  <c r="BT38" i="5" s="1"/>
  <c r="BS38" i="5"/>
  <c r="BV38" i="5"/>
  <c r="BW38" i="5"/>
  <c r="BX38" i="5"/>
  <c r="BJ39" i="5"/>
  <c r="BK39" i="5"/>
  <c r="BL39" i="5"/>
  <c r="BN39" i="5"/>
  <c r="BO39" i="5"/>
  <c r="BS39" i="5" s="1"/>
  <c r="BP39" i="5"/>
  <c r="BT39" i="5" s="1"/>
  <c r="BR39" i="5"/>
  <c r="BV39" i="5"/>
  <c r="BW39" i="5"/>
  <c r="BX39" i="5"/>
  <c r="BJ40" i="5"/>
  <c r="BK40" i="5"/>
  <c r="BL40" i="5"/>
  <c r="BN40" i="5"/>
  <c r="BR40" i="5" s="1"/>
  <c r="BO40" i="5"/>
  <c r="BP40" i="5"/>
  <c r="BT40" i="5" s="1"/>
  <c r="BS40" i="5"/>
  <c r="BV40" i="5"/>
  <c r="BW40" i="5"/>
  <c r="BX40" i="5"/>
  <c r="BJ41" i="5"/>
  <c r="BK41" i="5"/>
  <c r="BL41" i="5"/>
  <c r="BN41" i="5"/>
  <c r="BO41" i="5"/>
  <c r="BS41" i="5" s="1"/>
  <c r="BP41" i="5"/>
  <c r="BT41" i="5" s="1"/>
  <c r="BR41" i="5"/>
  <c r="BV41" i="5"/>
  <c r="BW41" i="5"/>
  <c r="BX41" i="5"/>
  <c r="BX6" i="5"/>
  <c r="BW6" i="5"/>
  <c r="BV6" i="5"/>
  <c r="BT6" i="5"/>
  <c r="BR6" i="5"/>
  <c r="BP6" i="5"/>
  <c r="BO6" i="5"/>
  <c r="BS6" i="5" s="1"/>
  <c r="BN6" i="5"/>
  <c r="BL6" i="5"/>
  <c r="BK6" i="5"/>
  <c r="BJ6" i="5"/>
  <c r="BJ7" i="4"/>
  <c r="BK7" i="4"/>
  <c r="BL7" i="4"/>
  <c r="BN7" i="4"/>
  <c r="BR7" i="4" s="1"/>
  <c r="BO7" i="4"/>
  <c r="BS7" i="4" s="1"/>
  <c r="BP7" i="4"/>
  <c r="BT7" i="4" s="1"/>
  <c r="BV7" i="4"/>
  <c r="BW7" i="4"/>
  <c r="BX7" i="4"/>
  <c r="BJ8" i="4"/>
  <c r="BK8" i="4"/>
  <c r="BL8" i="4"/>
  <c r="BN8" i="4"/>
  <c r="BR8" i="4" s="1"/>
  <c r="BO8" i="4"/>
  <c r="BS8" i="4" s="1"/>
  <c r="BP8" i="4"/>
  <c r="BT8" i="4" s="1"/>
  <c r="BV8" i="4"/>
  <c r="BW8" i="4"/>
  <c r="BX8" i="4"/>
  <c r="BJ9" i="4"/>
  <c r="BK9" i="4"/>
  <c r="BL9" i="4"/>
  <c r="BN9" i="4"/>
  <c r="BR9" i="4" s="1"/>
  <c r="BO9" i="4"/>
  <c r="BS9" i="4" s="1"/>
  <c r="BP9" i="4"/>
  <c r="BT9" i="4" s="1"/>
  <c r="BV9" i="4"/>
  <c r="BW9" i="4"/>
  <c r="BX9" i="4"/>
  <c r="BJ11" i="4"/>
  <c r="BK11" i="4"/>
  <c r="BL11" i="4"/>
  <c r="BN11" i="4"/>
  <c r="BR11" i="4" s="1"/>
  <c r="BO11" i="4"/>
  <c r="BS11" i="4" s="1"/>
  <c r="BP11" i="4"/>
  <c r="BT11" i="4" s="1"/>
  <c r="BV11" i="4"/>
  <c r="BW11" i="4"/>
  <c r="BX11" i="4"/>
  <c r="BX6" i="4"/>
  <c r="BW6" i="4"/>
  <c r="BV6" i="4"/>
  <c r="BT6" i="4"/>
  <c r="BR6" i="4"/>
  <c r="BP6" i="4"/>
  <c r="BO6" i="4"/>
  <c r="BS6" i="4" s="1"/>
  <c r="BN6" i="4"/>
  <c r="BL6" i="4"/>
  <c r="BK6" i="4"/>
  <c r="BJ6" i="4"/>
  <c r="BJ7" i="3"/>
  <c r="BK7" i="3"/>
  <c r="BL7" i="3"/>
  <c r="BN7" i="3"/>
  <c r="BR7" i="3" s="1"/>
  <c r="BO7" i="3"/>
  <c r="BS7" i="3" s="1"/>
  <c r="BP7" i="3"/>
  <c r="BT7" i="3" s="1"/>
  <c r="BV7" i="3"/>
  <c r="BW7" i="3"/>
  <c r="BX7" i="3"/>
  <c r="BJ8" i="3"/>
  <c r="BK8" i="3"/>
  <c r="BL8" i="3"/>
  <c r="BN8" i="3"/>
  <c r="BR8" i="3" s="1"/>
  <c r="BO8" i="3"/>
  <c r="BP8" i="3"/>
  <c r="BT8" i="3" s="1"/>
  <c r="BS8" i="3"/>
  <c r="BV8" i="3"/>
  <c r="BW8" i="3"/>
  <c r="BX8" i="3"/>
  <c r="BJ9" i="3"/>
  <c r="BK9" i="3"/>
  <c r="BL9" i="3"/>
  <c r="BN9" i="3"/>
  <c r="BR9" i="3" s="1"/>
  <c r="BO9" i="3"/>
  <c r="BS9" i="3" s="1"/>
  <c r="BP9" i="3"/>
  <c r="BT9" i="3" s="1"/>
  <c r="BV9" i="3"/>
  <c r="BW9" i="3"/>
  <c r="BX9" i="3"/>
  <c r="BJ10" i="3"/>
  <c r="BK10" i="3"/>
  <c r="BL10" i="3"/>
  <c r="BN10" i="3"/>
  <c r="BR10" i="3" s="1"/>
  <c r="BO10" i="3"/>
  <c r="BS10" i="3" s="1"/>
  <c r="BP10" i="3"/>
  <c r="BT10" i="3" s="1"/>
  <c r="BV10" i="3"/>
  <c r="BW10" i="3"/>
  <c r="BX10" i="3"/>
  <c r="BJ11" i="3"/>
  <c r="BK11" i="3"/>
  <c r="BL11" i="3"/>
  <c r="BN11" i="3"/>
  <c r="BR11" i="3" s="1"/>
  <c r="BO11" i="3"/>
  <c r="BS11" i="3" s="1"/>
  <c r="BP11" i="3"/>
  <c r="BT11" i="3" s="1"/>
  <c r="BV11" i="3"/>
  <c r="BW11" i="3"/>
  <c r="BX11" i="3"/>
  <c r="BJ12" i="3"/>
  <c r="BK12" i="3"/>
  <c r="BL12" i="3"/>
  <c r="BN12" i="3"/>
  <c r="BR12" i="3" s="1"/>
  <c r="BO12" i="3"/>
  <c r="BP12" i="3"/>
  <c r="BT12" i="3" s="1"/>
  <c r="BS12" i="3"/>
  <c r="BV12" i="3"/>
  <c r="BW12" i="3"/>
  <c r="BX12" i="3"/>
  <c r="BJ13" i="3"/>
  <c r="BK13" i="3"/>
  <c r="BL13" i="3"/>
  <c r="BN13" i="3"/>
  <c r="BR13" i="3" s="1"/>
  <c r="BO13" i="3"/>
  <c r="BS13" i="3" s="1"/>
  <c r="BP13" i="3"/>
  <c r="BT13" i="3" s="1"/>
  <c r="BV13" i="3"/>
  <c r="BW13" i="3"/>
  <c r="BX13" i="3"/>
  <c r="BJ14" i="3"/>
  <c r="BK14" i="3"/>
  <c r="BL14" i="3"/>
  <c r="BN14" i="3"/>
  <c r="BR14" i="3" s="1"/>
  <c r="BO14" i="3"/>
  <c r="BS14" i="3" s="1"/>
  <c r="BP14" i="3"/>
  <c r="BT14" i="3" s="1"/>
  <c r="BV14" i="3"/>
  <c r="BW14" i="3"/>
  <c r="BX14" i="3"/>
  <c r="BJ15" i="3"/>
  <c r="BK15" i="3"/>
  <c r="BL15" i="3"/>
  <c r="BN15" i="3"/>
  <c r="BR15" i="3" s="1"/>
  <c r="BO15" i="3"/>
  <c r="BS15" i="3" s="1"/>
  <c r="BP15" i="3"/>
  <c r="BT15" i="3" s="1"/>
  <c r="BV15" i="3"/>
  <c r="BW15" i="3"/>
  <c r="BX15" i="3"/>
  <c r="BJ16" i="3"/>
  <c r="BK16" i="3"/>
  <c r="BL16" i="3"/>
  <c r="BN16" i="3"/>
  <c r="BR16" i="3" s="1"/>
  <c r="BO16" i="3"/>
  <c r="BP16" i="3"/>
  <c r="BT16" i="3" s="1"/>
  <c r="BS16" i="3"/>
  <c r="BV16" i="3"/>
  <c r="BW16" i="3"/>
  <c r="BX16" i="3"/>
  <c r="BJ17" i="3"/>
  <c r="BK17" i="3"/>
  <c r="BL17" i="3"/>
  <c r="BN17" i="3"/>
  <c r="BR17" i="3" s="1"/>
  <c r="BO17" i="3"/>
  <c r="BS17" i="3" s="1"/>
  <c r="BP17" i="3"/>
  <c r="BT17" i="3" s="1"/>
  <c r="BV17" i="3"/>
  <c r="BW17" i="3"/>
  <c r="BX17" i="3"/>
  <c r="BJ18" i="3"/>
  <c r="BK18" i="3"/>
  <c r="BL18" i="3"/>
  <c r="BN18" i="3"/>
  <c r="BR18" i="3" s="1"/>
  <c r="BO18" i="3"/>
  <c r="BS18" i="3" s="1"/>
  <c r="BP18" i="3"/>
  <c r="BT18" i="3" s="1"/>
  <c r="BV18" i="3"/>
  <c r="BW18" i="3"/>
  <c r="BX18" i="3"/>
  <c r="BJ19" i="3"/>
  <c r="BK19" i="3"/>
  <c r="BL19" i="3"/>
  <c r="BN19" i="3"/>
  <c r="BR19" i="3" s="1"/>
  <c r="BO19" i="3"/>
  <c r="BS19" i="3" s="1"/>
  <c r="BP19" i="3"/>
  <c r="BT19" i="3" s="1"/>
  <c r="BV19" i="3"/>
  <c r="BW19" i="3"/>
  <c r="BX19" i="3"/>
  <c r="BJ20" i="3"/>
  <c r="BK20" i="3"/>
  <c r="BL20" i="3"/>
  <c r="BN20" i="3"/>
  <c r="BR20" i="3" s="1"/>
  <c r="BO20" i="3"/>
  <c r="BP20" i="3"/>
  <c r="BT20" i="3" s="1"/>
  <c r="BS20" i="3"/>
  <c r="BV20" i="3"/>
  <c r="BW20" i="3"/>
  <c r="BX20" i="3"/>
  <c r="BJ21" i="3"/>
  <c r="BK21" i="3"/>
  <c r="BL21" i="3"/>
  <c r="BN21" i="3"/>
  <c r="BR21" i="3" s="1"/>
  <c r="BO21" i="3"/>
  <c r="BS21" i="3" s="1"/>
  <c r="BP21" i="3"/>
  <c r="BT21" i="3" s="1"/>
  <c r="BV21" i="3"/>
  <c r="BW21" i="3"/>
  <c r="BX21" i="3"/>
  <c r="BJ22" i="3"/>
  <c r="BK22" i="3"/>
  <c r="BL22" i="3"/>
  <c r="BN22" i="3"/>
  <c r="BR22" i="3" s="1"/>
  <c r="BO22" i="3"/>
  <c r="BS22" i="3" s="1"/>
  <c r="BP22" i="3"/>
  <c r="BT22" i="3" s="1"/>
  <c r="BV22" i="3"/>
  <c r="BW22" i="3"/>
  <c r="BX22" i="3"/>
  <c r="BJ23" i="3"/>
  <c r="BK23" i="3"/>
  <c r="BL23" i="3"/>
  <c r="BN23" i="3"/>
  <c r="BR23" i="3" s="1"/>
  <c r="BO23" i="3"/>
  <c r="BS23" i="3" s="1"/>
  <c r="BP23" i="3"/>
  <c r="BT23" i="3" s="1"/>
  <c r="BV23" i="3"/>
  <c r="BW23" i="3"/>
  <c r="BX23" i="3"/>
  <c r="BJ24" i="3"/>
  <c r="BK24" i="3"/>
  <c r="BL24" i="3"/>
  <c r="BN24" i="3"/>
  <c r="BR24" i="3" s="1"/>
  <c r="BO24" i="3"/>
  <c r="BP24" i="3"/>
  <c r="BT24" i="3" s="1"/>
  <c r="BS24" i="3"/>
  <c r="BV24" i="3"/>
  <c r="BW24" i="3"/>
  <c r="BX24" i="3"/>
  <c r="BJ25" i="3"/>
  <c r="BK25" i="3"/>
  <c r="BL25" i="3"/>
  <c r="BN25" i="3"/>
  <c r="BR25" i="3" s="1"/>
  <c r="BO25" i="3"/>
  <c r="BS25" i="3" s="1"/>
  <c r="BP25" i="3"/>
  <c r="BT25" i="3" s="1"/>
  <c r="BV25" i="3"/>
  <c r="BW25" i="3"/>
  <c r="BX25" i="3"/>
  <c r="BJ26" i="3"/>
  <c r="BK26" i="3"/>
  <c r="BL26" i="3"/>
  <c r="BN26" i="3"/>
  <c r="BR26" i="3" s="1"/>
  <c r="BO26" i="3"/>
  <c r="BS26" i="3" s="1"/>
  <c r="BP26" i="3"/>
  <c r="BT26" i="3" s="1"/>
  <c r="BV26" i="3"/>
  <c r="BW26" i="3"/>
  <c r="BX26" i="3"/>
  <c r="BJ27" i="3"/>
  <c r="BK27" i="3"/>
  <c r="BL27" i="3"/>
  <c r="BN27" i="3"/>
  <c r="BR27" i="3" s="1"/>
  <c r="BO27" i="3"/>
  <c r="BS27" i="3" s="1"/>
  <c r="BP27" i="3"/>
  <c r="BT27" i="3" s="1"/>
  <c r="BV27" i="3"/>
  <c r="BW27" i="3"/>
  <c r="BX27" i="3"/>
  <c r="BJ28" i="3"/>
  <c r="BK28" i="3"/>
  <c r="BL28" i="3"/>
  <c r="BN28" i="3"/>
  <c r="BR28" i="3" s="1"/>
  <c r="BO28" i="3"/>
  <c r="BS28" i="3" s="1"/>
  <c r="BP28" i="3"/>
  <c r="BT28" i="3" s="1"/>
  <c r="BV28" i="3"/>
  <c r="BW28" i="3"/>
  <c r="BX28" i="3"/>
  <c r="BJ29" i="3"/>
  <c r="BK29" i="3"/>
  <c r="BL29" i="3"/>
  <c r="BN29" i="3"/>
  <c r="BR29" i="3" s="1"/>
  <c r="BO29" i="3"/>
  <c r="BS29" i="3" s="1"/>
  <c r="BP29" i="3"/>
  <c r="BT29" i="3" s="1"/>
  <c r="BV29" i="3"/>
  <c r="BW29" i="3"/>
  <c r="BX29" i="3"/>
  <c r="BJ30" i="3"/>
  <c r="BK30" i="3"/>
  <c r="BL30" i="3"/>
  <c r="BN30" i="3"/>
  <c r="BR30" i="3" s="1"/>
  <c r="BO30" i="3"/>
  <c r="BS30" i="3" s="1"/>
  <c r="BP30" i="3"/>
  <c r="BT30" i="3" s="1"/>
  <c r="BV30" i="3"/>
  <c r="BW30" i="3"/>
  <c r="BX30" i="3"/>
  <c r="BJ31" i="3"/>
  <c r="BK31" i="3"/>
  <c r="BL31" i="3"/>
  <c r="BN31" i="3"/>
  <c r="BR31" i="3" s="1"/>
  <c r="BO31" i="3"/>
  <c r="BS31" i="3" s="1"/>
  <c r="BP31" i="3"/>
  <c r="BT31" i="3" s="1"/>
  <c r="BV31" i="3"/>
  <c r="BW31" i="3"/>
  <c r="BX31" i="3"/>
  <c r="BJ32" i="3"/>
  <c r="BK32" i="3"/>
  <c r="BL32" i="3"/>
  <c r="BN32" i="3"/>
  <c r="BR32" i="3" s="1"/>
  <c r="BO32" i="3"/>
  <c r="BP32" i="3"/>
  <c r="BT32" i="3" s="1"/>
  <c r="BS32" i="3"/>
  <c r="BV32" i="3"/>
  <c r="BW32" i="3"/>
  <c r="BX32" i="3"/>
  <c r="BJ33" i="3"/>
  <c r="BK33" i="3"/>
  <c r="BL33" i="3"/>
  <c r="BN33" i="3"/>
  <c r="BR33" i="3" s="1"/>
  <c r="BO33" i="3"/>
  <c r="BS33" i="3" s="1"/>
  <c r="BP33" i="3"/>
  <c r="BT33" i="3" s="1"/>
  <c r="BV33" i="3"/>
  <c r="BW33" i="3"/>
  <c r="BX33" i="3"/>
  <c r="BJ34" i="3"/>
  <c r="BK34" i="3"/>
  <c r="BL34" i="3"/>
  <c r="BN34" i="3"/>
  <c r="BR34" i="3" s="1"/>
  <c r="BO34" i="3"/>
  <c r="BP34" i="3"/>
  <c r="BT34" i="3" s="1"/>
  <c r="BS34" i="3"/>
  <c r="BV34" i="3"/>
  <c r="BW34" i="3"/>
  <c r="BX34" i="3"/>
  <c r="BJ35" i="3"/>
  <c r="BK35" i="3"/>
  <c r="BL35" i="3"/>
  <c r="BN35" i="3"/>
  <c r="BR35" i="3" s="1"/>
  <c r="BO35" i="3"/>
  <c r="BS35" i="3" s="1"/>
  <c r="BP35" i="3"/>
  <c r="BT35" i="3" s="1"/>
  <c r="BV35" i="3"/>
  <c r="BW35" i="3"/>
  <c r="BX35" i="3"/>
  <c r="BJ36" i="3"/>
  <c r="BK36" i="3"/>
  <c r="BL36" i="3"/>
  <c r="BN36" i="3"/>
  <c r="BR36" i="3" s="1"/>
  <c r="BO36" i="3"/>
  <c r="BS36" i="3" s="1"/>
  <c r="BP36" i="3"/>
  <c r="BT36" i="3" s="1"/>
  <c r="BV36" i="3"/>
  <c r="BW36" i="3"/>
  <c r="BX36" i="3"/>
  <c r="BJ37" i="3"/>
  <c r="BK37" i="3"/>
  <c r="BL37" i="3"/>
  <c r="BN37" i="3"/>
  <c r="BR37" i="3" s="1"/>
  <c r="BO37" i="3"/>
  <c r="BS37" i="3" s="1"/>
  <c r="BP37" i="3"/>
  <c r="BT37" i="3" s="1"/>
  <c r="BV37" i="3"/>
  <c r="BW37" i="3"/>
  <c r="BX37" i="3"/>
  <c r="BJ38" i="3"/>
  <c r="BK38" i="3"/>
  <c r="BL38" i="3"/>
  <c r="BN38" i="3"/>
  <c r="BR38" i="3" s="1"/>
  <c r="BO38" i="3"/>
  <c r="BS38" i="3" s="1"/>
  <c r="BP38" i="3"/>
  <c r="BT38" i="3" s="1"/>
  <c r="BV38" i="3"/>
  <c r="BW38" i="3"/>
  <c r="BX38" i="3"/>
  <c r="BJ39" i="3"/>
  <c r="BK39" i="3"/>
  <c r="BL39" i="3"/>
  <c r="BN39" i="3"/>
  <c r="BR39" i="3" s="1"/>
  <c r="BO39" i="3"/>
  <c r="BS39" i="3" s="1"/>
  <c r="BP39" i="3"/>
  <c r="BT39" i="3" s="1"/>
  <c r="BV39" i="3"/>
  <c r="BW39" i="3"/>
  <c r="BX39" i="3"/>
  <c r="BJ40" i="3"/>
  <c r="BK40" i="3"/>
  <c r="BL40" i="3"/>
  <c r="BN40" i="3"/>
  <c r="BR40" i="3" s="1"/>
  <c r="BO40" i="3"/>
  <c r="BP40" i="3"/>
  <c r="BT40" i="3" s="1"/>
  <c r="BS40" i="3"/>
  <c r="BV40" i="3"/>
  <c r="BW40" i="3"/>
  <c r="BX40" i="3"/>
  <c r="BJ41" i="3"/>
  <c r="BK41" i="3"/>
  <c r="BL41" i="3"/>
  <c r="BN41" i="3"/>
  <c r="BR41" i="3" s="1"/>
  <c r="BO41" i="3"/>
  <c r="BS41" i="3" s="1"/>
  <c r="BP41" i="3"/>
  <c r="BT41" i="3" s="1"/>
  <c r="BV41" i="3"/>
  <c r="BW41" i="3"/>
  <c r="BX41" i="3"/>
  <c r="BX6" i="3"/>
  <c r="BW6" i="3"/>
  <c r="BV6" i="3"/>
  <c r="BS6" i="3"/>
  <c r="BP6" i="3"/>
  <c r="BT6" i="3" s="1"/>
  <c r="BO6" i="3"/>
  <c r="BN6" i="3"/>
  <c r="BR6" i="3" s="1"/>
  <c r="BL6" i="3"/>
  <c r="BK6" i="3"/>
  <c r="BJ6" i="3"/>
  <c r="BJ7" i="2"/>
  <c r="BK7" i="2"/>
  <c r="BL7" i="2"/>
  <c r="BN7" i="2"/>
  <c r="BO7" i="2"/>
  <c r="BS7" i="2" s="1"/>
  <c r="BP7" i="2"/>
  <c r="BT7" i="2" s="1"/>
  <c r="BR7" i="2"/>
  <c r="BV7" i="2"/>
  <c r="BW7" i="2"/>
  <c r="BX7" i="2"/>
  <c r="BJ8" i="2"/>
  <c r="BK8" i="2"/>
  <c r="BL8" i="2"/>
  <c r="BN8" i="2"/>
  <c r="BR8" i="2" s="1"/>
  <c r="BO8" i="2"/>
  <c r="BP8" i="2"/>
  <c r="BT8" i="2" s="1"/>
  <c r="BS8" i="2"/>
  <c r="BV8" i="2"/>
  <c r="BW8" i="2"/>
  <c r="BX8" i="2"/>
  <c r="BJ9" i="2"/>
  <c r="BK9" i="2"/>
  <c r="BL9" i="2"/>
  <c r="BN9" i="2"/>
  <c r="BO9" i="2"/>
  <c r="BS9" i="2" s="1"/>
  <c r="BP9" i="2"/>
  <c r="BT9" i="2" s="1"/>
  <c r="BR9" i="2"/>
  <c r="BV9" i="2"/>
  <c r="BW9" i="2"/>
  <c r="BX9" i="2"/>
  <c r="BJ10" i="2"/>
  <c r="BK10" i="2"/>
  <c r="BL10" i="2"/>
  <c r="BN10" i="2"/>
  <c r="BR10" i="2" s="1"/>
  <c r="BO10" i="2"/>
  <c r="BP10" i="2"/>
  <c r="BT10" i="2" s="1"/>
  <c r="BS10" i="2"/>
  <c r="BV10" i="2"/>
  <c r="BW10" i="2"/>
  <c r="BX10" i="2"/>
  <c r="BJ11" i="2"/>
  <c r="BK11" i="2"/>
  <c r="BL11" i="2"/>
  <c r="BN11" i="2"/>
  <c r="BO11" i="2"/>
  <c r="BS11" i="2" s="1"/>
  <c r="BP11" i="2"/>
  <c r="BT11" i="2" s="1"/>
  <c r="BR11" i="2"/>
  <c r="BV11" i="2"/>
  <c r="BW11" i="2"/>
  <c r="BX11" i="2"/>
  <c r="BJ12" i="2"/>
  <c r="BK12" i="2"/>
  <c r="BL12" i="2"/>
  <c r="BN12" i="2"/>
  <c r="BR12" i="2" s="1"/>
  <c r="BO12" i="2"/>
  <c r="BP12" i="2"/>
  <c r="BT12" i="2" s="1"/>
  <c r="BS12" i="2"/>
  <c r="BV12" i="2"/>
  <c r="BW12" i="2"/>
  <c r="BX12" i="2"/>
  <c r="BJ13" i="2"/>
  <c r="BK13" i="2"/>
  <c r="BL13" i="2"/>
  <c r="BN13" i="2"/>
  <c r="BO13" i="2"/>
  <c r="BS13" i="2" s="1"/>
  <c r="BP13" i="2"/>
  <c r="BT13" i="2" s="1"/>
  <c r="BR13" i="2"/>
  <c r="BV13" i="2"/>
  <c r="BW13" i="2"/>
  <c r="BX13" i="2"/>
  <c r="BJ14" i="2"/>
  <c r="BK14" i="2"/>
  <c r="BL14" i="2"/>
  <c r="BN14" i="2"/>
  <c r="BR14" i="2" s="1"/>
  <c r="BO14" i="2"/>
  <c r="BP14" i="2"/>
  <c r="BT14" i="2" s="1"/>
  <c r="BS14" i="2"/>
  <c r="BV14" i="2"/>
  <c r="BW14" i="2"/>
  <c r="BX14" i="2"/>
  <c r="BJ15" i="2"/>
  <c r="BK15" i="2"/>
  <c r="BL15" i="2"/>
  <c r="BN15" i="2"/>
  <c r="BO15" i="2"/>
  <c r="BS15" i="2" s="1"/>
  <c r="BP15" i="2"/>
  <c r="BT15" i="2" s="1"/>
  <c r="BR15" i="2"/>
  <c r="BV15" i="2"/>
  <c r="BW15" i="2"/>
  <c r="BX15" i="2"/>
  <c r="BJ16" i="2"/>
  <c r="BK16" i="2"/>
  <c r="BL16" i="2"/>
  <c r="BN16" i="2"/>
  <c r="BR16" i="2" s="1"/>
  <c r="BO16" i="2"/>
  <c r="BP16" i="2"/>
  <c r="BT16" i="2" s="1"/>
  <c r="BS16" i="2"/>
  <c r="BV16" i="2"/>
  <c r="BW16" i="2"/>
  <c r="BX16" i="2"/>
  <c r="BJ17" i="2"/>
  <c r="BK17" i="2"/>
  <c r="BL17" i="2"/>
  <c r="BN17" i="2"/>
  <c r="BO17" i="2"/>
  <c r="BS17" i="2" s="1"/>
  <c r="BP17" i="2"/>
  <c r="BT17" i="2" s="1"/>
  <c r="BR17" i="2"/>
  <c r="BV17" i="2"/>
  <c r="BW17" i="2"/>
  <c r="BX17" i="2"/>
  <c r="BJ18" i="2"/>
  <c r="BK18" i="2"/>
  <c r="BL18" i="2"/>
  <c r="BN18" i="2"/>
  <c r="BR18" i="2" s="1"/>
  <c r="BO18" i="2"/>
  <c r="BP18" i="2"/>
  <c r="BT18" i="2" s="1"/>
  <c r="BS18" i="2"/>
  <c r="BV18" i="2"/>
  <c r="BW18" i="2"/>
  <c r="BX18" i="2"/>
  <c r="BJ19" i="2"/>
  <c r="BK19" i="2"/>
  <c r="BL19" i="2"/>
  <c r="BN19" i="2"/>
  <c r="BO19" i="2"/>
  <c r="BS19" i="2" s="1"/>
  <c r="BP19" i="2"/>
  <c r="BT19" i="2" s="1"/>
  <c r="BR19" i="2"/>
  <c r="BV19" i="2"/>
  <c r="BW19" i="2"/>
  <c r="BX19" i="2"/>
  <c r="BJ20" i="2"/>
  <c r="BK20" i="2"/>
  <c r="BL20" i="2"/>
  <c r="BN20" i="2"/>
  <c r="BR20" i="2" s="1"/>
  <c r="BO20" i="2"/>
  <c r="BP20" i="2"/>
  <c r="BT20" i="2" s="1"/>
  <c r="BS20" i="2"/>
  <c r="BV20" i="2"/>
  <c r="BW20" i="2"/>
  <c r="BX20" i="2"/>
  <c r="BJ21" i="2"/>
  <c r="BK21" i="2"/>
  <c r="BL21" i="2"/>
  <c r="BN21" i="2"/>
  <c r="BO21" i="2"/>
  <c r="BS21" i="2" s="1"/>
  <c r="BP21" i="2"/>
  <c r="BT21" i="2" s="1"/>
  <c r="BR21" i="2"/>
  <c r="BV21" i="2"/>
  <c r="BW21" i="2"/>
  <c r="BX21" i="2"/>
  <c r="BJ22" i="2"/>
  <c r="BK22" i="2"/>
  <c r="BL22" i="2"/>
  <c r="BN22" i="2"/>
  <c r="BR22" i="2" s="1"/>
  <c r="BO22" i="2"/>
  <c r="BP22" i="2"/>
  <c r="BT22" i="2" s="1"/>
  <c r="BS22" i="2"/>
  <c r="BV22" i="2"/>
  <c r="BW22" i="2"/>
  <c r="BX22" i="2"/>
  <c r="BJ23" i="2"/>
  <c r="BK23" i="2"/>
  <c r="BL23" i="2"/>
  <c r="BN23" i="2"/>
  <c r="BO23" i="2"/>
  <c r="BS23" i="2" s="1"/>
  <c r="BP23" i="2"/>
  <c r="BT23" i="2" s="1"/>
  <c r="BR23" i="2"/>
  <c r="BV23" i="2"/>
  <c r="BW23" i="2"/>
  <c r="BX23" i="2"/>
  <c r="BJ24" i="2"/>
  <c r="BK24" i="2"/>
  <c r="BL24" i="2"/>
  <c r="BN24" i="2"/>
  <c r="BR24" i="2" s="1"/>
  <c r="BO24" i="2"/>
  <c r="BP24" i="2"/>
  <c r="BT24" i="2" s="1"/>
  <c r="BS24" i="2"/>
  <c r="BV24" i="2"/>
  <c r="BW24" i="2"/>
  <c r="BX24" i="2"/>
  <c r="BJ25" i="2"/>
  <c r="BK25" i="2"/>
  <c r="BL25" i="2"/>
  <c r="BN25" i="2"/>
  <c r="BR25" i="2" s="1"/>
  <c r="BO25" i="2"/>
  <c r="BS25" i="2" s="1"/>
  <c r="BP25" i="2"/>
  <c r="BT25" i="2" s="1"/>
  <c r="BV25" i="2"/>
  <c r="BW25" i="2"/>
  <c r="BX25" i="2"/>
  <c r="BJ26" i="2"/>
  <c r="BK26" i="2"/>
  <c r="BL26" i="2"/>
  <c r="BN26" i="2"/>
  <c r="BR26" i="2" s="1"/>
  <c r="BO26" i="2"/>
  <c r="BP26" i="2"/>
  <c r="BT26" i="2" s="1"/>
  <c r="BS26" i="2"/>
  <c r="BV26" i="2"/>
  <c r="BW26" i="2"/>
  <c r="BX26" i="2"/>
  <c r="BJ27" i="2"/>
  <c r="BK27" i="2"/>
  <c r="BL27" i="2"/>
  <c r="BN27" i="2"/>
  <c r="BR27" i="2" s="1"/>
  <c r="BO27" i="2"/>
  <c r="BS27" i="2" s="1"/>
  <c r="BP27" i="2"/>
  <c r="BT27" i="2" s="1"/>
  <c r="BV27" i="2"/>
  <c r="BW27" i="2"/>
  <c r="BX27" i="2"/>
  <c r="BJ28" i="2"/>
  <c r="BK28" i="2"/>
  <c r="BL28" i="2"/>
  <c r="BN28" i="2"/>
  <c r="BR28" i="2" s="1"/>
  <c r="BO28" i="2"/>
  <c r="BP28" i="2"/>
  <c r="BT28" i="2" s="1"/>
  <c r="BS28" i="2"/>
  <c r="BV28" i="2"/>
  <c r="BW28" i="2"/>
  <c r="BX28" i="2"/>
  <c r="BJ29" i="2"/>
  <c r="BK29" i="2"/>
  <c r="BL29" i="2"/>
  <c r="BN29" i="2"/>
  <c r="BR29" i="2" s="1"/>
  <c r="BO29" i="2"/>
  <c r="BS29" i="2" s="1"/>
  <c r="BP29" i="2"/>
  <c r="BT29" i="2" s="1"/>
  <c r="BV29" i="2"/>
  <c r="BW29" i="2"/>
  <c r="BX29" i="2"/>
  <c r="BJ30" i="2"/>
  <c r="BK30" i="2"/>
  <c r="BL30" i="2"/>
  <c r="BN30" i="2"/>
  <c r="BR30" i="2" s="1"/>
  <c r="BO30" i="2"/>
  <c r="BP30" i="2"/>
  <c r="BT30" i="2" s="1"/>
  <c r="BS30" i="2"/>
  <c r="BV30" i="2"/>
  <c r="BW30" i="2"/>
  <c r="BX30" i="2"/>
  <c r="BJ31" i="2"/>
  <c r="BK31" i="2"/>
  <c r="BL31" i="2"/>
  <c r="BN31" i="2"/>
  <c r="BR31" i="2" s="1"/>
  <c r="BO31" i="2"/>
  <c r="BS31" i="2" s="1"/>
  <c r="BP31" i="2"/>
  <c r="BT31" i="2" s="1"/>
  <c r="BV31" i="2"/>
  <c r="BW31" i="2"/>
  <c r="BX31" i="2"/>
  <c r="BJ32" i="2"/>
  <c r="BK32" i="2"/>
  <c r="BL32" i="2"/>
  <c r="BN32" i="2"/>
  <c r="BR32" i="2" s="1"/>
  <c r="BO32" i="2"/>
  <c r="BP32" i="2"/>
  <c r="BT32" i="2" s="1"/>
  <c r="BS32" i="2"/>
  <c r="BV32" i="2"/>
  <c r="BW32" i="2"/>
  <c r="BX32" i="2"/>
  <c r="BJ33" i="2"/>
  <c r="BK33" i="2"/>
  <c r="BL33" i="2"/>
  <c r="BN33" i="2"/>
  <c r="BR33" i="2" s="1"/>
  <c r="BO33" i="2"/>
  <c r="BS33" i="2" s="1"/>
  <c r="BP33" i="2"/>
  <c r="BT33" i="2" s="1"/>
  <c r="BV33" i="2"/>
  <c r="BW33" i="2"/>
  <c r="BX33" i="2"/>
  <c r="BJ34" i="2"/>
  <c r="BK34" i="2"/>
  <c r="BL34" i="2"/>
  <c r="BN34" i="2"/>
  <c r="BR34" i="2" s="1"/>
  <c r="BO34" i="2"/>
  <c r="BP34" i="2"/>
  <c r="BT34" i="2" s="1"/>
  <c r="BS34" i="2"/>
  <c r="BV34" i="2"/>
  <c r="BW34" i="2"/>
  <c r="BX34" i="2"/>
  <c r="BJ35" i="2"/>
  <c r="BK35" i="2"/>
  <c r="BL35" i="2"/>
  <c r="BN35" i="2"/>
  <c r="BR35" i="2" s="1"/>
  <c r="BO35" i="2"/>
  <c r="BS35" i="2" s="1"/>
  <c r="BP35" i="2"/>
  <c r="BT35" i="2" s="1"/>
  <c r="BV35" i="2"/>
  <c r="BW35" i="2"/>
  <c r="BX35" i="2"/>
  <c r="BJ36" i="2"/>
  <c r="BK36" i="2"/>
  <c r="BL36" i="2"/>
  <c r="BN36" i="2"/>
  <c r="BR36" i="2" s="1"/>
  <c r="BO36" i="2"/>
  <c r="BP36" i="2"/>
  <c r="BT36" i="2" s="1"/>
  <c r="BS36" i="2"/>
  <c r="BV36" i="2"/>
  <c r="BW36" i="2"/>
  <c r="BX36" i="2"/>
  <c r="BJ37" i="2"/>
  <c r="BK37" i="2"/>
  <c r="BL37" i="2"/>
  <c r="BN37" i="2"/>
  <c r="BR37" i="2" s="1"/>
  <c r="BO37" i="2"/>
  <c r="BS37" i="2" s="1"/>
  <c r="BP37" i="2"/>
  <c r="BT37" i="2" s="1"/>
  <c r="BV37" i="2"/>
  <c r="BW37" i="2"/>
  <c r="BX37" i="2"/>
  <c r="BJ38" i="2"/>
  <c r="BK38" i="2"/>
  <c r="BL38" i="2"/>
  <c r="BN38" i="2"/>
  <c r="BR38" i="2" s="1"/>
  <c r="BO38" i="2"/>
  <c r="BP38" i="2"/>
  <c r="BT38" i="2" s="1"/>
  <c r="BS38" i="2"/>
  <c r="BV38" i="2"/>
  <c r="BW38" i="2"/>
  <c r="BX38" i="2"/>
  <c r="BJ39" i="2"/>
  <c r="BK39" i="2"/>
  <c r="BL39" i="2"/>
  <c r="BN39" i="2"/>
  <c r="BR39" i="2" s="1"/>
  <c r="BO39" i="2"/>
  <c r="BS39" i="2" s="1"/>
  <c r="BP39" i="2"/>
  <c r="BT39" i="2" s="1"/>
  <c r="BV39" i="2"/>
  <c r="BW39" i="2"/>
  <c r="BX39" i="2"/>
  <c r="BJ40" i="2"/>
  <c r="BK40" i="2"/>
  <c r="BL40" i="2"/>
  <c r="BN40" i="2"/>
  <c r="BR40" i="2" s="1"/>
  <c r="BO40" i="2"/>
  <c r="BP40" i="2"/>
  <c r="BT40" i="2" s="1"/>
  <c r="BS40" i="2"/>
  <c r="BV40" i="2"/>
  <c r="BW40" i="2"/>
  <c r="BX40" i="2"/>
  <c r="BJ41" i="2"/>
  <c r="BK41" i="2"/>
  <c r="BL41" i="2"/>
  <c r="BN41" i="2"/>
  <c r="BR41" i="2" s="1"/>
  <c r="BO41" i="2"/>
  <c r="BS41" i="2" s="1"/>
  <c r="BP41" i="2"/>
  <c r="BT41" i="2" s="1"/>
  <c r="BV41" i="2"/>
  <c r="BW41" i="2"/>
  <c r="BX41" i="2"/>
  <c r="BX6" i="2"/>
  <c r="BW6" i="2"/>
  <c r="BV6" i="2"/>
  <c r="BR6" i="2"/>
  <c r="BP6" i="2"/>
  <c r="BT6" i="2" s="1"/>
  <c r="BO6" i="2"/>
  <c r="BS6" i="2" s="1"/>
  <c r="BN6" i="2"/>
  <c r="BL6" i="2"/>
  <c r="BK6" i="2"/>
  <c r="BJ6" i="2"/>
  <c r="BJ7" i="1"/>
  <c r="BK7" i="1"/>
  <c r="BL7" i="1"/>
  <c r="BN7" i="1"/>
  <c r="BR7" i="1" s="1"/>
  <c r="BO7" i="1"/>
  <c r="BS7" i="1" s="1"/>
  <c r="BP7" i="1"/>
  <c r="BT7" i="1"/>
  <c r="BV7" i="1"/>
  <c r="BW7" i="1"/>
  <c r="BX7" i="1"/>
  <c r="BJ8" i="1"/>
  <c r="BK8" i="1"/>
  <c r="BL8" i="1"/>
  <c r="BN8" i="1"/>
  <c r="BR8" i="1" s="1"/>
  <c r="BO8" i="1"/>
  <c r="BS8" i="1" s="1"/>
  <c r="BP8" i="1"/>
  <c r="BT8" i="1" s="1"/>
  <c r="BV8" i="1"/>
  <c r="BW8" i="1"/>
  <c r="BX8" i="1"/>
  <c r="BJ9" i="1"/>
  <c r="BK9" i="1"/>
  <c r="BL9" i="1"/>
  <c r="BN9" i="1"/>
  <c r="BR9" i="1" s="1"/>
  <c r="BO9" i="1"/>
  <c r="BS9" i="1" s="1"/>
  <c r="BP9" i="1"/>
  <c r="BT9" i="1"/>
  <c r="BV9" i="1"/>
  <c r="BW9" i="1"/>
  <c r="BX9" i="1"/>
  <c r="BJ10" i="1"/>
  <c r="BK10" i="1"/>
  <c r="BL10" i="1"/>
  <c r="BN10" i="1"/>
  <c r="BR10" i="1" s="1"/>
  <c r="BO10" i="1"/>
  <c r="BS10" i="1" s="1"/>
  <c r="BP10" i="1"/>
  <c r="BT10" i="1" s="1"/>
  <c r="BV10" i="1"/>
  <c r="BW10" i="1"/>
  <c r="BX10" i="1"/>
  <c r="BJ11" i="1"/>
  <c r="BK11" i="1"/>
  <c r="BL11" i="1"/>
  <c r="BN11" i="1"/>
  <c r="BR11" i="1" s="1"/>
  <c r="BO11" i="1"/>
  <c r="BS11" i="1" s="1"/>
  <c r="BP11" i="1"/>
  <c r="BT11" i="1"/>
  <c r="BV11" i="1"/>
  <c r="BW11" i="1"/>
  <c r="BX11" i="1"/>
  <c r="BJ12" i="1"/>
  <c r="BK12" i="1"/>
  <c r="BL12" i="1"/>
  <c r="BN12" i="1"/>
  <c r="BR12" i="1" s="1"/>
  <c r="BO12" i="1"/>
  <c r="BS12" i="1" s="1"/>
  <c r="BP12" i="1"/>
  <c r="BT12" i="1" s="1"/>
  <c r="BV12" i="1"/>
  <c r="BW12" i="1"/>
  <c r="BX12" i="1"/>
  <c r="BJ13" i="1"/>
  <c r="BK13" i="1"/>
  <c r="BL13" i="1"/>
  <c r="BN13" i="1"/>
  <c r="BR13" i="1" s="1"/>
  <c r="BO13" i="1"/>
  <c r="BS13" i="1" s="1"/>
  <c r="BP13" i="1"/>
  <c r="BT13" i="1"/>
  <c r="BV13" i="1"/>
  <c r="BW13" i="1"/>
  <c r="BX13" i="1"/>
  <c r="BJ14" i="1"/>
  <c r="BK14" i="1"/>
  <c r="BL14" i="1"/>
  <c r="BN14" i="1"/>
  <c r="BR14" i="1" s="1"/>
  <c r="BO14" i="1"/>
  <c r="BS14" i="1" s="1"/>
  <c r="BP14" i="1"/>
  <c r="BT14" i="1" s="1"/>
  <c r="BV14" i="1"/>
  <c r="BW14" i="1"/>
  <c r="BX14" i="1"/>
  <c r="BJ15" i="1"/>
  <c r="BK15" i="1"/>
  <c r="BL15" i="1"/>
  <c r="BN15" i="1"/>
  <c r="BR15" i="1" s="1"/>
  <c r="BO15" i="1"/>
  <c r="BS15" i="1" s="1"/>
  <c r="BP15" i="1"/>
  <c r="BT15" i="1"/>
  <c r="BV15" i="1"/>
  <c r="BW15" i="1"/>
  <c r="BX15" i="1"/>
  <c r="BJ16" i="1"/>
  <c r="BK16" i="1"/>
  <c r="BL16" i="1"/>
  <c r="BN16" i="1"/>
  <c r="BR16" i="1" s="1"/>
  <c r="BO16" i="1"/>
  <c r="BS16" i="1" s="1"/>
  <c r="BP16" i="1"/>
  <c r="BT16" i="1" s="1"/>
  <c r="BV16" i="1"/>
  <c r="BW16" i="1"/>
  <c r="BX16" i="1"/>
  <c r="BJ17" i="1"/>
  <c r="BK17" i="1"/>
  <c r="BL17" i="1"/>
  <c r="BN17" i="1"/>
  <c r="BR17" i="1" s="1"/>
  <c r="BO17" i="1"/>
  <c r="BS17" i="1" s="1"/>
  <c r="BP17" i="1"/>
  <c r="BT17" i="1"/>
  <c r="BV17" i="1"/>
  <c r="BW17" i="1"/>
  <c r="BX17" i="1"/>
  <c r="BJ18" i="1"/>
  <c r="BK18" i="1"/>
  <c r="BL18" i="1"/>
  <c r="BN18" i="1"/>
  <c r="BR18" i="1" s="1"/>
  <c r="BO18" i="1"/>
  <c r="BS18" i="1" s="1"/>
  <c r="BP18" i="1"/>
  <c r="BT18" i="1" s="1"/>
  <c r="BV18" i="1"/>
  <c r="BW18" i="1"/>
  <c r="BX18" i="1"/>
  <c r="BJ19" i="1"/>
  <c r="BK19" i="1"/>
  <c r="BL19" i="1"/>
  <c r="BN19" i="1"/>
  <c r="BR19" i="1" s="1"/>
  <c r="BO19" i="1"/>
  <c r="BS19" i="1" s="1"/>
  <c r="BP19" i="1"/>
  <c r="BT19" i="1"/>
  <c r="BV19" i="1"/>
  <c r="BW19" i="1"/>
  <c r="BX19" i="1"/>
  <c r="BJ20" i="1"/>
  <c r="BK20" i="1"/>
  <c r="BL20" i="1"/>
  <c r="BN20" i="1"/>
  <c r="BR20" i="1" s="1"/>
  <c r="BO20" i="1"/>
  <c r="BS20" i="1" s="1"/>
  <c r="BP20" i="1"/>
  <c r="BT20" i="1" s="1"/>
  <c r="BV20" i="1"/>
  <c r="BW20" i="1"/>
  <c r="BX20" i="1"/>
  <c r="BJ21" i="1"/>
  <c r="BK21" i="1"/>
  <c r="BL21" i="1"/>
  <c r="BN21" i="1"/>
  <c r="BR21" i="1" s="1"/>
  <c r="BO21" i="1"/>
  <c r="BS21" i="1" s="1"/>
  <c r="BP21" i="1"/>
  <c r="BT21" i="1"/>
  <c r="BV21" i="1"/>
  <c r="BW21" i="1"/>
  <c r="BX21" i="1"/>
  <c r="BJ22" i="1"/>
  <c r="BK22" i="1"/>
  <c r="BL22" i="1"/>
  <c r="BN22" i="1"/>
  <c r="BR22" i="1" s="1"/>
  <c r="BO22" i="1"/>
  <c r="BS22" i="1" s="1"/>
  <c r="BP22" i="1"/>
  <c r="BT22" i="1" s="1"/>
  <c r="BV22" i="1"/>
  <c r="BW22" i="1"/>
  <c r="BX22" i="1"/>
  <c r="BJ23" i="1"/>
  <c r="BK23" i="1"/>
  <c r="BL23" i="1"/>
  <c r="BN23" i="1"/>
  <c r="BR23" i="1" s="1"/>
  <c r="BO23" i="1"/>
  <c r="BS23" i="1" s="1"/>
  <c r="BP23" i="1"/>
  <c r="BT23" i="1"/>
  <c r="BV23" i="1"/>
  <c r="BW23" i="1"/>
  <c r="BX23" i="1"/>
  <c r="BJ24" i="1"/>
  <c r="BK24" i="1"/>
  <c r="BL24" i="1"/>
  <c r="BN24" i="1"/>
  <c r="BR24" i="1" s="1"/>
  <c r="BO24" i="1"/>
  <c r="BS24" i="1" s="1"/>
  <c r="BP24" i="1"/>
  <c r="BT24" i="1" s="1"/>
  <c r="BV24" i="1"/>
  <c r="BW24" i="1"/>
  <c r="BX24" i="1"/>
  <c r="BJ25" i="1"/>
  <c r="BK25" i="1"/>
  <c r="BL25" i="1"/>
  <c r="BN25" i="1"/>
  <c r="BR25" i="1" s="1"/>
  <c r="BO25" i="1"/>
  <c r="BS25" i="1" s="1"/>
  <c r="BP25" i="1"/>
  <c r="BT25" i="1"/>
  <c r="BV25" i="1"/>
  <c r="BW25" i="1"/>
  <c r="BX25" i="1"/>
  <c r="BJ26" i="1"/>
  <c r="BK26" i="1"/>
  <c r="BL26" i="1"/>
  <c r="BN26" i="1"/>
  <c r="BR26" i="1" s="1"/>
  <c r="BO26" i="1"/>
  <c r="BS26" i="1" s="1"/>
  <c r="BP26" i="1"/>
  <c r="BT26" i="1" s="1"/>
  <c r="BV26" i="1"/>
  <c r="BW26" i="1"/>
  <c r="BX26" i="1"/>
  <c r="BJ27" i="1"/>
  <c r="BK27" i="1"/>
  <c r="BL27" i="1"/>
  <c r="BN27" i="1"/>
  <c r="BR27" i="1" s="1"/>
  <c r="BO27" i="1"/>
  <c r="BS27" i="1" s="1"/>
  <c r="BP27" i="1"/>
  <c r="BT27" i="1"/>
  <c r="BV27" i="1"/>
  <c r="BW27" i="1"/>
  <c r="BX27" i="1"/>
  <c r="BJ28" i="1"/>
  <c r="BK28" i="1"/>
  <c r="BL28" i="1"/>
  <c r="BN28" i="1"/>
  <c r="BR28" i="1" s="1"/>
  <c r="BO28" i="1"/>
  <c r="BS28" i="1" s="1"/>
  <c r="BP28" i="1"/>
  <c r="BT28" i="1" s="1"/>
  <c r="BV28" i="1"/>
  <c r="BW28" i="1"/>
  <c r="BX28" i="1"/>
  <c r="BJ29" i="1"/>
  <c r="BK29" i="1"/>
  <c r="BL29" i="1"/>
  <c r="BN29" i="1"/>
  <c r="BR29" i="1" s="1"/>
  <c r="BO29" i="1"/>
  <c r="BS29" i="1" s="1"/>
  <c r="BP29" i="1"/>
  <c r="BT29" i="1"/>
  <c r="BV29" i="1"/>
  <c r="BW29" i="1"/>
  <c r="BX29" i="1"/>
  <c r="BJ30" i="1"/>
  <c r="BK30" i="1"/>
  <c r="BL30" i="1"/>
  <c r="BN30" i="1"/>
  <c r="BR30" i="1" s="1"/>
  <c r="BO30" i="1"/>
  <c r="BS30" i="1" s="1"/>
  <c r="BP30" i="1"/>
  <c r="BT30" i="1" s="1"/>
  <c r="BV30" i="1"/>
  <c r="BW30" i="1"/>
  <c r="BX30" i="1"/>
  <c r="BJ31" i="1"/>
  <c r="BK31" i="1"/>
  <c r="BL31" i="1"/>
  <c r="BN31" i="1"/>
  <c r="BR31" i="1" s="1"/>
  <c r="BO31" i="1"/>
  <c r="BS31" i="1" s="1"/>
  <c r="BP31" i="1"/>
  <c r="BT31" i="1"/>
  <c r="BV31" i="1"/>
  <c r="BW31" i="1"/>
  <c r="BX31" i="1"/>
  <c r="BJ32" i="1"/>
  <c r="BK32" i="1"/>
  <c r="BL32" i="1"/>
  <c r="BN32" i="1"/>
  <c r="BR32" i="1" s="1"/>
  <c r="BO32" i="1"/>
  <c r="BS32" i="1" s="1"/>
  <c r="BP32" i="1"/>
  <c r="BT32" i="1" s="1"/>
  <c r="BV32" i="1"/>
  <c r="BW32" i="1"/>
  <c r="BX32" i="1"/>
  <c r="BJ33" i="1"/>
  <c r="BK33" i="1"/>
  <c r="BL33" i="1"/>
  <c r="BN33" i="1"/>
  <c r="BR33" i="1" s="1"/>
  <c r="BO33" i="1"/>
  <c r="BS33" i="1" s="1"/>
  <c r="BP33" i="1"/>
  <c r="BT33" i="1"/>
  <c r="BV33" i="1"/>
  <c r="BW33" i="1"/>
  <c r="BX33" i="1"/>
  <c r="BJ34" i="1"/>
  <c r="BK34" i="1"/>
  <c r="BL34" i="1"/>
  <c r="BN34" i="1"/>
  <c r="BR34" i="1" s="1"/>
  <c r="BO34" i="1"/>
  <c r="BS34" i="1" s="1"/>
  <c r="BP34" i="1"/>
  <c r="BT34" i="1" s="1"/>
  <c r="BV34" i="1"/>
  <c r="BW34" i="1"/>
  <c r="BX34" i="1"/>
  <c r="BJ35" i="1"/>
  <c r="BK35" i="1"/>
  <c r="BL35" i="1"/>
  <c r="BN35" i="1"/>
  <c r="BR35" i="1" s="1"/>
  <c r="BO35" i="1"/>
  <c r="BS35" i="1" s="1"/>
  <c r="BP35" i="1"/>
  <c r="BT35" i="1"/>
  <c r="BV35" i="1"/>
  <c r="BW35" i="1"/>
  <c r="BX35" i="1"/>
  <c r="BJ36" i="1"/>
  <c r="BK36" i="1"/>
  <c r="BL36" i="1"/>
  <c r="BN36" i="1"/>
  <c r="BR36" i="1" s="1"/>
  <c r="BO36" i="1"/>
  <c r="BS36" i="1" s="1"/>
  <c r="BP36" i="1"/>
  <c r="BT36" i="1" s="1"/>
  <c r="BV36" i="1"/>
  <c r="BW36" i="1"/>
  <c r="BX36" i="1"/>
  <c r="BJ37" i="1"/>
  <c r="BK37" i="1"/>
  <c r="BL37" i="1"/>
  <c r="BN37" i="1"/>
  <c r="BR37" i="1" s="1"/>
  <c r="BO37" i="1"/>
  <c r="BS37" i="1" s="1"/>
  <c r="BP37" i="1"/>
  <c r="BT37" i="1"/>
  <c r="BV37" i="1"/>
  <c r="BW37" i="1"/>
  <c r="BX37" i="1"/>
  <c r="BJ38" i="1"/>
  <c r="BK38" i="1"/>
  <c r="BL38" i="1"/>
  <c r="BN38" i="1"/>
  <c r="BR38" i="1" s="1"/>
  <c r="BO38" i="1"/>
  <c r="BS38" i="1" s="1"/>
  <c r="BP38" i="1"/>
  <c r="BT38" i="1" s="1"/>
  <c r="BV38" i="1"/>
  <c r="BW38" i="1"/>
  <c r="BX38" i="1"/>
  <c r="BJ39" i="1"/>
  <c r="BK39" i="1"/>
  <c r="BL39" i="1"/>
  <c r="BN39" i="1"/>
  <c r="BR39" i="1" s="1"/>
  <c r="BO39" i="1"/>
  <c r="BS39" i="1" s="1"/>
  <c r="BP39" i="1"/>
  <c r="BT39" i="1"/>
  <c r="BV39" i="1"/>
  <c r="BW39" i="1"/>
  <c r="BX39" i="1"/>
  <c r="BJ40" i="1"/>
  <c r="BK40" i="1"/>
  <c r="BL40" i="1"/>
  <c r="BN40" i="1"/>
  <c r="BR40" i="1" s="1"/>
  <c r="BO40" i="1"/>
  <c r="BS40" i="1" s="1"/>
  <c r="BP40" i="1"/>
  <c r="BT40" i="1" s="1"/>
  <c r="BV40" i="1"/>
  <c r="BW40" i="1"/>
  <c r="BX40" i="1"/>
  <c r="BJ41" i="1"/>
  <c r="BK41" i="1"/>
  <c r="BL41" i="1"/>
  <c r="BN41" i="1"/>
  <c r="BR41" i="1" s="1"/>
  <c r="BO41" i="1"/>
  <c r="BS41" i="1" s="1"/>
  <c r="BP41" i="1"/>
  <c r="BT41" i="1"/>
  <c r="BV41" i="1"/>
  <c r="BW41" i="1"/>
  <c r="BX41" i="1"/>
  <c r="BX6" i="1"/>
  <c r="BW6" i="1"/>
  <c r="BV6" i="1"/>
  <c r="BT6" i="1"/>
  <c r="BS6" i="1"/>
  <c r="BR6" i="1"/>
  <c r="BP6" i="1"/>
  <c r="BO6" i="1"/>
  <c r="BN6" i="1"/>
  <c r="BL6" i="1"/>
  <c r="BK6" i="1"/>
  <c r="BJ6" i="1"/>
</calcChain>
</file>

<file path=xl/sharedStrings.xml><?xml version="1.0" encoding="utf-8"?>
<sst xmlns="http://schemas.openxmlformats.org/spreadsheetml/2006/main" count="3704" uniqueCount="1876">
  <si>
    <t>AC</t>
  </si>
  <si>
    <t>-</t>
  </si>
  <si>
    <t>Species</t>
  </si>
  <si>
    <t>IS_13C4_16:0</t>
  </si>
  <si>
    <t>AC_2:0</t>
  </si>
  <si>
    <t>AC_3:0</t>
  </si>
  <si>
    <t>AC_4:1</t>
  </si>
  <si>
    <t>AC_4:0</t>
  </si>
  <si>
    <t>AC_6:1</t>
  </si>
  <si>
    <t>AC_6:0</t>
  </si>
  <si>
    <t>AC_8:3</t>
  </si>
  <si>
    <t>AC_8:2</t>
  </si>
  <si>
    <t>AC_8:1</t>
  </si>
  <si>
    <t>AC_8:0</t>
  </si>
  <si>
    <t>AC_10:3</t>
  </si>
  <si>
    <t>AC_10:2</t>
  </si>
  <si>
    <t>AC_10:1</t>
  </si>
  <si>
    <t>AC_10:0_</t>
  </si>
  <si>
    <t>AC_14:3</t>
  </si>
  <si>
    <t>AC_14:2</t>
  </si>
  <si>
    <t>AC_14:1</t>
  </si>
  <si>
    <t>AC_14:0</t>
  </si>
  <si>
    <t>AC_14:3-OH</t>
  </si>
  <si>
    <t>AC_14:2-OH</t>
  </si>
  <si>
    <t>AC_14:1-OH</t>
  </si>
  <si>
    <t>AC_14:0-OH</t>
  </si>
  <si>
    <t>AC_16:3</t>
  </si>
  <si>
    <t>AC_16:2</t>
  </si>
  <si>
    <t>AC_16:1</t>
  </si>
  <si>
    <t>AC_16:0</t>
  </si>
  <si>
    <t>AC_16:3-OH</t>
  </si>
  <si>
    <t>AC_16:2-OH</t>
  </si>
  <si>
    <t>AC_16:1-OH</t>
  </si>
  <si>
    <t>AC_16:0-OH</t>
  </si>
  <si>
    <t>AC_18:3</t>
  </si>
  <si>
    <t>AC_18:2</t>
  </si>
  <si>
    <t>AC_18:1</t>
  </si>
  <si>
    <t>AC_18:0</t>
  </si>
  <si>
    <t>AC_18:3-OH</t>
  </si>
  <si>
    <t>AC_18:2-OH</t>
  </si>
  <si>
    <t>AC_18:1-OH</t>
  </si>
  <si>
    <t>AC_18:0-OH</t>
  </si>
  <si>
    <t>AC_20:4</t>
  </si>
  <si>
    <t>AC_20:3</t>
  </si>
  <si>
    <t>AC_20:2</t>
  </si>
  <si>
    <t>AC_20:1</t>
  </si>
  <si>
    <t>AC_20:0</t>
  </si>
  <si>
    <t>AC_20:4-OH</t>
  </si>
  <si>
    <t>AC_20:3-OH</t>
  </si>
  <si>
    <t>AC_20:2-OH</t>
  </si>
  <si>
    <t>AC_20:1-OH</t>
  </si>
  <si>
    <t>AC_20:0-OH/22:6</t>
  </si>
  <si>
    <t>AC_22:5</t>
  </si>
  <si>
    <t>AC_22:4</t>
  </si>
  <si>
    <t>AC_22:3</t>
  </si>
  <si>
    <t>AC_22:2</t>
  </si>
  <si>
    <t>AC_22:1</t>
  </si>
  <si>
    <t>AC_22:0</t>
  </si>
  <si>
    <t>AC_22:6-OH</t>
  </si>
  <si>
    <t>AC_22:5-OH</t>
  </si>
  <si>
    <t>AC_22:4-OH</t>
  </si>
  <si>
    <t>AC_22:3-OH</t>
  </si>
  <si>
    <t>AC_22:2-OH</t>
  </si>
  <si>
    <t>AC_22:1-OH</t>
  </si>
  <si>
    <t>AC_22:0-OH/24:6</t>
  </si>
  <si>
    <t>AC_24:5</t>
  </si>
  <si>
    <t>AC_24:4</t>
  </si>
  <si>
    <t>AC_24:3</t>
  </si>
  <si>
    <t>AC_24:2</t>
  </si>
  <si>
    <t>AC_24:1</t>
  </si>
  <si>
    <t>AC_24:0</t>
  </si>
  <si>
    <t>AC_24:6-OH</t>
  </si>
  <si>
    <t>AC_24:5-OH</t>
  </si>
  <si>
    <t>AC_24:4-OH</t>
  </si>
  <si>
    <t>AC_24:3-OH</t>
  </si>
  <si>
    <t>AC_24:2-OH</t>
  </si>
  <si>
    <t>AC_24:1-OH</t>
  </si>
  <si>
    <t>AC_24:0-OH/26:6</t>
  </si>
  <si>
    <t>AC_26:5</t>
  </si>
  <si>
    <t>AC_26:4</t>
  </si>
  <si>
    <t>AC_26:3</t>
  </si>
  <si>
    <t>AC_26:2</t>
  </si>
  <si>
    <t>AC_26:1</t>
  </si>
  <si>
    <t>AC_26:0</t>
  </si>
  <si>
    <t>AC_26:6-OH</t>
  </si>
  <si>
    <t>AC_26:5-OH</t>
  </si>
  <si>
    <t>AC_26:4-OH</t>
  </si>
  <si>
    <t>AC_26:3-OH</t>
  </si>
  <si>
    <t>AC_26:2-OH</t>
  </si>
  <si>
    <t>AC_26:1-OH</t>
  </si>
  <si>
    <t>AC_26:0-OH</t>
  </si>
  <si>
    <t/>
  </si>
  <si>
    <t>TOTAL</t>
  </si>
  <si>
    <t>Cer</t>
  </si>
  <si>
    <t>IS_Cer_d18:1/17:0</t>
  </si>
  <si>
    <t>Cer_d18:0/12:0</t>
  </si>
  <si>
    <t>Cer_d18:0/14:1</t>
  </si>
  <si>
    <t>Cer_d18:0/14:0</t>
  </si>
  <si>
    <t>Cer_d18:0/16:1</t>
  </si>
  <si>
    <t>Cer_d18:0/16:0</t>
  </si>
  <si>
    <t>Cer_d18:0/18:3</t>
  </si>
  <si>
    <t>Cer_d18:0/18:2</t>
  </si>
  <si>
    <t>Cer_d18:0/18:1</t>
  </si>
  <si>
    <t>Cer_d18:0/18:0</t>
  </si>
  <si>
    <t>Cer_d18:0/20:5</t>
  </si>
  <si>
    <t>Cer_d18:0/20:4</t>
  </si>
  <si>
    <t>Cer_d18:0/20:3</t>
  </si>
  <si>
    <t>Cer_d18:0/20:2</t>
  </si>
  <si>
    <t>Cer_d18:0/20:1</t>
  </si>
  <si>
    <t>Cer_d18:0/20:0</t>
  </si>
  <si>
    <t>Cer_d18:0/22:6</t>
  </si>
  <si>
    <t>Cer_d18:0/22:5</t>
  </si>
  <si>
    <t>Cer_d18:0/22:4</t>
  </si>
  <si>
    <t>Cer_d18:0/22:3</t>
  </si>
  <si>
    <t>Cer_d18:0/22:2</t>
  </si>
  <si>
    <t>Cer_d18:0/22:1</t>
  </si>
  <si>
    <t>Cer_d18:0/22:0</t>
  </si>
  <si>
    <t>Cer_d18:0/24:1</t>
  </si>
  <si>
    <t>Cer_d18:0/24:0</t>
  </si>
  <si>
    <t>Cer_d18:0/26:1</t>
  </si>
  <si>
    <t>Cer_d18:0/26:0</t>
  </si>
  <si>
    <t>Cer_d18:1/12:0</t>
  </si>
  <si>
    <t>Cer_d18:1/14:1</t>
  </si>
  <si>
    <t>Cer_d18:1/14:0</t>
  </si>
  <si>
    <t>Cer_d18:1/16:1</t>
  </si>
  <si>
    <t>Cer_d18:1/16:0</t>
  </si>
  <si>
    <t>Cer_d18:1/18:3</t>
  </si>
  <si>
    <t>Cer_d18:1/18:2</t>
  </si>
  <si>
    <t>Cer_d18:1/18:1</t>
  </si>
  <si>
    <t>Cer_d18:1/18:0</t>
  </si>
  <si>
    <t>Cer_d18:1/20:5</t>
  </si>
  <si>
    <t>Cer_d18:1/20:4</t>
  </si>
  <si>
    <t>Cer_d18:1/20:3</t>
  </si>
  <si>
    <t>Cer_d18:1/20:2</t>
  </si>
  <si>
    <t>Cer_d18:1/20:1</t>
  </si>
  <si>
    <t>Cer_d18:1/20:0</t>
  </si>
  <si>
    <t>Cer_d18:1/22:6</t>
  </si>
  <si>
    <t>Cer_d18:1/22:5</t>
  </si>
  <si>
    <t>Cer_d18:1/22:4</t>
  </si>
  <si>
    <t>Cer_d18:1/22:3</t>
  </si>
  <si>
    <t>Cer_d18:1/22:2</t>
  </si>
  <si>
    <t>Cer_d18:1/22:1</t>
  </si>
  <si>
    <t>Cer_d18:1/22:0</t>
  </si>
  <si>
    <t>Cer_d18:1/24:1</t>
  </si>
  <si>
    <t>Cer_d18:1/24:0</t>
  </si>
  <si>
    <t>Cer_d18:1/26:1</t>
  </si>
  <si>
    <t>Cer_d18:1/26:0</t>
  </si>
  <si>
    <t>Cer_d18:2/12:0</t>
  </si>
  <si>
    <t>Cer_d18:2/14:1</t>
  </si>
  <si>
    <t>Cer_d18:2/14:0</t>
  </si>
  <si>
    <t>Cer_d18:2/16:1</t>
  </si>
  <si>
    <t>Cer_d18:2/16:0</t>
  </si>
  <si>
    <t>Cer_d18:2/18:3</t>
  </si>
  <si>
    <t>Cer_d18:2/18:2</t>
  </si>
  <si>
    <t>Cer_d18:2/18:1</t>
  </si>
  <si>
    <t>Cer_d18:2/18:0</t>
  </si>
  <si>
    <t>Cer_d18:2/20:5</t>
  </si>
  <si>
    <t>Cer_d18:2/20:4</t>
  </si>
  <si>
    <t>Cer_d18:2/20:3</t>
  </si>
  <si>
    <t>Cer_d18:2/20:2</t>
  </si>
  <si>
    <t>Cer_d18:2/20:1</t>
  </si>
  <si>
    <t>Cer_d18:2/20:0</t>
  </si>
  <si>
    <t>Cer_d18:2/22:6</t>
  </si>
  <si>
    <t>Cer_d18:2/22:5</t>
  </si>
  <si>
    <t>Cer_d18:2/22:4</t>
  </si>
  <si>
    <t>Cer_d18:2/22:3</t>
  </si>
  <si>
    <t>Cer_d18:2/22:2</t>
  </si>
  <si>
    <t>Cer_d18:2/22:1</t>
  </si>
  <si>
    <t>Cer_d18:2/22:0</t>
  </si>
  <si>
    <t>Cer_d18:2/24:1</t>
  </si>
  <si>
    <t>Cer_d18:2/24:0</t>
  </si>
  <si>
    <t>Cer_d18:2/26:1</t>
  </si>
  <si>
    <t>Cer_d18:2/26:0</t>
  </si>
  <si>
    <t>CE</t>
  </si>
  <si>
    <t>IS_TAG_17:1/17:1/17:1_</t>
  </si>
  <si>
    <t>CE_10:0+NH4_</t>
  </si>
  <si>
    <t>CE_12:0+NH4_</t>
  </si>
  <si>
    <t>CE_14:0+NH4_</t>
  </si>
  <si>
    <t>CE_16:2+NH4_</t>
  </si>
  <si>
    <t>CE_16:1+NH4_</t>
  </si>
  <si>
    <t>CE_16:0+NH4_</t>
  </si>
  <si>
    <t>CE_18:3+NH4_</t>
  </si>
  <si>
    <t>CE_18:2+NH4_</t>
  </si>
  <si>
    <t>CE_18:1+NH4_</t>
  </si>
  <si>
    <t>CE_18:0+NH4_</t>
  </si>
  <si>
    <t>CE_20:5+NH4_</t>
  </si>
  <si>
    <t>CE_20:4+NH4_</t>
  </si>
  <si>
    <t>CE_20:3+NH4_</t>
  </si>
  <si>
    <t>CE_20:2+NH4_</t>
  </si>
  <si>
    <t>CE_20:1+NH4_</t>
  </si>
  <si>
    <t>CE_20:0+NH4_</t>
  </si>
  <si>
    <t>CE_22:6+NH4_</t>
  </si>
  <si>
    <t>CE_22:5+NH4_</t>
  </si>
  <si>
    <t>CE_22:4+NH4_</t>
  </si>
  <si>
    <t>CE_22:3+NH4_</t>
  </si>
  <si>
    <t>CE_22:2+NH4_</t>
  </si>
  <si>
    <t>CE_22:1+NH4_</t>
  </si>
  <si>
    <t>CE_22:0+NH4_</t>
  </si>
  <si>
    <t>CE_24:6+NH4_</t>
  </si>
  <si>
    <t>CE_24:5+NH4_</t>
  </si>
  <si>
    <t>CE_24:4+NH4_</t>
  </si>
  <si>
    <t>CE_24:3+NH4_</t>
  </si>
  <si>
    <t>CE_24:2+NH4_</t>
  </si>
  <si>
    <t>CE_24:1+NH4_</t>
  </si>
  <si>
    <t>CE_24:0+NH4_</t>
  </si>
  <si>
    <t>Des_10:0+NH4_</t>
  </si>
  <si>
    <t>Des_12:0+NH4_</t>
  </si>
  <si>
    <t>Des_14:0+NH4_</t>
  </si>
  <si>
    <t>Des_16:2+NH4_</t>
  </si>
  <si>
    <t>Des_16:1+NH4_</t>
  </si>
  <si>
    <t>Des_16:0+NH4_</t>
  </si>
  <si>
    <t>Des_18:3+NH4_</t>
  </si>
  <si>
    <t>Des_18:2+NH4_</t>
  </si>
  <si>
    <t>Des_18:1+NH4_</t>
  </si>
  <si>
    <t>Des_18:0+NH4_</t>
  </si>
  <si>
    <t>Des_20:5+NH4_</t>
  </si>
  <si>
    <t>Des_20:4+NH4_</t>
  </si>
  <si>
    <t>Des_20:3+NH4_</t>
  </si>
  <si>
    <t>Des_20:2+NH4_</t>
  </si>
  <si>
    <t>Des_20:1+NH4_</t>
  </si>
  <si>
    <t>Des_20:0+NH4_</t>
  </si>
  <si>
    <t>Des_22:6+NH4_</t>
  </si>
  <si>
    <t>Des_22:5+NH4_</t>
  </si>
  <si>
    <t>Des_22:4+NH4_</t>
  </si>
  <si>
    <t>Des_22:3+NH4_</t>
  </si>
  <si>
    <t>Des_22:2+NH4_</t>
  </si>
  <si>
    <t>Des_22:1+NH4_</t>
  </si>
  <si>
    <t>Des_22:0+NH4_</t>
  </si>
  <si>
    <t>Des_24:6+NH4_</t>
  </si>
  <si>
    <t>Des_24:5+NH4_</t>
  </si>
  <si>
    <t>Des_24:4+NH4_</t>
  </si>
  <si>
    <t>Des_24:3+NH4_</t>
  </si>
  <si>
    <t>Des_24:2+NH4_</t>
  </si>
  <si>
    <t>Des_24:1+NH4_</t>
  </si>
  <si>
    <t>Des_24:0+NH4_</t>
  </si>
  <si>
    <t>COQ10</t>
  </si>
  <si>
    <t>CoQ10_NH4</t>
  </si>
  <si>
    <t>CoQ10H2_NH4</t>
  </si>
  <si>
    <t>CoQ9_NH4</t>
  </si>
  <si>
    <t>CoQ9H2_NH4</t>
  </si>
  <si>
    <t>DAG</t>
  </si>
  <si>
    <t>IS_DAG_17:1/17:1_</t>
  </si>
  <si>
    <t>DAG_28:2+NH4_</t>
  </si>
  <si>
    <t>DAG_28:1+NH4_</t>
  </si>
  <si>
    <t>DAG_28:0+NH4_</t>
  </si>
  <si>
    <t>DAG_30:2+NH4_</t>
  </si>
  <si>
    <t>DAG_30:1+NH4_</t>
  </si>
  <si>
    <t>DAG_30:0+NH4_</t>
  </si>
  <si>
    <t>DAG_32:4+NH4_</t>
  </si>
  <si>
    <t>DAG_32:3+NH4_</t>
  </si>
  <si>
    <t>DAG_32:2+NH4_</t>
  </si>
  <si>
    <t>DAG_32:1+NH4_</t>
  </si>
  <si>
    <t>DAG_32:0+NH4_</t>
  </si>
  <si>
    <t>DAG_34:4+NH4_</t>
  </si>
  <si>
    <t>DAG_34:3+NH4_</t>
  </si>
  <si>
    <t>DAG_34:2+NH4_</t>
  </si>
  <si>
    <t>DAG_34:1+NH4_</t>
  </si>
  <si>
    <t>DAG_34:0+NH4_</t>
  </si>
  <si>
    <t>DAG_36:6+NH4</t>
  </si>
  <si>
    <t>DAG_36:5+NH4_</t>
  </si>
  <si>
    <t>DAG_36:4+NH4_</t>
  </si>
  <si>
    <t>DAG_36:3+NH4_</t>
  </si>
  <si>
    <t>DAG_36:2+NH4_</t>
  </si>
  <si>
    <t>DAG_36:1+NH4_</t>
  </si>
  <si>
    <t>DAG_36:0+NH4_</t>
  </si>
  <si>
    <t>DAG_38:7+NH4</t>
  </si>
  <si>
    <t>DAG_38:6+NH4_</t>
  </si>
  <si>
    <t>DAG_38:5+NH4_</t>
  </si>
  <si>
    <t>DAG_38:4+NH4_</t>
  </si>
  <si>
    <t>DAG_38:3+NH4_</t>
  </si>
  <si>
    <t>DAG_38:2+NH4_</t>
  </si>
  <si>
    <t>DAG_38:1+NH4_</t>
  </si>
  <si>
    <t>DAG_40:10+NH4_</t>
  </si>
  <si>
    <t>DAG_40:9+NH4_</t>
  </si>
  <si>
    <t>DAG_40:8+NH4_</t>
  </si>
  <si>
    <t>DAG_40:7+NH4_</t>
  </si>
  <si>
    <t>DAG_40:6+NH4_</t>
  </si>
  <si>
    <t>DAG_40:5+NH4_</t>
  </si>
  <si>
    <t>DAG_40:4+NH4_</t>
  </si>
  <si>
    <t>DAG_40:3+NH4_</t>
  </si>
  <si>
    <t>DAG_40:2+NH4_</t>
  </si>
  <si>
    <t>DAG_40:1+NH4_</t>
  </si>
  <si>
    <t>DAG_40:0+NH4_</t>
  </si>
  <si>
    <t>DAG_42:11+NH4_</t>
  </si>
  <si>
    <t>DAG_42:10+NH4_</t>
  </si>
  <si>
    <t>DAG_42:9+NH4_</t>
  </si>
  <si>
    <t>DAG_42:8+NH4_</t>
  </si>
  <si>
    <t>DAG_42:7+NH4_</t>
  </si>
  <si>
    <t>DAG_42:6+NH4_</t>
  </si>
  <si>
    <t>DAG_42:5+NH4_</t>
  </si>
  <si>
    <t>DAG_42:4+NH4_</t>
  </si>
  <si>
    <t>DAG_42:3+NH4_</t>
  </si>
  <si>
    <t>DAG_42:2+NH4_</t>
  </si>
  <si>
    <t>DAG_42:1+NH4_</t>
  </si>
  <si>
    <t>DAG_42:0+NH4_</t>
  </si>
  <si>
    <t>FFA</t>
  </si>
  <si>
    <t>IS_FFA_d4-16:0</t>
  </si>
  <si>
    <t>FFA_14:0_</t>
  </si>
  <si>
    <t>FFA_14:1_</t>
  </si>
  <si>
    <t>FFA_16:0_</t>
  </si>
  <si>
    <t>FFA_16:1_</t>
  </si>
  <si>
    <t>FFA_18:0_</t>
  </si>
  <si>
    <t>FFA_18:1_</t>
  </si>
  <si>
    <t>FFA_18:2_</t>
  </si>
  <si>
    <t>FFA_18:3_</t>
  </si>
  <si>
    <t>FFA_20:0_</t>
  </si>
  <si>
    <t>FFA_20:1_</t>
  </si>
  <si>
    <t>FFA_20:2_</t>
  </si>
  <si>
    <t>FFA_20:3_</t>
  </si>
  <si>
    <t>FFA_20:4_</t>
  </si>
  <si>
    <t>FFA_20:5_</t>
  </si>
  <si>
    <t>FFA_22:0_</t>
  </si>
  <si>
    <t>FFA_22:1_</t>
  </si>
  <si>
    <t>FFA_22:2_</t>
  </si>
  <si>
    <t>FFA_22:3_</t>
  </si>
  <si>
    <t>FFA_22:4_</t>
  </si>
  <si>
    <t>FFA_22:5_</t>
  </si>
  <si>
    <t>FFA_22:6_</t>
  </si>
  <si>
    <t>FFA_24:0_</t>
  </si>
  <si>
    <t>FFA_24:1_</t>
  </si>
  <si>
    <t>FFA_26:0_</t>
  </si>
  <si>
    <t>FFA_26:1_</t>
  </si>
  <si>
    <t>GLYCOLIPID</t>
  </si>
  <si>
    <t>IS_d18:1/15:0-MonHex</t>
  </si>
  <si>
    <t>d18:0/12:0-MonoHex</t>
  </si>
  <si>
    <t>d18:0/14:1-MonoHex</t>
  </si>
  <si>
    <t>d18:0/14:0-MonoHex</t>
  </si>
  <si>
    <t>d18:0/16:1-MonoHex</t>
  </si>
  <si>
    <t>d18:0/16:0-MonoHex</t>
  </si>
  <si>
    <t>d18:0/18:3-MonoHex</t>
  </si>
  <si>
    <t>d18:0/18:2-MonoHex</t>
  </si>
  <si>
    <t>d18:0/18:1-MonoHex</t>
  </si>
  <si>
    <t>d18:0/18:0-MonoHex</t>
  </si>
  <si>
    <t>d18:0/20:5-MonoHex</t>
  </si>
  <si>
    <t>d18:0/20:4-MonoHex</t>
  </si>
  <si>
    <t>d18:0/20:3-MonoHex</t>
  </si>
  <si>
    <t>d18:0/20:2-MonoHex</t>
  </si>
  <si>
    <t>d18:0/20:1-MonoHex</t>
  </si>
  <si>
    <t>d18:0/20:0-MonoHex</t>
  </si>
  <si>
    <t>d18:0/22:6-MonoHex</t>
  </si>
  <si>
    <t>d18:0/22:5-MonoHex</t>
  </si>
  <si>
    <t>d18:0/22:4-MonoHex</t>
  </si>
  <si>
    <t>d18:0/22:3-MonoHex</t>
  </si>
  <si>
    <t>d18:0/22:2-MonoHex</t>
  </si>
  <si>
    <t>d18:0/22:1-MonoHex</t>
  </si>
  <si>
    <t>d18:0/22:0-MonoHex</t>
  </si>
  <si>
    <t>d18:0/24:1-MonoHex</t>
  </si>
  <si>
    <t>d18:0/24:0-MonoHex</t>
  </si>
  <si>
    <t>d18:0/26:1-MonoHex</t>
  </si>
  <si>
    <t>d18:0/26:0-MonoHex</t>
  </si>
  <si>
    <t>d18:1/12:0-MonoHex</t>
  </si>
  <si>
    <t>d18:1/14:1-MonoHex</t>
  </si>
  <si>
    <t>d18:1/14:0-MonoHex</t>
  </si>
  <si>
    <t>d18:1/16:1-MonoHex</t>
  </si>
  <si>
    <t>d18:1/16:0-MonoHex</t>
  </si>
  <si>
    <t>d18:1/18:3-MonoHex</t>
  </si>
  <si>
    <t>d18:1/18:2-MonoHex</t>
  </si>
  <si>
    <t>d18:1/18:1-MonoHex</t>
  </si>
  <si>
    <t>d18:1/18:0-MonoHex</t>
  </si>
  <si>
    <t>d18:1/20:5-MonoHex</t>
  </si>
  <si>
    <t>d18:1/20:4-MonoHex</t>
  </si>
  <si>
    <t>d18:1/20:3-MonoHex</t>
  </si>
  <si>
    <t>d18:1/20:2-MonoHex</t>
  </si>
  <si>
    <t>d18:1/20:1-MonoHex</t>
  </si>
  <si>
    <t>d18:1/20:0-MonoHex</t>
  </si>
  <si>
    <t>d18:1/22:6-MonoHex</t>
  </si>
  <si>
    <t>d18:1/22:5-MonoHex</t>
  </si>
  <si>
    <t>d18:1/22:4-MonoHex</t>
  </si>
  <si>
    <t>d18:1/22:3-MonoHex</t>
  </si>
  <si>
    <t>d18:1/22:2-MonoHex</t>
  </si>
  <si>
    <t>d18:1/22:1-MonoHex</t>
  </si>
  <si>
    <t>d18:1/22:0-MonoHex</t>
  </si>
  <si>
    <t>d18:1/24:1-MonoHex</t>
  </si>
  <si>
    <t>d18:1/24:0-MonoHex</t>
  </si>
  <si>
    <t>d18:1/26:1-MonoHex</t>
  </si>
  <si>
    <t>d18:1/26:0-MonoHex</t>
  </si>
  <si>
    <t>d18:2/12:0-MonoHex</t>
  </si>
  <si>
    <t>d18:2/14:1-MonoHex</t>
  </si>
  <si>
    <t>d18:2/14:0-MonoHex</t>
  </si>
  <si>
    <t>d18:2/16:1-MonoHex</t>
  </si>
  <si>
    <t>d18:2/16:0-MonoHex</t>
  </si>
  <si>
    <t>d18:2/18:3-MonoHex</t>
  </si>
  <si>
    <t>d18:2/18:2-MonoHex</t>
  </si>
  <si>
    <t>d18:2/18:1-MonoHex</t>
  </si>
  <si>
    <t>d18:2/18:0-MonoHex</t>
  </si>
  <si>
    <t>d18:2/20:5-MonoHex</t>
  </si>
  <si>
    <t>d18:2/20:4-MonoHex</t>
  </si>
  <si>
    <t>d18:2/20:3-MonoHex</t>
  </si>
  <si>
    <t>d18:2/20:2-MonoHex</t>
  </si>
  <si>
    <t>d18:2/20:1-MonoHex</t>
  </si>
  <si>
    <t>d18:2/20:0-MonoHex</t>
  </si>
  <si>
    <t>d18:2/22:6-MonoHex</t>
  </si>
  <si>
    <t>d18:2/22:5-MonoHex</t>
  </si>
  <si>
    <t>d18:2/22:4-MonoHex</t>
  </si>
  <si>
    <t>d18:2/22:3-MonoHex</t>
  </si>
  <si>
    <t>d18:2/22:2-MonoHex</t>
  </si>
  <si>
    <t>d18:2/22:1-MonoHex</t>
  </si>
  <si>
    <t>d18:2/22:0-MonoHex</t>
  </si>
  <si>
    <t>d18:2/24:1-MonoHex</t>
  </si>
  <si>
    <t>d18:2/24:0-MonoHex</t>
  </si>
  <si>
    <t>d18:2/26:1-MonoHex</t>
  </si>
  <si>
    <t>d18:2/26:0-MonoHex</t>
  </si>
  <si>
    <t>d18:0/12:0-DiHex</t>
  </si>
  <si>
    <t>d18:0/14:1-DiHex</t>
  </si>
  <si>
    <t>d18:0/14:0-DiHex</t>
  </si>
  <si>
    <t>d18:0/16:1-DiHex</t>
  </si>
  <si>
    <t>d18:0/16:0-DiHex</t>
  </si>
  <si>
    <t>d18:0/18:3-DiHex</t>
  </si>
  <si>
    <t>d18:0/18:2-DiHex</t>
  </si>
  <si>
    <t>d18:0/18:1-DiHex</t>
  </si>
  <si>
    <t>d18:0/18:0-DiHex</t>
  </si>
  <si>
    <t>d18:0/20:5-DiHex</t>
  </si>
  <si>
    <t>d18:0/20:4-DiHex</t>
  </si>
  <si>
    <t>d18:0/20:3-DiHex</t>
  </si>
  <si>
    <t>d18:0/20:2-DiHex</t>
  </si>
  <si>
    <t>d18:0/20:1-DiHex</t>
  </si>
  <si>
    <t>d18:0/20:0-DiHex</t>
  </si>
  <si>
    <t>d18:0/22:6-DiHex</t>
  </si>
  <si>
    <t>d18:0/22:5-DiHex</t>
  </si>
  <si>
    <t>d18:0/22:4-DiHex</t>
  </si>
  <si>
    <t>d18:0/22:3-DiHex</t>
  </si>
  <si>
    <t>d18:0/22:2-DiHex</t>
  </si>
  <si>
    <t>d18:0/22:1-DiHex</t>
  </si>
  <si>
    <t>d18:0/22:0-DiHex</t>
  </si>
  <si>
    <t>d18:0/24:1-DiHex</t>
  </si>
  <si>
    <t>d18:0/24:0-DiHex</t>
  </si>
  <si>
    <t>d18:0/26:1-DiHex</t>
  </si>
  <si>
    <t>d18:0/26:0-DiHex</t>
  </si>
  <si>
    <t>d18:1/12:0-DiHex</t>
  </si>
  <si>
    <t>d18:1/14:1-DiHex</t>
  </si>
  <si>
    <t>d18:1/14:0-DiHex</t>
  </si>
  <si>
    <t>d18:1/16:1-DiHex</t>
  </si>
  <si>
    <t>d18:1/16:0-DiHex</t>
  </si>
  <si>
    <t>d18:1/18:3-DiHex</t>
  </si>
  <si>
    <t>d18:1/18:2-DiHex</t>
  </si>
  <si>
    <t>d18:1/18:1-DiHex</t>
  </si>
  <si>
    <t>d18:1/18:0-DiHex</t>
  </si>
  <si>
    <t>d18:1/20:5-DiHex</t>
  </si>
  <si>
    <t>d18:1/20:4-DiHex</t>
  </si>
  <si>
    <t>d18:1/20:3-DiHex</t>
  </si>
  <si>
    <t>d18:1/20:2-DiHex</t>
  </si>
  <si>
    <t>d18:1/20:1-DiHex</t>
  </si>
  <si>
    <t>d18:1/20:0-DiHex</t>
  </si>
  <si>
    <t>d18:1/22:6-DiHex</t>
  </si>
  <si>
    <t>d18:1/22:5-DiHex</t>
  </si>
  <si>
    <t>d18:1/22:4-DiHex</t>
  </si>
  <si>
    <t>d18:1/22:3-DiHex</t>
  </si>
  <si>
    <t>d18:1/22:2-DiHex</t>
  </si>
  <si>
    <t>d18:1/22:1-DiHex</t>
  </si>
  <si>
    <t>d18:1/22:0-DiHex</t>
  </si>
  <si>
    <t>d18:1/24:1-DiHex</t>
  </si>
  <si>
    <t>d18:1/24:0-DiHex</t>
  </si>
  <si>
    <t>d18:1/26:1-DiHex</t>
  </si>
  <si>
    <t>d18:1/26:0-DiHex</t>
  </si>
  <si>
    <t>d18:2/12:0-DiHex</t>
  </si>
  <si>
    <t>d18:2/14:1-DiHex</t>
  </si>
  <si>
    <t>d18:2/14:0-DiHex</t>
  </si>
  <si>
    <t>d18:2/16:1-DiHex</t>
  </si>
  <si>
    <t>d18:2/16:0-DiHex</t>
  </si>
  <si>
    <t>d18:2/18:3-DiHex</t>
  </si>
  <si>
    <t>d18:2/18:2-DiHex</t>
  </si>
  <si>
    <t>d18:2/18:1-DiHex</t>
  </si>
  <si>
    <t>d18:2/18:0-DiHex</t>
  </si>
  <si>
    <t>d18:2/20:5-DiHex</t>
  </si>
  <si>
    <t>d18:2/20:4-DiHex</t>
  </si>
  <si>
    <t>d18:2/20:3-DiHex</t>
  </si>
  <si>
    <t>d18:2/20:2-DiHex</t>
  </si>
  <si>
    <t>d18:2/20:1-DiHex</t>
  </si>
  <si>
    <t>d18:2/20:0-DiHex</t>
  </si>
  <si>
    <t>d18:2/22:6-DiHex</t>
  </si>
  <si>
    <t>d18:2/22:5-DiHex</t>
  </si>
  <si>
    <t>d18:2/22:4-DiHex</t>
  </si>
  <si>
    <t>d18:2/22:3-DiHex</t>
  </si>
  <si>
    <t>d18:2/22:2-DiHex</t>
  </si>
  <si>
    <t>d18:2/22:1-DiHex</t>
  </si>
  <si>
    <t>d18:2/22:0-DiHex</t>
  </si>
  <si>
    <t>d18:2/24:1-DiHex</t>
  </si>
  <si>
    <t>d18:2/24:0-DiHex</t>
  </si>
  <si>
    <t>d18:2/26:1-DiHex</t>
  </si>
  <si>
    <t>d18:2/26:0-DiHex</t>
  </si>
  <si>
    <t>d18:0/12:0-TriHex</t>
  </si>
  <si>
    <t>d18:0/14:1-TriHex</t>
  </si>
  <si>
    <t>d18:0/14:0-TriHex</t>
  </si>
  <si>
    <t>d18:0/16:1-TriHex</t>
  </si>
  <si>
    <t>d18:0/16:0-TriHex</t>
  </si>
  <si>
    <t>d18:0/18:3-TriHex</t>
  </si>
  <si>
    <t>d18:0/18:2-TriHex</t>
  </si>
  <si>
    <t>d18:0/18:1-TriHex</t>
  </si>
  <si>
    <t>d18:0/18:0-TriHex</t>
  </si>
  <si>
    <t>d18:0/20:5-TriHex</t>
  </si>
  <si>
    <t>d18:0/20:4-TriHex</t>
  </si>
  <si>
    <t>d18:0/20:3-TriHex</t>
  </si>
  <si>
    <t>d18:0/20:2-TriHex</t>
  </si>
  <si>
    <t>d18:0/20:1-TriHex</t>
  </si>
  <si>
    <t>d18:0/20:0-TriHex</t>
  </si>
  <si>
    <t>d18:0/22:6-TriHex</t>
  </si>
  <si>
    <t>d18:0/22:5-TriHex</t>
  </si>
  <si>
    <t>d18:0/22:4-TriHex</t>
  </si>
  <si>
    <t>d18:0/22:3-TriHex</t>
  </si>
  <si>
    <t>d18:0/22:2-TriHex</t>
  </si>
  <si>
    <t>d18:0/22:1-TriHex</t>
  </si>
  <si>
    <t>d18:0/22:0-TriHex</t>
  </si>
  <si>
    <t>d18:0/24:1-TriHex</t>
  </si>
  <si>
    <t>d18:0/24:0-TriHex</t>
  </si>
  <si>
    <t>d18:0/26:1-TriHex</t>
  </si>
  <si>
    <t>d18:0/26:0-TriHex</t>
  </si>
  <si>
    <t>d18:1/12:0-TriHex</t>
  </si>
  <si>
    <t>d18:1/14:1-TriHex</t>
  </si>
  <si>
    <t>d18:1/14:0-TriHex</t>
  </si>
  <si>
    <t>d18:1/16:1-TriHex</t>
  </si>
  <si>
    <t>d18:1/16:0-TriHex</t>
  </si>
  <si>
    <t>d18:1/18:3-TriHex</t>
  </si>
  <si>
    <t>d18:1/18:2-TriHex</t>
  </si>
  <si>
    <t>d18:1/18:1-TriHex</t>
  </si>
  <si>
    <t>d18:1/18:0-TriHex</t>
  </si>
  <si>
    <t>d18:1/20:5-TriHex</t>
  </si>
  <si>
    <t>d18:1/20:4-TriHex</t>
  </si>
  <si>
    <t>d18:1/20:3-TriHex</t>
  </si>
  <si>
    <t>d18:1/20:2-TriHex</t>
  </si>
  <si>
    <t>d18:1/20:1-TriHex</t>
  </si>
  <si>
    <t>d18:1/20:0-TriHex</t>
  </si>
  <si>
    <t>d18:1/22:6-TriHex</t>
  </si>
  <si>
    <t>d18:1/22:5-TriHex</t>
  </si>
  <si>
    <t>d18:1/22:4-TriHex</t>
  </si>
  <si>
    <t>d18:1/22:3-TriHex</t>
  </si>
  <si>
    <t>d18:1/22:2-TriHex</t>
  </si>
  <si>
    <t>d18:1/22:1-TriHex</t>
  </si>
  <si>
    <t>d18:1/22:0-TriHex</t>
  </si>
  <si>
    <t>d18:1/24:1-TriHex</t>
  </si>
  <si>
    <t>d18:1/24:0-TriHex</t>
  </si>
  <si>
    <t>d18:1/26:1-TriHex</t>
  </si>
  <si>
    <t>d18:1/26:0-TriHex</t>
  </si>
  <si>
    <t>d18:2/12:0-TriHex</t>
  </si>
  <si>
    <t>d18:2/14:1-TriHex</t>
  </si>
  <si>
    <t>d18:2/14:0-TriHex</t>
  </si>
  <si>
    <t>d18:2/16:1-TriHex</t>
  </si>
  <si>
    <t>d18:2/16:0-TriHex</t>
  </si>
  <si>
    <t>d18:2/18:3-TriHex</t>
  </si>
  <si>
    <t>d18:2/18:2-TriHex</t>
  </si>
  <si>
    <t>d18:2/18:1-TriHex</t>
  </si>
  <si>
    <t>d18:2/18:0-TriHex</t>
  </si>
  <si>
    <t>d18:2/20:5-TriHex</t>
  </si>
  <si>
    <t>d18:2/20:4-TriHex</t>
  </si>
  <si>
    <t>d18:2/20:3-TriHex</t>
  </si>
  <si>
    <t>d18:2/20:2-TriHex</t>
  </si>
  <si>
    <t>d18:2/20:1-TriHex</t>
  </si>
  <si>
    <t>d18:2/20:0-TriHex</t>
  </si>
  <si>
    <t>d18:2/22:6-TriHex</t>
  </si>
  <si>
    <t>d18:2/22:5-TriHex</t>
  </si>
  <si>
    <t>d18:2/22:4-TriHex</t>
  </si>
  <si>
    <t>d18:2/22:3-TriHex</t>
  </si>
  <si>
    <t>d18:2/22:2-TriHex</t>
  </si>
  <si>
    <t>d18:2/22:1-TriHex</t>
  </si>
  <si>
    <t>d18:2/22:0-TriHex</t>
  </si>
  <si>
    <t>d18:2/24:1-TriHex</t>
  </si>
  <si>
    <t>d18:2/24:0-TriHex</t>
  </si>
  <si>
    <t>d18:2/26:1-TriHex</t>
  </si>
  <si>
    <t>d18:2/26:0-TriHex</t>
  </si>
  <si>
    <t>PA</t>
  </si>
  <si>
    <t>IS_PA_12:0/12:0</t>
  </si>
  <si>
    <t>LPA_10:0_</t>
  </si>
  <si>
    <t>LPA_12:0_</t>
  </si>
  <si>
    <t>LPA_14:0_</t>
  </si>
  <si>
    <t>LPA_16:0_</t>
  </si>
  <si>
    <t>LPA_16:1_</t>
  </si>
  <si>
    <t>LPA_18:0_</t>
  </si>
  <si>
    <t>LPA_18:1_</t>
  </si>
  <si>
    <t>LPA_18:2_</t>
  </si>
  <si>
    <t>LPA_18:3_</t>
  </si>
  <si>
    <t>LPA_20:0_</t>
  </si>
  <si>
    <t>LPA_20:1_</t>
  </si>
  <si>
    <t>LPA_20:2_</t>
  </si>
  <si>
    <t>LPA_20:3_</t>
  </si>
  <si>
    <t>LPA_20:4_</t>
  </si>
  <si>
    <t>LPA_20:5_</t>
  </si>
  <si>
    <t>LPA_22:0_</t>
  </si>
  <si>
    <t>LPA_22:1_</t>
  </si>
  <si>
    <t>LPA_22:2_</t>
  </si>
  <si>
    <t>LPA_22:3_</t>
  </si>
  <si>
    <t>LPA_22:4_</t>
  </si>
  <si>
    <t>LPA_22:5_</t>
  </si>
  <si>
    <t>LPA_22:6_</t>
  </si>
  <si>
    <t>LPA_24:0_</t>
  </si>
  <si>
    <t>LPA_24:1_</t>
  </si>
  <si>
    <t>LPA_26:0_</t>
  </si>
  <si>
    <t>LPA_26:1_</t>
  </si>
  <si>
    <t>LPA_p16:0</t>
  </si>
  <si>
    <t>LPA_p18:0</t>
  </si>
  <si>
    <t>LPA_p20:0</t>
  </si>
  <si>
    <t>PA_10:0/14:0</t>
  </si>
  <si>
    <t>PA_12:0/14:0</t>
  </si>
  <si>
    <t>PA_14:0/14:0</t>
  </si>
  <si>
    <t>PA_14:0/16:1</t>
  </si>
  <si>
    <t>PA_14:0/18:0</t>
  </si>
  <si>
    <t>PA_14:0/18:1</t>
  </si>
  <si>
    <t>PA_14:0/18:2</t>
  </si>
  <si>
    <t>PA_14:0/18:3</t>
  </si>
  <si>
    <t>PA_14:0/20:0</t>
  </si>
  <si>
    <t>PA_14:0/20:1</t>
  </si>
  <si>
    <t>PA_14:0/20:2</t>
  </si>
  <si>
    <t>PA_14:0/20:3</t>
  </si>
  <si>
    <t>PA_14:0/20:4</t>
  </si>
  <si>
    <t>PA_14:0/22:0</t>
  </si>
  <si>
    <t>PA_14:0/22:1</t>
  </si>
  <si>
    <t>PA_16:0/16:0</t>
  </si>
  <si>
    <t>PA_16:0/16:1</t>
  </si>
  <si>
    <t>PA_16:0/18:0</t>
  </si>
  <si>
    <t>PA_16:0/18:1</t>
  </si>
  <si>
    <t>PA_16:0/18:2</t>
  </si>
  <si>
    <t>PA_16:0/18:3</t>
  </si>
  <si>
    <t>PA_16:0/20:0</t>
  </si>
  <si>
    <t>PA_16:0/20:1</t>
  </si>
  <si>
    <t>PA_16:0/20:2</t>
  </si>
  <si>
    <t>PA_16:0/20:3</t>
  </si>
  <si>
    <t>PA_16:0/20:4</t>
  </si>
  <si>
    <t>PA_16:0/20:5</t>
  </si>
  <si>
    <t>PA_16:0/22:0</t>
  </si>
  <si>
    <t>PA_16:0/22:1</t>
  </si>
  <si>
    <t>PA_16:0/22:2</t>
  </si>
  <si>
    <t>PA_16:0/22:3</t>
  </si>
  <si>
    <t>PA_16:0/22:4</t>
  </si>
  <si>
    <t>PA_16:0/22:5</t>
  </si>
  <si>
    <t>PA_16:0/22:6</t>
  </si>
  <si>
    <t>PA_18:0/18:0</t>
  </si>
  <si>
    <t>PA_18:0/18:1</t>
  </si>
  <si>
    <t>PA_18:0/18:2</t>
  </si>
  <si>
    <t>PA_18:1/18:1</t>
  </si>
  <si>
    <t>PA_18:0/18:3</t>
  </si>
  <si>
    <t>PA_18:0/20:0</t>
  </si>
  <si>
    <t>PA_18:0/20:1</t>
  </si>
  <si>
    <t>PA_18:0/20:2</t>
  </si>
  <si>
    <t>PA_18:0/20:3</t>
  </si>
  <si>
    <t>PA_18:0/20:4</t>
  </si>
  <si>
    <t>PA_18:0/20:5</t>
  </si>
  <si>
    <t>PA_18:0/22:0</t>
  </si>
  <si>
    <t>PA_18:0/22:1</t>
  </si>
  <si>
    <t>PA_18:0/22:2</t>
  </si>
  <si>
    <t>PA_18:0/22:3</t>
  </si>
  <si>
    <t>PA_18:0/22:4</t>
  </si>
  <si>
    <t>PA_18:0/22:5</t>
  </si>
  <si>
    <t>PA_18:0/22:6</t>
  </si>
  <si>
    <t>PA_18:1/18:3</t>
  </si>
  <si>
    <t>PA_18:1/20:2</t>
  </si>
  <si>
    <t>PA_18:1/20:4</t>
  </si>
  <si>
    <t>PA_18:1/22:0</t>
  </si>
  <si>
    <t>PA_18:2/22:0</t>
  </si>
  <si>
    <t>PA_20:0/20:0</t>
  </si>
  <si>
    <t>PA_20:0/20:1</t>
  </si>
  <si>
    <t>PA_20:0/20:2</t>
  </si>
  <si>
    <t>PA_20:0/20:3</t>
  </si>
  <si>
    <t>PA_20:0/20:4</t>
  </si>
  <si>
    <t>PA_20:0/20:5</t>
  </si>
  <si>
    <t>PA_20:0/22:0</t>
  </si>
  <si>
    <t>PA_20:0/22:1</t>
  </si>
  <si>
    <t>PA_20:0/22:2</t>
  </si>
  <si>
    <t>PA_20:0/22:3</t>
  </si>
  <si>
    <t>PA_20:1/22:0</t>
  </si>
  <si>
    <t>PA_20:2/22:0</t>
  </si>
  <si>
    <t>PA_20:3/22:0</t>
  </si>
  <si>
    <t>PA_20:5/22:0</t>
  </si>
  <si>
    <t>PA_22:0/22:0</t>
  </si>
  <si>
    <t>PA_22:0/22:1</t>
  </si>
  <si>
    <t>PA_22:0/22:2</t>
  </si>
  <si>
    <t>PA_22:0/22:3</t>
  </si>
  <si>
    <t>PA_22:0/22:4</t>
  </si>
  <si>
    <t>PA_p16:0/18:0</t>
  </si>
  <si>
    <t>PA_p16:0/18:1</t>
  </si>
  <si>
    <t>PA_p16:0/18:2</t>
  </si>
  <si>
    <t>PA_p16:0/20:4</t>
  </si>
  <si>
    <t>PA_p18:0/14:0</t>
  </si>
  <si>
    <t>PA_p18:0/16:0</t>
  </si>
  <si>
    <t>PA_p18:0/18:0</t>
  </si>
  <si>
    <t>PA_p18:0/18:1</t>
  </si>
  <si>
    <t>PA_p18:0/18:2</t>
  </si>
  <si>
    <t>PA_p18:0/20:0</t>
  </si>
  <si>
    <t>PA_p18:0/20:1</t>
  </si>
  <si>
    <t>PA_p18:0/20:2</t>
  </si>
  <si>
    <t>PA_p18:0/20:4</t>
  </si>
  <si>
    <t>PA_p18:0/20:5</t>
  </si>
  <si>
    <t>PA_p18:0/22:0</t>
  </si>
  <si>
    <t>PA_p18:0/22:5</t>
  </si>
  <si>
    <t>PA_p18:0/22:6</t>
  </si>
  <si>
    <t>PC</t>
  </si>
  <si>
    <t>IS_LPC_17:0_</t>
  </si>
  <si>
    <t>LPC_10:0_</t>
  </si>
  <si>
    <t>LPC_12:0_</t>
  </si>
  <si>
    <t>LPC_14:0_</t>
  </si>
  <si>
    <t>LPC_14:1_</t>
  </si>
  <si>
    <t>LPC_16:0_</t>
  </si>
  <si>
    <t>LPC_16:1_</t>
  </si>
  <si>
    <t>LPC_18:0_</t>
  </si>
  <si>
    <t>LPC_18:1_</t>
  </si>
  <si>
    <t>LPC_18:2_</t>
  </si>
  <si>
    <t>LPC_18:3_</t>
  </si>
  <si>
    <t>LPC_20:0_</t>
  </si>
  <si>
    <t>LPC_20:1_</t>
  </si>
  <si>
    <t>LPC_20:2_</t>
  </si>
  <si>
    <t>LPC_20:3_</t>
  </si>
  <si>
    <t>LPC_20:4_</t>
  </si>
  <si>
    <t>LPC_20:5_</t>
  </si>
  <si>
    <t>LPC_22:0_</t>
  </si>
  <si>
    <t>LPC_22:1_</t>
  </si>
  <si>
    <t>LPC_22:2_</t>
  </si>
  <si>
    <t>LPC_22:3_</t>
  </si>
  <si>
    <t>LPC_22:4_</t>
  </si>
  <si>
    <t>LPC_22:5_</t>
  </si>
  <si>
    <t>LPC_22:6_</t>
  </si>
  <si>
    <t>LPC_24:0_</t>
  </si>
  <si>
    <t>LPC_24:1_</t>
  </si>
  <si>
    <t>LPC_26:0_</t>
  </si>
  <si>
    <t>LPC_26:1_</t>
  </si>
  <si>
    <t>LPC_O-14:0_</t>
  </si>
  <si>
    <t>LPC_O-14:1_</t>
  </si>
  <si>
    <t>LPC_O-16:0_</t>
  </si>
  <si>
    <t>LPC_O-16:1_</t>
  </si>
  <si>
    <t>LPC_O-18:1_</t>
  </si>
  <si>
    <t>LPC_O-20:0_</t>
  </si>
  <si>
    <t>LPC_O-20:1_</t>
  </si>
  <si>
    <t>LPC_O-22:0_</t>
  </si>
  <si>
    <t>LPC_O-22:1_</t>
  </si>
  <si>
    <t>PC_24:0_</t>
  </si>
  <si>
    <t>PC_24:1_</t>
  </si>
  <si>
    <t>PC_26:0_</t>
  </si>
  <si>
    <t>PC_26:1_</t>
  </si>
  <si>
    <t>PC_28:0_</t>
  </si>
  <si>
    <t>PC_28:1_</t>
  </si>
  <si>
    <t>PC_30:0_</t>
  </si>
  <si>
    <t>PC_30:1_</t>
  </si>
  <si>
    <t>PC_30:2_</t>
  </si>
  <si>
    <t>PC_30:3_</t>
  </si>
  <si>
    <t>PC_32:0_</t>
  </si>
  <si>
    <t>PC_32:1_</t>
  </si>
  <si>
    <t>PC_32:2_</t>
  </si>
  <si>
    <t>PC_32:3_</t>
  </si>
  <si>
    <t>PC_32:4_</t>
  </si>
  <si>
    <t>PC_34:0_</t>
  </si>
  <si>
    <t>PC_34:1_</t>
  </si>
  <si>
    <t>PC_34:2_</t>
  </si>
  <si>
    <t>PC_34:3_</t>
  </si>
  <si>
    <t>PC_34:4_</t>
  </si>
  <si>
    <t>PC_34:5_</t>
  </si>
  <si>
    <t>PC_34:6_</t>
  </si>
  <si>
    <t>PC_36:0_/PC_O-38:7_</t>
  </si>
  <si>
    <t>PC_36:1_</t>
  </si>
  <si>
    <t>PC_36:2_</t>
  </si>
  <si>
    <t>PC_36:3_</t>
  </si>
  <si>
    <t>PC_36:4_</t>
  </si>
  <si>
    <t>PC_36:5_</t>
  </si>
  <si>
    <t>PC_36:6_</t>
  </si>
  <si>
    <t>PC_36:7_</t>
  </si>
  <si>
    <t>PC_38:0_/PC_O-40:7_</t>
  </si>
  <si>
    <t>PC_38:1_</t>
  </si>
  <si>
    <t>PC_38:2_</t>
  </si>
  <si>
    <t>PC_38:3_</t>
  </si>
  <si>
    <t>PC_38:4_</t>
  </si>
  <si>
    <t>PC_38:5_</t>
  </si>
  <si>
    <t>PC_38:6_</t>
  </si>
  <si>
    <t>PC_38:7_/PC_O-38:0_</t>
  </si>
  <si>
    <t>PC_38:8_/PC_O-38:1_</t>
  </si>
  <si>
    <t>PC_40:0_/PC_O-42:7_</t>
  </si>
  <si>
    <t>PC_40:1_</t>
  </si>
  <si>
    <t>PC_40:10_/PC_O-40:3_</t>
  </si>
  <si>
    <t>PC_40:2_</t>
  </si>
  <si>
    <t>PC_40:3_</t>
  </si>
  <si>
    <t>PC_40:4_</t>
  </si>
  <si>
    <t>PC_40:5_</t>
  </si>
  <si>
    <t>PC_40:6_</t>
  </si>
  <si>
    <t>PC_40:7_/PC_O-40:0_</t>
  </si>
  <si>
    <t>PC_40:8_/PC_O-40:1_</t>
  </si>
  <si>
    <t>PC_40:9_/PC_O-40:2_</t>
  </si>
  <si>
    <t>PC_42:0_/PC_O-44:7_</t>
  </si>
  <si>
    <t>PC_42:1_</t>
  </si>
  <si>
    <t>PC_42:10_/PC_O-42:3_</t>
  </si>
  <si>
    <t>PC_42:11_</t>
  </si>
  <si>
    <t>PC_42:2_</t>
  </si>
  <si>
    <t>PC_42:3_</t>
  </si>
  <si>
    <t>PC_42:4_</t>
  </si>
  <si>
    <t>PC_42:5_</t>
  </si>
  <si>
    <t>PC_42:6_</t>
  </si>
  <si>
    <t>PC_42:7_/PC_O-42:0_</t>
  </si>
  <si>
    <t>PC_42:8_/PC_O-42:1_</t>
  </si>
  <si>
    <t>PC_42:9_/PC_O-42:2_</t>
  </si>
  <si>
    <t>PC_44:0_</t>
  </si>
  <si>
    <t>PC_44:1_</t>
  </si>
  <si>
    <t>PC_44:10_/PC_O-44:3_</t>
  </si>
  <si>
    <t>PC_44:11_/PC_O-44:4_</t>
  </si>
  <si>
    <t>PC_44:12_/PC_O-44:5_</t>
  </si>
  <si>
    <t>PC_44:2_</t>
  </si>
  <si>
    <t>PC_44:3_</t>
  </si>
  <si>
    <t>PC_44:4_</t>
  </si>
  <si>
    <t>PC_44:5_</t>
  </si>
  <si>
    <t>PC_44:6_</t>
  </si>
  <si>
    <t>PC_44:7_/PC_O-44:0_</t>
  </si>
  <si>
    <t>PC_44:8_/PC_O-44:1_</t>
  </si>
  <si>
    <t>PC_44:9_/PC_O-44:2_</t>
  </si>
  <si>
    <t>PC_O-28:0_</t>
  </si>
  <si>
    <t>PC_O-28:1_</t>
  </si>
  <si>
    <t>PC_O-28:2_</t>
  </si>
  <si>
    <t>PC_O-30:0_</t>
  </si>
  <si>
    <t>PC_O-30:1_</t>
  </si>
  <si>
    <t>PC_O-30:2_</t>
  </si>
  <si>
    <t>PC_O-32:0_</t>
  </si>
  <si>
    <t>PC_O-32:1_</t>
  </si>
  <si>
    <t>PC_O-32:2_</t>
  </si>
  <si>
    <t>PC_O-34:0_</t>
  </si>
  <si>
    <t>PC_O-34:1_</t>
  </si>
  <si>
    <t>PC_O-34:2_</t>
  </si>
  <si>
    <t>PC_O-34:3_</t>
  </si>
  <si>
    <t>PC_O-34:4_</t>
  </si>
  <si>
    <t>PC_O-36:0_</t>
  </si>
  <si>
    <t>PC_O-36:1_</t>
  </si>
  <si>
    <t>PC_O-36:2_</t>
  </si>
  <si>
    <t>PC_O-36:3_</t>
  </si>
  <si>
    <t>PC_O-36:4_</t>
  </si>
  <si>
    <t>PC_O-36:5_</t>
  </si>
  <si>
    <t>PC_O-36:6_</t>
  </si>
  <si>
    <t>PC_O-38:2_</t>
  </si>
  <si>
    <t>PC_O-38:3_</t>
  </si>
  <si>
    <t>PC_O-38:4_</t>
  </si>
  <si>
    <t>PC_O-38:5_</t>
  </si>
  <si>
    <t>PC_O-38:6_</t>
  </si>
  <si>
    <t>PC_O-40:4_</t>
  </si>
  <si>
    <t>PC_O-40:5_</t>
  </si>
  <si>
    <t>PC_O-40:6_</t>
  </si>
  <si>
    <t>PC_O-42:4_</t>
  </si>
  <si>
    <t>PC_O-42:5_</t>
  </si>
  <si>
    <t>PC_O-42:6_</t>
  </si>
  <si>
    <t>PC_O-44:6_</t>
  </si>
  <si>
    <t>PE</t>
  </si>
  <si>
    <t>IS_LPE_14:0_</t>
  </si>
  <si>
    <t>LPE_10:0_</t>
  </si>
  <si>
    <t>LPE_12:0_</t>
  </si>
  <si>
    <t>LPE_16:0_</t>
  </si>
  <si>
    <t>LPE_16:1_</t>
  </si>
  <si>
    <t>LPE_18:0_</t>
  </si>
  <si>
    <t>LPE_18:1_</t>
  </si>
  <si>
    <t>LPE_18:2_</t>
  </si>
  <si>
    <t>LPE_18:3_</t>
  </si>
  <si>
    <t>LPE_20:0_</t>
  </si>
  <si>
    <t>LPE_20:1_</t>
  </si>
  <si>
    <t>LPE_20:2_</t>
  </si>
  <si>
    <t>LPE_20:3_</t>
  </si>
  <si>
    <t>LPE_20:4_</t>
  </si>
  <si>
    <t>LPE_20:5_</t>
  </si>
  <si>
    <t>LPE_22:0_</t>
  </si>
  <si>
    <t>LPE_22:1_</t>
  </si>
  <si>
    <t>LPE_22:2_</t>
  </si>
  <si>
    <t>LPE_22:3_</t>
  </si>
  <si>
    <t>LPE_22:4_</t>
  </si>
  <si>
    <t>LPE_22:5_</t>
  </si>
  <si>
    <t>LPE_22:6_</t>
  </si>
  <si>
    <t>LPE_24:0_</t>
  </si>
  <si>
    <t>LPE_24:1_</t>
  </si>
  <si>
    <t>LPE_26:0_</t>
  </si>
  <si>
    <t>LPE_26:1_</t>
  </si>
  <si>
    <t>LPE_O-14:0_</t>
  </si>
  <si>
    <t>LPE_O-14:1_</t>
  </si>
  <si>
    <t>LPE_O-16:0_</t>
  </si>
  <si>
    <t>LPE_O-16:1_</t>
  </si>
  <si>
    <t>LPE_O-18:0_</t>
  </si>
  <si>
    <t>LPE_O-18:1_</t>
  </si>
  <si>
    <t>LPE_O-20:0_</t>
  </si>
  <si>
    <t>LPE_O-20:1_</t>
  </si>
  <si>
    <t>LPE_O-22:0_</t>
  </si>
  <si>
    <t>LPE_O-22:1_</t>
  </si>
  <si>
    <t>PE_24:0_</t>
  </si>
  <si>
    <t>PE_24:1_</t>
  </si>
  <si>
    <t>PE_26:0_</t>
  </si>
  <si>
    <t>PE_26:1_</t>
  </si>
  <si>
    <t>PE_28:0_</t>
  </si>
  <si>
    <t>PE_28:1_</t>
  </si>
  <si>
    <t>PE_28:2_</t>
  </si>
  <si>
    <t>PE_30:0_</t>
  </si>
  <si>
    <t>PE_30:1_</t>
  </si>
  <si>
    <t>PE_30:2_</t>
  </si>
  <si>
    <t>PE_30:3_</t>
  </si>
  <si>
    <t>PE_32:0_</t>
  </si>
  <si>
    <t>PE_32:1_</t>
  </si>
  <si>
    <t>PE_32:3_</t>
  </si>
  <si>
    <t>PE_32:4_</t>
  </si>
  <si>
    <t>PE_34:0_</t>
  </si>
  <si>
    <t>PE_34:1_</t>
  </si>
  <si>
    <t>PE_34:2_</t>
  </si>
  <si>
    <t>PE_34:3_</t>
  </si>
  <si>
    <t>PE_34:4_</t>
  </si>
  <si>
    <t>PE_34:5_</t>
  </si>
  <si>
    <t>PE_34:6_</t>
  </si>
  <si>
    <t>PE_36:0</t>
  </si>
  <si>
    <t>PE_36:1_</t>
  </si>
  <si>
    <t>PE_36:2_</t>
  </si>
  <si>
    <t>PE_36:3_</t>
  </si>
  <si>
    <t>PE_36:4_</t>
  </si>
  <si>
    <t>PE_36:5_</t>
  </si>
  <si>
    <t>PE_36:6_</t>
  </si>
  <si>
    <t>PE_36:7_/PE_O-36:0_</t>
  </si>
  <si>
    <t>PE_38:0_/PE_O-40:7_</t>
  </si>
  <si>
    <t>PE_38:1_</t>
  </si>
  <si>
    <t>PE_38:2_</t>
  </si>
  <si>
    <t>PE_38:3_</t>
  </si>
  <si>
    <t>PE_38:4_</t>
  </si>
  <si>
    <t>PE_38:5_</t>
  </si>
  <si>
    <t>PE_38:6_</t>
  </si>
  <si>
    <t>PE_38:7_/PE_O-38:0_</t>
  </si>
  <si>
    <t>PE_38:8_/PE_O-38:1_</t>
  </si>
  <si>
    <t>PE_40:0_/PE_O-42:7_</t>
  </si>
  <si>
    <t>PE_40:1_</t>
  </si>
  <si>
    <t>PE_40:10_/PE_O-40:3_</t>
  </si>
  <si>
    <t>PE_40:2_</t>
  </si>
  <si>
    <t>PE_40:3_</t>
  </si>
  <si>
    <t>PE_40:4_</t>
  </si>
  <si>
    <t>PE_40:5_</t>
  </si>
  <si>
    <t>PE_40:6_</t>
  </si>
  <si>
    <t>PE_40:7_/PE_O-40:0_</t>
  </si>
  <si>
    <t>PE_40:8_/PE_O-40:1_</t>
  </si>
  <si>
    <t>PE_40:9_/PE_O-40:2_</t>
  </si>
  <si>
    <t>PE_42:0_/PE_O-44:7_</t>
  </si>
  <si>
    <t>PE_42:1_</t>
  </si>
  <si>
    <t>PE_42:10_/PE_O-42:3_</t>
  </si>
  <si>
    <t>PE_42:11_/PE_O-42:4_</t>
  </si>
  <si>
    <t>PE_42:2_</t>
  </si>
  <si>
    <t>PE_42:3_</t>
  </si>
  <si>
    <t>PE_42:4_</t>
  </si>
  <si>
    <t>PE_42:5_</t>
  </si>
  <si>
    <t>PE_42:6_</t>
  </si>
  <si>
    <t>PE_42:7_/PE_O-42:0_</t>
  </si>
  <si>
    <t>PE_42:8_/PE_O-42:1_</t>
  </si>
  <si>
    <t>PE_42:9_/PE_O-42:2_</t>
  </si>
  <si>
    <t>PE_44:0_</t>
  </si>
  <si>
    <t>PE_44:1_</t>
  </si>
  <si>
    <t>PE_44:10_/PE_O-44:3_</t>
  </si>
  <si>
    <t>PE_44:11_/PE_O-44:4_</t>
  </si>
  <si>
    <t>PE_44:12_/PE_O-44:5_</t>
  </si>
  <si>
    <t>PE_44:2_</t>
  </si>
  <si>
    <t>PE_44:3_</t>
  </si>
  <si>
    <t>PE_44:4_</t>
  </si>
  <si>
    <t>PE_44:5_</t>
  </si>
  <si>
    <t>PE_44:6_</t>
  </si>
  <si>
    <t>PE_44:7_/PE_O-44:0_</t>
  </si>
  <si>
    <t>PE_44:8_/PE_O-44:1_</t>
  </si>
  <si>
    <t>PE_44:9_/PE_O-44:2_</t>
  </si>
  <si>
    <t>PE_O-28:0_</t>
  </si>
  <si>
    <t>PE_O-28:1_</t>
  </si>
  <si>
    <t>PE_O-28:2_</t>
  </si>
  <si>
    <t>PE_O-30:0_</t>
  </si>
  <si>
    <t>PE_O-30:1_</t>
  </si>
  <si>
    <t>PE_O-30:2_</t>
  </si>
  <si>
    <t>PE_O-32:0_</t>
  </si>
  <si>
    <t>PE_O-32:1_</t>
  </si>
  <si>
    <t>PE_O-32:2_</t>
  </si>
  <si>
    <t>PE_O-34:0_</t>
  </si>
  <si>
    <t>PE_O-34:1_</t>
  </si>
  <si>
    <t>PE_O-34:2_</t>
  </si>
  <si>
    <t>PE_O-34:3_</t>
  </si>
  <si>
    <t>PE_O-34:4_</t>
  </si>
  <si>
    <t>PE_O-36:1_</t>
  </si>
  <si>
    <t>PE_O-36:2_</t>
  </si>
  <si>
    <t>PE_O-36:3_</t>
  </si>
  <si>
    <t>PE_O-36:4_</t>
  </si>
  <si>
    <t>PE_O-36:5_</t>
  </si>
  <si>
    <t>PE_O-36:6_</t>
  </si>
  <si>
    <t>PE_O-38:2_</t>
  </si>
  <si>
    <t>PE_O-38:3_</t>
  </si>
  <si>
    <t>PE_O-38:4_</t>
  </si>
  <si>
    <t>PE_O-38:5_</t>
  </si>
  <si>
    <t>PE_O-38:6_</t>
  </si>
  <si>
    <t>PE_O-38:7_/PE_36:0_</t>
  </si>
  <si>
    <t>PE_O-40:4_</t>
  </si>
  <si>
    <t>PE_O-40:5_</t>
  </si>
  <si>
    <t>PE_O-40:6_</t>
  </si>
  <si>
    <t>PE_O-42:5_</t>
  </si>
  <si>
    <t>PE_O-42:6_</t>
  </si>
  <si>
    <t>PE_O-44:6_</t>
  </si>
  <si>
    <t>PG</t>
  </si>
  <si>
    <t>IS_PG_15:0_15:0</t>
  </si>
  <si>
    <t>LPG_10:0_</t>
  </si>
  <si>
    <t>LPG_12:0_</t>
  </si>
  <si>
    <t>LPG_14:0_</t>
  </si>
  <si>
    <t>LPG_16:0_</t>
  </si>
  <si>
    <t>LPG_16:1_</t>
  </si>
  <si>
    <t>LPG_18:0_</t>
  </si>
  <si>
    <t>LPG_18:1_</t>
  </si>
  <si>
    <t>LPG_18:2_</t>
  </si>
  <si>
    <t>LPG_18:3_</t>
  </si>
  <si>
    <t>LPG_20:0_</t>
  </si>
  <si>
    <t>LPG_20:1_</t>
  </si>
  <si>
    <t>LPG_20:2_</t>
  </si>
  <si>
    <t>LPG_20:3_</t>
  </si>
  <si>
    <t>LPG_20:4_</t>
  </si>
  <si>
    <t>LPG_20:5_</t>
  </si>
  <si>
    <t>LPG_22:0_</t>
  </si>
  <si>
    <t>LPG_22:1_</t>
  </si>
  <si>
    <t>LPG_22:2_</t>
  </si>
  <si>
    <t>LPG_22:3_</t>
  </si>
  <si>
    <t>LPG_22:4_</t>
  </si>
  <si>
    <t>LPG_22:5_</t>
  </si>
  <si>
    <t>LPG_22:6_</t>
  </si>
  <si>
    <t>LPG_24:0_</t>
  </si>
  <si>
    <t>LPG_24:1_</t>
  </si>
  <si>
    <t>LPG_26:0_</t>
  </si>
  <si>
    <t>LPG_26:1_</t>
  </si>
  <si>
    <t>LPG_p16:0</t>
  </si>
  <si>
    <t>LPG_p18:0</t>
  </si>
  <si>
    <t>LPG_p20:0</t>
  </si>
  <si>
    <t>PG__20:3/22:1</t>
  </si>
  <si>
    <t>PG__20:3/22:2</t>
  </si>
  <si>
    <t>PG__20:3/22:3</t>
  </si>
  <si>
    <t>PG__20:3/22:4</t>
  </si>
  <si>
    <t>PG_10:0/14:0</t>
  </si>
  <si>
    <t>PG_12:0/12:0</t>
  </si>
  <si>
    <t>PG_12:0/14:0</t>
  </si>
  <si>
    <t>PG_14:0/14:0</t>
  </si>
  <si>
    <t>PG_14:0/16:0</t>
  </si>
  <si>
    <t>PG_14:0/16:1</t>
  </si>
  <si>
    <t>PG_14:0/18:0</t>
  </si>
  <si>
    <t>PG_14:0/18:1</t>
  </si>
  <si>
    <t>PG_14:0/18:2</t>
  </si>
  <si>
    <t>PG_14:0/18:3</t>
  </si>
  <si>
    <t>PG_14:0/20:0</t>
  </si>
  <si>
    <t>PG_14:0/20:1</t>
  </si>
  <si>
    <t>PG_14:0/20:2</t>
  </si>
  <si>
    <t>PG_14:0/20:3</t>
  </si>
  <si>
    <t>PG_14:0/20:4</t>
  </si>
  <si>
    <t>PG_14:0/20:5</t>
  </si>
  <si>
    <t>PG_14:0/22:0</t>
  </si>
  <si>
    <t>PG_14:0/22:1</t>
  </si>
  <si>
    <t>PG_14:0/22:2</t>
  </si>
  <si>
    <t>PG_14:0/22:3</t>
  </si>
  <si>
    <t>PG_14:0/22:4</t>
  </si>
  <si>
    <t>PG_14:0/22:5</t>
  </si>
  <si>
    <t>PG_14:0/22:6</t>
  </si>
  <si>
    <t>PG_16:0/16:0</t>
  </si>
  <si>
    <t>PG_16:0/16:1</t>
  </si>
  <si>
    <t>PG_16:0/18:0</t>
  </si>
  <si>
    <t>PG_16:0/18:1</t>
  </si>
  <si>
    <t>PG_16:0/18:2</t>
  </si>
  <si>
    <t>PG_16:0/18:3</t>
  </si>
  <si>
    <t>PG_16:0/20:0</t>
  </si>
  <si>
    <t>PG_16:0/20:1</t>
  </si>
  <si>
    <t>PG_16:0/20:2</t>
  </si>
  <si>
    <t>PG_16:0/20:3</t>
  </si>
  <si>
    <t>PG_16:0/20:4</t>
  </si>
  <si>
    <t>PG_16:0/20:5</t>
  </si>
  <si>
    <t>PG_16:0/22:0</t>
  </si>
  <si>
    <t>PG_16:0/22:1</t>
  </si>
  <si>
    <t>PG_16:0/22:2</t>
  </si>
  <si>
    <t>PG_16:0/22:3</t>
  </si>
  <si>
    <t>PG_16:0/22:4</t>
  </si>
  <si>
    <t>PG_16:0/22:5</t>
  </si>
  <si>
    <t>PG_16:0/22:6</t>
  </si>
  <si>
    <t>PG_16:1/16:1</t>
  </si>
  <si>
    <t>PG_16:1/18:0</t>
  </si>
  <si>
    <t>PG_16:1/18:1</t>
  </si>
  <si>
    <t>PG_16:1/18:2</t>
  </si>
  <si>
    <t>PG_16:1/18:3</t>
  </si>
  <si>
    <t>PG_16:1/20:0</t>
  </si>
  <si>
    <t>PG_16:1/20:1</t>
  </si>
  <si>
    <t>PG_16:1/20:2</t>
  </si>
  <si>
    <t>PG_16:1/20:3</t>
  </si>
  <si>
    <t>PG_16:1/20:4</t>
  </si>
  <si>
    <t>PG_16:1/20:5</t>
  </si>
  <si>
    <t>PG_16:1/22:0</t>
  </si>
  <si>
    <t>PG_16:1/22:1</t>
  </si>
  <si>
    <t>PG_16:1/22:2</t>
  </si>
  <si>
    <t>PG_16:1/22:3</t>
  </si>
  <si>
    <t>PG_16:1/22:4</t>
  </si>
  <si>
    <t>PG_16:1/22:5</t>
  </si>
  <si>
    <t>PG_16:1/22:6</t>
  </si>
  <si>
    <t>PG_18:0/18:0</t>
  </si>
  <si>
    <t>PG_18:0/18:1</t>
  </si>
  <si>
    <t>PG_18:0/18:2</t>
  </si>
  <si>
    <t>PG_18:0/18:3</t>
  </si>
  <si>
    <t>PG_18:0/20:0</t>
  </si>
  <si>
    <t>PG_18:0/20:1</t>
  </si>
  <si>
    <t>PG_18:0/20:2</t>
  </si>
  <si>
    <t>PG_18:0/20:3</t>
  </si>
  <si>
    <t>PG_18:0/20:4</t>
  </si>
  <si>
    <t>PG_18:0/20:5</t>
  </si>
  <si>
    <t>PG_18:0/22:0</t>
  </si>
  <si>
    <t>PG_18:0/22:1</t>
  </si>
  <si>
    <t>PG_18:0/22:2</t>
  </si>
  <si>
    <t>PG_18:0/22:3</t>
  </si>
  <si>
    <t>PG_18:0/22:4</t>
  </si>
  <si>
    <t>PG_18:0/22:5</t>
  </si>
  <si>
    <t>PG_18:0/22:6</t>
  </si>
  <si>
    <t>PG_18:1/18:1</t>
  </si>
  <si>
    <t>PG_18:1/18:2</t>
  </si>
  <si>
    <t>PG_18:1/18:3</t>
  </si>
  <si>
    <t>PG_18:1/20:0</t>
  </si>
  <si>
    <t>PG_18:1/20:1</t>
  </si>
  <si>
    <t>PG_18:1/20:2</t>
  </si>
  <si>
    <t>PG_18:1/20:3</t>
  </si>
  <si>
    <t>PG_18:1/20:4</t>
  </si>
  <si>
    <t>PG_18:1/20:5</t>
  </si>
  <si>
    <t>PG_18:1/22:0</t>
  </si>
  <si>
    <t>PG_18:1/22:1</t>
  </si>
  <si>
    <t>PG_18:1/22:2</t>
  </si>
  <si>
    <t>PG_18:1/22:3</t>
  </si>
  <si>
    <t>PG_18:1/22:4</t>
  </si>
  <si>
    <t>PG_18:1/22:5</t>
  </si>
  <si>
    <t>PG_18:2/18:2</t>
  </si>
  <si>
    <t>PG_18:2/18:3</t>
  </si>
  <si>
    <t>PG_18:2/20:0</t>
  </si>
  <si>
    <t>PG_18:2/20:1</t>
  </si>
  <si>
    <t>PG_18:2/20:2</t>
  </si>
  <si>
    <t>PG_18:2/20:3</t>
  </si>
  <si>
    <t>PG_18:2/20:5</t>
  </si>
  <si>
    <t>PG_18:2/22:0</t>
  </si>
  <si>
    <t>PG_18:2/22:1</t>
  </si>
  <si>
    <t>PG_18:2/22:2</t>
  </si>
  <si>
    <t>PG_18:2/22:3</t>
  </si>
  <si>
    <t>PG_18:2/22:4</t>
  </si>
  <si>
    <t>PG_18:2/22:5</t>
  </si>
  <si>
    <t>PG_18:3/18:3</t>
  </si>
  <si>
    <t>PG_18:3/20:0</t>
  </si>
  <si>
    <t>PG_18:3/20:1</t>
  </si>
  <si>
    <t>PG_18:3/20:2</t>
  </si>
  <si>
    <t>PG_18:3/20:3</t>
  </si>
  <si>
    <t>PG_18:3/20:4</t>
  </si>
  <si>
    <t>PG_18:3/20:5</t>
  </si>
  <si>
    <t>PG_18:3/22:0</t>
  </si>
  <si>
    <t>PG_18:3/22:1</t>
  </si>
  <si>
    <t>PG_18:3/22:2</t>
  </si>
  <si>
    <t>PG_18:3/22:3</t>
  </si>
  <si>
    <t>PG_18:3/22:4</t>
  </si>
  <si>
    <t>PG_18:3/22:5</t>
  </si>
  <si>
    <t>PG_18:3/22:6</t>
  </si>
  <si>
    <t>PG_20:0/20:0</t>
  </si>
  <si>
    <t>PG_20:0/20:1</t>
  </si>
  <si>
    <t>PG_20:0/20:2</t>
  </si>
  <si>
    <t>PG_20:0/20:3</t>
  </si>
  <si>
    <t>PG_20:0/20:4</t>
  </si>
  <si>
    <t>PG_20:0/20:5</t>
  </si>
  <si>
    <t>PG_20:0/22:0</t>
  </si>
  <si>
    <t>PG_20:0/22:1</t>
  </si>
  <si>
    <t>PG_20:0/22:2</t>
  </si>
  <si>
    <t>PG_20:0/22:3</t>
  </si>
  <si>
    <t>PG_20:0/22:4</t>
  </si>
  <si>
    <t>PG_20:0/22:5</t>
  </si>
  <si>
    <t>PG_20:0/22:6</t>
  </si>
  <si>
    <t>PG_20:1/20:1</t>
  </si>
  <si>
    <t>PG_20:1/20:2</t>
  </si>
  <si>
    <t>PG_20:1/20:3</t>
  </si>
  <si>
    <t>PG_20:1/20:4</t>
  </si>
  <si>
    <t>PG_20:1/20:5</t>
  </si>
  <si>
    <t>PG_20:1/22:0</t>
  </si>
  <si>
    <t>PG_20:1/22:1</t>
  </si>
  <si>
    <t>PG_20:1/22:2</t>
  </si>
  <si>
    <t>PG_20:1/22:3</t>
  </si>
  <si>
    <t>PG_20:1/22:4</t>
  </si>
  <si>
    <t>PG_20:1/22:5</t>
  </si>
  <si>
    <t>PG_20:1/22:6</t>
  </si>
  <si>
    <t>PG_20:2/20:2</t>
  </si>
  <si>
    <t>PG_20:2/20:3</t>
  </si>
  <si>
    <t>PG_20:2/20:4</t>
  </si>
  <si>
    <t>PG_20:2/20:5</t>
  </si>
  <si>
    <t>PG_20:2/22:0</t>
  </si>
  <si>
    <t>PG_20:2/22:1</t>
  </si>
  <si>
    <t>PG_20:2/22:2</t>
  </si>
  <si>
    <t>PG_20:2/22:3</t>
  </si>
  <si>
    <t>PG_20:2/22:4</t>
  </si>
  <si>
    <t>PG_20:2/22:5</t>
  </si>
  <si>
    <t>PG_20:2/22:6</t>
  </si>
  <si>
    <t>PG_20:3/20:3</t>
  </si>
  <si>
    <t>PG_20:3/20:4</t>
  </si>
  <si>
    <t>PG_20:3/20:5</t>
  </si>
  <si>
    <t>PG_20:3/22:0</t>
  </si>
  <si>
    <t>PG_20:3/22:5</t>
  </si>
  <si>
    <t>PG_20:4/20:5</t>
  </si>
  <si>
    <t>PG_20:4/22:0</t>
  </si>
  <si>
    <t>PG_20:4/22:1</t>
  </si>
  <si>
    <t>PG_20:4/22:2</t>
  </si>
  <si>
    <t>PG_20:4/22:3</t>
  </si>
  <si>
    <t>PG_20:4/22:4</t>
  </si>
  <si>
    <t>PG_20:4/22:5</t>
  </si>
  <si>
    <t>PG_20:5/20:5</t>
  </si>
  <si>
    <t>PG_20:5/22:0</t>
  </si>
  <si>
    <t>PG_20:5/22:1</t>
  </si>
  <si>
    <t>PG_20:5/22:2</t>
  </si>
  <si>
    <t>PG_20:5/22:3</t>
  </si>
  <si>
    <t>PG_20:5/22:4</t>
  </si>
  <si>
    <t>PG_20:5/22:5</t>
  </si>
  <si>
    <t>PG_20:5/22:6</t>
  </si>
  <si>
    <t>PG_22:0/22:0</t>
  </si>
  <si>
    <t>PG_22:0/22:1</t>
  </si>
  <si>
    <t>PG_22:0/22:2</t>
  </si>
  <si>
    <t>PG_22:0/22:3</t>
  </si>
  <si>
    <t>PG_22:0/22:4</t>
  </si>
  <si>
    <t>PG_22:0/22:5</t>
  </si>
  <si>
    <t>PG_22:0/22:6</t>
  </si>
  <si>
    <t>PG_22:1/22:1</t>
  </si>
  <si>
    <t>PG_22:1/22:2</t>
  </si>
  <si>
    <t>PG_22:1/22:3</t>
  </si>
  <si>
    <t>PG_22:1/22:4</t>
  </si>
  <si>
    <t>PG_22:1/22:5</t>
  </si>
  <si>
    <t>PG_22:1/22:6</t>
  </si>
  <si>
    <t>PG_22:2/22:2</t>
  </si>
  <si>
    <t>PG_22:2/22:3</t>
  </si>
  <si>
    <t>PG_22:2/22:4</t>
  </si>
  <si>
    <t>PG_22:2/22:5</t>
  </si>
  <si>
    <t>PG_22:2/22:6</t>
  </si>
  <si>
    <t>PG_22:3/22:3</t>
  </si>
  <si>
    <t>PG_22:4/22:4</t>
  </si>
  <si>
    <t>PG_22:4/22:5</t>
  </si>
  <si>
    <t>PG_22:4/22:6</t>
  </si>
  <si>
    <t>PG_22:5/22:5</t>
  </si>
  <si>
    <t>PG_22:5/22:6</t>
  </si>
  <si>
    <t>PG_22:6/22:6</t>
  </si>
  <si>
    <t>PG_a16:0/14:0</t>
  </si>
  <si>
    <t>PG_a16:0/16:0</t>
  </si>
  <si>
    <t>PG_a16:0/18:0</t>
  </si>
  <si>
    <t>PG_a16:0/20:0</t>
  </si>
  <si>
    <t>PG_a16:0/20:4</t>
  </si>
  <si>
    <t>PG_a16:0/22:0</t>
  </si>
  <si>
    <t>PG_a18:0/14:0</t>
  </si>
  <si>
    <t>PG_a18:0/16:0</t>
  </si>
  <si>
    <t>PG_a18:0/18:0</t>
  </si>
  <si>
    <t>PG_a18:0/20:0</t>
  </si>
  <si>
    <t>PG_a18:0/20:4</t>
  </si>
  <si>
    <t>PG_a18:0/22:0</t>
  </si>
  <si>
    <t>PG_a20:0/14:0</t>
  </si>
  <si>
    <t>PG_a20:0/16:0</t>
  </si>
  <si>
    <t>PG_a20:0/18:0</t>
  </si>
  <si>
    <t>PG_a20:0/20:0</t>
  </si>
  <si>
    <t>PG_a20:0/20:4</t>
  </si>
  <si>
    <t>PG_a20:0/22:0</t>
  </si>
  <si>
    <t>PG_a20:0/22:6</t>
  </si>
  <si>
    <t>PG_p16:0/14:0</t>
  </si>
  <si>
    <t>PG_p16:0/16:0</t>
  </si>
  <si>
    <t>PG_p16:0/16:1</t>
  </si>
  <si>
    <t>PG_p16:0/18:0</t>
  </si>
  <si>
    <t>PG_p16:0/18:1</t>
  </si>
  <si>
    <t>PG_p16:0/18:2</t>
  </si>
  <si>
    <t>PG_p16:0/18:3</t>
  </si>
  <si>
    <t>PG_p16:0/20:0</t>
  </si>
  <si>
    <t>PG_p16:0/20:1</t>
  </si>
  <si>
    <t>PG_p16:0/20:2</t>
  </si>
  <si>
    <t>PG_p16:0/20:3</t>
  </si>
  <si>
    <t>PG_p16:0/20:4</t>
  </si>
  <si>
    <t>PG_p16:0/20:5</t>
  </si>
  <si>
    <t>PG_p16:0/22:0</t>
  </si>
  <si>
    <t>PG_p16:0/22:1</t>
  </si>
  <si>
    <t>PG_p16:0/22:2</t>
  </si>
  <si>
    <t>PG_p16:0/22:3</t>
  </si>
  <si>
    <t>PG_p16:0/22:4</t>
  </si>
  <si>
    <t>PG_p16:0/22:5</t>
  </si>
  <si>
    <t>PG_p16:0/22:6</t>
  </si>
  <si>
    <t>PG_p18:0/14:0</t>
  </si>
  <si>
    <t>PG_p18:0/16:0</t>
  </si>
  <si>
    <t>PG_p18:0/16:1</t>
  </si>
  <si>
    <t>PG_p18:0/18:0</t>
  </si>
  <si>
    <t>PG_p18:0/18:1</t>
  </si>
  <si>
    <t>PG_p18:0/18:2</t>
  </si>
  <si>
    <t>PG_p18:0/18:3</t>
  </si>
  <si>
    <t>PG_p18:0/20:0</t>
  </si>
  <si>
    <t>PG_p18:0/20:1</t>
  </si>
  <si>
    <t>PG_p18:0/20:2</t>
  </si>
  <si>
    <t>PG_p18:0/20:3</t>
  </si>
  <si>
    <t>PG_p18:0/20:4</t>
  </si>
  <si>
    <t>PG_p18:0/20:5</t>
  </si>
  <si>
    <t>PG_p18:0/22:0</t>
  </si>
  <si>
    <t>PG_p18:0/22:1</t>
  </si>
  <si>
    <t>PG_p18:0/22:2</t>
  </si>
  <si>
    <t>PG_p18:0/22:3</t>
  </si>
  <si>
    <t>PG_p18:0/22:4</t>
  </si>
  <si>
    <t>PG_p18:0/22:5</t>
  </si>
  <si>
    <t>PG_p18:0/22:6</t>
  </si>
  <si>
    <t>PG_p20:0/14:0</t>
  </si>
  <si>
    <t>PG_p20:0/16:0</t>
  </si>
  <si>
    <t>PG_p20:0/16:1</t>
  </si>
  <si>
    <t>PG_p20:0/18:0</t>
  </si>
  <si>
    <t>PG_p20:0/18:1</t>
  </si>
  <si>
    <t>PG_p20:0/18:2</t>
  </si>
  <si>
    <t>PG_p20:0/18:3</t>
  </si>
  <si>
    <t>PG_p20:0/20:0</t>
  </si>
  <si>
    <t>PG_p20:0/20:1</t>
  </si>
  <si>
    <t>PG_p20:0/20:2</t>
  </si>
  <si>
    <t>PG_p20:0/20:3</t>
  </si>
  <si>
    <t>PG_p20:0/20:4</t>
  </si>
  <si>
    <t>PG_p20:0/20:5</t>
  </si>
  <si>
    <t>PG_p20:0/22:0</t>
  </si>
  <si>
    <t>PG_p20:0/22:1</t>
  </si>
  <si>
    <t>PG_p20:0/22:2</t>
  </si>
  <si>
    <t>PG_p20:0/22:3</t>
  </si>
  <si>
    <t>PG_p20:0/22:4</t>
  </si>
  <si>
    <t>PG_p20:0/22:5</t>
  </si>
  <si>
    <t>PG_p20:0/22:6</t>
  </si>
  <si>
    <t>PI</t>
  </si>
  <si>
    <t>LPI_10:0_</t>
  </si>
  <si>
    <t>LPI_12:0_</t>
  </si>
  <si>
    <t>LPI_14:0_</t>
  </si>
  <si>
    <t>LPI_p16:0</t>
  </si>
  <si>
    <t>LPI_16:1_</t>
  </si>
  <si>
    <t>LPI_16:0_</t>
  </si>
  <si>
    <t>LPI_p18:0</t>
  </si>
  <si>
    <t>LPI_18:3_</t>
  </si>
  <si>
    <t>LPI_18:2_</t>
  </si>
  <si>
    <t>LPI_18:1_</t>
  </si>
  <si>
    <t>LPI_18:0_</t>
  </si>
  <si>
    <t>LPI_p20:0</t>
  </si>
  <si>
    <t>LPI_20:5_</t>
  </si>
  <si>
    <t>LPI_20:4_</t>
  </si>
  <si>
    <t>LPI_20:3_</t>
  </si>
  <si>
    <t>LPI_20:2_</t>
  </si>
  <si>
    <t>LPI_20:1_</t>
  </si>
  <si>
    <t>LPI_20:0_</t>
  </si>
  <si>
    <t>LPI_22:6_</t>
  </si>
  <si>
    <t>LPI_22:5_</t>
  </si>
  <si>
    <t>LPI_22:4_</t>
  </si>
  <si>
    <t>LPI_22:3_</t>
  </si>
  <si>
    <t>LPI_22:2_</t>
  </si>
  <si>
    <t>LPI_22:1_</t>
  </si>
  <si>
    <t>LPI_22:0_</t>
  </si>
  <si>
    <t>LPI_24:1_</t>
  </si>
  <si>
    <t>LPI_24:0_</t>
  </si>
  <si>
    <t>PI_14:0/14:0</t>
  </si>
  <si>
    <t>PI_14:0/16:1</t>
  </si>
  <si>
    <t>PI_14:0/16:0</t>
  </si>
  <si>
    <t>PI_14:0/18:2</t>
  </si>
  <si>
    <t>PI_16:1/16:1</t>
  </si>
  <si>
    <t>PI_14:0/18:1</t>
  </si>
  <si>
    <t>PI_16:0/16:1</t>
  </si>
  <si>
    <t>PI_14:0/18:0</t>
  </si>
  <si>
    <t>PI_16:0/16:0</t>
  </si>
  <si>
    <t>PI_14:0/20:3</t>
  </si>
  <si>
    <t>PI_16:0/18:3</t>
  </si>
  <si>
    <t>PI_16:1/18:2</t>
  </si>
  <si>
    <t>PI_14:0/20:2</t>
  </si>
  <si>
    <t>PI_16:1/18:1</t>
  </si>
  <si>
    <t>PI_16:0/18:2</t>
  </si>
  <si>
    <t>PI_14:0/20:1</t>
  </si>
  <si>
    <t>PI_16:1/18:0</t>
  </si>
  <si>
    <t>PI_16:0/18:1</t>
  </si>
  <si>
    <t>PI_14:0/20:0</t>
  </si>
  <si>
    <t>PI_16:0/18:0</t>
  </si>
  <si>
    <t>PI_p16:0/20:0</t>
  </si>
  <si>
    <t>PI_p18:0/18:0</t>
  </si>
  <si>
    <t>PI_p20:0/16:0</t>
  </si>
  <si>
    <t>PI_14:0/22:4</t>
  </si>
  <si>
    <t>PI_16:1/20:3</t>
  </si>
  <si>
    <t>PI_16:0/20:4</t>
  </si>
  <si>
    <t>PI_18:1/18:3</t>
  </si>
  <si>
    <t>PI_18:2/18:2</t>
  </si>
  <si>
    <t>PI_14:0/22:3</t>
  </si>
  <si>
    <t>PI_16:1/20:2</t>
  </si>
  <si>
    <t>PI_16:0/20:3</t>
  </si>
  <si>
    <t>PI_18:0/18:3</t>
  </si>
  <si>
    <t>PI_18:1/18:2</t>
  </si>
  <si>
    <t>PI_14:0/22:2</t>
  </si>
  <si>
    <t>PI_16:1/20:1</t>
  </si>
  <si>
    <t>PI_16:0/20:2</t>
  </si>
  <si>
    <t>PI_18:0/18:2</t>
  </si>
  <si>
    <t>PI_18:1/18:1</t>
  </si>
  <si>
    <t>PI_14:0/22:1</t>
  </si>
  <si>
    <t>PI_16:1/20:0</t>
  </si>
  <si>
    <t>PI_16:0/20:1</t>
  </si>
  <si>
    <t>PI_18:0/18:1</t>
  </si>
  <si>
    <t>PI_14:0/22:0</t>
  </si>
  <si>
    <t>PI_16:0/20:0</t>
  </si>
  <si>
    <t>PI_18:0/18:0</t>
  </si>
  <si>
    <t>PI_p16:0/22:6</t>
  </si>
  <si>
    <t>PI_p16:0/22:3</t>
  </si>
  <si>
    <t>PI_p18:0/20:3</t>
  </si>
  <si>
    <t>PI_p20:0/18:3</t>
  </si>
  <si>
    <t>PI_a18:0/20:4</t>
  </si>
  <si>
    <t>PI_p16:0/22:2</t>
  </si>
  <si>
    <t>PI_p18:0/20:2</t>
  </si>
  <si>
    <t>PI_p20:0/18:2</t>
  </si>
  <si>
    <t>PI_16:1/22:4</t>
  </si>
  <si>
    <t>PI_16:0/22:5</t>
  </si>
  <si>
    <t>PI_18:1/20:4</t>
  </si>
  <si>
    <t>PI_18:0/20:5</t>
  </si>
  <si>
    <t>PI_18:2/20:3</t>
  </si>
  <si>
    <t>PI_18:3/20:2</t>
  </si>
  <si>
    <t>PI_16:1/22:3</t>
  </si>
  <si>
    <t>PI_16:0/22:4</t>
  </si>
  <si>
    <t>PI_18:1/20:3</t>
  </si>
  <si>
    <t>PI_18:0/20:4</t>
  </si>
  <si>
    <t>PI_18:2/20:2</t>
  </si>
  <si>
    <t>PI_18:3/20:1</t>
  </si>
  <si>
    <t>PI_16:1/22:2</t>
  </si>
  <si>
    <t>PI_16:0/22:3</t>
  </si>
  <si>
    <t>PI_18:1/20:2</t>
  </si>
  <si>
    <t>PI_18:0/20:3</t>
  </si>
  <si>
    <t>PI_18:2/20:1</t>
  </si>
  <si>
    <t>PI_18:3/20:0</t>
  </si>
  <si>
    <t>PI_16:1/22:1</t>
  </si>
  <si>
    <t>PI_16:0/22:2</t>
  </si>
  <si>
    <t>PI_18:1/20:1</t>
  </si>
  <si>
    <t>PI_18:0/20:2</t>
  </si>
  <si>
    <t>PI_18:2/20:0</t>
  </si>
  <si>
    <t>PI_16:1/22:0</t>
  </si>
  <si>
    <t>PI_16:0/22:1</t>
  </si>
  <si>
    <t>PI_18:1/20:0</t>
  </si>
  <si>
    <t>PI_18:0/20:1</t>
  </si>
  <si>
    <t>PI_16:0/22:0</t>
  </si>
  <si>
    <t>PI_18:0/20:0</t>
  </si>
  <si>
    <t>PI_p18:0/22:6</t>
  </si>
  <si>
    <t>PI_18:3/22:2</t>
  </si>
  <si>
    <t>PI_18:2/22:3</t>
  </si>
  <si>
    <t>PI_18:1/22:4</t>
  </si>
  <si>
    <t>PI_18:0/22:5</t>
  </si>
  <si>
    <t>PI_20:0/20:5</t>
  </si>
  <si>
    <t>PI_20:1/20:4</t>
  </si>
  <si>
    <t>PI_20:2/20:3</t>
  </si>
  <si>
    <t>PI_18:3/22:1</t>
  </si>
  <si>
    <t>PI_18:2/22:2</t>
  </si>
  <si>
    <t>PI_18:1/22:3</t>
  </si>
  <si>
    <t>PI_18:0/22:4</t>
  </si>
  <si>
    <t>PI_20:0/20:4</t>
  </si>
  <si>
    <t>PI_20:1/20:3</t>
  </si>
  <si>
    <t>PI_20:2/20:2</t>
  </si>
  <si>
    <t>PI_18:3/22:0</t>
  </si>
  <si>
    <t>PI_18:2/22:1</t>
  </si>
  <si>
    <t>PI_18:1/22:2</t>
  </si>
  <si>
    <t>PI_18:0/22:3</t>
  </si>
  <si>
    <t>PI_20:0/20:3</t>
  </si>
  <si>
    <t>PI_20:1/20:2</t>
  </si>
  <si>
    <t>PI_18:2/22:0</t>
  </si>
  <si>
    <t>PI_18:1/22:1</t>
  </si>
  <si>
    <t>PI_18:0/22:2</t>
  </si>
  <si>
    <t>PI_20:0/20:2</t>
  </si>
  <si>
    <t>PI_20:1/20:1</t>
  </si>
  <si>
    <t>PI__20:3/22:6</t>
  </si>
  <si>
    <t>PI_20:4/22:5</t>
  </si>
  <si>
    <t>PI_20:5/22:4</t>
  </si>
  <si>
    <t>PI_p20:0/22:1</t>
  </si>
  <si>
    <t>PI_20:0/22:4</t>
  </si>
  <si>
    <t>PI_20:1/22:3</t>
  </si>
  <si>
    <t>PI_20:2/22:2</t>
  </si>
  <si>
    <t>PI__20:3/22:1</t>
  </si>
  <si>
    <t>PI_20:4/22:0</t>
  </si>
  <si>
    <t>PI_20:0/22:3</t>
  </si>
  <si>
    <t>PI_20:1/22:2</t>
  </si>
  <si>
    <t>PI_20:2/22:1</t>
  </si>
  <si>
    <t>PI_20:3/22:0</t>
  </si>
  <si>
    <t>PS</t>
  </si>
  <si>
    <t>IS_PS_14:0/14:0</t>
  </si>
  <si>
    <t>LPS_10:0</t>
  </si>
  <si>
    <t>LPS_12:0</t>
  </si>
  <si>
    <t>LPS_14:0</t>
  </si>
  <si>
    <t>LPS_p16:0</t>
  </si>
  <si>
    <t>LPS_16:1</t>
  </si>
  <si>
    <t>LPS_16:0</t>
  </si>
  <si>
    <t>LPS_p18:0</t>
  </si>
  <si>
    <t>LPS_18:3</t>
  </si>
  <si>
    <t>LPS_18:2</t>
  </si>
  <si>
    <t>LPS_18:1</t>
  </si>
  <si>
    <t>LPS_18:0</t>
  </si>
  <si>
    <t>LPS_p20:0</t>
  </si>
  <si>
    <t>LPS_20:5</t>
  </si>
  <si>
    <t>LPS_20:4</t>
  </si>
  <si>
    <t>LPS_20:3</t>
  </si>
  <si>
    <t>LPS_20:2</t>
  </si>
  <si>
    <t>LPS_20:1</t>
  </si>
  <si>
    <t>LPS_20:0</t>
  </si>
  <si>
    <t>LPS_22:6</t>
  </si>
  <si>
    <t>LPS_22:5</t>
  </si>
  <si>
    <t>LPS_22:4</t>
  </si>
  <si>
    <t>LPS_22:3</t>
  </si>
  <si>
    <t>LPS_22:2</t>
  </si>
  <si>
    <t>LPS_22:1</t>
  </si>
  <si>
    <t>LPS_22:0</t>
  </si>
  <si>
    <t>LPS_24:1</t>
  </si>
  <si>
    <t>LPS_24:0</t>
  </si>
  <si>
    <t>PS_12:0/14:0</t>
  </si>
  <si>
    <t>PS_14:0/18:2</t>
  </si>
  <si>
    <t>PS_16:1/16:1</t>
  </si>
  <si>
    <t>PS_14:0/18:1</t>
  </si>
  <si>
    <t>PS_16:0/16:1</t>
  </si>
  <si>
    <t>PS_16:0/16:0</t>
  </si>
  <si>
    <t>PS_14:0/20:2</t>
  </si>
  <si>
    <t>PS_16:1/18:1</t>
  </si>
  <si>
    <t>PS_16:0/18:2</t>
  </si>
  <si>
    <t>PS_14:0/20:1</t>
  </si>
  <si>
    <t>PS_16:0/18:1</t>
  </si>
  <si>
    <t>PS_16:0/18:0</t>
  </si>
  <si>
    <t>PS_a16:0/20:0</t>
  </si>
  <si>
    <t>PS_a18:0/18:0</t>
  </si>
  <si>
    <t>PS_14:0/22:4</t>
  </si>
  <si>
    <t>PS_16:1/20:3</t>
  </si>
  <si>
    <t>PS_16:0/20:4</t>
  </si>
  <si>
    <t>PS_18:1/18:3</t>
  </si>
  <si>
    <t>PS_18:2/18:2</t>
  </si>
  <si>
    <t>PS_14:0/22:3</t>
  </si>
  <si>
    <t>PS_16:1/20:2</t>
  </si>
  <si>
    <t>PS_16:0/20:3</t>
  </si>
  <si>
    <t>PS_18:1/18:2</t>
  </si>
  <si>
    <t>PS_16:1/20:1</t>
  </si>
  <si>
    <t>PS_16:0/20:2</t>
  </si>
  <si>
    <t>PS_18:0/18:2</t>
  </si>
  <si>
    <t>PS_18:1/18:1</t>
  </si>
  <si>
    <t>PS_16:0/20:1</t>
  </si>
  <si>
    <t>PS_18:0/18:1</t>
  </si>
  <si>
    <t>PS_18:0/18:0</t>
  </si>
  <si>
    <t>PS_p16:0/22:6</t>
  </si>
  <si>
    <t>PS_18:0/20:4</t>
  </si>
  <si>
    <t>PS_16:0/22:3</t>
  </si>
  <si>
    <t>PS_18:1/20:2</t>
  </si>
  <si>
    <t>PS_18:2/20:1</t>
  </si>
  <si>
    <t>PS_18:1/20:1</t>
  </si>
  <si>
    <t>PS_18:2/20:0</t>
  </si>
  <si>
    <t>PS_18:0/20:1</t>
  </si>
  <si>
    <t>PS_p18:0/22:6</t>
  </si>
  <si>
    <t>PS_18:3/22:1</t>
  </si>
  <si>
    <t>PS_18:1/22:3</t>
  </si>
  <si>
    <t>PS_18:0/22:4</t>
  </si>
  <si>
    <t>PS_20:1/20:3</t>
  </si>
  <si>
    <t>PS_20:2/20:2</t>
  </si>
  <si>
    <t>PS_18:0/22:3</t>
  </si>
  <si>
    <t>PS_20:1/20:2</t>
  </si>
  <si>
    <t>PS_20:1/20:1</t>
  </si>
  <si>
    <t>PS_20:2/22:6</t>
  </si>
  <si>
    <t>PS__20:3/22:5</t>
  </si>
  <si>
    <t>PS_20:4/22:4</t>
  </si>
  <si>
    <t>PS_20:5/22:3</t>
  </si>
  <si>
    <t>SM</t>
  </si>
  <si>
    <t>IS_SM_d18:1/12:0</t>
  </si>
  <si>
    <t>SM_d18:0/12:0</t>
  </si>
  <si>
    <t>SM_d18:0/14:1</t>
  </si>
  <si>
    <t>SM_d18:0/14:0</t>
  </si>
  <si>
    <t>SM_d18:0/16:1</t>
  </si>
  <si>
    <t>SM_d18:0/16:0</t>
  </si>
  <si>
    <t>SM_d18:0/18:3</t>
  </si>
  <si>
    <t>SM_d18:0/18:2</t>
  </si>
  <si>
    <t>SM_d18:0/18:1</t>
  </si>
  <si>
    <t>SM_d18:0/18:0</t>
  </si>
  <si>
    <t>SM_d18:0/20:5</t>
  </si>
  <si>
    <t>SM_d18:0/20:4</t>
  </si>
  <si>
    <t>SM_d18:0/20:3</t>
  </si>
  <si>
    <t>SM_d18:0/20:2</t>
  </si>
  <si>
    <t>SM_d18:0/20:1</t>
  </si>
  <si>
    <t>SM_d18:0/20:0</t>
  </si>
  <si>
    <t>SM_d18:0/22:6</t>
  </si>
  <si>
    <t>SM_d18:0/22:5</t>
  </si>
  <si>
    <t>SM_d18:0/22:4</t>
  </si>
  <si>
    <t>SM_d18:0/22:3</t>
  </si>
  <si>
    <t>SM_d18:0/22:2</t>
  </si>
  <si>
    <t>SM_d18:0/22:1</t>
  </si>
  <si>
    <t>SM_d18:0/22:0</t>
  </si>
  <si>
    <t>SM_d18:0/24:1</t>
  </si>
  <si>
    <t>SM_d18:0/24:0</t>
  </si>
  <si>
    <t>SM_d18:0/26:1</t>
  </si>
  <si>
    <t>SM_d18:0/26:0</t>
  </si>
  <si>
    <t>SM_d18:1/14:1</t>
  </si>
  <si>
    <t>SM_d18:1/14:0</t>
  </si>
  <si>
    <t>SM_d18:1/16:1</t>
  </si>
  <si>
    <t>SM_d18:1/16:0</t>
  </si>
  <si>
    <t>SM_d18:1/18:3</t>
  </si>
  <si>
    <t>SM_d18:1/18:2</t>
  </si>
  <si>
    <t>SM_d18:1/18:1</t>
  </si>
  <si>
    <t>SM_d18:1/18:0</t>
  </si>
  <si>
    <t>SM_d18:1/20:5</t>
  </si>
  <si>
    <t>SM_d18:1/20:4</t>
  </si>
  <si>
    <t>SM_d18:1/20:3</t>
  </si>
  <si>
    <t>SM_d18:1/20:2</t>
  </si>
  <si>
    <t>SM_d18:1/20:1</t>
  </si>
  <si>
    <t>SM_d18:1/20:0</t>
  </si>
  <si>
    <t>SM_d18:1/22:6</t>
  </si>
  <si>
    <t>SM_d18:1/22:5</t>
  </si>
  <si>
    <t>SM_d18:1/22:4</t>
  </si>
  <si>
    <t>SM_d18:1/22:3</t>
  </si>
  <si>
    <t>SM_d18:1/22:2</t>
  </si>
  <si>
    <t>SM_d18:1/22:1</t>
  </si>
  <si>
    <t>SM_d18:1/22:0</t>
  </si>
  <si>
    <t>SM_d18:1/24:1</t>
  </si>
  <si>
    <t>SM_d18:1/24:0</t>
  </si>
  <si>
    <t>SM_d18:1/26:1</t>
  </si>
  <si>
    <t>SM_d18:1/26:0</t>
  </si>
  <si>
    <t>SM_d18:2/12:0</t>
  </si>
  <si>
    <t>SM_d18:2/14:1</t>
  </si>
  <si>
    <t>SM_d18:2/14:0</t>
  </si>
  <si>
    <t>SM_d18:2/16:1</t>
  </si>
  <si>
    <t>SM_d18:2/16:0</t>
  </si>
  <si>
    <t>SM_d18:2/18:3</t>
  </si>
  <si>
    <t>SM_d18:2/18:2</t>
  </si>
  <si>
    <t>SM_d18:2/18:1</t>
  </si>
  <si>
    <t>SM_d18:2/18:0</t>
  </si>
  <si>
    <t>SM_d18:2/20:5</t>
  </si>
  <si>
    <t>SM_d18:2/20:4</t>
  </si>
  <si>
    <t>SM_d18:2/20:3</t>
  </si>
  <si>
    <t>SM_d18:2/20:2</t>
  </si>
  <si>
    <t>SM_d18:2/20:1</t>
  </si>
  <si>
    <t>SM_d18:2/20:0</t>
  </si>
  <si>
    <t>SM_d18:2/22:6</t>
  </si>
  <si>
    <t>SM_d18:2/22:5</t>
  </si>
  <si>
    <t>SM_d18:2/22:4</t>
  </si>
  <si>
    <t>SM_d18:2/22:3</t>
  </si>
  <si>
    <t>SM_d18:2/22:2</t>
  </si>
  <si>
    <t>SM_d18:2/22:1</t>
  </si>
  <si>
    <t>SM_d18:2/22:0</t>
  </si>
  <si>
    <t>SM_d18:2/24:1</t>
  </si>
  <si>
    <t>SM_d18:2/24:0</t>
  </si>
  <si>
    <t>SM_d18:2/26:1</t>
  </si>
  <si>
    <t>SM_d18:2/26:0</t>
  </si>
  <si>
    <t>SM_d16:0/12:0</t>
  </si>
  <si>
    <t>SM_d16:0/14:1</t>
  </si>
  <si>
    <t>SM_d16:0/14:0</t>
  </si>
  <si>
    <t>SM_d16:0/16:1</t>
  </si>
  <si>
    <t>SM_d16:0/16:0</t>
  </si>
  <si>
    <t>SM_d16:0/18:3</t>
  </si>
  <si>
    <t>SM_d16:0/18:2</t>
  </si>
  <si>
    <t>SM_d16:0/18:1</t>
  </si>
  <si>
    <t>SM_d16:0/18:0</t>
  </si>
  <si>
    <t>SM_d16:0/20:5</t>
  </si>
  <si>
    <t>SM_d16:0/20:4</t>
  </si>
  <si>
    <t>SM_d16:0/20:3</t>
  </si>
  <si>
    <t>SM_d16:0/20:2</t>
  </si>
  <si>
    <t>SM_d16:0/20:1</t>
  </si>
  <si>
    <t>SM_d16:0/20:0</t>
  </si>
  <si>
    <t>SM_d16:0/22:6</t>
  </si>
  <si>
    <t>SM_d16:0/22:5</t>
  </si>
  <si>
    <t>SM_d16:0/22:4</t>
  </si>
  <si>
    <t>SM_d16:0/22:3</t>
  </si>
  <si>
    <t>SM_d16:0/22:2</t>
  </si>
  <si>
    <t>SM_d16:0/22:1</t>
  </si>
  <si>
    <t>SM_d16:0/22:0</t>
  </si>
  <si>
    <t>SM_d16:0/24:1</t>
  </si>
  <si>
    <t>SM_d16:0/24:0</t>
  </si>
  <si>
    <t>SM_d16:0/26:1</t>
  </si>
  <si>
    <t>SM_d16:0/26:0</t>
  </si>
  <si>
    <t>SM_d16:1/12:0</t>
  </si>
  <si>
    <t>SM_d16:1/14:1</t>
  </si>
  <si>
    <t>SM_d16:1/14:0</t>
  </si>
  <si>
    <t>SM_d16:1/16:1</t>
  </si>
  <si>
    <t>SM_d16:1/16:0</t>
  </si>
  <si>
    <t>SM_d16:1/18:3</t>
  </si>
  <si>
    <t>SM_d16:1/18:2</t>
  </si>
  <si>
    <t>SM_d16:1/18:1</t>
  </si>
  <si>
    <t>SM_d16:1/18:0</t>
  </si>
  <si>
    <t>SM_d16:1/20:5</t>
  </si>
  <si>
    <t>SM_d16:1/20:4</t>
  </si>
  <si>
    <t>SM_d16:1/20:3</t>
  </si>
  <si>
    <t>SM_d16:1/20:2</t>
  </si>
  <si>
    <t>SM_d16:1/20:1</t>
  </si>
  <si>
    <t>SM_d16:1/20:0</t>
  </si>
  <si>
    <t>SM_d16:1/22:6</t>
  </si>
  <si>
    <t>SM_d16:1/22:5</t>
  </si>
  <si>
    <t>SM_d16:1/22:4</t>
  </si>
  <si>
    <t>SM_d16:1/22:3</t>
  </si>
  <si>
    <t>SM_d16:1/22:2</t>
  </si>
  <si>
    <t>SM_d16:1/22:1</t>
  </si>
  <si>
    <t>SM_d16:1/22:0</t>
  </si>
  <si>
    <t>SM_d16:1/24:1</t>
  </si>
  <si>
    <t>SM_d16:1/24:0</t>
  </si>
  <si>
    <t>SM_d16:1/26:1</t>
  </si>
  <si>
    <t>SM_d16:1/26:0</t>
  </si>
  <si>
    <t>SM_d20:0/12:0</t>
  </si>
  <si>
    <t>SM_d20:0/14:1</t>
  </si>
  <si>
    <t>SM_d20:0/14:0</t>
  </si>
  <si>
    <t>SM_d20:0/16:1</t>
  </si>
  <si>
    <t>SM_d20:0/16:0</t>
  </si>
  <si>
    <t>SM_d20:0/18:3</t>
  </si>
  <si>
    <t>SM_d20:0/18:2</t>
  </si>
  <si>
    <t>SM_d20:0/18:1</t>
  </si>
  <si>
    <t>SM_d20:0/18:0</t>
  </si>
  <si>
    <t>SM_d20:0/20:5</t>
  </si>
  <si>
    <t>SM_d20:0/20:4</t>
  </si>
  <si>
    <t>SM_d20:0/20:3</t>
  </si>
  <si>
    <t>SM_d20:0/20:2</t>
  </si>
  <si>
    <t>SM_d20:0/20:1</t>
  </si>
  <si>
    <t>SM_d20:0/20:0</t>
  </si>
  <si>
    <t>SM_d20:0/22:6</t>
  </si>
  <si>
    <t>SM_d20:0/22:5</t>
  </si>
  <si>
    <t>SM_d20:0/22:4</t>
  </si>
  <si>
    <t>SM_d20:0/22:3</t>
  </si>
  <si>
    <t>SM_d20:0/22:2</t>
  </si>
  <si>
    <t>SM_d20:0/22:1</t>
  </si>
  <si>
    <t>SM_d20:0/22:0</t>
  </si>
  <si>
    <t>SM_d20:0/24:1</t>
  </si>
  <si>
    <t>SM_d20:0/24:0</t>
  </si>
  <si>
    <t>SM_d20:0/26:1</t>
  </si>
  <si>
    <t>SM_d20:0/26:0</t>
  </si>
  <si>
    <t>SM_d20:1/12:0</t>
  </si>
  <si>
    <t>SM_d20:1/14:1</t>
  </si>
  <si>
    <t>SM_d20:1/14:0</t>
  </si>
  <si>
    <t>SM_d20:1/16:1</t>
  </si>
  <si>
    <t>SM_d20:1/16:0</t>
  </si>
  <si>
    <t>SM_d20:1/18:3</t>
  </si>
  <si>
    <t>SM_d20:1/18:2</t>
  </si>
  <si>
    <t>SM_d20:1/18:1</t>
  </si>
  <si>
    <t>SM_d20:1/18:0</t>
  </si>
  <si>
    <t>SM_d20:1/20:5</t>
  </si>
  <si>
    <t>SM_d20:1/20:4</t>
  </si>
  <si>
    <t>SM_d20:1/20:3</t>
  </si>
  <si>
    <t>SM_d20:1/20:2</t>
  </si>
  <si>
    <t>SM_d20:1/20:1</t>
  </si>
  <si>
    <t>SM_d20:1/20:0</t>
  </si>
  <si>
    <t>SM_d20:1/22:6</t>
  </si>
  <si>
    <t>SM_d20:1/22:5</t>
  </si>
  <si>
    <t>SM_d20:1/22:4</t>
  </si>
  <si>
    <t>SM_d20:1/22:3</t>
  </si>
  <si>
    <t>SM_d20:1/22:2</t>
  </si>
  <si>
    <t>SM_d20:1/22:1</t>
  </si>
  <si>
    <t>SM_d20:1/22:0</t>
  </si>
  <si>
    <t>SM_d20:1/24:1</t>
  </si>
  <si>
    <t>SM_d20:1/24:0</t>
  </si>
  <si>
    <t>SM_d20:1/26:1</t>
  </si>
  <si>
    <t>SM_d20:1/26:0</t>
  </si>
  <si>
    <t>TAG</t>
  </si>
  <si>
    <t>TAG_38:0+NH4_</t>
  </si>
  <si>
    <t>TAG_40:4+NH4_</t>
  </si>
  <si>
    <t>TAG_40:3+NH4_</t>
  </si>
  <si>
    <t>TAG_40:2+NH4_</t>
  </si>
  <si>
    <t>TAG_40:1+NH4_</t>
  </si>
  <si>
    <t>TAG_40:0+NH4_</t>
  </si>
  <si>
    <t>TAG_42:4+NH4_</t>
  </si>
  <si>
    <t>TAG_42:3+NH4_</t>
  </si>
  <si>
    <t>TAG_42:2+NH4_</t>
  </si>
  <si>
    <t>TAG_42:1+NH4_</t>
  </si>
  <si>
    <t>TAG_42:0+NH4_</t>
  </si>
  <si>
    <t>TAG_44:6+NH4_</t>
  </si>
  <si>
    <t>TAG_44:3+NH4_</t>
  </si>
  <si>
    <t>TAG_44:2+NH4_</t>
  </si>
  <si>
    <t>TAG_44:1+NH4_</t>
  </si>
  <si>
    <t>TAG_44:0+NH4_</t>
  </si>
  <si>
    <t>TAG_46:5+NH4</t>
  </si>
  <si>
    <t>TAG_46:4+NH4_</t>
  </si>
  <si>
    <t>TAG_46:3+NH4_</t>
  </si>
  <si>
    <t>TAG_46:2+NH4_</t>
  </si>
  <si>
    <t>TAG_46:1+NH4_</t>
  </si>
  <si>
    <t>TAG_46:0+NH4_</t>
  </si>
  <si>
    <t>TAG_48:7+NH4_</t>
  </si>
  <si>
    <t>TAG_48:6+NH4_</t>
  </si>
  <si>
    <t>TAG_48:5+NH4_</t>
  </si>
  <si>
    <t>TAG_48:4+NH4_</t>
  </si>
  <si>
    <t>TAG_48:3+NH4_</t>
  </si>
  <si>
    <t>TAG_48:2+NH4_</t>
  </si>
  <si>
    <t>TAG_48:1+NH4_</t>
  </si>
  <si>
    <t>TAG_48:0+NH4_</t>
  </si>
  <si>
    <t>TAG_50:8+NH4_</t>
  </si>
  <si>
    <t>TAG_50:7+NH4_</t>
  </si>
  <si>
    <t>TAG_50:6+NH4_</t>
  </si>
  <si>
    <t>TAG_50:5+NH4_</t>
  </si>
  <si>
    <t>TAG_50:4+NH4_</t>
  </si>
  <si>
    <t>TAG_50:3+NH4_</t>
  </si>
  <si>
    <t>TAG_50:2+NH4_</t>
  </si>
  <si>
    <t>TAG_50:1+NH4_</t>
  </si>
  <si>
    <t>TAG_50:0+NH4_</t>
  </si>
  <si>
    <t>TAG_52:9+NH4_</t>
  </si>
  <si>
    <t>TAG_52:8+NH4_</t>
  </si>
  <si>
    <t>TAG_52:7+NH4_</t>
  </si>
  <si>
    <t>TAG_52:6+NH4_</t>
  </si>
  <si>
    <t>TAG_52:5+NH4_</t>
  </si>
  <si>
    <t>TAG_52:4+NH4_</t>
  </si>
  <si>
    <t>TAG_52:3+NH4_</t>
  </si>
  <si>
    <t>TAG_52:2+NH4_</t>
  </si>
  <si>
    <t>TAG_52:1+NH4_</t>
  </si>
  <si>
    <t>TAG_52:0+NH4_</t>
  </si>
  <si>
    <t>TAG_54:10+NH4_</t>
  </si>
  <si>
    <t>TAG_54:9+NH4_</t>
  </si>
  <si>
    <t>TAG_54:8+NH4_</t>
  </si>
  <si>
    <t>TAG_54:7+NH4_</t>
  </si>
  <si>
    <t>TAG_54:6+NH4_</t>
  </si>
  <si>
    <t>TAG_54:5+NH4_</t>
  </si>
  <si>
    <t>TAG_54:4+NH4_</t>
  </si>
  <si>
    <t>TAG_54:3+NH4_</t>
  </si>
  <si>
    <t>TAG_54:2+NH4_</t>
  </si>
  <si>
    <t>TAG_54:1+NH4_</t>
  </si>
  <si>
    <t>TAG_54:0+NH4_</t>
  </si>
  <si>
    <t>TAG_56:12+NH4_</t>
  </si>
  <si>
    <t>TAG_56:11+NH4_</t>
  </si>
  <si>
    <t>TAG_56:10+NH4_</t>
  </si>
  <si>
    <t>TAG_56:9+NH4_</t>
  </si>
  <si>
    <t>TAG_56:8+NH4_</t>
  </si>
  <si>
    <t>TAG_56:7+NH4_</t>
  </si>
  <si>
    <t>TAG_56:6+NH4_</t>
  </si>
  <si>
    <t>TAG_56:5+NH4_</t>
  </si>
  <si>
    <t>TAG_56:4+NH4_</t>
  </si>
  <si>
    <t>TAG_56:3+NH4_</t>
  </si>
  <si>
    <t>TAG_56:2+NH4_</t>
  </si>
  <si>
    <t>TAG_56:1+NH4_</t>
  </si>
  <si>
    <t>TAG_56:0+NH4_</t>
  </si>
  <si>
    <t>TAG_58:13+NH4</t>
  </si>
  <si>
    <t>TAG_58:12+NH4_</t>
  </si>
  <si>
    <t>TAG_58:11+NH4_</t>
  </si>
  <si>
    <t>TAG_58:10+NH4_</t>
  </si>
  <si>
    <t>TAG_58:9+NH4_</t>
  </si>
  <si>
    <t>TAG_58:8+NH4_</t>
  </si>
  <si>
    <t>TAG_58:7+NH4_</t>
  </si>
  <si>
    <t>TAG_58:6+NH4_</t>
  </si>
  <si>
    <t>TAG_58:5+NH4_</t>
  </si>
  <si>
    <t>TAG_58:4+NH4_</t>
  </si>
  <si>
    <t>TAG_58:3+NH4_</t>
  </si>
  <si>
    <t>TAG_58:2+NH4_</t>
  </si>
  <si>
    <t>TAG_58:1+NH4_</t>
  </si>
  <si>
    <t>TAG_58:0+NH4_</t>
  </si>
  <si>
    <t>TAG_60:14+NH4_</t>
  </si>
  <si>
    <t>TAG_60:13+NH4_</t>
  </si>
  <si>
    <t>TAG_60:12+NH4_</t>
  </si>
  <si>
    <t>TAG_60:11+NH4_</t>
  </si>
  <si>
    <t>TAG_60:10+NH4_</t>
  </si>
  <si>
    <t>TAG_60:9+NH4_</t>
  </si>
  <si>
    <t>TAG_60:8+NH4_</t>
  </si>
  <si>
    <t>TAG_60:7+NH4_</t>
  </si>
  <si>
    <t>TAG_60:6+NH4_</t>
  </si>
  <si>
    <t>TAG_60:5+NH4_</t>
  </si>
  <si>
    <t>TAG_60:4+NH4_</t>
  </si>
  <si>
    <t>TAG_60:3+NH4_</t>
  </si>
  <si>
    <t>TAG_60:2+NH4_</t>
  </si>
  <si>
    <t>TAG_60:1+NH4_</t>
  </si>
  <si>
    <t>TAG 60:0+NH4</t>
  </si>
  <si>
    <t>TAG 62:15+NH4</t>
  </si>
  <si>
    <t>TAG 62:14+NH5</t>
  </si>
  <si>
    <t>TAG 62:13+NH6</t>
  </si>
  <si>
    <t>TAG_62:12+NH4_</t>
  </si>
  <si>
    <t>TAG_62:11+NH4_</t>
  </si>
  <si>
    <t>TAG_62:10+NH4_</t>
  </si>
  <si>
    <t>TAG_62:9+NH4</t>
  </si>
  <si>
    <t>TAG_62:8+NH4_</t>
  </si>
  <si>
    <t>TAG_62:7+NH4_</t>
  </si>
  <si>
    <t>TAG_62:6+NH4_</t>
  </si>
  <si>
    <t>TAG_62:5+NH4_</t>
  </si>
  <si>
    <t>Control</t>
  </si>
  <si>
    <t>Resilient</t>
  </si>
  <si>
    <t>Suseptible</t>
  </si>
  <si>
    <t>Average</t>
  </si>
  <si>
    <t>StDev</t>
  </si>
  <si>
    <t>StError</t>
  </si>
  <si>
    <t>T-Test</t>
  </si>
  <si>
    <t>Saturated Sum</t>
  </si>
  <si>
    <t>Mono Sum</t>
  </si>
  <si>
    <t>Poly Sum</t>
  </si>
  <si>
    <t>Short Sum</t>
  </si>
  <si>
    <t>Medium Sum</t>
  </si>
  <si>
    <t>Long Sum</t>
  </si>
  <si>
    <t>Hydroxy Sum</t>
  </si>
  <si>
    <t>Number of Species</t>
  </si>
  <si>
    <t>CE Sum</t>
  </si>
  <si>
    <t>Des Sum</t>
  </si>
  <si>
    <t>18:0 Sum</t>
  </si>
  <si>
    <t>18:1 Sum</t>
  </si>
  <si>
    <t>18:2 Sum</t>
  </si>
  <si>
    <t>Total CoQ10</t>
  </si>
  <si>
    <t>Total CoQ9</t>
  </si>
  <si>
    <t>CoQ9/CoQ10</t>
  </si>
  <si>
    <t>Total</t>
  </si>
  <si>
    <t>Containing 18:2 Sum</t>
  </si>
  <si>
    <t>Containing 20:4 Sum</t>
  </si>
  <si>
    <t>Containing 22:6 Sum</t>
  </si>
  <si>
    <t>monohex Sum</t>
  </si>
  <si>
    <t>dihex Sum</t>
  </si>
  <si>
    <t>trihex Sum</t>
  </si>
  <si>
    <t>Plasmologen Sum</t>
  </si>
  <si>
    <t>Diacyl Sum</t>
  </si>
  <si>
    <t>Total LPA</t>
  </si>
  <si>
    <t>Total PA</t>
  </si>
  <si>
    <t>Number of Species LPA</t>
  </si>
  <si>
    <t>Number of Species PA</t>
  </si>
  <si>
    <t>Total LPC</t>
  </si>
  <si>
    <t>Total PC</t>
  </si>
  <si>
    <t>Number of Species LPC</t>
  </si>
  <si>
    <t>Number of Species PC</t>
  </si>
  <si>
    <t>Total LPE</t>
  </si>
  <si>
    <t>Total PE</t>
  </si>
  <si>
    <t>Number of Species LPE</t>
  </si>
  <si>
    <t>Number of Species PE</t>
  </si>
  <si>
    <t>Akylenyl Sum</t>
  </si>
  <si>
    <t>Total LPG</t>
  </si>
  <si>
    <t>Total PG</t>
  </si>
  <si>
    <t>Number of Species LPG</t>
  </si>
  <si>
    <t>Number of Species PG</t>
  </si>
  <si>
    <t>Total LPI</t>
  </si>
  <si>
    <t>Total PI</t>
  </si>
  <si>
    <t>Number of Species LPI</t>
  </si>
  <si>
    <t>Number of Species PI</t>
  </si>
  <si>
    <t>Total LPS</t>
  </si>
  <si>
    <t>Total PS</t>
  </si>
  <si>
    <t>Number of Species LPS</t>
  </si>
  <si>
    <t>Number of Species PS</t>
  </si>
  <si>
    <t>18:0 Base Sum</t>
  </si>
  <si>
    <t>18:1 Base Sum</t>
  </si>
  <si>
    <t>18:2 Base Sum</t>
  </si>
  <si>
    <t>16:0 Base Sum</t>
  </si>
  <si>
    <t>16:1 Base Sum</t>
  </si>
  <si>
    <t>20:0 Base Sum</t>
  </si>
  <si>
    <t>20:1 Base 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</si>
</sst>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wrapText="1"/>
    </xf>
    <xf numFmtId="0" fontId="1" fillId="0" borderId="0">
      <alignment wrapText="1"/>
    </xf>
  </cellStyleXfs>
  <cellXfs count="3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0" borderId="0" xfId="1" applyAlignment="1"/>
    <xf numFmtId="0" fontId="0" fillId="0" borderId="0" xfId="0" applyFill="1" applyBorder="1"/>
    <xf numFmtId="0" fontId="0" fillId="0" borderId="0" xfId="0" applyBorder="1" applyAlignment="1">
      <alignment horizontal="right"/>
    </xf>
    <xf numFmtId="1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 applyFill="1" applyBorder="1" applyAlignment="1">
      <alignment horizontal="right"/>
    </xf>
    <xf numFmtId="0" fontId="0" fillId="0" borderId="0" xfId="0" applyNumberFormat="1" applyBorder="1" applyAlignment="1">
      <alignment horizontal="right"/>
    </xf>
    <xf numFmtId="0" fontId="0" fillId="0" borderId="0" xfId="0" applyNumberForma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0" fontId="0" fillId="0" borderId="0" xfId="0" applyNumberForma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NumberFormat="1" applyFill="1"/>
    <xf numFmtId="49" fontId="3" fillId="0" borderId="0" xfId="0" applyNumberFormat="1" applyFont="1" applyBorder="1" applyAlignment="1">
      <alignment horizontal="left"/>
    </xf>
    <xf numFmtId="0" fontId="0" fillId="0" borderId="0" xfId="0" applyNumberFormat="1"/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Border="1"/>
    <xf numFmtId="0" fontId="3" fillId="0" borderId="0" xfId="1" applyFont="1" applyAlignment="1">
      <alignment horizontal="left"/>
    </xf>
    <xf numFmtId="0" fontId="0" fillId="0" borderId="0" xfId="0" applyFill="1"/>
    <xf numFmtId="0" fontId="0" fillId="6" borderId="0" xfId="0" applyFill="1" applyBorder="1" applyAlignment="1">
      <alignment horizontal="center"/>
    </xf>
  </cellXfs>
  <cellStyles count="3">
    <cellStyle name="Normal" xfId="0" builtinId="0"/>
    <cellStyle name="XLConnect.Numeric" xfId="1" xr:uid="{00000000-0005-0000-0000-000001000000}"/>
    <cellStyle name="XLConnect.String" xfId="2" xr:uid="{00000000-0005-0000-0000-000002000000}"/>
  </cellStyles>
  <dxfs count="234"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08"/>
  <sheetViews>
    <sheetView zoomScale="55" zoomScaleNormal="55" workbookViewId="0">
      <selection activeCell="B4" activeCellId="2" sqref="B99:BH105 B107:BH107 B3:BH4"/>
    </sheetView>
  </sheetViews>
  <sheetFormatPr defaultColWidth="10" defaultRowHeight="14.4" x14ac:dyDescent="0.3"/>
  <cols>
    <col min="49" max="49" width="10" customWidth="1"/>
  </cols>
  <sheetData>
    <row r="1" spans="1:76" x14ac:dyDescent="0.3">
      <c r="A1" t="s">
        <v>0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3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4</v>
      </c>
      <c r="B7">
        <v>3.0492490321667749E-3</v>
      </c>
      <c r="C7">
        <v>0</v>
      </c>
      <c r="D7">
        <v>4.1163953013481401E-3</v>
      </c>
      <c r="E7">
        <v>1.07206314298612E-2</v>
      </c>
      <c r="F7">
        <v>0</v>
      </c>
      <c r="G7">
        <v>3.8322854722411749E-3</v>
      </c>
      <c r="H7">
        <v>0</v>
      </c>
      <c r="I7">
        <v>3.2505759770299751E-3</v>
      </c>
      <c r="J7">
        <v>2.389352107971835E-3</v>
      </c>
      <c r="K7">
        <v>0</v>
      </c>
      <c r="L7">
        <v>1.4227577104220216E-2</v>
      </c>
      <c r="M7">
        <v>0</v>
      </c>
      <c r="N7">
        <v>0</v>
      </c>
      <c r="O7">
        <v>0</v>
      </c>
      <c r="P7">
        <v>2.1567309821244086E-2</v>
      </c>
      <c r="Q7">
        <v>3.0535709242614549E-3</v>
      </c>
      <c r="R7">
        <v>0</v>
      </c>
      <c r="S7">
        <v>1.6724094108544251E-3</v>
      </c>
      <c r="T7">
        <v>4.1678851308889096E-3</v>
      </c>
      <c r="U7">
        <v>3.1441700729654201E-3</v>
      </c>
      <c r="V7">
        <v>0</v>
      </c>
      <c r="W7">
        <v>0</v>
      </c>
      <c r="X7">
        <v>2.551717943786635E-3</v>
      </c>
      <c r="Y7">
        <v>2.601638456396695E-3</v>
      </c>
      <c r="Z7">
        <v>0</v>
      </c>
      <c r="AA7">
        <v>4.6648361766316203E-3</v>
      </c>
      <c r="AB7">
        <v>0</v>
      </c>
      <c r="AC7">
        <v>3.1197072966831548E-3</v>
      </c>
      <c r="AD7">
        <v>0</v>
      </c>
      <c r="AE7">
        <v>1.4785912910594244E-2</v>
      </c>
      <c r="AF7">
        <v>0</v>
      </c>
      <c r="AG7">
        <v>3.7700762095238148E-5</v>
      </c>
      <c r="AH7">
        <v>0</v>
      </c>
      <c r="AI7">
        <v>6.4574899636409E-3</v>
      </c>
      <c r="AJ7">
        <v>8.8095819859153497E-3</v>
      </c>
      <c r="AK7">
        <v>8.8942054834148902E-3</v>
      </c>
      <c r="AL7">
        <v>0</v>
      </c>
      <c r="AM7">
        <v>0</v>
      </c>
      <c r="AN7">
        <v>0</v>
      </c>
      <c r="AO7">
        <v>3.2867451709729212E-2</v>
      </c>
      <c r="AP7">
        <v>2.1270469001830701E-3</v>
      </c>
      <c r="AQ7">
        <v>0</v>
      </c>
      <c r="AR7">
        <v>5.6552028375423998E-3</v>
      </c>
      <c r="AS7">
        <v>3.0327479649539012E-3</v>
      </c>
      <c r="AT7">
        <v>0</v>
      </c>
      <c r="AU7">
        <v>0</v>
      </c>
      <c r="AV7">
        <v>0</v>
      </c>
      <c r="AW7">
        <v>1.0814258676768711E-2</v>
      </c>
      <c r="AX7">
        <v>0</v>
      </c>
      <c r="AY7">
        <v>9.9959221723258749E-3</v>
      </c>
      <c r="AZ7">
        <v>4.1487587601831853E-3</v>
      </c>
      <c r="BA7">
        <v>0</v>
      </c>
      <c r="BB7">
        <v>0</v>
      </c>
      <c r="BC7">
        <v>0</v>
      </c>
      <c r="BD7">
        <v>3.4974826300376749E-3</v>
      </c>
      <c r="BE7">
        <v>0</v>
      </c>
      <c r="BF7">
        <v>8.2067435959382595E-3</v>
      </c>
      <c r="BG7">
        <v>3.777825549006525E-3</v>
      </c>
      <c r="BH7">
        <v>9.8077353369260996E-4</v>
      </c>
      <c r="BJ7">
        <f t="shared" ref="BJ7:BJ41" si="0">AVERAGE(B7:Q7)</f>
        <v>4.1379341981465532E-3</v>
      </c>
      <c r="BK7">
        <f t="shared" ref="BK7:BK41" si="1">AVERAGE(R7:AI7)</f>
        <v>2.4001926735854021E-3</v>
      </c>
      <c r="BL7">
        <f t="shared" ref="BL7:BL41" si="2">AVERAGE(AJ7:BH7)</f>
        <v>4.1123200719876659E-3</v>
      </c>
      <c r="BN7">
        <f t="shared" ref="BN7:BN41" si="3">STDEV(B7:Q7)</f>
        <v>6.1917866863107681E-3</v>
      </c>
      <c r="BO7">
        <f t="shared" ref="BO7:BO41" si="4">STDEV(R7:AI7)</f>
        <v>3.6898449939978999E-3</v>
      </c>
      <c r="BP7">
        <f t="shared" ref="BP7:BP41" si="5">STDEV(AJ7:BH7)</f>
        <v>7.0380056484983218E-3</v>
      </c>
      <c r="BR7">
        <f t="shared" ref="BR7:BR41" si="6">BN7/SQRT(16)</f>
        <v>1.547946671577692E-3</v>
      </c>
      <c r="BS7">
        <f t="shared" ref="BS7:BS41" si="7">BO7/SQRT(18)</f>
        <v>8.6970480559438363E-4</v>
      </c>
      <c r="BT7">
        <f t="shared" ref="BT7:BT41" si="8">BP7/SQRT(25)</f>
        <v>1.4076011296996643E-3</v>
      </c>
      <c r="BV7">
        <f t="shared" ref="BV7:BV41" si="9">TTEST(B7:Q7,R7:AI7,2,3)</f>
        <v>0.33753857686886601</v>
      </c>
      <c r="BW7">
        <f t="shared" ref="BW7:BW41" si="10">TTEST(B7:Q7,AJ7:BH7,2,3)</f>
        <v>0.99030157415097797</v>
      </c>
      <c r="BX7">
        <f t="shared" ref="BX7:BX41" si="11">TTEST(R7:AI7,AJ7:BH7,2,3)</f>
        <v>0.30731955699848545</v>
      </c>
    </row>
    <row r="8" spans="1:76" x14ac:dyDescent="0.3">
      <c r="A8" t="s">
        <v>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3.2126098261071601E-3</v>
      </c>
      <c r="I8">
        <v>0</v>
      </c>
      <c r="J8">
        <v>2.8695309416432351E-3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7.4730296744203398E-3</v>
      </c>
      <c r="S8">
        <v>7.3740124869744496E-3</v>
      </c>
      <c r="T8">
        <v>0</v>
      </c>
      <c r="U8">
        <v>3.1441700729654201E-3</v>
      </c>
      <c r="V8">
        <v>5.0782509875321093E-3</v>
      </c>
      <c r="W8">
        <v>0</v>
      </c>
      <c r="X8">
        <v>0</v>
      </c>
      <c r="Y8">
        <v>2.0995693368909048E-3</v>
      </c>
      <c r="Z8">
        <v>0</v>
      </c>
      <c r="AA8">
        <v>0</v>
      </c>
      <c r="AB8">
        <v>0</v>
      </c>
      <c r="AC8">
        <v>3.498223298756895E-3</v>
      </c>
      <c r="AD8">
        <v>0</v>
      </c>
      <c r="AE8">
        <v>0</v>
      </c>
      <c r="AF8">
        <v>3.9014426534432901E-3</v>
      </c>
      <c r="AG8">
        <v>3.22007018453224E-3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2.672624085227475E-3</v>
      </c>
      <c r="AR8">
        <v>1.9396872948988151E-3</v>
      </c>
      <c r="AS8">
        <v>1.4122848547985249E-3</v>
      </c>
      <c r="AT8">
        <v>5.7863654637747E-3</v>
      </c>
      <c r="AU8">
        <v>0</v>
      </c>
      <c r="AV8">
        <v>0</v>
      </c>
      <c r="AW8">
        <v>3.7133528501269298E-3</v>
      </c>
      <c r="AX8">
        <v>0</v>
      </c>
      <c r="AY8">
        <v>6.3654485078447004E-3</v>
      </c>
      <c r="AZ8">
        <v>1.3194306208229401E-3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J8">
        <f t="shared" si="0"/>
        <v>3.801337979843997E-4</v>
      </c>
      <c r="BK8">
        <f t="shared" si="1"/>
        <v>1.9882649275286476E-3</v>
      </c>
      <c r="BL8">
        <f t="shared" si="2"/>
        <v>9.2836774709976349E-4</v>
      </c>
      <c r="BN8">
        <f t="shared" si="3"/>
        <v>1.0406101559478612E-3</v>
      </c>
      <c r="BO8">
        <f t="shared" si="4"/>
        <v>2.6231433998611118E-3</v>
      </c>
      <c r="BP8">
        <f t="shared" si="5"/>
        <v>1.8358017606614446E-3</v>
      </c>
      <c r="BR8">
        <f t="shared" si="6"/>
        <v>2.6015253898696529E-4</v>
      </c>
      <c r="BS8">
        <f t="shared" si="7"/>
        <v>6.182808286888425E-4</v>
      </c>
      <c r="BT8">
        <f t="shared" si="8"/>
        <v>3.6716035213228893E-4</v>
      </c>
      <c r="BV8">
        <f t="shared" si="9"/>
        <v>2.5127894678937342E-2</v>
      </c>
      <c r="BW8">
        <f t="shared" si="10"/>
        <v>0.23049203086993919</v>
      </c>
      <c r="BX8">
        <f t="shared" si="11"/>
        <v>0.1514204777162958</v>
      </c>
    </row>
    <row r="9" spans="1:76" x14ac:dyDescent="0.3">
      <c r="A9" t="s">
        <v>6</v>
      </c>
      <c r="B9">
        <v>0</v>
      </c>
      <c r="C9">
        <v>0</v>
      </c>
      <c r="D9">
        <v>4.1163953013481401E-3</v>
      </c>
      <c r="E9">
        <v>0</v>
      </c>
      <c r="F9">
        <v>0</v>
      </c>
      <c r="G9">
        <v>0</v>
      </c>
      <c r="H9">
        <v>0</v>
      </c>
      <c r="I9">
        <v>3.2505759770299751E-3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3.0031510954943949E-3</v>
      </c>
      <c r="W9">
        <v>1.72771004485185E-3</v>
      </c>
      <c r="X9">
        <v>5.9540085355021498E-3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1.9746082137487098E-3</v>
      </c>
      <c r="BE9">
        <v>0</v>
      </c>
      <c r="BF9">
        <v>0</v>
      </c>
      <c r="BG9">
        <v>0</v>
      </c>
      <c r="BH9">
        <v>3.7297842971244E-3</v>
      </c>
      <c r="BJ9">
        <f t="shared" si="0"/>
        <v>4.6043570489863223E-4</v>
      </c>
      <c r="BK9">
        <f t="shared" si="1"/>
        <v>5.9360387088046632E-4</v>
      </c>
      <c r="BL9">
        <f t="shared" si="2"/>
        <v>2.2817570043492442E-4</v>
      </c>
      <c r="BN9">
        <f t="shared" si="3"/>
        <v>1.2680414779198516E-3</v>
      </c>
      <c r="BO9">
        <f t="shared" si="4"/>
        <v>1.5550966707769554E-3</v>
      </c>
      <c r="BP9">
        <f t="shared" si="5"/>
        <v>8.2937639083418711E-4</v>
      </c>
      <c r="BR9">
        <f t="shared" si="6"/>
        <v>3.170103694799629E-4</v>
      </c>
      <c r="BS9">
        <f t="shared" si="7"/>
        <v>3.6653980043566977E-4</v>
      </c>
      <c r="BT9">
        <f t="shared" si="8"/>
        <v>1.6587527816683742E-4</v>
      </c>
      <c r="BV9">
        <f t="shared" si="9"/>
        <v>0.78525237830360306</v>
      </c>
      <c r="BW9">
        <f t="shared" si="10"/>
        <v>0.52259650222462684</v>
      </c>
      <c r="BX9">
        <f t="shared" si="11"/>
        <v>0.3727696726475862</v>
      </c>
    </row>
    <row r="10" spans="1:76" x14ac:dyDescent="0.3">
      <c r="A10" t="s">
        <v>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2.8695309416432351E-3</v>
      </c>
      <c r="K10">
        <v>0</v>
      </c>
      <c r="L10">
        <v>0</v>
      </c>
      <c r="M10">
        <v>1.6915442944852349E-3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4.0235650455171948E-3</v>
      </c>
      <c r="AF10">
        <v>0</v>
      </c>
      <c r="AG10">
        <v>3.22007018453224E-3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2.6457703498758344E-3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1.2372923799596151E-3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J10">
        <f t="shared" si="0"/>
        <v>2.850672022580294E-4</v>
      </c>
      <c r="BK10">
        <f t="shared" si="1"/>
        <v>4.024241794471908E-4</v>
      </c>
      <c r="BL10">
        <f t="shared" si="2"/>
        <v>1.5532250919341798E-4</v>
      </c>
      <c r="BN10">
        <f t="shared" si="3"/>
        <v>8.0809722882014385E-4</v>
      </c>
      <c r="BO10">
        <f t="shared" si="4"/>
        <v>1.1793047230105262E-3</v>
      </c>
      <c r="BP10">
        <f t="shared" si="5"/>
        <v>5.747414683734889E-4</v>
      </c>
      <c r="BR10">
        <f t="shared" si="6"/>
        <v>2.0202430720503596E-4</v>
      </c>
      <c r="BS10">
        <f t="shared" si="7"/>
        <v>2.7796478890868877E-4</v>
      </c>
      <c r="BT10">
        <f t="shared" si="8"/>
        <v>1.1494829367469778E-4</v>
      </c>
      <c r="BV10">
        <f t="shared" si="9"/>
        <v>0.7350753346691008</v>
      </c>
      <c r="BW10">
        <f t="shared" si="10"/>
        <v>0.58174390965622214</v>
      </c>
      <c r="BX10">
        <f t="shared" si="11"/>
        <v>0.41985740899385682</v>
      </c>
    </row>
    <row r="11" spans="1:76" x14ac:dyDescent="0.3">
      <c r="A11" t="s">
        <v>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4.1678851308889096E-3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4.0619417989644401E-3</v>
      </c>
      <c r="AE11">
        <v>0</v>
      </c>
      <c r="AF11">
        <v>0</v>
      </c>
      <c r="AG11">
        <v>0</v>
      </c>
      <c r="AH11">
        <v>2.1312791323009699E-3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3.3296243539962401E-3</v>
      </c>
      <c r="AZ11">
        <v>0</v>
      </c>
      <c r="BA11">
        <v>0</v>
      </c>
      <c r="BB11">
        <v>2.2643574529141149E-3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J11">
        <f t="shared" si="0"/>
        <v>0</v>
      </c>
      <c r="BK11">
        <f t="shared" si="1"/>
        <v>5.7561700345301777E-4</v>
      </c>
      <c r="BL11">
        <f t="shared" si="2"/>
        <v>2.2375927227641419E-4</v>
      </c>
      <c r="BN11">
        <f t="shared" si="3"/>
        <v>0</v>
      </c>
      <c r="BO11">
        <f t="shared" si="4"/>
        <v>1.3815796491545198E-3</v>
      </c>
      <c r="BP11">
        <f t="shared" si="5"/>
        <v>7.8956759566684183E-4</v>
      </c>
      <c r="BR11">
        <f t="shared" si="6"/>
        <v>0</v>
      </c>
      <c r="BS11">
        <f t="shared" si="7"/>
        <v>3.2564144622216409E-4</v>
      </c>
      <c r="BT11">
        <f t="shared" si="8"/>
        <v>1.5791351913336838E-4</v>
      </c>
      <c r="BV11">
        <f t="shared" si="9"/>
        <v>9.5064094177803704E-2</v>
      </c>
      <c r="BW11">
        <f t="shared" si="10"/>
        <v>0.16934176390761449</v>
      </c>
      <c r="BX11">
        <f t="shared" si="11"/>
        <v>0.34026828668588893</v>
      </c>
    </row>
    <row r="12" spans="1:76" x14ac:dyDescent="0.3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4.40570311638933E-3</v>
      </c>
      <c r="N12">
        <v>2.3555023069190151E-3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3.9611892694979001E-3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4.3398964580755404E-3</v>
      </c>
      <c r="AJ12">
        <v>0</v>
      </c>
      <c r="AK12">
        <v>3.9540895121202803E-3</v>
      </c>
      <c r="AL12">
        <v>1.8290691166776001E-3</v>
      </c>
      <c r="AM12">
        <v>0</v>
      </c>
      <c r="AN12">
        <v>3.967865890642735E-3</v>
      </c>
      <c r="AO12">
        <v>0</v>
      </c>
      <c r="AP12">
        <v>3.0082133621721001E-3</v>
      </c>
      <c r="AQ12">
        <v>1.423498701529285E-3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3.3366734643333752E-3</v>
      </c>
      <c r="AZ12">
        <v>0</v>
      </c>
      <c r="BA12">
        <v>0</v>
      </c>
      <c r="BB12">
        <v>3.556700477839075E-3</v>
      </c>
      <c r="BC12">
        <v>8.2676544756728615E-3</v>
      </c>
      <c r="BD12">
        <v>0</v>
      </c>
      <c r="BE12">
        <v>0</v>
      </c>
      <c r="BF12">
        <v>0</v>
      </c>
      <c r="BG12">
        <v>0</v>
      </c>
      <c r="BH12">
        <v>0</v>
      </c>
      <c r="BJ12">
        <f t="shared" si="0"/>
        <v>4.2257533895677157E-4</v>
      </c>
      <c r="BK12">
        <f t="shared" si="1"/>
        <v>4.611714293096356E-4</v>
      </c>
      <c r="BL12">
        <f t="shared" si="2"/>
        <v>1.1737506000394926E-3</v>
      </c>
      <c r="BN12">
        <f t="shared" si="3"/>
        <v>1.2138504134681662E-3</v>
      </c>
      <c r="BO12">
        <f t="shared" si="4"/>
        <v>1.3437764635051092E-3</v>
      </c>
      <c r="BP12">
        <f t="shared" si="5"/>
        <v>2.0766091196909781E-3</v>
      </c>
      <c r="BR12">
        <f t="shared" si="6"/>
        <v>3.0346260336704155E-4</v>
      </c>
      <c r="BS12">
        <f t="shared" si="7"/>
        <v>3.1673114991444663E-4</v>
      </c>
      <c r="BT12">
        <f t="shared" si="8"/>
        <v>4.1532182393819563E-4</v>
      </c>
      <c r="BV12">
        <f t="shared" si="9"/>
        <v>0.93043346839133245</v>
      </c>
      <c r="BW12">
        <f t="shared" si="10"/>
        <v>0.15224449804904719</v>
      </c>
      <c r="BX12">
        <f t="shared" si="11"/>
        <v>0.17999001740585949</v>
      </c>
    </row>
    <row r="13" spans="1:76" x14ac:dyDescent="0.3">
      <c r="A13" t="s">
        <v>10</v>
      </c>
      <c r="B13">
        <v>3.8479405010291047E-5</v>
      </c>
      <c r="C13">
        <v>0</v>
      </c>
      <c r="D13">
        <v>0</v>
      </c>
      <c r="E13">
        <v>0</v>
      </c>
      <c r="F13">
        <v>0</v>
      </c>
      <c r="G13">
        <v>0</v>
      </c>
      <c r="H13">
        <v>1.139972696638795E-3</v>
      </c>
      <c r="I13">
        <v>0</v>
      </c>
      <c r="J13">
        <v>0</v>
      </c>
      <c r="K13">
        <v>0</v>
      </c>
      <c r="L13">
        <v>0</v>
      </c>
      <c r="M13">
        <v>1.0279973938241749E-2</v>
      </c>
      <c r="N13">
        <v>0</v>
      </c>
      <c r="O13">
        <v>0</v>
      </c>
      <c r="P13">
        <v>4.9467349973065147E-3</v>
      </c>
      <c r="Q13">
        <v>6.1896494152979004E-3</v>
      </c>
      <c r="R13">
        <v>0</v>
      </c>
      <c r="S13">
        <v>2.660918109866405E-3</v>
      </c>
      <c r="T13">
        <v>0</v>
      </c>
      <c r="U13">
        <v>3.1441700729654201E-3</v>
      </c>
      <c r="V13">
        <v>3.0031510954943949E-3</v>
      </c>
      <c r="W13">
        <v>0</v>
      </c>
      <c r="X13">
        <v>3.1875630487780749E-3</v>
      </c>
      <c r="Y13">
        <v>0</v>
      </c>
      <c r="Z13">
        <v>0</v>
      </c>
      <c r="AA13">
        <v>3.7274867773963252E-3</v>
      </c>
      <c r="AB13">
        <v>0</v>
      </c>
      <c r="AC13">
        <v>0</v>
      </c>
      <c r="AD13">
        <v>1.21809229673361E-3</v>
      </c>
      <c r="AE13">
        <v>0</v>
      </c>
      <c r="AF13">
        <v>3.9014426534432901E-3</v>
      </c>
      <c r="AG13">
        <v>3.1315246042902751E-3</v>
      </c>
      <c r="AH13">
        <v>4.4206289929442548E-3</v>
      </c>
      <c r="AI13">
        <v>0</v>
      </c>
      <c r="AJ13">
        <v>0</v>
      </c>
      <c r="AK13">
        <v>0</v>
      </c>
      <c r="AL13">
        <v>1.8290691166776001E-3</v>
      </c>
      <c r="AM13">
        <v>0</v>
      </c>
      <c r="AN13">
        <v>3.967865890642735E-3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3.7302102639991102E-3</v>
      </c>
      <c r="AX13">
        <v>0</v>
      </c>
      <c r="AY13">
        <v>0</v>
      </c>
      <c r="AZ13">
        <v>0</v>
      </c>
      <c r="BA13">
        <v>0</v>
      </c>
      <c r="BB13">
        <v>3.556700477839075E-3</v>
      </c>
      <c r="BC13">
        <v>4.5107628794217453E-3</v>
      </c>
      <c r="BD13">
        <v>3.4974826300376749E-3</v>
      </c>
      <c r="BE13">
        <v>2.79924406367924E-3</v>
      </c>
      <c r="BF13">
        <v>4.8071347641994704E-3</v>
      </c>
      <c r="BG13">
        <v>0</v>
      </c>
      <c r="BH13">
        <v>3.7297842971244E-3</v>
      </c>
      <c r="BJ13">
        <f t="shared" si="0"/>
        <v>1.4121756532809531E-3</v>
      </c>
      <c r="BK13">
        <f t="shared" si="1"/>
        <v>1.5774987584395584E-3</v>
      </c>
      <c r="BL13">
        <f t="shared" si="2"/>
        <v>1.2971301753448422E-3</v>
      </c>
      <c r="BN13">
        <f t="shared" si="3"/>
        <v>3.031534137374281E-3</v>
      </c>
      <c r="BO13">
        <f t="shared" si="4"/>
        <v>1.7371425433961812E-3</v>
      </c>
      <c r="BP13">
        <f t="shared" si="5"/>
        <v>1.8374046748713712E-3</v>
      </c>
      <c r="BR13">
        <f t="shared" si="6"/>
        <v>7.5788353434357025E-4</v>
      </c>
      <c r="BS13">
        <f t="shared" si="7"/>
        <v>4.0944842410769544E-4</v>
      </c>
      <c r="BT13">
        <f t="shared" si="8"/>
        <v>3.6748093497427422E-4</v>
      </c>
      <c r="BV13">
        <f t="shared" si="9"/>
        <v>0.84946846440789558</v>
      </c>
      <c r="BW13">
        <f t="shared" si="10"/>
        <v>0.89259152574771272</v>
      </c>
      <c r="BX13">
        <f t="shared" si="11"/>
        <v>0.61328059420666392</v>
      </c>
    </row>
    <row r="14" spans="1:76" x14ac:dyDescent="0.3">
      <c r="A14" t="s">
        <v>11</v>
      </c>
      <c r="B14">
        <v>0</v>
      </c>
      <c r="C14">
        <v>0</v>
      </c>
      <c r="D14">
        <v>0</v>
      </c>
      <c r="E14">
        <v>6.2453969584746498E-3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3.4263540291079651E-3</v>
      </c>
      <c r="M14">
        <v>0</v>
      </c>
      <c r="N14">
        <v>1.810608705319605E-3</v>
      </c>
      <c r="O14">
        <v>0</v>
      </c>
      <c r="P14">
        <v>4.9467349973065147E-3</v>
      </c>
      <c r="Q14">
        <v>3.4539271000408149E-3</v>
      </c>
      <c r="R14">
        <v>0</v>
      </c>
      <c r="S14">
        <v>0</v>
      </c>
      <c r="T14">
        <v>0</v>
      </c>
      <c r="U14">
        <v>0</v>
      </c>
      <c r="V14">
        <v>3.0031510954943949E-3</v>
      </c>
      <c r="W14">
        <v>0</v>
      </c>
      <c r="X14">
        <v>0</v>
      </c>
      <c r="Y14">
        <v>0</v>
      </c>
      <c r="Z14">
        <v>0</v>
      </c>
      <c r="AA14">
        <v>0</v>
      </c>
      <c r="AB14">
        <v>2.4508311125395498E-3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2.8743999169525648E-3</v>
      </c>
      <c r="AK14">
        <v>4.2234240175528003E-3</v>
      </c>
      <c r="AL14">
        <v>1.30449083979063E-3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9.8876086330603706E-3</v>
      </c>
      <c r="AS14">
        <v>0</v>
      </c>
      <c r="AT14">
        <v>0</v>
      </c>
      <c r="AU14">
        <v>4.771903635953395E-4</v>
      </c>
      <c r="AV14">
        <v>0</v>
      </c>
      <c r="AW14">
        <v>0</v>
      </c>
      <c r="AX14">
        <v>8.2025121048259503E-4</v>
      </c>
      <c r="AY14">
        <v>3.3296243539962401E-3</v>
      </c>
      <c r="AZ14">
        <v>0</v>
      </c>
      <c r="BA14">
        <v>0</v>
      </c>
      <c r="BB14">
        <v>0</v>
      </c>
      <c r="BC14">
        <v>3.2087292683264899E-3</v>
      </c>
      <c r="BD14">
        <v>0</v>
      </c>
      <c r="BE14">
        <v>7.5322229524411449E-3</v>
      </c>
      <c r="BF14">
        <v>0</v>
      </c>
      <c r="BG14">
        <v>5.7813783241045004E-3</v>
      </c>
      <c r="BH14">
        <v>0</v>
      </c>
      <c r="BJ14">
        <f t="shared" si="0"/>
        <v>1.2426888618905969E-3</v>
      </c>
      <c r="BK14">
        <f t="shared" si="1"/>
        <v>3.029990115574414E-4</v>
      </c>
      <c r="BL14">
        <f t="shared" si="2"/>
        <v>1.5775727952121066E-3</v>
      </c>
      <c r="BN14">
        <f t="shared" si="3"/>
        <v>2.093077141626497E-3</v>
      </c>
      <c r="BO14">
        <f t="shared" si="4"/>
        <v>8.8692921749791459E-4</v>
      </c>
      <c r="BP14">
        <f t="shared" si="5"/>
        <v>2.7063903583363718E-3</v>
      </c>
      <c r="BR14">
        <f t="shared" si="6"/>
        <v>5.2326928540662426E-4</v>
      </c>
      <c r="BS14">
        <f t="shared" si="7"/>
        <v>2.0905122137508458E-4</v>
      </c>
      <c r="BT14">
        <f t="shared" si="8"/>
        <v>5.412780716672744E-4</v>
      </c>
      <c r="BV14">
        <f t="shared" si="9"/>
        <v>0.1111833959092548</v>
      </c>
      <c r="BW14">
        <f t="shared" si="10"/>
        <v>0.65901071892995433</v>
      </c>
      <c r="BX14">
        <f t="shared" si="11"/>
        <v>3.5721529590640094E-2</v>
      </c>
    </row>
    <row r="15" spans="1:76" x14ac:dyDescent="0.3">
      <c r="A15" t="s">
        <v>12</v>
      </c>
      <c r="B15">
        <v>6.1929867751744101E-3</v>
      </c>
      <c r="C15">
        <v>1.2728769928936999E-2</v>
      </c>
      <c r="D15">
        <v>1.299676053358674E-2</v>
      </c>
      <c r="E15">
        <v>8.7709781992605495E-3</v>
      </c>
      <c r="F15">
        <v>5.3472138199779397E-3</v>
      </c>
      <c r="G15">
        <v>2.2574273732829252E-3</v>
      </c>
      <c r="H15">
        <v>4.4977232540805902E-3</v>
      </c>
      <c r="I15">
        <v>5.7178008565767499E-3</v>
      </c>
      <c r="J15">
        <v>6.7556193299345996E-3</v>
      </c>
      <c r="K15">
        <v>2.7250133231574969E-3</v>
      </c>
      <c r="L15">
        <v>6.5766262294840996E-3</v>
      </c>
      <c r="M15">
        <v>6.0972474108745654E-3</v>
      </c>
      <c r="N15">
        <v>2.9983877670630601E-3</v>
      </c>
      <c r="O15">
        <v>0</v>
      </c>
      <c r="P15">
        <v>3.4069841015577349E-3</v>
      </c>
      <c r="Q15">
        <v>3.4539271000408149E-3</v>
      </c>
      <c r="R15">
        <v>0</v>
      </c>
      <c r="S15">
        <v>1.2297031713178275E-2</v>
      </c>
      <c r="T15">
        <v>7.8017400207341147E-3</v>
      </c>
      <c r="U15">
        <v>0</v>
      </c>
      <c r="V15">
        <v>4.5459640018288248E-3</v>
      </c>
      <c r="W15">
        <v>2.2323684236628802E-3</v>
      </c>
      <c r="X15">
        <v>4.6665697534758301E-3</v>
      </c>
      <c r="Y15">
        <v>8.3235772755568451E-3</v>
      </c>
      <c r="Z15">
        <v>2.1613226809922701E-2</v>
      </c>
      <c r="AA15">
        <v>1.6199808378344149E-3</v>
      </c>
      <c r="AB15">
        <v>5.6350462245833045E-3</v>
      </c>
      <c r="AC15">
        <v>3.74403050809666E-3</v>
      </c>
      <c r="AD15">
        <v>8.9730596328120443E-3</v>
      </c>
      <c r="AE15">
        <v>5.8675418228038498E-3</v>
      </c>
      <c r="AF15">
        <v>2.3766167301264452E-3</v>
      </c>
      <c r="AG15">
        <v>6.1430017562060001E-3</v>
      </c>
      <c r="AH15">
        <v>1.9894511551769248E-2</v>
      </c>
      <c r="AI15">
        <v>4.3398964580755404E-3</v>
      </c>
      <c r="AJ15">
        <v>1.8869569956356351E-3</v>
      </c>
      <c r="AK15">
        <v>1.2848294995535201E-2</v>
      </c>
      <c r="AL15">
        <v>1.8290691166776001E-3</v>
      </c>
      <c r="AM15">
        <v>3.0446040343302498E-3</v>
      </c>
      <c r="AN15">
        <v>0</v>
      </c>
      <c r="AO15">
        <v>4.2093893587640402E-3</v>
      </c>
      <c r="AP15">
        <v>2.1270469001830701E-3</v>
      </c>
      <c r="AQ15">
        <v>1.3251759906526149E-3</v>
      </c>
      <c r="AR15">
        <v>9.8876086330603706E-3</v>
      </c>
      <c r="AS15">
        <v>7.4766430292473249E-3</v>
      </c>
      <c r="AT15">
        <v>9.8716970961505203E-3</v>
      </c>
      <c r="AU15">
        <v>1.66692674840854E-3</v>
      </c>
      <c r="AV15">
        <v>7.8978470133109456E-3</v>
      </c>
      <c r="AW15">
        <v>1.239470024762861E-2</v>
      </c>
      <c r="AX15">
        <v>8.8664367971186507E-3</v>
      </c>
      <c r="AY15">
        <v>6.6733469286667504E-3</v>
      </c>
      <c r="AZ15">
        <v>1.0666076434750649E-2</v>
      </c>
      <c r="BA15">
        <v>0</v>
      </c>
      <c r="BB15">
        <v>0</v>
      </c>
      <c r="BC15">
        <v>2.3644748339599351E-3</v>
      </c>
      <c r="BD15">
        <v>3.8911270866432098E-3</v>
      </c>
      <c r="BE15">
        <v>5.7865408603970997E-3</v>
      </c>
      <c r="BF15">
        <v>3.0867588765922651E-3</v>
      </c>
      <c r="BG15">
        <v>1.6816437071842549E-2</v>
      </c>
      <c r="BH15">
        <v>3.7297842971244E-3</v>
      </c>
      <c r="BJ15">
        <f t="shared" si="0"/>
        <v>5.6577166251868304E-3</v>
      </c>
      <c r="BK15">
        <f t="shared" si="1"/>
        <v>6.6707868622592759E-3</v>
      </c>
      <c r="BL15">
        <f t="shared" si="2"/>
        <v>5.5338777338672096E-3</v>
      </c>
      <c r="BN15">
        <f t="shared" si="3"/>
        <v>3.5279440616350598E-3</v>
      </c>
      <c r="BO15">
        <f t="shared" si="4"/>
        <v>6.02097016651406E-3</v>
      </c>
      <c r="BP15">
        <f t="shared" si="5"/>
        <v>4.5958195408531298E-3</v>
      </c>
      <c r="BR15">
        <f t="shared" si="6"/>
        <v>8.8198601540876494E-4</v>
      </c>
      <c r="BS15">
        <f t="shared" si="7"/>
        <v>1.4191562780213295E-3</v>
      </c>
      <c r="BT15">
        <f t="shared" si="8"/>
        <v>9.1916390817062591E-4</v>
      </c>
      <c r="BV15">
        <f t="shared" si="9"/>
        <v>0.54920811995923202</v>
      </c>
      <c r="BW15">
        <f t="shared" si="10"/>
        <v>0.92307299953336241</v>
      </c>
      <c r="BX15">
        <f t="shared" si="11"/>
        <v>0.50639740972548775</v>
      </c>
    </row>
    <row r="16" spans="1:76" x14ac:dyDescent="0.3">
      <c r="A16" t="s">
        <v>13</v>
      </c>
      <c r="B16">
        <v>0</v>
      </c>
      <c r="C16">
        <v>3.4049816470754501E-3</v>
      </c>
      <c r="D16">
        <v>0</v>
      </c>
      <c r="E16">
        <v>0</v>
      </c>
      <c r="F16">
        <v>4.1487624948427703E-3</v>
      </c>
      <c r="G16">
        <v>2.9367888102202898E-3</v>
      </c>
      <c r="H16">
        <v>0</v>
      </c>
      <c r="I16">
        <v>4.934449759093555E-3</v>
      </c>
      <c r="J16">
        <v>9.6251502715778356E-3</v>
      </c>
      <c r="K16">
        <v>0</v>
      </c>
      <c r="L16">
        <v>0</v>
      </c>
      <c r="M16">
        <v>2.0920533476163601E-3</v>
      </c>
      <c r="N16">
        <v>0</v>
      </c>
      <c r="O16">
        <v>6.73074317719842E-3</v>
      </c>
      <c r="P16">
        <v>0</v>
      </c>
      <c r="Q16">
        <v>0</v>
      </c>
      <c r="R16">
        <v>4.6308259336991092E-3</v>
      </c>
      <c r="S16">
        <v>0</v>
      </c>
      <c r="T16">
        <v>0</v>
      </c>
      <c r="U16">
        <v>0</v>
      </c>
      <c r="V16">
        <v>5.4411029757782002E-4</v>
      </c>
      <c r="W16">
        <v>6.6126122476630996E-3</v>
      </c>
      <c r="X16">
        <v>0</v>
      </c>
      <c r="Y16">
        <v>2.0995693368909048E-3</v>
      </c>
      <c r="Z16">
        <v>0</v>
      </c>
      <c r="AA16">
        <v>7.0060446082951004E-3</v>
      </c>
      <c r="AB16">
        <v>0</v>
      </c>
      <c r="AC16">
        <v>0</v>
      </c>
      <c r="AD16">
        <v>5.0754024094066246E-3</v>
      </c>
      <c r="AE16">
        <v>0</v>
      </c>
      <c r="AF16">
        <v>0</v>
      </c>
      <c r="AG16">
        <v>3.22007018453224E-3</v>
      </c>
      <c r="AH16">
        <v>4.4327042186053899E-3</v>
      </c>
      <c r="AI16">
        <v>2.8183074495370577E-3</v>
      </c>
      <c r="AJ16">
        <v>0</v>
      </c>
      <c r="AK16">
        <v>3.9540895121202803E-3</v>
      </c>
      <c r="AL16">
        <v>0</v>
      </c>
      <c r="AM16">
        <v>0</v>
      </c>
      <c r="AN16">
        <v>0</v>
      </c>
      <c r="AO16">
        <v>0</v>
      </c>
      <c r="AP16">
        <v>2.1270469001830701E-3</v>
      </c>
      <c r="AQ16">
        <v>1.7564917614545351E-3</v>
      </c>
      <c r="AR16">
        <v>0</v>
      </c>
      <c r="AS16">
        <v>4.5703864718684099E-3</v>
      </c>
      <c r="AT16">
        <v>2.4662878923818201E-3</v>
      </c>
      <c r="AU16">
        <v>0</v>
      </c>
      <c r="AV16">
        <v>0</v>
      </c>
      <c r="AW16">
        <v>0</v>
      </c>
      <c r="AX16">
        <v>8.2025121048259503E-4</v>
      </c>
      <c r="AY16">
        <v>0</v>
      </c>
      <c r="AZ16">
        <v>0</v>
      </c>
      <c r="BA16">
        <v>0</v>
      </c>
      <c r="BB16">
        <v>0</v>
      </c>
      <c r="BC16">
        <v>2.1462880454618102E-3</v>
      </c>
      <c r="BD16">
        <v>1.380739921131325E-3</v>
      </c>
      <c r="BE16">
        <v>0</v>
      </c>
      <c r="BF16">
        <v>0</v>
      </c>
      <c r="BG16">
        <v>0</v>
      </c>
      <c r="BH16">
        <v>3.7297842971244E-3</v>
      </c>
      <c r="BJ16">
        <f t="shared" si="0"/>
        <v>2.1170580942265426E-3</v>
      </c>
      <c r="BK16">
        <f t="shared" si="1"/>
        <v>2.0244248159004084E-3</v>
      </c>
      <c r="BL16">
        <f t="shared" si="2"/>
        <v>9.1805464048832998E-4</v>
      </c>
      <c r="BN16">
        <f t="shared" si="3"/>
        <v>2.9708786835349697E-3</v>
      </c>
      <c r="BO16">
        <f t="shared" si="4"/>
        <v>2.5311129635493504E-3</v>
      </c>
      <c r="BP16">
        <f t="shared" si="5"/>
        <v>1.4468631895998983E-3</v>
      </c>
      <c r="BR16">
        <f t="shared" si="6"/>
        <v>7.4271967088374241E-4</v>
      </c>
      <c r="BS16">
        <f t="shared" si="7"/>
        <v>5.965890468249748E-4</v>
      </c>
      <c r="BT16">
        <f t="shared" si="8"/>
        <v>2.8937263791997968E-4</v>
      </c>
      <c r="BV16">
        <f t="shared" si="9"/>
        <v>0.92319156613778608</v>
      </c>
      <c r="BW16">
        <f t="shared" si="10"/>
        <v>0.14845862886015634</v>
      </c>
      <c r="BX16">
        <f t="shared" si="11"/>
        <v>0.1076999441147565</v>
      </c>
    </row>
    <row r="17" spans="1:76" x14ac:dyDescent="0.3">
      <c r="A17" t="s">
        <v>14</v>
      </c>
      <c r="B17">
        <v>0</v>
      </c>
      <c r="C17">
        <v>0</v>
      </c>
      <c r="D17">
        <v>0</v>
      </c>
      <c r="E17">
        <v>2.082454697795355E-3</v>
      </c>
      <c r="F17">
        <v>0</v>
      </c>
      <c r="G17">
        <v>0</v>
      </c>
      <c r="H17">
        <v>1.139972696638795E-3</v>
      </c>
      <c r="I17">
        <v>3.2505759770299751E-3</v>
      </c>
      <c r="J17">
        <v>0</v>
      </c>
      <c r="K17">
        <v>0</v>
      </c>
      <c r="L17">
        <v>6.0452202917414101E-3</v>
      </c>
      <c r="M17">
        <v>4.40570311638933E-3</v>
      </c>
      <c r="N17">
        <v>2.9983877670630601E-3</v>
      </c>
      <c r="O17">
        <v>2.4146428876316798E-3</v>
      </c>
      <c r="P17">
        <v>0</v>
      </c>
      <c r="Q17">
        <v>3.0535709242614549E-3</v>
      </c>
      <c r="R17">
        <v>0</v>
      </c>
      <c r="S17">
        <v>0</v>
      </c>
      <c r="T17">
        <v>3.6338548898452051E-3</v>
      </c>
      <c r="U17">
        <v>1.49301288644553E-3</v>
      </c>
      <c r="V17">
        <v>2.0750998920377149E-3</v>
      </c>
      <c r="W17">
        <v>0</v>
      </c>
      <c r="X17">
        <v>4.6665697534758301E-3</v>
      </c>
      <c r="Y17">
        <v>0</v>
      </c>
      <c r="Z17">
        <v>0</v>
      </c>
      <c r="AA17">
        <v>7.0060446082951004E-3</v>
      </c>
      <c r="AB17">
        <v>3.7161324159594848E-3</v>
      </c>
      <c r="AC17">
        <v>3.498223298756895E-3</v>
      </c>
      <c r="AD17">
        <v>0</v>
      </c>
      <c r="AE17">
        <v>4.0235650455171948E-3</v>
      </c>
      <c r="AF17">
        <v>1.8857991927438351E-3</v>
      </c>
      <c r="AG17">
        <v>0</v>
      </c>
      <c r="AH17">
        <v>0</v>
      </c>
      <c r="AI17">
        <v>0</v>
      </c>
      <c r="AJ17">
        <v>3.775535136820865E-3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4.9395181754702854E-3</v>
      </c>
      <c r="AQ17">
        <v>0</v>
      </c>
      <c r="AR17">
        <v>4.2324057955179699E-3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2.4938551739547548E-3</v>
      </c>
      <c r="BC17">
        <v>3.2364126721303888E-3</v>
      </c>
      <c r="BD17">
        <v>0</v>
      </c>
      <c r="BE17">
        <v>0</v>
      </c>
      <c r="BF17">
        <v>4.3647568407976399E-3</v>
      </c>
      <c r="BG17">
        <v>3.0305125581548899E-3</v>
      </c>
      <c r="BH17">
        <v>3.7297842971244E-3</v>
      </c>
      <c r="BJ17">
        <f t="shared" si="0"/>
        <v>1.586908022409441E-3</v>
      </c>
      <c r="BK17">
        <f t="shared" si="1"/>
        <v>1.7776834435042663E-3</v>
      </c>
      <c r="BL17">
        <f t="shared" si="2"/>
        <v>1.1921112259988479E-3</v>
      </c>
      <c r="BN17">
        <f t="shared" si="3"/>
        <v>1.9323560670142295E-3</v>
      </c>
      <c r="BO17">
        <f t="shared" si="4"/>
        <v>2.1626676298873242E-3</v>
      </c>
      <c r="BP17">
        <f t="shared" si="5"/>
        <v>1.8243562217804801E-3</v>
      </c>
      <c r="BR17">
        <f t="shared" si="6"/>
        <v>4.8308901675355739E-4</v>
      </c>
      <c r="BS17">
        <f t="shared" si="7"/>
        <v>5.0974564884865518E-4</v>
      </c>
      <c r="BT17">
        <f t="shared" si="8"/>
        <v>3.6487124435609602E-4</v>
      </c>
      <c r="BV17">
        <f t="shared" si="9"/>
        <v>0.78763893088052561</v>
      </c>
      <c r="BW17">
        <f t="shared" si="10"/>
        <v>0.51916486372517889</v>
      </c>
      <c r="BX17">
        <f t="shared" si="11"/>
        <v>0.35707420149253144</v>
      </c>
    </row>
    <row r="18" spans="1:76" x14ac:dyDescent="0.3">
      <c r="A18" t="s">
        <v>15</v>
      </c>
      <c r="B18">
        <v>3.0492490321667749E-3</v>
      </c>
      <c r="C18">
        <v>5.3161492510011002E-3</v>
      </c>
      <c r="D18">
        <v>1.0646148417196445E-2</v>
      </c>
      <c r="E18">
        <v>1.065850538295281E-2</v>
      </c>
      <c r="F18">
        <v>1.1090234936799699E-2</v>
      </c>
      <c r="G18">
        <v>3.3795364188142101E-3</v>
      </c>
      <c r="H18">
        <v>0</v>
      </c>
      <c r="I18">
        <v>3.2505759770299751E-3</v>
      </c>
      <c r="J18">
        <v>1.5755144141431931E-2</v>
      </c>
      <c r="K18">
        <v>3.0619527622172751E-3</v>
      </c>
      <c r="L18">
        <v>3.4263540291079651E-3</v>
      </c>
      <c r="M18">
        <v>4.40570311638933E-3</v>
      </c>
      <c r="N18">
        <v>4.8089964723826654E-3</v>
      </c>
      <c r="O18">
        <v>1.348346930580375E-2</v>
      </c>
      <c r="P18">
        <v>1.03948327132124E-2</v>
      </c>
      <c r="Q18">
        <v>3.4539271000408149E-3</v>
      </c>
      <c r="R18">
        <v>1.0104481568430041E-2</v>
      </c>
      <c r="S18">
        <v>1.06978891801668E-2</v>
      </c>
      <c r="T18">
        <v>1.1005476683862356E-2</v>
      </c>
      <c r="U18">
        <v>3.1441700729654201E-3</v>
      </c>
      <c r="V18">
        <v>2.0750998920377149E-3</v>
      </c>
      <c r="W18">
        <v>4.88490220281124E-3</v>
      </c>
      <c r="X18">
        <v>5.7392809925647104E-3</v>
      </c>
      <c r="Y18">
        <v>4.8532852251613199E-3</v>
      </c>
      <c r="Z18">
        <v>0</v>
      </c>
      <c r="AA18">
        <v>7.6886760468942248E-3</v>
      </c>
      <c r="AB18">
        <v>1.9986853029241398E-3</v>
      </c>
      <c r="AC18">
        <v>5.4773094444630502E-3</v>
      </c>
      <c r="AD18">
        <v>5.0754024094066246E-3</v>
      </c>
      <c r="AE18">
        <v>1.5255860262344E-2</v>
      </c>
      <c r="AF18">
        <v>2.3766167301264452E-3</v>
      </c>
      <c r="AG18">
        <v>0</v>
      </c>
      <c r="AH18">
        <v>0</v>
      </c>
      <c r="AI18">
        <v>7.3499055982077103E-3</v>
      </c>
      <c r="AJ18">
        <v>2.8743999169525648E-3</v>
      </c>
      <c r="AK18">
        <v>0</v>
      </c>
      <c r="AL18">
        <v>0</v>
      </c>
      <c r="AM18">
        <v>2.6341276307255252E-3</v>
      </c>
      <c r="AN18">
        <v>5.7975450935278004E-3</v>
      </c>
      <c r="AO18">
        <v>0</v>
      </c>
      <c r="AP18">
        <v>3.0082133621721001E-3</v>
      </c>
      <c r="AQ18">
        <v>5.0538880947036497E-3</v>
      </c>
      <c r="AR18">
        <v>7.5948901324412151E-3</v>
      </c>
      <c r="AS18">
        <v>3.1117090780192701E-3</v>
      </c>
      <c r="AT18">
        <v>0</v>
      </c>
      <c r="AU18">
        <v>0</v>
      </c>
      <c r="AV18">
        <v>2.3403007711875402E-2</v>
      </c>
      <c r="AW18">
        <v>3.7738837747206401E-3</v>
      </c>
      <c r="AX18">
        <v>2.2651369429541202E-3</v>
      </c>
      <c r="AY18">
        <v>9.688674222688376E-3</v>
      </c>
      <c r="AZ18">
        <v>1.202805642955424E-2</v>
      </c>
      <c r="BA18">
        <v>2.6832081948861101E-3</v>
      </c>
      <c r="BB18">
        <v>1.0808768278662676E-2</v>
      </c>
      <c r="BC18">
        <v>6.7961533777307001E-3</v>
      </c>
      <c r="BD18">
        <v>3.8911270866432098E-3</v>
      </c>
      <c r="BE18">
        <v>0</v>
      </c>
      <c r="BF18">
        <v>9.1718916049971008E-3</v>
      </c>
      <c r="BG18">
        <v>1.1601273457752189E-2</v>
      </c>
      <c r="BH18">
        <v>9.6672944685769306E-3</v>
      </c>
      <c r="BJ18">
        <f t="shared" si="0"/>
        <v>6.6362986910341974E-3</v>
      </c>
      <c r="BK18">
        <f t="shared" si="1"/>
        <v>5.429280089575877E-3</v>
      </c>
      <c r="BL18">
        <f t="shared" si="2"/>
        <v>5.4341299543833521E-3</v>
      </c>
      <c r="BN18">
        <f t="shared" si="3"/>
        <v>4.607962867127534E-3</v>
      </c>
      <c r="BO18">
        <f t="shared" si="4"/>
        <v>4.2902629646368864E-3</v>
      </c>
      <c r="BP18">
        <f t="shared" si="5"/>
        <v>5.4607313366856463E-3</v>
      </c>
      <c r="BR18">
        <f t="shared" si="6"/>
        <v>1.1519907167818835E-3</v>
      </c>
      <c r="BS18">
        <f t="shared" si="7"/>
        <v>1.0112246784560813E-3</v>
      </c>
      <c r="BT18">
        <f t="shared" si="8"/>
        <v>1.0921462673371292E-3</v>
      </c>
      <c r="BV18">
        <f t="shared" si="9"/>
        <v>0.43703749252045587</v>
      </c>
      <c r="BW18">
        <f t="shared" si="10"/>
        <v>0.4537982074264767</v>
      </c>
      <c r="BX18">
        <f t="shared" si="11"/>
        <v>0.99741610447805895</v>
      </c>
    </row>
    <row r="19" spans="1:76" x14ac:dyDescent="0.3">
      <c r="A19" t="s">
        <v>16</v>
      </c>
      <c r="B19">
        <v>0</v>
      </c>
      <c r="C19">
        <v>4.5314101004968949E-4</v>
      </c>
      <c r="D19">
        <v>1.45639012611538E-3</v>
      </c>
      <c r="E19">
        <v>2.0529540707727501E-3</v>
      </c>
      <c r="F19">
        <v>0</v>
      </c>
      <c r="G19">
        <v>0</v>
      </c>
      <c r="H19">
        <v>0</v>
      </c>
      <c r="I19">
        <v>1.95769499860387E-3</v>
      </c>
      <c r="J19">
        <v>0</v>
      </c>
      <c r="K19">
        <v>4.9230315477090348E-3</v>
      </c>
      <c r="L19">
        <v>0</v>
      </c>
      <c r="M19">
        <v>0</v>
      </c>
      <c r="N19">
        <v>2.30477676758006E-3</v>
      </c>
      <c r="O19">
        <v>2.4146428876316798E-3</v>
      </c>
      <c r="P19">
        <v>3.4069841015577349E-3</v>
      </c>
      <c r="Q19">
        <v>0</v>
      </c>
      <c r="R19">
        <v>0</v>
      </c>
      <c r="S19">
        <v>0</v>
      </c>
      <c r="T19">
        <v>1.3358920195252656E-2</v>
      </c>
      <c r="U19">
        <v>0</v>
      </c>
      <c r="V19">
        <v>0</v>
      </c>
      <c r="W19">
        <v>0</v>
      </c>
      <c r="X19">
        <v>5.7392809925647104E-3</v>
      </c>
      <c r="Y19">
        <v>6.6060004117081449E-3</v>
      </c>
      <c r="Z19">
        <v>0</v>
      </c>
      <c r="AA19">
        <v>3.9611892694979001E-3</v>
      </c>
      <c r="AB19">
        <v>4.9814337193794193E-3</v>
      </c>
      <c r="AC19">
        <v>0</v>
      </c>
      <c r="AD19">
        <v>1.707926903937415E-3</v>
      </c>
      <c r="AE19">
        <v>7.3800933994753503E-3</v>
      </c>
      <c r="AF19">
        <v>2.99337233427571E-4</v>
      </c>
      <c r="AG19">
        <v>0</v>
      </c>
      <c r="AH19">
        <v>4.4883095958200246E-3</v>
      </c>
      <c r="AI19">
        <v>0</v>
      </c>
      <c r="AJ19">
        <v>0</v>
      </c>
      <c r="AK19">
        <v>8.8942054834148902E-3</v>
      </c>
      <c r="AL19">
        <v>2.47600880134754E-3</v>
      </c>
      <c r="AM19">
        <v>0</v>
      </c>
      <c r="AN19">
        <v>0</v>
      </c>
      <c r="AO19">
        <v>0</v>
      </c>
      <c r="AP19">
        <v>4.9395181754702854E-3</v>
      </c>
      <c r="AQ19">
        <v>2.1659520405872849E-3</v>
      </c>
      <c r="AR19">
        <v>0</v>
      </c>
      <c r="AS19">
        <v>0</v>
      </c>
      <c r="AT19">
        <v>0</v>
      </c>
      <c r="AU19">
        <v>0</v>
      </c>
      <c r="AV19">
        <v>2.3338261906707398E-3</v>
      </c>
      <c r="AW19">
        <v>0</v>
      </c>
      <c r="AX19">
        <v>2.548594891601955E-3</v>
      </c>
      <c r="AY19">
        <v>0</v>
      </c>
      <c r="AZ19">
        <v>0</v>
      </c>
      <c r="BA19">
        <v>0</v>
      </c>
      <c r="BB19">
        <v>0</v>
      </c>
      <c r="BC19">
        <v>2.3644748339599351E-3</v>
      </c>
      <c r="BD19">
        <v>0</v>
      </c>
      <c r="BE19">
        <v>2.8932704301985598E-3</v>
      </c>
      <c r="BF19">
        <v>0</v>
      </c>
      <c r="BG19">
        <v>0</v>
      </c>
      <c r="BH19">
        <v>0</v>
      </c>
      <c r="BJ19">
        <f t="shared" si="0"/>
        <v>1.1856009693762624E-3</v>
      </c>
      <c r="BK19">
        <f t="shared" si="1"/>
        <v>2.6956939845035107E-3</v>
      </c>
      <c r="BL19">
        <f t="shared" si="2"/>
        <v>1.1446340338900477E-3</v>
      </c>
      <c r="BN19">
        <f t="shared" si="3"/>
        <v>1.524674414916049E-3</v>
      </c>
      <c r="BO19">
        <f t="shared" si="4"/>
        <v>3.7757785992499392E-3</v>
      </c>
      <c r="BP19">
        <f t="shared" si="5"/>
        <v>2.1161763637262718E-3</v>
      </c>
      <c r="BR19">
        <f t="shared" si="6"/>
        <v>3.8116860372901224E-4</v>
      </c>
      <c r="BS19">
        <f t="shared" si="7"/>
        <v>8.8995955059622525E-4</v>
      </c>
      <c r="BT19">
        <f t="shared" si="8"/>
        <v>4.2323527274525433E-4</v>
      </c>
      <c r="BV19">
        <f t="shared" si="9"/>
        <v>0.13250836316978254</v>
      </c>
      <c r="BW19">
        <f t="shared" si="10"/>
        <v>0.94303519364589716</v>
      </c>
      <c r="BX19">
        <f t="shared" si="11"/>
        <v>0.12824562994135399</v>
      </c>
    </row>
    <row r="20" spans="1:76" x14ac:dyDescent="0.3">
      <c r="A20" t="s">
        <v>17</v>
      </c>
      <c r="B20">
        <v>0</v>
      </c>
      <c r="C20">
        <v>0</v>
      </c>
      <c r="D20">
        <v>0</v>
      </c>
      <c r="E20">
        <v>4.3854890996302747E-3</v>
      </c>
      <c r="F20">
        <v>3.404576549635675E-3</v>
      </c>
      <c r="G20">
        <v>0</v>
      </c>
      <c r="H20">
        <v>5.0263845953424499E-3</v>
      </c>
      <c r="I20">
        <v>7.0041887504645704E-3</v>
      </c>
      <c r="J20">
        <v>9.6251502715778356E-3</v>
      </c>
      <c r="K20">
        <v>0</v>
      </c>
      <c r="L20">
        <v>8.0554496327274894E-3</v>
      </c>
      <c r="M20">
        <v>0</v>
      </c>
      <c r="N20">
        <v>0</v>
      </c>
      <c r="O20">
        <v>0</v>
      </c>
      <c r="P20">
        <v>3.4694084615991575E-3</v>
      </c>
      <c r="Q20">
        <v>3.4539271000408149E-3</v>
      </c>
      <c r="R20">
        <v>7.4730296744203398E-3</v>
      </c>
      <c r="S20">
        <v>2.5884911372918299E-3</v>
      </c>
      <c r="T20">
        <v>6.5175659768574E-3</v>
      </c>
      <c r="U20">
        <v>3.1441700729654201E-3</v>
      </c>
      <c r="V20">
        <v>2.1512430684373952E-3</v>
      </c>
      <c r="W20">
        <v>0</v>
      </c>
      <c r="X20">
        <v>0</v>
      </c>
      <c r="Y20">
        <v>3.8325541992887948E-3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1.300480884481095E-2</v>
      </c>
      <c r="AG20">
        <v>3.22007018453224E-3</v>
      </c>
      <c r="AH20">
        <v>4.8211943672629449E-3</v>
      </c>
      <c r="AI20">
        <v>0</v>
      </c>
      <c r="AJ20">
        <v>1.8869569956356351E-3</v>
      </c>
      <c r="AK20">
        <v>0</v>
      </c>
      <c r="AL20">
        <v>2.2062735975840451E-3</v>
      </c>
      <c r="AM20">
        <v>0</v>
      </c>
      <c r="AN20">
        <v>0</v>
      </c>
      <c r="AO20">
        <v>0</v>
      </c>
      <c r="AP20">
        <v>5.4401494529438803E-3</v>
      </c>
      <c r="AQ20">
        <v>0</v>
      </c>
      <c r="AR20">
        <v>4.2324057955179699E-3</v>
      </c>
      <c r="AS20">
        <v>0</v>
      </c>
      <c r="AT20">
        <v>0</v>
      </c>
      <c r="AU20">
        <v>3.16525102101023E-3</v>
      </c>
      <c r="AV20">
        <v>0</v>
      </c>
      <c r="AW20">
        <v>0</v>
      </c>
      <c r="AX20">
        <v>2.4138556759908101E-3</v>
      </c>
      <c r="AY20">
        <v>3.3366734643333752E-3</v>
      </c>
      <c r="AZ20">
        <v>4.1487587601831853E-3</v>
      </c>
      <c r="BA20">
        <v>6.5961153120023498E-3</v>
      </c>
      <c r="BB20">
        <v>6.7860945977897503E-3</v>
      </c>
      <c r="BC20">
        <v>3.2087292683264899E-3</v>
      </c>
      <c r="BD20">
        <v>6.7131487129402498E-3</v>
      </c>
      <c r="BE20">
        <v>0</v>
      </c>
      <c r="BF20">
        <v>3.39960883173879E-3</v>
      </c>
      <c r="BG20">
        <v>4.4230993145603403E-5</v>
      </c>
      <c r="BH20">
        <v>3.6677624417420299E-3</v>
      </c>
      <c r="BJ20">
        <f t="shared" si="0"/>
        <v>2.7765359038136412E-3</v>
      </c>
      <c r="BK20">
        <f t="shared" si="1"/>
        <v>2.5973959736592953E-3</v>
      </c>
      <c r="BL20">
        <f t="shared" si="2"/>
        <v>2.2898405968353758E-3</v>
      </c>
      <c r="BN20">
        <f t="shared" si="3"/>
        <v>3.2995012380333307E-3</v>
      </c>
      <c r="BO20">
        <f t="shared" si="4"/>
        <v>3.5606400948149032E-3</v>
      </c>
      <c r="BP20">
        <f t="shared" si="5"/>
        <v>2.4063933272637345E-3</v>
      </c>
      <c r="BR20">
        <f t="shared" si="6"/>
        <v>8.2487530950833268E-4</v>
      </c>
      <c r="BS20">
        <f t="shared" si="7"/>
        <v>8.3925091880277664E-4</v>
      </c>
      <c r="BT20">
        <f t="shared" si="8"/>
        <v>4.8127866545274691E-4</v>
      </c>
      <c r="BV20">
        <f t="shared" si="9"/>
        <v>0.87996197785810759</v>
      </c>
      <c r="BW20">
        <f t="shared" si="10"/>
        <v>0.61476266882925246</v>
      </c>
      <c r="BX20">
        <f t="shared" si="11"/>
        <v>0.75292856510753481</v>
      </c>
    </row>
    <row r="21" spans="1:76" x14ac:dyDescent="0.3">
      <c r="A21" t="s">
        <v>18</v>
      </c>
      <c r="B21">
        <v>0</v>
      </c>
      <c r="C21">
        <v>3.4049816470754501E-3</v>
      </c>
      <c r="D21">
        <v>1.45639012611538E-3</v>
      </c>
      <c r="E21">
        <v>2.0529540707727501E-3</v>
      </c>
      <c r="F21">
        <v>2.9425407012219451E-3</v>
      </c>
      <c r="G21">
        <v>3.8322854722411749E-3</v>
      </c>
      <c r="H21">
        <v>4.3525825227459496E-3</v>
      </c>
      <c r="I21">
        <v>0</v>
      </c>
      <c r="J21">
        <v>3.82192658378593E-3</v>
      </c>
      <c r="K21">
        <v>3.0619527622172751E-3</v>
      </c>
      <c r="L21">
        <v>4.6381994310285297E-3</v>
      </c>
      <c r="M21">
        <v>4.40570311638933E-3</v>
      </c>
      <c r="N21">
        <v>2.3555023069190151E-3</v>
      </c>
      <c r="O21">
        <v>0</v>
      </c>
      <c r="P21">
        <v>0</v>
      </c>
      <c r="Q21">
        <v>9.6435765153387049E-3</v>
      </c>
      <c r="R21">
        <v>7.2760973174177401E-3</v>
      </c>
      <c r="S21">
        <v>0</v>
      </c>
      <c r="T21">
        <v>3.6338548898452051E-3</v>
      </c>
      <c r="U21">
        <v>7.8131708327812549E-3</v>
      </c>
      <c r="V21">
        <v>0</v>
      </c>
      <c r="W21">
        <v>2.2323684236628802E-3</v>
      </c>
      <c r="X21">
        <v>0</v>
      </c>
      <c r="Y21">
        <v>0</v>
      </c>
      <c r="Z21">
        <v>0</v>
      </c>
      <c r="AA21">
        <v>3.9611892694979001E-3</v>
      </c>
      <c r="AB21">
        <v>3.2836469294685402E-3</v>
      </c>
      <c r="AC21">
        <v>0</v>
      </c>
      <c r="AD21">
        <v>0</v>
      </c>
      <c r="AE21">
        <v>0</v>
      </c>
      <c r="AF21">
        <v>4.2007798868708614E-3</v>
      </c>
      <c r="AG21">
        <v>0</v>
      </c>
      <c r="AH21">
        <v>0</v>
      </c>
      <c r="AI21">
        <v>0</v>
      </c>
      <c r="AJ21">
        <v>5.7487998339051504E-3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6.1853986136643502E-3</v>
      </c>
      <c r="AQ21">
        <v>0</v>
      </c>
      <c r="AR21">
        <v>0</v>
      </c>
      <c r="AS21">
        <v>2.96813939380816E-3</v>
      </c>
      <c r="AT21">
        <v>7.405409203768705E-3</v>
      </c>
      <c r="AU21">
        <v>2.1685799862804951E-3</v>
      </c>
      <c r="AV21">
        <v>0</v>
      </c>
      <c r="AW21">
        <v>0</v>
      </c>
      <c r="AX21">
        <v>1.4771965457295549E-3</v>
      </c>
      <c r="AY21">
        <v>0</v>
      </c>
      <c r="AZ21">
        <v>0</v>
      </c>
      <c r="BA21">
        <v>2.9246191644003851E-3</v>
      </c>
      <c r="BB21">
        <v>0</v>
      </c>
      <c r="BC21">
        <v>0</v>
      </c>
      <c r="BD21">
        <v>0</v>
      </c>
      <c r="BE21">
        <v>2.8932704301985598E-3</v>
      </c>
      <c r="BF21">
        <v>0</v>
      </c>
      <c r="BG21">
        <v>0</v>
      </c>
      <c r="BH21">
        <v>3.7297842971244E-3</v>
      </c>
      <c r="BJ21">
        <f t="shared" si="0"/>
        <v>2.8730372034907145E-3</v>
      </c>
      <c r="BK21">
        <f t="shared" si="1"/>
        <v>1.8000615305302434E-3</v>
      </c>
      <c r="BL21">
        <f t="shared" si="2"/>
        <v>1.4200478987551903E-3</v>
      </c>
      <c r="BN21">
        <f t="shared" si="3"/>
        <v>2.4712047153019937E-3</v>
      </c>
      <c r="BO21">
        <f t="shared" si="4"/>
        <v>2.6342933282984438E-3</v>
      </c>
      <c r="BP21">
        <f t="shared" si="5"/>
        <v>2.2570716864014112E-3</v>
      </c>
      <c r="BR21">
        <f t="shared" si="6"/>
        <v>6.1780117882549843E-4</v>
      </c>
      <c r="BS21">
        <f t="shared" si="7"/>
        <v>6.209088920247699E-4</v>
      </c>
      <c r="BT21">
        <f t="shared" si="8"/>
        <v>4.5141433728028223E-4</v>
      </c>
      <c r="BV21">
        <f t="shared" si="9"/>
        <v>0.22954793108008445</v>
      </c>
      <c r="BW21">
        <f t="shared" si="10"/>
        <v>6.7238510593227205E-2</v>
      </c>
      <c r="BX21">
        <f t="shared" si="11"/>
        <v>0.62384471651143725</v>
      </c>
    </row>
    <row r="22" spans="1:76" x14ac:dyDescent="0.3">
      <c r="A22" t="s">
        <v>19</v>
      </c>
      <c r="B22">
        <v>1.753803091258405E-2</v>
      </c>
      <c r="C22">
        <v>1.5883995536306102E-2</v>
      </c>
      <c r="D22">
        <v>1.298776724534324E-2</v>
      </c>
      <c r="E22">
        <v>1.218246112973795E-2</v>
      </c>
      <c r="F22">
        <v>1.6661626848417599E-2</v>
      </c>
      <c r="G22">
        <v>5.7775187047131497E-4</v>
      </c>
      <c r="H22">
        <v>1.194247420840344E-2</v>
      </c>
      <c r="I22">
        <v>2.4672248795467749E-3</v>
      </c>
      <c r="J22">
        <v>6.7556193299345996E-3</v>
      </c>
      <c r="K22">
        <v>4.9230315477090348E-3</v>
      </c>
      <c r="L22">
        <v>2.618866262633445E-3</v>
      </c>
      <c r="M22">
        <v>4.40570311638933E-3</v>
      </c>
      <c r="N22">
        <v>2.3555023069190151E-3</v>
      </c>
      <c r="O22">
        <v>2.1699536677411049E-2</v>
      </c>
      <c r="P22">
        <v>6.8139682031154499E-3</v>
      </c>
      <c r="Q22">
        <v>0</v>
      </c>
      <c r="R22">
        <v>0</v>
      </c>
      <c r="S22">
        <v>9.9625036242662786E-3</v>
      </c>
      <c r="T22">
        <v>1.0164864355527469E-2</v>
      </c>
      <c r="U22">
        <v>1.2005397596735135E-2</v>
      </c>
      <c r="V22">
        <v>7.2245555887398352E-3</v>
      </c>
      <c r="W22">
        <v>4.8710372434207054E-3</v>
      </c>
      <c r="X22">
        <v>1.0853170005536905E-2</v>
      </c>
      <c r="Y22">
        <v>2.0140784087044051E-2</v>
      </c>
      <c r="Z22">
        <v>1.44924081985852E-2</v>
      </c>
      <c r="AA22">
        <v>5.8349927169582504E-3</v>
      </c>
      <c r="AB22">
        <v>1.6252252857157902E-2</v>
      </c>
      <c r="AC22">
        <v>7.2793170255940499E-3</v>
      </c>
      <c r="AD22">
        <v>5.0754024094066246E-3</v>
      </c>
      <c r="AE22">
        <v>0</v>
      </c>
      <c r="AF22">
        <v>1.8212509559602234E-2</v>
      </c>
      <c r="AG22">
        <v>6.3515947888225146E-3</v>
      </c>
      <c r="AH22">
        <v>0</v>
      </c>
      <c r="AI22">
        <v>1.1959484023705936E-2</v>
      </c>
      <c r="AJ22">
        <v>1.25248291912001E-2</v>
      </c>
      <c r="AK22">
        <v>2.2011834984382601E-2</v>
      </c>
      <c r="AL22">
        <v>6.79515663446061E-3</v>
      </c>
      <c r="AM22">
        <v>1.1612785626226699E-2</v>
      </c>
      <c r="AN22">
        <v>0</v>
      </c>
      <c r="AO22">
        <v>1.18848964985948E-2</v>
      </c>
      <c r="AP22">
        <v>1.8100801250959451E-2</v>
      </c>
      <c r="AQ22">
        <v>5.6218206621261998E-3</v>
      </c>
      <c r="AR22">
        <v>1.2483364718385525E-2</v>
      </c>
      <c r="AS22">
        <v>4.4621110963885598E-3</v>
      </c>
      <c r="AT22">
        <v>1.561156553080895E-2</v>
      </c>
      <c r="AU22">
        <v>3.8355067346890299E-3</v>
      </c>
      <c r="AV22">
        <v>1.8589762674036451E-2</v>
      </c>
      <c r="AW22">
        <v>1.6124910511627698E-2</v>
      </c>
      <c r="AX22">
        <v>8.3312966696773051E-3</v>
      </c>
      <c r="AY22">
        <v>1.8939750616000076E-2</v>
      </c>
      <c r="AZ22">
        <v>5.9249849286030949E-3</v>
      </c>
      <c r="BA22">
        <v>1.1763066850351845E-2</v>
      </c>
      <c r="BB22">
        <v>4.9877103479095096E-3</v>
      </c>
      <c r="BC22">
        <v>1.5452397299478719E-2</v>
      </c>
      <c r="BD22">
        <v>2.7375490356092002E-2</v>
      </c>
      <c r="BE22">
        <v>1.4576849037521749E-2</v>
      </c>
      <c r="BF22">
        <v>7.8938936407917347E-3</v>
      </c>
      <c r="BG22">
        <v>2.3624775179003989E-2</v>
      </c>
      <c r="BH22">
        <v>0</v>
      </c>
      <c r="BJ22">
        <f t="shared" si="0"/>
        <v>8.7383475046826486E-3</v>
      </c>
      <c r="BK22">
        <f t="shared" si="1"/>
        <v>8.9266818933946175E-3</v>
      </c>
      <c r="BL22">
        <f t="shared" si="2"/>
        <v>1.1941182441572669E-2</v>
      </c>
      <c r="BN22">
        <f t="shared" si="3"/>
        <v>6.8356130160366234E-3</v>
      </c>
      <c r="BO22">
        <f t="shared" si="4"/>
        <v>6.0086014686583644E-3</v>
      </c>
      <c r="BP22">
        <f t="shared" si="5"/>
        <v>7.203847445367984E-3</v>
      </c>
      <c r="BR22">
        <f t="shared" si="6"/>
        <v>1.7089032540091558E-3</v>
      </c>
      <c r="BS22">
        <f t="shared" si="7"/>
        <v>1.4162409479785928E-3</v>
      </c>
      <c r="BT22">
        <f t="shared" si="8"/>
        <v>1.4407694890735969E-3</v>
      </c>
      <c r="BV22">
        <f t="shared" si="9"/>
        <v>0.9329377135336836</v>
      </c>
      <c r="BW22">
        <f t="shared" si="10"/>
        <v>0.16118989188589916</v>
      </c>
      <c r="BX22">
        <f t="shared" si="11"/>
        <v>0.14350901593446827</v>
      </c>
    </row>
    <row r="23" spans="1:76" x14ac:dyDescent="0.3">
      <c r="A23" t="s">
        <v>20</v>
      </c>
      <c r="B23">
        <v>1.903872844360845E-2</v>
      </c>
      <c r="C23">
        <v>6.4920057590612798E-2</v>
      </c>
      <c r="D23">
        <v>3.2603712282486798E-2</v>
      </c>
      <c r="E23">
        <v>2.7317597143568198E-2</v>
      </c>
      <c r="F23">
        <v>5.7143400340653301E-2</v>
      </c>
      <c r="G23">
        <v>2.7264120515521649E-2</v>
      </c>
      <c r="H23">
        <v>1.3876690372168991E-2</v>
      </c>
      <c r="I23">
        <v>2.0643412307390301E-2</v>
      </c>
      <c r="J23">
        <v>9.1449714379064004E-3</v>
      </c>
      <c r="K23">
        <v>2.861688218377385E-2</v>
      </c>
      <c r="L23">
        <v>3.4508803489597048E-2</v>
      </c>
      <c r="M23">
        <v>1.2616313150877795E-2</v>
      </c>
      <c r="N23">
        <v>1.3386713858530949E-2</v>
      </c>
      <c r="O23">
        <v>6.4630982001927795E-2</v>
      </c>
      <c r="P23">
        <v>3.7596163094047903E-2</v>
      </c>
      <c r="Q23">
        <v>1.3667484694847515E-2</v>
      </c>
      <c r="R23">
        <v>3.1521087655215302E-2</v>
      </c>
      <c r="S23">
        <v>1.9697950976799501E-2</v>
      </c>
      <c r="T23">
        <v>1.9380243274436097E-2</v>
      </c>
      <c r="U23">
        <v>4.7670816330104851E-2</v>
      </c>
      <c r="V23">
        <v>2.8358241898646202E-2</v>
      </c>
      <c r="W23">
        <v>8.8311157119354503E-3</v>
      </c>
      <c r="X23">
        <v>1.91066022152339E-2</v>
      </c>
      <c r="Y23">
        <v>3.4770191822103148E-2</v>
      </c>
      <c r="Z23">
        <v>8.5164422218406092E-3</v>
      </c>
      <c r="AA23">
        <v>2.8582501461295699E-2</v>
      </c>
      <c r="AB23">
        <v>4.262674272522525E-2</v>
      </c>
      <c r="AC23">
        <v>1.9688173575213949E-2</v>
      </c>
      <c r="AD23">
        <v>1.4828799744976711E-2</v>
      </c>
      <c r="AE23">
        <v>1.9295585531396445E-2</v>
      </c>
      <c r="AF23">
        <v>2.9397998347216649E-2</v>
      </c>
      <c r="AG23">
        <v>1.232646456839169E-2</v>
      </c>
      <c r="AH23">
        <v>9.1117030528154608E-3</v>
      </c>
      <c r="AI23">
        <v>1.442205639936585E-2</v>
      </c>
      <c r="AJ23">
        <v>3.2760624963337953E-2</v>
      </c>
      <c r="AK23">
        <v>1.8748861524371399E-2</v>
      </c>
      <c r="AL23">
        <v>1.8648511690892253E-2</v>
      </c>
      <c r="AM23">
        <v>1.8726577791994801E-2</v>
      </c>
      <c r="AN23">
        <v>9.0155966316980349E-3</v>
      </c>
      <c r="AO23">
        <v>3.4738484573622499E-3</v>
      </c>
      <c r="AP23">
        <v>4.1452361498121648E-2</v>
      </c>
      <c r="AQ23">
        <v>2.6530765147983401E-2</v>
      </c>
      <c r="AR23">
        <v>1.4740556023929902E-2</v>
      </c>
      <c r="AS23">
        <v>1.6962248916901949E-2</v>
      </c>
      <c r="AT23">
        <v>2.094649224936225E-2</v>
      </c>
      <c r="AU23">
        <v>2.40479833069304E-2</v>
      </c>
      <c r="AV23">
        <v>1.1153857604421851E-2</v>
      </c>
      <c r="AW23">
        <v>1.241717679945818E-2</v>
      </c>
      <c r="AX23">
        <v>3.05273984070695E-2</v>
      </c>
      <c r="AY23">
        <v>1.3458208486374801E-2</v>
      </c>
      <c r="AZ23">
        <v>2.4162594303744803E-2</v>
      </c>
      <c r="BA23">
        <v>5.1716889105265049E-2</v>
      </c>
      <c r="BB23">
        <v>3.3563947039993498E-2</v>
      </c>
      <c r="BC23">
        <v>3.6501622070376001E-2</v>
      </c>
      <c r="BD23">
        <v>1.9752164067530525E-2</v>
      </c>
      <c r="BE23">
        <v>1.66609268919343E-2</v>
      </c>
      <c r="BF23">
        <v>2.0946298967528247E-2</v>
      </c>
      <c r="BG23">
        <v>3.82101044624054E-2</v>
      </c>
      <c r="BH23">
        <v>1.887050418043865E-2</v>
      </c>
      <c r="BJ23">
        <f t="shared" si="0"/>
        <v>2.9811002056719983E-2</v>
      </c>
      <c r="BK23">
        <f t="shared" si="1"/>
        <v>2.2674039861789595E-2</v>
      </c>
      <c r="BL23">
        <f t="shared" si="2"/>
        <v>2.2959844823577082E-2</v>
      </c>
      <c r="BN23">
        <f t="shared" si="3"/>
        <v>1.826443737617783E-2</v>
      </c>
      <c r="BO23">
        <f t="shared" si="4"/>
        <v>1.1441530703971366E-2</v>
      </c>
      <c r="BP23">
        <f t="shared" si="5"/>
        <v>1.1205586789483026E-2</v>
      </c>
      <c r="BR23">
        <f t="shared" si="6"/>
        <v>4.5661093440444575E-3</v>
      </c>
      <c r="BS23">
        <f t="shared" si="7"/>
        <v>2.6967946493107486E-3</v>
      </c>
      <c r="BT23">
        <f t="shared" si="8"/>
        <v>2.2411173578966051E-3</v>
      </c>
      <c r="BV23">
        <f t="shared" si="9"/>
        <v>0.19060932023350724</v>
      </c>
      <c r="BW23">
        <f t="shared" si="10"/>
        <v>0.19153483834528912</v>
      </c>
      <c r="BX23">
        <f t="shared" si="11"/>
        <v>0.93548552309924582</v>
      </c>
    </row>
    <row r="24" spans="1:76" x14ac:dyDescent="0.3">
      <c r="A24" t="s">
        <v>21</v>
      </c>
      <c r="B24">
        <v>3.5990129652073502E-2</v>
      </c>
      <c r="C24">
        <v>4.1135703090395798E-2</v>
      </c>
      <c r="D24">
        <v>3.1147322156371449E-2</v>
      </c>
      <c r="E24">
        <v>4.8916876723054399E-2</v>
      </c>
      <c r="F24">
        <v>3.4765968976776251E-2</v>
      </c>
      <c r="G24">
        <v>3.9567479744485101E-2</v>
      </c>
      <c r="H24">
        <v>1.87801997654326E-2</v>
      </c>
      <c r="I24">
        <v>4.9629227906615399E-2</v>
      </c>
      <c r="J24">
        <v>4.273284459426685E-2</v>
      </c>
      <c r="K24">
        <v>2.7865189478555551E-2</v>
      </c>
      <c r="L24">
        <v>2.5176040800545703E-2</v>
      </c>
      <c r="M24">
        <v>4.3408137657066449E-2</v>
      </c>
      <c r="N24">
        <v>3.2583322458368501E-2</v>
      </c>
      <c r="O24">
        <v>4.4004499598501556E-2</v>
      </c>
      <c r="P24">
        <v>5.5818913173775651E-2</v>
      </c>
      <c r="Q24">
        <v>2.4581720699544701E-2</v>
      </c>
      <c r="R24">
        <v>4.5483405392376552E-2</v>
      </c>
      <c r="S24">
        <v>2.124002562390925E-2</v>
      </c>
      <c r="T24">
        <v>2.8773536579151E-2</v>
      </c>
      <c r="U24">
        <v>2.7552667852408549E-2</v>
      </c>
      <c r="V24">
        <v>4.1951349130577402E-2</v>
      </c>
      <c r="W24">
        <v>4.0256518113204548E-2</v>
      </c>
      <c r="X24">
        <v>2.8296070916548649E-2</v>
      </c>
      <c r="Y24">
        <v>4.2170615021472999E-2</v>
      </c>
      <c r="Z24">
        <v>3.0129669031763399E-2</v>
      </c>
      <c r="AA24">
        <v>3.2341897755771898E-2</v>
      </c>
      <c r="AB24">
        <v>4.7217102445303152E-2</v>
      </c>
      <c r="AC24">
        <v>3.3649084885807604E-2</v>
      </c>
      <c r="AD24">
        <v>3.3624862994459104E-2</v>
      </c>
      <c r="AE24">
        <v>3.0973517844567849E-2</v>
      </c>
      <c r="AF24">
        <v>7.3160108263035747E-2</v>
      </c>
      <c r="AG24">
        <v>2.60969351168652E-2</v>
      </c>
      <c r="AH24">
        <v>4.1346140653920248E-2</v>
      </c>
      <c r="AI24">
        <v>4.3398486514902954E-2</v>
      </c>
      <c r="AJ24">
        <v>2.330430028658325E-2</v>
      </c>
      <c r="AK24">
        <v>9.3856594903810805E-2</v>
      </c>
      <c r="AL24">
        <v>4.1102163002420103E-2</v>
      </c>
      <c r="AM24">
        <v>3.8681475153015454E-2</v>
      </c>
      <c r="AN24">
        <v>3.1522313792553498E-2</v>
      </c>
      <c r="AO24">
        <v>4.5614610793459145E-2</v>
      </c>
      <c r="AP24">
        <v>4.0909615659875095E-2</v>
      </c>
      <c r="AQ24">
        <v>6.13794870570619E-2</v>
      </c>
      <c r="AR24">
        <v>5.2522672778882798E-2</v>
      </c>
      <c r="AS24">
        <v>2.5347029051317402E-2</v>
      </c>
      <c r="AT24">
        <v>3.4683528310049651E-2</v>
      </c>
      <c r="AU24">
        <v>3.1276220245279297E-2</v>
      </c>
      <c r="AV24">
        <v>3.7205481681398145E-2</v>
      </c>
      <c r="AW24">
        <v>4.3632580258733747E-2</v>
      </c>
      <c r="AX24">
        <v>3.4977413394119951E-2</v>
      </c>
      <c r="AY24">
        <v>4.3415657386123852E-2</v>
      </c>
      <c r="AZ24">
        <v>3.276020464353735E-2</v>
      </c>
      <c r="BA24">
        <v>7.625631811154715E-2</v>
      </c>
      <c r="BB24">
        <v>6.357282898967509E-2</v>
      </c>
      <c r="BC24">
        <v>4.5776670791935002E-2</v>
      </c>
      <c r="BD24">
        <v>3.264735736386655E-2</v>
      </c>
      <c r="BE24">
        <v>4.5462278250304855E-2</v>
      </c>
      <c r="BF24">
        <v>2.8488704442374252E-2</v>
      </c>
      <c r="BG24">
        <v>4.8109494356551596E-2</v>
      </c>
      <c r="BH24">
        <v>4.2210652798391604E-2</v>
      </c>
      <c r="BJ24">
        <f t="shared" si="0"/>
        <v>3.7256473529739334E-2</v>
      </c>
      <c r="BK24">
        <f t="shared" si="1"/>
        <v>3.7092333007558119E-2</v>
      </c>
      <c r="BL24">
        <f t="shared" si="2"/>
        <v>4.3788626140114709E-2</v>
      </c>
      <c r="BN24">
        <f t="shared" si="3"/>
        <v>1.0232283198788742E-2</v>
      </c>
      <c r="BO24">
        <f t="shared" si="4"/>
        <v>1.1715298531276381E-2</v>
      </c>
      <c r="BP24">
        <f t="shared" si="5"/>
        <v>1.6022811079648883E-2</v>
      </c>
      <c r="BR24">
        <f t="shared" si="6"/>
        <v>2.5580707996971856E-3</v>
      </c>
      <c r="BS24">
        <f t="shared" si="7"/>
        <v>2.76132234503011E-3</v>
      </c>
      <c r="BT24">
        <f t="shared" si="8"/>
        <v>3.2045622159297764E-3</v>
      </c>
      <c r="BV24">
        <f t="shared" si="9"/>
        <v>0.96548903985129275</v>
      </c>
      <c r="BW24">
        <f t="shared" si="10"/>
        <v>0.11921926273801936</v>
      </c>
      <c r="BX24">
        <f t="shared" si="11"/>
        <v>0.12111130947764996</v>
      </c>
    </row>
    <row r="25" spans="1:76" x14ac:dyDescent="0.3">
      <c r="A25" t="s">
        <v>22</v>
      </c>
      <c r="B25">
        <v>0</v>
      </c>
      <c r="C25">
        <v>3.4049816470754501E-3</v>
      </c>
      <c r="D25">
        <v>1.465383414358855E-3</v>
      </c>
      <c r="E25">
        <v>0</v>
      </c>
      <c r="F25">
        <v>4.6480730217319001E-3</v>
      </c>
      <c r="G25">
        <v>0</v>
      </c>
      <c r="H25">
        <v>3.2126098261071601E-3</v>
      </c>
      <c r="I25">
        <v>2.4672248795467749E-3</v>
      </c>
      <c r="J25">
        <v>0</v>
      </c>
      <c r="K25">
        <v>1.8610787854917599E-3</v>
      </c>
      <c r="L25">
        <v>0</v>
      </c>
      <c r="M25">
        <v>0</v>
      </c>
      <c r="N25">
        <v>2.3555023069190151E-3</v>
      </c>
      <c r="O25">
        <v>0</v>
      </c>
      <c r="P25">
        <v>0</v>
      </c>
      <c r="Q25">
        <v>2.807553051762115E-3</v>
      </c>
      <c r="R25">
        <v>0</v>
      </c>
      <c r="S25">
        <v>2.5884911372918299E-3</v>
      </c>
      <c r="T25">
        <v>0</v>
      </c>
      <c r="U25">
        <v>3.1441700729654201E-3</v>
      </c>
      <c r="V25">
        <v>0</v>
      </c>
      <c r="W25">
        <v>4.8710372434207054E-3</v>
      </c>
      <c r="X25">
        <v>0</v>
      </c>
      <c r="Y25">
        <v>0</v>
      </c>
      <c r="Z25">
        <v>0</v>
      </c>
      <c r="AA25">
        <v>0</v>
      </c>
      <c r="AB25">
        <v>0</v>
      </c>
      <c r="AC25">
        <v>3.1197072966831548E-3</v>
      </c>
      <c r="AD25">
        <v>0</v>
      </c>
      <c r="AE25">
        <v>0</v>
      </c>
      <c r="AF25">
        <v>0</v>
      </c>
      <c r="AG25">
        <v>3.22007018453224E-3</v>
      </c>
      <c r="AH25">
        <v>9.3095039630829695E-3</v>
      </c>
      <c r="AI25">
        <v>0</v>
      </c>
      <c r="AJ25">
        <v>0</v>
      </c>
      <c r="AK25">
        <v>3.9540895121202803E-3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5.0538880947036497E-3</v>
      </c>
      <c r="AR25">
        <v>5.6552028375423998E-3</v>
      </c>
      <c r="AS25">
        <v>0</v>
      </c>
      <c r="AT25">
        <v>0</v>
      </c>
      <c r="AU25">
        <v>2.1685799862804951E-3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4.0318210283192754E-3</v>
      </c>
      <c r="BB25">
        <v>0</v>
      </c>
      <c r="BC25">
        <v>2.3644748339599351E-3</v>
      </c>
      <c r="BD25">
        <v>8.1607928034212497E-3</v>
      </c>
      <c r="BE25">
        <v>2.79924406367924E-3</v>
      </c>
      <c r="BF25">
        <v>8.2067435959382595E-3</v>
      </c>
      <c r="BG25">
        <v>0</v>
      </c>
      <c r="BH25">
        <v>0</v>
      </c>
      <c r="BJ25">
        <f t="shared" si="0"/>
        <v>1.3889004333120646E-3</v>
      </c>
      <c r="BK25">
        <f t="shared" si="1"/>
        <v>1.4584988832209067E-3</v>
      </c>
      <c r="BL25">
        <f t="shared" si="2"/>
        <v>1.6957934702385915E-3</v>
      </c>
      <c r="BN25">
        <f t="shared" si="3"/>
        <v>1.5871051376242942E-3</v>
      </c>
      <c r="BO25">
        <f t="shared" si="4"/>
        <v>2.5297226473049786E-3</v>
      </c>
      <c r="BP25">
        <f t="shared" si="5"/>
        <v>2.6583128162302118E-3</v>
      </c>
      <c r="BR25">
        <f t="shared" si="6"/>
        <v>3.9677628440607356E-4</v>
      </c>
      <c r="BS25">
        <f t="shared" si="7"/>
        <v>5.9626134614351181E-4</v>
      </c>
      <c r="BT25">
        <f t="shared" si="8"/>
        <v>5.3166256324604238E-4</v>
      </c>
      <c r="BV25">
        <f t="shared" si="9"/>
        <v>0.92325631536883634</v>
      </c>
      <c r="BW25">
        <f t="shared" si="10"/>
        <v>0.6462240636514931</v>
      </c>
      <c r="BX25">
        <f t="shared" si="11"/>
        <v>0.76806219292550093</v>
      </c>
    </row>
    <row r="26" spans="1:76" x14ac:dyDescent="0.3">
      <c r="A26" t="s">
        <v>23</v>
      </c>
      <c r="B26">
        <v>0</v>
      </c>
      <c r="C26">
        <v>0</v>
      </c>
      <c r="D26">
        <v>1.8865203509695651E-3</v>
      </c>
      <c r="E26">
        <v>0</v>
      </c>
      <c r="F26">
        <v>4.1487624948427703E-3</v>
      </c>
      <c r="G26">
        <v>0</v>
      </c>
      <c r="H26">
        <v>2.0971664502414549E-3</v>
      </c>
      <c r="I26">
        <v>0</v>
      </c>
      <c r="J26">
        <v>0</v>
      </c>
      <c r="K26">
        <v>0</v>
      </c>
      <c r="L26">
        <v>0</v>
      </c>
      <c r="M26">
        <v>0</v>
      </c>
      <c r="N26">
        <v>5.3031645346430997E-3</v>
      </c>
      <c r="O26">
        <v>0</v>
      </c>
      <c r="P26">
        <v>0</v>
      </c>
      <c r="Q26">
        <v>0</v>
      </c>
      <c r="R26">
        <v>2.3928716042980998E-3</v>
      </c>
      <c r="S26">
        <v>2.5884911372918299E-3</v>
      </c>
      <c r="T26">
        <v>0</v>
      </c>
      <c r="U26">
        <v>6.7446945326767004E-3</v>
      </c>
      <c r="V26">
        <v>0</v>
      </c>
      <c r="W26">
        <v>0</v>
      </c>
      <c r="X26">
        <v>0</v>
      </c>
      <c r="Y26">
        <v>2.601638456396695E-3</v>
      </c>
      <c r="Z26">
        <v>3.2868455132223501E-3</v>
      </c>
      <c r="AA26">
        <v>2.10750593956191E-3</v>
      </c>
      <c r="AB26">
        <v>4.4495164154636901E-3</v>
      </c>
      <c r="AC26">
        <v>0</v>
      </c>
      <c r="AD26">
        <v>3.3674755054692099E-3</v>
      </c>
      <c r="AE26">
        <v>0</v>
      </c>
      <c r="AF26">
        <v>6.2780593835697358E-3</v>
      </c>
      <c r="AG26">
        <v>0</v>
      </c>
      <c r="AH26">
        <v>0</v>
      </c>
      <c r="AI26">
        <v>0</v>
      </c>
      <c r="AJ26">
        <v>2.8743999169525648E-3</v>
      </c>
      <c r="AK26">
        <v>0</v>
      </c>
      <c r="AL26">
        <v>0</v>
      </c>
      <c r="AM26">
        <v>0</v>
      </c>
      <c r="AN26">
        <v>0</v>
      </c>
      <c r="AO26">
        <v>4.2093893587640402E-3</v>
      </c>
      <c r="AP26">
        <v>1.9313048132981851E-3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2.4138556759908101E-3</v>
      </c>
      <c r="AY26">
        <v>3.3366734643333752E-3</v>
      </c>
      <c r="AZ26">
        <v>0</v>
      </c>
      <c r="BA26">
        <v>4.0318210283192754E-3</v>
      </c>
      <c r="BB26">
        <v>2.4938551739547548E-3</v>
      </c>
      <c r="BC26">
        <v>2.1462880454618102E-3</v>
      </c>
      <c r="BD26">
        <v>0</v>
      </c>
      <c r="BE26">
        <v>0</v>
      </c>
      <c r="BF26">
        <v>0</v>
      </c>
      <c r="BG26">
        <v>0</v>
      </c>
      <c r="BH26">
        <v>9.6446444195333E-4</v>
      </c>
      <c r="BJ26">
        <f t="shared" si="0"/>
        <v>8.3972586441855566E-4</v>
      </c>
      <c r="BK26">
        <f t="shared" si="1"/>
        <v>1.8787276937750122E-3</v>
      </c>
      <c r="BL26">
        <f t="shared" si="2"/>
        <v>9.7608207676112596E-4</v>
      </c>
      <c r="BN26">
        <f t="shared" si="3"/>
        <v>1.6735315560569353E-3</v>
      </c>
      <c r="BO26">
        <f t="shared" si="4"/>
        <v>2.2615647937175901E-3</v>
      </c>
      <c r="BP26">
        <f t="shared" si="5"/>
        <v>1.4557986628595304E-3</v>
      </c>
      <c r="BR26">
        <f t="shared" si="6"/>
        <v>4.1838288901423383E-4</v>
      </c>
      <c r="BS26">
        <f t="shared" si="7"/>
        <v>5.3305593391015456E-4</v>
      </c>
      <c r="BT26">
        <f t="shared" si="8"/>
        <v>2.9115973257190606E-4</v>
      </c>
      <c r="BV26">
        <f t="shared" si="9"/>
        <v>0.13533821030831866</v>
      </c>
      <c r="BW26">
        <f t="shared" si="10"/>
        <v>0.79098150513759469</v>
      </c>
      <c r="BX26">
        <f t="shared" si="11"/>
        <v>0.14885392508172343</v>
      </c>
    </row>
    <row r="27" spans="1:76" x14ac:dyDescent="0.3">
      <c r="A27" t="s">
        <v>24</v>
      </c>
      <c r="B27">
        <v>2.8346894949640052E-3</v>
      </c>
      <c r="C27">
        <v>3.00572927314535E-3</v>
      </c>
      <c r="D27">
        <v>0</v>
      </c>
      <c r="E27">
        <v>0</v>
      </c>
      <c r="F27">
        <v>1.6899772200137872E-2</v>
      </c>
      <c r="G27">
        <v>2.9367888102202898E-3</v>
      </c>
      <c r="H27">
        <v>2.0971664502414549E-3</v>
      </c>
      <c r="I27">
        <v>5.8298448493438997E-3</v>
      </c>
      <c r="J27">
        <v>5.2588830496150697E-3</v>
      </c>
      <c r="K27">
        <v>4.9230315477090348E-3</v>
      </c>
      <c r="L27">
        <v>5.3647808275635502E-3</v>
      </c>
      <c r="M27">
        <v>7.5490019619065592E-3</v>
      </c>
      <c r="N27">
        <v>2.3555023069190151E-3</v>
      </c>
      <c r="O27">
        <v>9.6721521753526498E-4</v>
      </c>
      <c r="P27">
        <v>1.6119212105338187E-2</v>
      </c>
      <c r="Q27">
        <v>9.9614251243431047E-3</v>
      </c>
      <c r="R27">
        <v>5.2212558553103999E-3</v>
      </c>
      <c r="S27">
        <v>6.2572190594973346E-3</v>
      </c>
      <c r="T27">
        <v>1.1969625151623005E-2</v>
      </c>
      <c r="U27">
        <v>0</v>
      </c>
      <c r="V27">
        <v>2.0750998920377149E-3</v>
      </c>
      <c r="W27">
        <v>7.1034056670836003E-3</v>
      </c>
      <c r="X27">
        <v>7.4376471138154999E-3</v>
      </c>
      <c r="Y27">
        <v>6.2240079386659194E-3</v>
      </c>
      <c r="Z27">
        <v>5.22959670861826E-3</v>
      </c>
      <c r="AA27">
        <v>1.3287987417206826E-2</v>
      </c>
      <c r="AB27">
        <v>2.8807925787856185E-3</v>
      </c>
      <c r="AC27">
        <v>4.9812948956864103E-3</v>
      </c>
      <c r="AD27">
        <v>3.3674755054692099E-3</v>
      </c>
      <c r="AE27">
        <v>4.0235650455171948E-3</v>
      </c>
      <c r="AF27">
        <v>1.2314888990771135E-2</v>
      </c>
      <c r="AG27">
        <v>7.3068907433439497E-3</v>
      </c>
      <c r="AH27">
        <v>2.2893498606432849E-3</v>
      </c>
      <c r="AI27">
        <v>0</v>
      </c>
      <c r="AJ27">
        <v>1.0280179046204764E-2</v>
      </c>
      <c r="AK27">
        <v>0</v>
      </c>
      <c r="AL27">
        <v>1.8290691166776001E-3</v>
      </c>
      <c r="AM27">
        <v>4.7757953034515601E-3</v>
      </c>
      <c r="AN27">
        <v>2.31334603994345E-3</v>
      </c>
      <c r="AO27">
        <v>1.4435668202242799E-2</v>
      </c>
      <c r="AP27">
        <v>3.0082133621721001E-3</v>
      </c>
      <c r="AQ27">
        <v>4.4291158466820101E-3</v>
      </c>
      <c r="AR27">
        <v>0</v>
      </c>
      <c r="AS27">
        <v>1.301657917000406E-2</v>
      </c>
      <c r="AT27">
        <v>4.7338597237133098E-3</v>
      </c>
      <c r="AU27">
        <v>0</v>
      </c>
      <c r="AV27">
        <v>2.4927957640461101E-3</v>
      </c>
      <c r="AW27">
        <v>0</v>
      </c>
      <c r="AX27">
        <v>2.548594891601955E-3</v>
      </c>
      <c r="AY27">
        <v>1.77720947753209E-2</v>
      </c>
      <c r="AZ27">
        <v>4.1487587601831853E-3</v>
      </c>
      <c r="BA27">
        <v>1.1097343381434451E-2</v>
      </c>
      <c r="BB27">
        <v>7.987606746819564E-3</v>
      </c>
      <c r="BC27">
        <v>0</v>
      </c>
      <c r="BD27">
        <v>0</v>
      </c>
      <c r="BE27">
        <v>2.79924406367924E-3</v>
      </c>
      <c r="BF27">
        <v>1.7159392412291502E-2</v>
      </c>
      <c r="BG27">
        <v>3.0305125581548899E-3</v>
      </c>
      <c r="BH27">
        <v>2.4484910851000998E-3</v>
      </c>
      <c r="BJ27">
        <f t="shared" si="0"/>
        <v>5.381440201186416E-3</v>
      </c>
      <c r="BK27">
        <f t="shared" si="1"/>
        <v>5.6650056902264097E-3</v>
      </c>
      <c r="BL27">
        <f t="shared" si="2"/>
        <v>5.2122664099889414E-3</v>
      </c>
      <c r="BN27">
        <f t="shared" si="3"/>
        <v>5.095926491428507E-3</v>
      </c>
      <c r="BO27">
        <f t="shared" si="4"/>
        <v>3.878258318141255E-3</v>
      </c>
      <c r="BP27">
        <f t="shared" si="5"/>
        <v>5.5417787098776122E-3</v>
      </c>
      <c r="BR27">
        <f t="shared" si="6"/>
        <v>1.2739816228571268E-3</v>
      </c>
      <c r="BS27">
        <f t="shared" si="7"/>
        <v>9.1411425198360547E-4</v>
      </c>
      <c r="BT27">
        <f t="shared" si="8"/>
        <v>1.1083557419755224E-3</v>
      </c>
      <c r="BV27">
        <f t="shared" si="9"/>
        <v>0.85779671989856743</v>
      </c>
      <c r="BW27">
        <f t="shared" si="10"/>
        <v>0.92078517744537147</v>
      </c>
      <c r="BX27">
        <f t="shared" si="11"/>
        <v>0.75426326760008156</v>
      </c>
    </row>
    <row r="28" spans="1:76" x14ac:dyDescent="0.3">
      <c r="A28" t="s">
        <v>25</v>
      </c>
      <c r="B28">
        <v>0</v>
      </c>
      <c r="C28">
        <v>0</v>
      </c>
      <c r="D28">
        <v>3.17784935051989E-3</v>
      </c>
      <c r="E28">
        <v>1.9220339057527951E-3</v>
      </c>
      <c r="F28">
        <v>4.1487624948427703E-3</v>
      </c>
      <c r="G28">
        <v>0</v>
      </c>
      <c r="H28">
        <v>2.03813926453988E-3</v>
      </c>
      <c r="I28">
        <v>3.2505759770299751E-3</v>
      </c>
      <c r="J28">
        <v>0</v>
      </c>
      <c r="K28">
        <v>1.8610787854917599E-3</v>
      </c>
      <c r="L28">
        <v>0</v>
      </c>
      <c r="M28">
        <v>0</v>
      </c>
      <c r="N28">
        <v>4.5203421127338602E-4</v>
      </c>
      <c r="O28">
        <v>2.4146428876316798E-3</v>
      </c>
      <c r="P28">
        <v>0</v>
      </c>
      <c r="Q28">
        <v>0</v>
      </c>
      <c r="R28">
        <v>0</v>
      </c>
      <c r="S28">
        <v>0</v>
      </c>
      <c r="T28">
        <v>0</v>
      </c>
      <c r="U28">
        <v>2.0756937728608851E-3</v>
      </c>
      <c r="V28">
        <v>0</v>
      </c>
      <c r="W28">
        <v>0</v>
      </c>
      <c r="X28">
        <v>6.3751260975561498E-3</v>
      </c>
      <c r="Y28">
        <v>3.6223694822692248E-3</v>
      </c>
      <c r="Z28">
        <v>5.22959670861826E-3</v>
      </c>
      <c r="AA28">
        <v>0</v>
      </c>
      <c r="AB28">
        <v>2.4508311125395498E-3</v>
      </c>
      <c r="AC28">
        <v>3.1197072966831548E-3</v>
      </c>
      <c r="AD28">
        <v>1.21809229673361E-3</v>
      </c>
      <c r="AE28">
        <v>3.403140070891405E-3</v>
      </c>
      <c r="AF28">
        <v>7.9072780366726747E-4</v>
      </c>
      <c r="AG28">
        <v>0</v>
      </c>
      <c r="AH28">
        <v>0</v>
      </c>
      <c r="AI28">
        <v>0</v>
      </c>
      <c r="AJ28">
        <v>6.6499350537734293E-3</v>
      </c>
      <c r="AK28">
        <v>0</v>
      </c>
      <c r="AL28">
        <v>3.1370184011054098E-3</v>
      </c>
      <c r="AM28">
        <v>1.7311912691213101E-3</v>
      </c>
      <c r="AN28">
        <v>0</v>
      </c>
      <c r="AO28">
        <v>0</v>
      </c>
      <c r="AP28">
        <v>0</v>
      </c>
      <c r="AQ28">
        <v>1.423498701529285E-3</v>
      </c>
      <c r="AR28">
        <v>0</v>
      </c>
      <c r="AS28">
        <v>3.6303272576891448E-3</v>
      </c>
      <c r="AT28">
        <v>5.7863654637747E-3</v>
      </c>
      <c r="AU28">
        <v>0</v>
      </c>
      <c r="AV28">
        <v>5.2496357603372497E-3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4.7582126268688697E-3</v>
      </c>
      <c r="BC28">
        <v>2.3644748339599351E-3</v>
      </c>
      <c r="BD28">
        <v>0</v>
      </c>
      <c r="BE28">
        <v>0</v>
      </c>
      <c r="BF28">
        <v>0</v>
      </c>
      <c r="BG28">
        <v>0</v>
      </c>
      <c r="BH28">
        <v>0</v>
      </c>
      <c r="BJ28">
        <f t="shared" si="0"/>
        <v>1.2040698048176334E-3</v>
      </c>
      <c r="BK28">
        <f t="shared" si="1"/>
        <v>1.5714047023233063E-3</v>
      </c>
      <c r="BL28">
        <f t="shared" si="2"/>
        <v>1.3892263747263733E-3</v>
      </c>
      <c r="BN28">
        <f t="shared" si="3"/>
        <v>1.4612170918555691E-3</v>
      </c>
      <c r="BO28">
        <f t="shared" si="4"/>
        <v>2.0350293958091336E-3</v>
      </c>
      <c r="BP28">
        <f t="shared" si="5"/>
        <v>2.1726371261226204E-3</v>
      </c>
      <c r="BR28">
        <f t="shared" si="6"/>
        <v>3.6530427296389226E-4</v>
      </c>
      <c r="BS28">
        <f t="shared" si="7"/>
        <v>4.7966102856353374E-4</v>
      </c>
      <c r="BT28">
        <f t="shared" si="8"/>
        <v>4.3452742522452409E-4</v>
      </c>
      <c r="BV28">
        <f t="shared" si="9"/>
        <v>0.54683654894552725</v>
      </c>
      <c r="BW28">
        <f t="shared" si="10"/>
        <v>0.74605101768168369</v>
      </c>
      <c r="BX28">
        <f t="shared" si="11"/>
        <v>0.77986349927527687</v>
      </c>
    </row>
    <row r="29" spans="1:76" x14ac:dyDescent="0.3">
      <c r="A29" t="s">
        <v>26</v>
      </c>
      <c r="B29">
        <v>2.8346894949640052E-3</v>
      </c>
      <c r="C29">
        <v>0</v>
      </c>
      <c r="D29">
        <v>0</v>
      </c>
      <c r="E29">
        <v>0</v>
      </c>
      <c r="F29">
        <v>5.5585516103427001E-3</v>
      </c>
      <c r="G29">
        <v>2.9367888102202898E-3</v>
      </c>
      <c r="H29">
        <v>0</v>
      </c>
      <c r="I29">
        <v>2.4672248795467749E-3</v>
      </c>
      <c r="J29">
        <v>0</v>
      </c>
      <c r="K29">
        <v>3.8565598613759849E-4</v>
      </c>
      <c r="L29">
        <v>3.4263540291079651E-3</v>
      </c>
      <c r="M29">
        <v>3.8049069180991451E-3</v>
      </c>
      <c r="N29">
        <v>0</v>
      </c>
      <c r="O29">
        <v>1.19654917181218E-2</v>
      </c>
      <c r="P29">
        <v>5.4480977159059004E-3</v>
      </c>
      <c r="Q29">
        <v>0</v>
      </c>
      <c r="R29">
        <v>2.3928716042980998E-3</v>
      </c>
      <c r="S29">
        <v>4.5848096486429098E-3</v>
      </c>
      <c r="T29">
        <v>3.6338548898452051E-3</v>
      </c>
      <c r="U29">
        <v>5.3612506186925257E-3</v>
      </c>
      <c r="V29">
        <v>4.9768705522619553E-3</v>
      </c>
      <c r="W29">
        <v>0</v>
      </c>
      <c r="X29">
        <v>5.0351132971388499E-3</v>
      </c>
      <c r="Y29">
        <v>8.8406159254799505E-4</v>
      </c>
      <c r="Z29">
        <v>0</v>
      </c>
      <c r="AA29">
        <v>0</v>
      </c>
      <c r="AB29">
        <v>2.15391547178316E-3</v>
      </c>
      <c r="AC29">
        <v>3.498223298756895E-3</v>
      </c>
      <c r="AD29">
        <v>0</v>
      </c>
      <c r="AE29">
        <v>2.4600311331584551E-2</v>
      </c>
      <c r="AF29">
        <v>5.2808553585245851E-3</v>
      </c>
      <c r="AG29">
        <v>3.1315246042902751E-3</v>
      </c>
      <c r="AH29">
        <v>4.8211943672629449E-3</v>
      </c>
      <c r="AI29">
        <v>0</v>
      </c>
      <c r="AJ29">
        <v>3.775535136820865E-3</v>
      </c>
      <c r="AK29">
        <v>8.8942054834148902E-3</v>
      </c>
      <c r="AL29">
        <v>3.1370184011054098E-3</v>
      </c>
      <c r="AM29">
        <v>2.1714095095475101E-3</v>
      </c>
      <c r="AN29">
        <v>0</v>
      </c>
      <c r="AO29">
        <v>0</v>
      </c>
      <c r="AP29">
        <v>2.1270469001830701E-3</v>
      </c>
      <c r="AQ29">
        <v>4.7969094293211197E-3</v>
      </c>
      <c r="AR29">
        <v>5.6552028375423998E-3</v>
      </c>
      <c r="AS29">
        <v>0</v>
      </c>
      <c r="AT29">
        <v>0</v>
      </c>
      <c r="AU29">
        <v>3.16525102101023E-3</v>
      </c>
      <c r="AV29">
        <v>0</v>
      </c>
      <c r="AW29">
        <v>0</v>
      </c>
      <c r="AX29">
        <v>0</v>
      </c>
      <c r="AY29">
        <v>0</v>
      </c>
      <c r="AZ29">
        <v>1.1735889302608209E-2</v>
      </c>
      <c r="BA29">
        <v>0</v>
      </c>
      <c r="BB29">
        <v>0</v>
      </c>
      <c r="BC29">
        <v>4.5107628794217453E-3</v>
      </c>
      <c r="BD29">
        <v>8.1607928034212497E-3</v>
      </c>
      <c r="BE29">
        <v>1.8397084585633401E-3</v>
      </c>
      <c r="BF29">
        <v>0</v>
      </c>
      <c r="BG29">
        <v>0</v>
      </c>
      <c r="BH29">
        <v>7.3975467388664295E-3</v>
      </c>
      <c r="BJ29">
        <f t="shared" si="0"/>
        <v>2.4267350726528865E-3</v>
      </c>
      <c r="BK29">
        <f t="shared" si="1"/>
        <v>3.908603146423887E-3</v>
      </c>
      <c r="BL29">
        <f t="shared" si="2"/>
        <v>2.6946911560730585E-3</v>
      </c>
      <c r="BN29">
        <f t="shared" si="3"/>
        <v>3.2520855642763765E-3</v>
      </c>
      <c r="BO29">
        <f t="shared" si="4"/>
        <v>5.570923523566855E-3</v>
      </c>
      <c r="BP29">
        <f t="shared" si="5"/>
        <v>3.4077307647748089E-3</v>
      </c>
      <c r="BR29">
        <f t="shared" si="6"/>
        <v>8.1302139106909413E-4</v>
      </c>
      <c r="BS29">
        <f t="shared" si="7"/>
        <v>1.3130792669952597E-3</v>
      </c>
      <c r="BT29">
        <f t="shared" si="8"/>
        <v>6.8154615295496174E-4</v>
      </c>
      <c r="BV29">
        <f t="shared" si="9"/>
        <v>0.34554811166548727</v>
      </c>
      <c r="BW29">
        <f t="shared" si="10"/>
        <v>0.80215294289572536</v>
      </c>
      <c r="BX29">
        <f t="shared" si="11"/>
        <v>0.41935683925112222</v>
      </c>
    </row>
    <row r="30" spans="1:76" x14ac:dyDescent="0.3">
      <c r="A30" t="s">
        <v>27</v>
      </c>
      <c r="B30">
        <v>9.2422358073412057E-3</v>
      </c>
      <c r="C30">
        <v>6.4107109202208006E-3</v>
      </c>
      <c r="D30">
        <v>3.17784935051989E-3</v>
      </c>
      <c r="E30">
        <v>4.3854890996302747E-3</v>
      </c>
      <c r="F30">
        <v>0</v>
      </c>
      <c r="G30">
        <v>6.7690742824614647E-3</v>
      </c>
      <c r="H30">
        <v>1.286165649393026E-2</v>
      </c>
      <c r="I30">
        <v>8.3361269245897252E-3</v>
      </c>
      <c r="J30">
        <v>0</v>
      </c>
      <c r="K30">
        <v>4.6909246697126299E-3</v>
      </c>
      <c r="L30">
        <v>4.6290956036195248E-3</v>
      </c>
      <c r="M30">
        <v>1.9586397591684749E-3</v>
      </c>
      <c r="N30">
        <v>1.810608705319605E-3</v>
      </c>
      <c r="O30">
        <v>8.579171481859901E-3</v>
      </c>
      <c r="P30">
        <v>8.8550818174636357E-3</v>
      </c>
      <c r="Q30">
        <v>7.1249988232767502E-3</v>
      </c>
      <c r="R30">
        <v>1.0021775176214149E-2</v>
      </c>
      <c r="S30">
        <v>1.0924792475218305E-2</v>
      </c>
      <c r="T30">
        <v>1.3358920195252656E-2</v>
      </c>
      <c r="U30">
        <v>1.2005397596735135E-2</v>
      </c>
      <c r="V30">
        <v>5.0782509875321093E-3</v>
      </c>
      <c r="W30">
        <v>0</v>
      </c>
      <c r="X30">
        <v>0</v>
      </c>
      <c r="Y30">
        <v>1.0333587635033774E-2</v>
      </c>
      <c r="Z30">
        <v>2.3755219688552001E-2</v>
      </c>
      <c r="AA30">
        <v>5.8874612278422001E-3</v>
      </c>
      <c r="AB30">
        <v>8.5956102976692452E-3</v>
      </c>
      <c r="AC30">
        <v>3.1197072966831548E-3</v>
      </c>
      <c r="AD30">
        <v>3.98516277585397E-3</v>
      </c>
      <c r="AE30">
        <v>1.1429384556636061E-2</v>
      </c>
      <c r="AF30">
        <v>4.2007798868708614E-3</v>
      </c>
      <c r="AG30">
        <v>3.1315246042902751E-3</v>
      </c>
      <c r="AH30">
        <v>0</v>
      </c>
      <c r="AI30">
        <v>7.3499055982077103E-3</v>
      </c>
      <c r="AJ30">
        <v>1.0482468276376866E-2</v>
      </c>
      <c r="AK30">
        <v>3.3870775628935798E-2</v>
      </c>
      <c r="AL30">
        <v>3.6581382333552002E-3</v>
      </c>
      <c r="AM30">
        <v>3.0446040343302498E-3</v>
      </c>
      <c r="AN30">
        <v>5.0477307410552999E-3</v>
      </c>
      <c r="AO30">
        <v>5.6981815547764497E-3</v>
      </c>
      <c r="AP30">
        <v>9.8576195232916199E-3</v>
      </c>
      <c r="AQ30">
        <v>6.595067887269295E-3</v>
      </c>
      <c r="AR30">
        <v>1.639315853121575E-2</v>
      </c>
      <c r="AS30">
        <v>1.5911488477408954E-3</v>
      </c>
      <c r="AT30">
        <v>0</v>
      </c>
      <c r="AU30">
        <v>9.3195344409075995E-3</v>
      </c>
      <c r="AV30">
        <v>5.5769288022109497E-3</v>
      </c>
      <c r="AW30">
        <v>3.7302102639991102E-3</v>
      </c>
      <c r="AX30">
        <v>4.9624505675927646E-3</v>
      </c>
      <c r="AY30">
        <v>9.688674222688376E-3</v>
      </c>
      <c r="AZ30">
        <v>9.3466458139276898E-3</v>
      </c>
      <c r="BA30">
        <v>0</v>
      </c>
      <c r="BB30">
        <v>3.556700477839075E-3</v>
      </c>
      <c r="BC30">
        <v>2.3644748339599351E-3</v>
      </c>
      <c r="BD30">
        <v>3.8911270866432098E-3</v>
      </c>
      <c r="BE30">
        <v>2.8932704301985598E-3</v>
      </c>
      <c r="BF30">
        <v>3.0867588765922651E-3</v>
      </c>
      <c r="BG30">
        <v>2.16181870051502E-2</v>
      </c>
      <c r="BH30">
        <v>2.4077756045555098E-3</v>
      </c>
      <c r="BJ30">
        <f t="shared" si="0"/>
        <v>5.5519789836946335E-3</v>
      </c>
      <c r="BK30">
        <f t="shared" si="1"/>
        <v>7.3987488888106433E-3</v>
      </c>
      <c r="BL30">
        <f t="shared" si="2"/>
        <v>7.1472652673845059E-3</v>
      </c>
      <c r="BN30">
        <f t="shared" si="3"/>
        <v>3.6213954419063756E-3</v>
      </c>
      <c r="BO30">
        <f t="shared" si="4"/>
        <v>5.9417690922005002E-3</v>
      </c>
      <c r="BP30">
        <f t="shared" si="5"/>
        <v>7.4574142324668694E-3</v>
      </c>
      <c r="BR30">
        <f t="shared" si="6"/>
        <v>9.0534886047659389E-4</v>
      </c>
      <c r="BS30">
        <f t="shared" si="7"/>
        <v>1.4004884057798703E-3</v>
      </c>
      <c r="BT30">
        <f t="shared" si="8"/>
        <v>1.4914828464933738E-3</v>
      </c>
      <c r="BV30">
        <f t="shared" si="9"/>
        <v>0.27736401870797578</v>
      </c>
      <c r="BW30">
        <f t="shared" si="10"/>
        <v>0.36647516620735043</v>
      </c>
      <c r="BX30">
        <f t="shared" si="11"/>
        <v>0.90277969217002307</v>
      </c>
    </row>
    <row r="31" spans="1:76" x14ac:dyDescent="0.3">
      <c r="A31" t="s">
        <v>28</v>
      </c>
      <c r="B31">
        <v>1.3841621920601101E-2</v>
      </c>
      <c r="C31">
        <v>2.768345525549645E-2</v>
      </c>
      <c r="D31">
        <v>1.7631000010221991E-2</v>
      </c>
      <c r="E31">
        <v>1.8691579720427249E-2</v>
      </c>
      <c r="F31">
        <v>1.2675362082040301E-2</v>
      </c>
      <c r="G31">
        <v>1.4983512217570849E-2</v>
      </c>
      <c r="H31">
        <v>2.5451602855722E-2</v>
      </c>
      <c r="I31">
        <v>1.7304503758196449E-2</v>
      </c>
      <c r="J31">
        <v>3.8524757396725499E-2</v>
      </c>
      <c r="K31">
        <v>3.0571097925384698E-2</v>
      </c>
      <c r="L31">
        <v>1.4166137578872216E-2</v>
      </c>
      <c r="M31">
        <v>2.1970183987824701E-2</v>
      </c>
      <c r="N31">
        <v>1.015645112397676E-2</v>
      </c>
      <c r="O31">
        <v>1.702379963763067E-2</v>
      </c>
      <c r="P31">
        <v>3.6240548762126498E-2</v>
      </c>
      <c r="Q31">
        <v>1.647031906730425E-2</v>
      </c>
      <c r="R31">
        <v>2.1246275119621998E-2</v>
      </c>
      <c r="S31">
        <v>4.713094377108055E-3</v>
      </c>
      <c r="T31">
        <v>2.2052004740803363E-2</v>
      </c>
      <c r="U31">
        <v>2.6483976992645798E-2</v>
      </c>
      <c r="V31">
        <v>1.7292295990794699E-2</v>
      </c>
      <c r="W31">
        <v>9.7698044056225009E-3</v>
      </c>
      <c r="X31">
        <v>1.5728646050166849E-2</v>
      </c>
      <c r="Y31">
        <v>3.7105150394520753E-2</v>
      </c>
      <c r="Z31">
        <v>3.0876038299889601E-2</v>
      </c>
      <c r="AA31">
        <v>2.217582339699915E-2</v>
      </c>
      <c r="AB31">
        <v>2.2658859268845401E-2</v>
      </c>
      <c r="AC31">
        <v>1.5738528896127351E-2</v>
      </c>
      <c r="AD31">
        <v>1.0243231942773901E-2</v>
      </c>
      <c r="AE31">
        <v>7.4058195111188548E-3</v>
      </c>
      <c r="AF31">
        <v>3.585160109471755E-2</v>
      </c>
      <c r="AG31">
        <v>6.1280379794007404E-3</v>
      </c>
      <c r="AH31">
        <v>1.8551327323290151E-2</v>
      </c>
      <c r="AI31">
        <v>3.1558281343288148E-2</v>
      </c>
      <c r="AJ31">
        <v>1.353135984403315E-2</v>
      </c>
      <c r="AK31">
        <v>9.8546560409565401E-3</v>
      </c>
      <c r="AL31">
        <v>8.224092611283644E-3</v>
      </c>
      <c r="AM31">
        <v>1.4624320273924851E-2</v>
      </c>
      <c r="AN31">
        <v>8.11089113347125E-3</v>
      </c>
      <c r="AO31">
        <v>0</v>
      </c>
      <c r="AP31">
        <v>1.8483728786340799E-2</v>
      </c>
      <c r="AQ31">
        <v>1.4147059295565E-2</v>
      </c>
      <c r="AR31">
        <v>6.0474097056659997E-3</v>
      </c>
      <c r="AS31">
        <v>8.5168074332932601E-3</v>
      </c>
      <c r="AT31">
        <v>2.492335569970185E-2</v>
      </c>
      <c r="AU31">
        <v>3.07175390983166E-2</v>
      </c>
      <c r="AV31">
        <v>2.835949393432179E-2</v>
      </c>
      <c r="AW31">
        <v>1.9173869786007401E-2</v>
      </c>
      <c r="AX31">
        <v>8.9122224693126348E-3</v>
      </c>
      <c r="AY31">
        <v>2.1487632921157976E-2</v>
      </c>
      <c r="AZ31">
        <v>9.6253728373456495E-3</v>
      </c>
      <c r="BA31">
        <v>3.1741522411147048E-2</v>
      </c>
      <c r="BB31">
        <v>3.1764256813714753E-2</v>
      </c>
      <c r="BC31">
        <v>1.5523169609670874E-2</v>
      </c>
      <c r="BD31">
        <v>2.1978629838113599E-2</v>
      </c>
      <c r="BE31">
        <v>9.3864560107778505E-3</v>
      </c>
      <c r="BF31">
        <v>0</v>
      </c>
      <c r="BG31">
        <v>2.2550662055332443E-2</v>
      </c>
      <c r="BH31">
        <v>1.2191791573139649E-2</v>
      </c>
      <c r="BJ31">
        <f t="shared" si="0"/>
        <v>2.0836620831257608E-2</v>
      </c>
      <c r="BK31">
        <f t="shared" si="1"/>
        <v>1.9754377618207489E-2</v>
      </c>
      <c r="BL31">
        <f t="shared" si="2"/>
        <v>1.5595052007303788E-2</v>
      </c>
      <c r="BN31">
        <f t="shared" si="3"/>
        <v>8.4997452567978742E-3</v>
      </c>
      <c r="BO31">
        <f t="shared" si="4"/>
        <v>9.9548560876716562E-3</v>
      </c>
      <c r="BP31">
        <f t="shared" si="5"/>
        <v>9.2522301332105938E-3</v>
      </c>
      <c r="BR31">
        <f t="shared" si="6"/>
        <v>2.1249363141994685E-3</v>
      </c>
      <c r="BS31">
        <f t="shared" si="7"/>
        <v>2.3463820817762708E-3</v>
      </c>
      <c r="BT31">
        <f t="shared" si="8"/>
        <v>1.8504460266421188E-3</v>
      </c>
      <c r="BV31">
        <f t="shared" si="9"/>
        <v>0.73468010754102575</v>
      </c>
      <c r="BW31">
        <f t="shared" si="10"/>
        <v>7.1493551543152414E-2</v>
      </c>
      <c r="BX31">
        <f t="shared" si="11"/>
        <v>0.17271199209643029</v>
      </c>
    </row>
    <row r="32" spans="1:76" x14ac:dyDescent="0.3">
      <c r="A32" t="s">
        <v>29</v>
      </c>
      <c r="B32">
        <v>7.2983031619809999E-2</v>
      </c>
      <c r="C32">
        <v>6.0146982011821656E-2</v>
      </c>
      <c r="D32">
        <v>0.112751614730529</v>
      </c>
      <c r="E32">
        <v>0.12094612839769049</v>
      </c>
      <c r="F32">
        <v>0.13372903475647052</v>
      </c>
      <c r="G32">
        <v>8.0373801940130149E-2</v>
      </c>
      <c r="H32">
        <v>0.13904563941047249</v>
      </c>
      <c r="I32">
        <v>0.11122504333104299</v>
      </c>
      <c r="J32">
        <v>0.13930685324133685</v>
      </c>
      <c r="K32">
        <v>9.0878953965849607E-2</v>
      </c>
      <c r="L32">
        <v>6.8897661585157602E-2</v>
      </c>
      <c r="M32">
        <v>8.0911890783865445E-2</v>
      </c>
      <c r="N32">
        <v>9.3333853621866344E-2</v>
      </c>
      <c r="O32">
        <v>0.10437060476431601</v>
      </c>
      <c r="P32">
        <v>0.10126670940132015</v>
      </c>
      <c r="Q32">
        <v>9.4474780171485057E-2</v>
      </c>
      <c r="R32">
        <v>9.0103516040623943E-2</v>
      </c>
      <c r="S32">
        <v>9.3304308820277695E-2</v>
      </c>
      <c r="T32">
        <v>0.127434898412604</v>
      </c>
      <c r="U32">
        <v>7.5004759587497596E-2</v>
      </c>
      <c r="V32">
        <v>9.4740392403778198E-2</v>
      </c>
      <c r="W32">
        <v>5.2170379606128352E-2</v>
      </c>
      <c r="X32">
        <v>9.5736766333519602E-2</v>
      </c>
      <c r="Y32">
        <v>0.13469858467438525</v>
      </c>
      <c r="Z32">
        <v>7.5647809140662797E-2</v>
      </c>
      <c r="AA32">
        <v>0.11010442157994071</v>
      </c>
      <c r="AB32">
        <v>9.9754543065338347E-2</v>
      </c>
      <c r="AC32">
        <v>0.10298185545622809</v>
      </c>
      <c r="AD32">
        <v>6.4669078293100757E-2</v>
      </c>
      <c r="AE32">
        <v>8.7723712039992491E-2</v>
      </c>
      <c r="AF32">
        <v>0.14639290140840799</v>
      </c>
      <c r="AG32">
        <v>7.5980930192417445E-2</v>
      </c>
      <c r="AH32">
        <v>8.1331150048019454E-2</v>
      </c>
      <c r="AI32">
        <v>7.9256113462089356E-2</v>
      </c>
      <c r="AJ32">
        <v>0.10419990145477009</v>
      </c>
      <c r="AK32">
        <v>0.117160883823934</v>
      </c>
      <c r="AL32">
        <v>6.4060389179622049E-2</v>
      </c>
      <c r="AM32">
        <v>0.1141080588318735</v>
      </c>
      <c r="AN32">
        <v>8.0621113056939808E-2</v>
      </c>
      <c r="AO32">
        <v>9.4956737836482549E-2</v>
      </c>
      <c r="AP32">
        <v>0.10696734931916174</v>
      </c>
      <c r="AQ32">
        <v>9.9364077988864805E-2</v>
      </c>
      <c r="AR32">
        <v>0.1037259597517335</v>
      </c>
      <c r="AS32">
        <v>7.0561552258980198E-2</v>
      </c>
      <c r="AT32">
        <v>6.7018600786931504E-2</v>
      </c>
      <c r="AU32">
        <v>6.9886725738546207E-2</v>
      </c>
      <c r="AV32">
        <v>7.4086381310606797E-2</v>
      </c>
      <c r="AW32">
        <v>7.0355723169864909E-2</v>
      </c>
      <c r="AX32">
        <v>0.10279591644890899</v>
      </c>
      <c r="AY32">
        <v>7.1972079677727854E-2</v>
      </c>
      <c r="AZ32">
        <v>8.9748981485895996E-2</v>
      </c>
      <c r="BA32">
        <v>0.11970933888354619</v>
      </c>
      <c r="BB32">
        <v>0.120357235107873</v>
      </c>
      <c r="BC32">
        <v>5.9085616821696302E-2</v>
      </c>
      <c r="BD32">
        <v>9.9346114852369993E-2</v>
      </c>
      <c r="BE32">
        <v>0.1076105442239185</v>
      </c>
      <c r="BF32">
        <v>8.7412603676242706E-2</v>
      </c>
      <c r="BG32">
        <v>0.10259149755088674</v>
      </c>
      <c r="BH32">
        <v>0.120262843346816</v>
      </c>
      <c r="BJ32">
        <f t="shared" si="0"/>
        <v>0.10029016148332277</v>
      </c>
      <c r="BK32">
        <f t="shared" si="1"/>
        <v>9.372422892027843E-2</v>
      </c>
      <c r="BL32">
        <f t="shared" si="2"/>
        <v>9.2718649063367742E-2</v>
      </c>
      <c r="BN32">
        <f t="shared" si="3"/>
        <v>2.469437364959336E-2</v>
      </c>
      <c r="BO32">
        <f t="shared" si="4"/>
        <v>2.4204872193250435E-2</v>
      </c>
      <c r="BP32">
        <f t="shared" si="5"/>
        <v>1.9750634961630768E-2</v>
      </c>
      <c r="BR32">
        <f t="shared" si="6"/>
        <v>6.1735934123983401E-3</v>
      </c>
      <c r="BS32">
        <f t="shared" si="7"/>
        <v>5.7051430885336953E-3</v>
      </c>
      <c r="BT32">
        <f t="shared" si="8"/>
        <v>3.9501269923261535E-3</v>
      </c>
      <c r="BV32">
        <f t="shared" si="9"/>
        <v>0.44060161344413751</v>
      </c>
      <c r="BW32">
        <f t="shared" si="10"/>
        <v>0.31074839207882332</v>
      </c>
      <c r="BX32">
        <f t="shared" si="11"/>
        <v>0.88568818330859134</v>
      </c>
    </row>
    <row r="33" spans="1:76" x14ac:dyDescent="0.3">
      <c r="A33" t="s">
        <v>30</v>
      </c>
      <c r="B33">
        <v>0</v>
      </c>
      <c r="C33">
        <v>0</v>
      </c>
      <c r="D33">
        <v>0</v>
      </c>
      <c r="E33">
        <v>2.082454697795355E-3</v>
      </c>
      <c r="F33">
        <v>1.70553232050995E-3</v>
      </c>
      <c r="G33">
        <v>2.9457705971791602E-3</v>
      </c>
      <c r="H33">
        <v>0</v>
      </c>
      <c r="I33">
        <v>0</v>
      </c>
      <c r="J33">
        <v>0</v>
      </c>
      <c r="K33">
        <v>0</v>
      </c>
      <c r="L33">
        <v>0</v>
      </c>
      <c r="M33">
        <v>6.2124676770258201E-3</v>
      </c>
      <c r="N33">
        <v>0</v>
      </c>
      <c r="O33">
        <v>0</v>
      </c>
      <c r="P33">
        <v>0</v>
      </c>
      <c r="Q33">
        <v>0</v>
      </c>
      <c r="R33">
        <v>5.2212558553103999E-3</v>
      </c>
      <c r="S33">
        <v>0</v>
      </c>
      <c r="T33">
        <v>0</v>
      </c>
      <c r="U33">
        <v>0</v>
      </c>
      <c r="V33">
        <v>3.0031510954943949E-3</v>
      </c>
      <c r="W33">
        <v>0</v>
      </c>
      <c r="X33">
        <v>0</v>
      </c>
      <c r="Y33">
        <v>3.6223694822692248E-3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3.095718932353175E-3</v>
      </c>
      <c r="AG33">
        <v>0</v>
      </c>
      <c r="AH33">
        <v>4.4883095958200246E-3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1.9313048132981851E-3</v>
      </c>
      <c r="AQ33">
        <v>0</v>
      </c>
      <c r="AR33">
        <v>4.2324057955179699E-3</v>
      </c>
      <c r="AS33">
        <v>0</v>
      </c>
      <c r="AT33">
        <v>2.4662878923818201E-3</v>
      </c>
      <c r="AU33">
        <v>2.1685799862804951E-3</v>
      </c>
      <c r="AV33">
        <v>5.2496357603372497E-3</v>
      </c>
      <c r="AW33">
        <v>0</v>
      </c>
      <c r="AX33">
        <v>0</v>
      </c>
      <c r="AY33">
        <v>0</v>
      </c>
      <c r="AZ33">
        <v>4.1487587601831853E-3</v>
      </c>
      <c r="BA33">
        <v>0</v>
      </c>
      <c r="BB33">
        <v>2.2643574529141149E-3</v>
      </c>
      <c r="BC33">
        <v>0</v>
      </c>
      <c r="BD33">
        <v>0</v>
      </c>
      <c r="BE33">
        <v>1.8397084585633401E-3</v>
      </c>
      <c r="BF33">
        <v>0</v>
      </c>
      <c r="BG33">
        <v>0</v>
      </c>
      <c r="BH33">
        <v>2.4077756045555098E-3</v>
      </c>
      <c r="BJ33">
        <f t="shared" si="0"/>
        <v>8.0913908078189285E-4</v>
      </c>
      <c r="BK33">
        <f t="shared" si="1"/>
        <v>1.0794891645137343E-3</v>
      </c>
      <c r="BL33">
        <f t="shared" si="2"/>
        <v>1.0683525809612748E-3</v>
      </c>
      <c r="BN33">
        <f t="shared" si="3"/>
        <v>1.7135242490491694E-3</v>
      </c>
      <c r="BO33">
        <f t="shared" si="4"/>
        <v>1.8495634651527219E-3</v>
      </c>
      <c r="BP33">
        <f t="shared" si="5"/>
        <v>1.619853149324308E-3</v>
      </c>
      <c r="BR33">
        <f t="shared" si="6"/>
        <v>4.2838106226229236E-4</v>
      </c>
      <c r="BS33">
        <f t="shared" si="7"/>
        <v>4.3594628948145952E-4</v>
      </c>
      <c r="BT33">
        <f t="shared" si="8"/>
        <v>3.2397062986486158E-4</v>
      </c>
      <c r="BV33">
        <f t="shared" si="9"/>
        <v>0.66123163431516607</v>
      </c>
      <c r="BW33">
        <f t="shared" si="10"/>
        <v>0.63277794810779564</v>
      </c>
      <c r="BX33">
        <f t="shared" si="11"/>
        <v>0.98376237822914314</v>
      </c>
    </row>
    <row r="34" spans="1:76" x14ac:dyDescent="0.3">
      <c r="A34" t="s">
        <v>31</v>
      </c>
      <c r="B34">
        <v>3.3582972802104049E-3</v>
      </c>
      <c r="C34">
        <v>0</v>
      </c>
      <c r="D34">
        <v>0</v>
      </c>
      <c r="E34">
        <v>0</v>
      </c>
      <c r="F34">
        <v>0</v>
      </c>
      <c r="G34">
        <v>2.9457705971791602E-3</v>
      </c>
      <c r="H34">
        <v>4.4977232540805902E-3</v>
      </c>
      <c r="I34">
        <v>0</v>
      </c>
      <c r="J34">
        <v>0</v>
      </c>
      <c r="K34">
        <v>5.4727454479980503E-3</v>
      </c>
      <c r="L34">
        <v>0</v>
      </c>
      <c r="M34">
        <v>0</v>
      </c>
      <c r="N34">
        <v>2.9983877670630601E-3</v>
      </c>
      <c r="O34">
        <v>3.6782233679578851E-3</v>
      </c>
      <c r="P34">
        <v>5.4480977159059004E-3</v>
      </c>
      <c r="Q34">
        <v>3.0535709242614549E-3</v>
      </c>
      <c r="R34">
        <v>0</v>
      </c>
      <c r="S34">
        <v>0</v>
      </c>
      <c r="T34">
        <v>0</v>
      </c>
      <c r="U34">
        <v>3.1441700729654201E-3</v>
      </c>
      <c r="V34">
        <v>4.9768705522619553E-3</v>
      </c>
      <c r="W34">
        <v>4.88490220281124E-3</v>
      </c>
      <c r="X34">
        <v>0</v>
      </c>
      <c r="Y34">
        <v>6.2240079386659194E-3</v>
      </c>
      <c r="Z34">
        <v>0</v>
      </c>
      <c r="AA34">
        <v>0</v>
      </c>
      <c r="AB34">
        <v>7.3338399950420498E-4</v>
      </c>
      <c r="AC34">
        <v>0</v>
      </c>
      <c r="AD34">
        <v>0</v>
      </c>
      <c r="AE34">
        <v>0</v>
      </c>
      <c r="AF34">
        <v>0</v>
      </c>
      <c r="AG34">
        <v>6.2630492085805501E-3</v>
      </c>
      <c r="AH34">
        <v>4.4883095958200246E-3</v>
      </c>
      <c r="AI34">
        <v>4.3398964580755404E-3</v>
      </c>
      <c r="AJ34">
        <v>0</v>
      </c>
      <c r="AK34">
        <v>0</v>
      </c>
      <c r="AL34">
        <v>0</v>
      </c>
      <c r="AM34">
        <v>3.7352965520791597E-3</v>
      </c>
      <c r="AN34">
        <v>0</v>
      </c>
      <c r="AO34">
        <v>0</v>
      </c>
      <c r="AP34">
        <v>0</v>
      </c>
      <c r="AQ34">
        <v>2.1659520405872849E-3</v>
      </c>
      <c r="AR34">
        <v>0</v>
      </c>
      <c r="AS34">
        <v>3.014531932858775E-3</v>
      </c>
      <c r="AT34">
        <v>2.4662878923818201E-3</v>
      </c>
      <c r="AU34">
        <v>2.4330398812723048E-3</v>
      </c>
      <c r="AV34">
        <v>0</v>
      </c>
      <c r="AW34">
        <v>0</v>
      </c>
      <c r="AX34">
        <v>8.2025121048259503E-4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7.3886097166808848E-3</v>
      </c>
      <c r="BE34">
        <v>0</v>
      </c>
      <c r="BF34">
        <v>0</v>
      </c>
      <c r="BG34">
        <v>0</v>
      </c>
      <c r="BH34">
        <v>0</v>
      </c>
      <c r="BJ34">
        <f t="shared" si="0"/>
        <v>1.9658010221660317E-3</v>
      </c>
      <c r="BK34">
        <f t="shared" si="1"/>
        <v>1.9474772238158254E-3</v>
      </c>
      <c r="BL34">
        <f t="shared" si="2"/>
        <v>8.8095876905371312E-4</v>
      </c>
      <c r="BN34">
        <f t="shared" si="3"/>
        <v>2.1576518743020804E-3</v>
      </c>
      <c r="BO34">
        <f t="shared" si="4"/>
        <v>2.5173613215711543E-3</v>
      </c>
      <c r="BP34">
        <f t="shared" si="5"/>
        <v>1.7747723698490201E-3</v>
      </c>
      <c r="BR34">
        <f t="shared" si="6"/>
        <v>5.394129685755201E-4</v>
      </c>
      <c r="BS34">
        <f t="shared" si="7"/>
        <v>5.9334775372656416E-4</v>
      </c>
      <c r="BT34">
        <f t="shared" si="8"/>
        <v>3.5495447396980404E-4</v>
      </c>
      <c r="BV34">
        <f t="shared" si="9"/>
        <v>0.98191136872997997</v>
      </c>
      <c r="BW34">
        <f t="shared" si="10"/>
        <v>0.10424686096796153</v>
      </c>
      <c r="BX34">
        <f t="shared" si="11"/>
        <v>0.13388933305999198</v>
      </c>
    </row>
    <row r="35" spans="1:76" x14ac:dyDescent="0.3">
      <c r="A35" t="s">
        <v>32</v>
      </c>
      <c r="B35">
        <v>0</v>
      </c>
      <c r="C35">
        <v>6.8638519302704898E-3</v>
      </c>
      <c r="D35">
        <v>1.45639012611538E-3</v>
      </c>
      <c r="E35">
        <v>4.1354087685681051E-3</v>
      </c>
      <c r="F35">
        <v>5.8850814024438997E-3</v>
      </c>
      <c r="G35">
        <v>0</v>
      </c>
      <c r="H35">
        <v>1.380758761756589E-2</v>
      </c>
      <c r="I35">
        <v>2.6778576853347764E-3</v>
      </c>
      <c r="J35">
        <v>6.7556193299345996E-3</v>
      </c>
      <c r="K35">
        <v>0</v>
      </c>
      <c r="L35">
        <v>4.6290956036195248E-3</v>
      </c>
      <c r="M35">
        <v>0</v>
      </c>
      <c r="N35">
        <v>0</v>
      </c>
      <c r="O35">
        <v>0</v>
      </c>
      <c r="P35">
        <v>0</v>
      </c>
      <c r="Q35">
        <v>1.237320928553343E-2</v>
      </c>
      <c r="R35">
        <v>1.0104481568430041E-2</v>
      </c>
      <c r="S35">
        <v>9.4261887542160996E-3</v>
      </c>
      <c r="T35">
        <v>0</v>
      </c>
      <c r="U35">
        <v>1.3978010664378851E-3</v>
      </c>
      <c r="V35">
        <v>1.0189527357433781E-2</v>
      </c>
      <c r="W35">
        <v>6.6126122476630996E-3</v>
      </c>
      <c r="X35">
        <v>4.0307246484843897E-3</v>
      </c>
      <c r="Y35">
        <v>6.0873385053414001E-3</v>
      </c>
      <c r="Z35">
        <v>0</v>
      </c>
      <c r="AA35">
        <v>6.0686952090598101E-3</v>
      </c>
      <c r="AB35">
        <v>5.1366638882384399E-3</v>
      </c>
      <c r="AC35">
        <v>0</v>
      </c>
      <c r="AD35">
        <v>1.707926903937415E-3</v>
      </c>
      <c r="AE35">
        <v>4.0235650455171948E-3</v>
      </c>
      <c r="AF35">
        <v>0</v>
      </c>
      <c r="AG35">
        <v>0</v>
      </c>
      <c r="AH35">
        <v>1.99536405281777E-3</v>
      </c>
      <c r="AI35">
        <v>3.9394235678582952E-3</v>
      </c>
      <c r="AJ35">
        <v>1.1683981902867915E-2</v>
      </c>
      <c r="AK35">
        <v>0</v>
      </c>
      <c r="AL35">
        <v>6.2740368022107997E-3</v>
      </c>
      <c r="AM35">
        <v>0</v>
      </c>
      <c r="AN35">
        <v>1.8184501741521199E-3</v>
      </c>
      <c r="AO35">
        <v>0</v>
      </c>
      <c r="AP35">
        <v>4.2920553637213425E-3</v>
      </c>
      <c r="AQ35">
        <v>3.2405566526500251E-3</v>
      </c>
      <c r="AR35">
        <v>0</v>
      </c>
      <c r="AS35">
        <v>3.6303272576891448E-3</v>
      </c>
      <c r="AT35">
        <v>8.2209596412726998E-3</v>
      </c>
      <c r="AU35">
        <v>2.1685799862804951E-3</v>
      </c>
      <c r="AV35">
        <v>0</v>
      </c>
      <c r="AW35">
        <v>3.7302102639991102E-3</v>
      </c>
      <c r="AX35">
        <v>3.891052221720365E-3</v>
      </c>
      <c r="AY35">
        <v>0</v>
      </c>
      <c r="AZ35">
        <v>0</v>
      </c>
      <c r="BA35">
        <v>4.0235443794770197E-3</v>
      </c>
      <c r="BB35">
        <v>1.1773804945699261E-2</v>
      </c>
      <c r="BC35">
        <v>2.76834038038989E-5</v>
      </c>
      <c r="BD35">
        <v>0</v>
      </c>
      <c r="BE35">
        <v>9.1698218049001898E-3</v>
      </c>
      <c r="BF35">
        <v>0</v>
      </c>
      <c r="BG35">
        <v>0</v>
      </c>
      <c r="BH35">
        <v>0</v>
      </c>
      <c r="BJ35">
        <f t="shared" si="0"/>
        <v>3.6615063593366309E-3</v>
      </c>
      <c r="BK35">
        <f t="shared" si="1"/>
        <v>3.9289062675242009E-3</v>
      </c>
      <c r="BL35">
        <f t="shared" si="2"/>
        <v>2.9578025920177753E-3</v>
      </c>
      <c r="BN35">
        <f t="shared" si="3"/>
        <v>4.505159171934444E-3</v>
      </c>
      <c r="BO35">
        <f t="shared" si="4"/>
        <v>3.5787813626566131E-3</v>
      </c>
      <c r="BP35">
        <f t="shared" si="5"/>
        <v>3.779398725492118E-3</v>
      </c>
      <c r="BR35">
        <f t="shared" si="6"/>
        <v>1.126289792983611E-3</v>
      </c>
      <c r="BS35">
        <f t="shared" si="7"/>
        <v>8.4352685663950807E-4</v>
      </c>
      <c r="BT35">
        <f t="shared" si="8"/>
        <v>7.558797450984236E-4</v>
      </c>
      <c r="BV35">
        <f t="shared" si="9"/>
        <v>0.85062798339526369</v>
      </c>
      <c r="BW35">
        <f t="shared" si="10"/>
        <v>0.60798020050255108</v>
      </c>
      <c r="BX35">
        <f t="shared" si="11"/>
        <v>0.39662207725989751</v>
      </c>
    </row>
    <row r="36" spans="1:76" x14ac:dyDescent="0.3">
      <c r="A36" t="s">
        <v>33</v>
      </c>
      <c r="B36">
        <v>0</v>
      </c>
      <c r="C36">
        <v>4.5314101004968949E-4</v>
      </c>
      <c r="D36">
        <v>0</v>
      </c>
      <c r="E36">
        <v>0</v>
      </c>
      <c r="F36">
        <v>2.9425407012219451E-3</v>
      </c>
      <c r="G36">
        <v>0</v>
      </c>
      <c r="H36">
        <v>9.5241078494230393E-3</v>
      </c>
      <c r="I36">
        <v>3.2505759770299751E-3</v>
      </c>
      <c r="J36">
        <v>0</v>
      </c>
      <c r="K36">
        <v>1.081483019414718E-2</v>
      </c>
      <c r="L36">
        <v>8.0554496327274894E-3</v>
      </c>
      <c r="M36">
        <v>6.0972474108745654E-3</v>
      </c>
      <c r="N36">
        <v>2.9983877670630601E-3</v>
      </c>
      <c r="O36">
        <v>3.0525198092405349E-3</v>
      </c>
      <c r="P36">
        <v>3.4069841015577349E-3</v>
      </c>
      <c r="Q36">
        <v>0</v>
      </c>
      <c r="R36">
        <v>0</v>
      </c>
      <c r="S36">
        <v>2.5884911372918299E-3</v>
      </c>
      <c r="T36">
        <v>1.1539506924906051E-2</v>
      </c>
      <c r="U36">
        <v>4.6690007598158348E-3</v>
      </c>
      <c r="V36">
        <v>6.1239192408429847E-3</v>
      </c>
      <c r="W36">
        <v>4.88490220281124E-3</v>
      </c>
      <c r="X36">
        <v>5.7392809925647104E-3</v>
      </c>
      <c r="Y36">
        <v>1.50794123997114E-3</v>
      </c>
      <c r="Z36">
        <v>3.2868455132223501E-3</v>
      </c>
      <c r="AA36">
        <v>7.9223785389958001E-3</v>
      </c>
      <c r="AB36">
        <v>1.6952627696660051E-3</v>
      </c>
      <c r="AC36">
        <v>3.1197072966831548E-3</v>
      </c>
      <c r="AD36">
        <v>0</v>
      </c>
      <c r="AE36">
        <v>3.38225446560166E-3</v>
      </c>
      <c r="AF36">
        <v>3.9014426534432901E-3</v>
      </c>
      <c r="AG36">
        <v>0</v>
      </c>
      <c r="AH36">
        <v>0</v>
      </c>
      <c r="AI36">
        <v>2.7322543430825649E-3</v>
      </c>
      <c r="AJ36">
        <v>7.5584407547879496E-4</v>
      </c>
      <c r="AK36">
        <v>3.9540895121202803E-3</v>
      </c>
      <c r="AL36">
        <v>2.2373193725614502E-3</v>
      </c>
      <c r="AM36">
        <v>5.6787316650557754E-3</v>
      </c>
      <c r="AN36">
        <v>1.15716997847765E-2</v>
      </c>
      <c r="AO36">
        <v>0</v>
      </c>
      <c r="AP36">
        <v>2.1270469001830701E-3</v>
      </c>
      <c r="AQ36">
        <v>1.3747323076573035E-2</v>
      </c>
      <c r="AR36">
        <v>5.1994982122243001E-3</v>
      </c>
      <c r="AS36">
        <v>4.5239939328177948E-3</v>
      </c>
      <c r="AT36">
        <v>2.04654286204421E-3</v>
      </c>
      <c r="AU36">
        <v>2.1685799862804951E-3</v>
      </c>
      <c r="AV36">
        <v>2.4927957640461101E-3</v>
      </c>
      <c r="AW36">
        <v>0</v>
      </c>
      <c r="AX36">
        <v>0</v>
      </c>
      <c r="AY36">
        <v>0</v>
      </c>
      <c r="AZ36">
        <v>4.1487587601831853E-3</v>
      </c>
      <c r="BA36">
        <v>8.7545906372972111E-3</v>
      </c>
      <c r="BB36">
        <v>0</v>
      </c>
      <c r="BC36">
        <v>0</v>
      </c>
      <c r="BD36">
        <v>2.1968519414613951E-3</v>
      </c>
      <c r="BE36">
        <v>7.5864214575354998E-4</v>
      </c>
      <c r="BF36">
        <v>0</v>
      </c>
      <c r="BG36">
        <v>0</v>
      </c>
      <c r="BH36">
        <v>0</v>
      </c>
      <c r="BJ36">
        <f t="shared" si="0"/>
        <v>3.1622365283334505E-3</v>
      </c>
      <c r="BK36">
        <f t="shared" si="1"/>
        <v>3.5051771154943675E-3</v>
      </c>
      <c r="BL36">
        <f t="shared" si="2"/>
        <v>2.894492345154286E-3</v>
      </c>
      <c r="BN36">
        <f t="shared" si="3"/>
        <v>3.6431297281688101E-3</v>
      </c>
      <c r="BO36">
        <f t="shared" si="4"/>
        <v>3.0426884734609011E-3</v>
      </c>
      <c r="BP36">
        <f t="shared" si="5"/>
        <v>3.7265275748647846E-3</v>
      </c>
      <c r="BR36">
        <f t="shared" si="6"/>
        <v>9.1078243204220253E-4</v>
      </c>
      <c r="BS36">
        <f t="shared" si="7"/>
        <v>7.1716855087411598E-4</v>
      </c>
      <c r="BT36">
        <f t="shared" si="8"/>
        <v>7.4530551497295689E-4</v>
      </c>
      <c r="BV36">
        <f t="shared" si="9"/>
        <v>0.7694394582180587</v>
      </c>
      <c r="BW36">
        <f t="shared" si="10"/>
        <v>0.82144783610581185</v>
      </c>
      <c r="BX36">
        <f t="shared" si="11"/>
        <v>0.55820555884096135</v>
      </c>
    </row>
    <row r="37" spans="1:76" x14ac:dyDescent="0.3">
      <c r="A37" t="s">
        <v>34</v>
      </c>
      <c r="B37">
        <v>2.8346894949640052E-3</v>
      </c>
      <c r="C37">
        <v>3.00572927314535E-3</v>
      </c>
      <c r="D37">
        <v>1.8865203509695651E-3</v>
      </c>
      <c r="E37">
        <v>6.4679437974256501E-3</v>
      </c>
      <c r="F37">
        <v>9.9990343087967993E-4</v>
      </c>
      <c r="G37">
        <v>3.5145406806916047E-3</v>
      </c>
      <c r="H37">
        <v>4.4737110613924753E-3</v>
      </c>
      <c r="I37">
        <v>4.0941326705148148E-4</v>
      </c>
      <c r="J37">
        <v>1.6234094985587001E-3</v>
      </c>
      <c r="K37">
        <v>3.0619527622172751E-3</v>
      </c>
      <c r="L37">
        <v>7.9948260679185996E-3</v>
      </c>
      <c r="M37">
        <v>0</v>
      </c>
      <c r="N37">
        <v>2.3555023069190151E-3</v>
      </c>
      <c r="O37">
        <v>4.6499007165880903E-3</v>
      </c>
      <c r="P37">
        <v>3.4069841015577349E-3</v>
      </c>
      <c r="Q37">
        <v>6.1896494152979004E-3</v>
      </c>
      <c r="R37">
        <v>4.8832257131196403E-3</v>
      </c>
      <c r="S37">
        <v>5.5291770747943302E-3</v>
      </c>
      <c r="T37">
        <v>0</v>
      </c>
      <c r="U37">
        <v>1.0735802586069536E-2</v>
      </c>
      <c r="V37">
        <v>2.0750998920377149E-3</v>
      </c>
      <c r="W37">
        <v>0</v>
      </c>
      <c r="X37">
        <v>2.551717943786635E-3</v>
      </c>
      <c r="Y37">
        <v>7.1080695312139095E-3</v>
      </c>
      <c r="Z37">
        <v>5.22959670861826E-3</v>
      </c>
      <c r="AA37">
        <v>2.10750593956191E-3</v>
      </c>
      <c r="AB37">
        <v>4.5185695244130452E-3</v>
      </c>
      <c r="AC37">
        <v>1.7649443623904951E-3</v>
      </c>
      <c r="AD37">
        <v>4.3373843924958203E-3</v>
      </c>
      <c r="AE37">
        <v>0</v>
      </c>
      <c r="AF37">
        <v>4.2624159228702796E-3</v>
      </c>
      <c r="AG37">
        <v>6.0634153598111548E-3</v>
      </c>
      <c r="AH37">
        <v>4.8211943672629449E-3</v>
      </c>
      <c r="AI37">
        <v>0</v>
      </c>
      <c r="AJ37">
        <v>5.7487998339051504E-3</v>
      </c>
      <c r="AK37">
        <v>2.0753146127968101E-2</v>
      </c>
      <c r="AL37">
        <v>3.7720448090644549E-4</v>
      </c>
      <c r="AM37">
        <v>2.6341276307255252E-3</v>
      </c>
      <c r="AN37">
        <v>0</v>
      </c>
      <c r="AO37">
        <v>6.1867149438183501E-3</v>
      </c>
      <c r="AP37">
        <v>3.3131025527608098E-3</v>
      </c>
      <c r="AQ37">
        <v>6.0883958426291053E-3</v>
      </c>
      <c r="AR37">
        <v>1.2467360539589255E-2</v>
      </c>
      <c r="AS37">
        <v>0</v>
      </c>
      <c r="AT37">
        <v>0</v>
      </c>
      <c r="AU37">
        <v>1.66692674840854E-3</v>
      </c>
      <c r="AV37">
        <v>5.2496357603372497E-3</v>
      </c>
      <c r="AW37">
        <v>0</v>
      </c>
      <c r="AX37">
        <v>2.4138556759908101E-3</v>
      </c>
      <c r="AY37">
        <v>0</v>
      </c>
      <c r="AZ37">
        <v>0</v>
      </c>
      <c r="BA37">
        <v>3.9129071171162353E-3</v>
      </c>
      <c r="BB37">
        <v>0</v>
      </c>
      <c r="BC37">
        <v>5.0589252073463854E-3</v>
      </c>
      <c r="BD37">
        <v>9.3632179304296102E-3</v>
      </c>
      <c r="BE37">
        <v>0</v>
      </c>
      <c r="BF37">
        <v>3.39960883173879E-3</v>
      </c>
      <c r="BG37">
        <v>0</v>
      </c>
      <c r="BH37">
        <v>9.8077353369260996E-4</v>
      </c>
      <c r="BJ37">
        <f t="shared" si="0"/>
        <v>3.3046672640985706E-3</v>
      </c>
      <c r="BK37">
        <f t="shared" si="1"/>
        <v>3.6660066288025381E-3</v>
      </c>
      <c r="BL37">
        <f t="shared" si="2"/>
        <v>3.5845881102945193E-3</v>
      </c>
      <c r="BN37">
        <f t="shared" si="3"/>
        <v>2.2253232820635821E-3</v>
      </c>
      <c r="BO37">
        <f t="shared" si="4"/>
        <v>2.8842064796156764E-3</v>
      </c>
      <c r="BP37">
        <f t="shared" si="5"/>
        <v>4.8674228008627821E-3</v>
      </c>
      <c r="BR37">
        <f t="shared" si="6"/>
        <v>5.5633082051589552E-4</v>
      </c>
      <c r="BS37">
        <f t="shared" si="7"/>
        <v>6.7981398669280833E-4</v>
      </c>
      <c r="BT37">
        <f t="shared" si="8"/>
        <v>9.7348456017255639E-4</v>
      </c>
      <c r="BV37">
        <f t="shared" si="9"/>
        <v>0.68361274307027653</v>
      </c>
      <c r="BW37">
        <f t="shared" si="10"/>
        <v>0.80427151806222208</v>
      </c>
      <c r="BX37">
        <f t="shared" si="11"/>
        <v>0.94567463449227884</v>
      </c>
    </row>
    <row r="38" spans="1:76" x14ac:dyDescent="0.3">
      <c r="A38" t="s">
        <v>35</v>
      </c>
      <c r="B38">
        <v>4.0178945909992006E-2</v>
      </c>
      <c r="C38">
        <v>6.8048474177302545E-2</v>
      </c>
      <c r="D38">
        <v>2.9768917116197002E-2</v>
      </c>
      <c r="E38">
        <v>4.87497299380878E-2</v>
      </c>
      <c r="F38">
        <v>2.480273521629037E-2</v>
      </c>
      <c r="G38">
        <v>4.1408248642084047E-2</v>
      </c>
      <c r="H38">
        <v>2.2554338215326299E-2</v>
      </c>
      <c r="I38">
        <v>2.9439361691386702E-2</v>
      </c>
      <c r="J38">
        <v>3.0306641341676897E-2</v>
      </c>
      <c r="K38">
        <v>3.088848583769355E-2</v>
      </c>
      <c r="L38">
        <v>3.6037887440466904E-2</v>
      </c>
      <c r="M38">
        <v>4.5815285367831193E-2</v>
      </c>
      <c r="N38">
        <v>4.0746579768970601E-2</v>
      </c>
      <c r="O38">
        <v>2.5196801205558488E-2</v>
      </c>
      <c r="P38">
        <v>1.4489102377055E-2</v>
      </c>
      <c r="Q38">
        <v>2.0076133775308501E-2</v>
      </c>
      <c r="R38">
        <v>3.6092884615983548E-2</v>
      </c>
      <c r="S38">
        <v>4.5777157552362349E-2</v>
      </c>
      <c r="T38">
        <v>2.4501739433935299E-2</v>
      </c>
      <c r="U38">
        <v>2.8772960070514348E-2</v>
      </c>
      <c r="V38">
        <v>5.68568327264415E-2</v>
      </c>
      <c r="W38">
        <v>4.5174398269438046E-2</v>
      </c>
      <c r="X38">
        <v>4.8245649536197296E-2</v>
      </c>
      <c r="Y38">
        <v>6.7261156955687101E-2</v>
      </c>
      <c r="Z38">
        <v>4.8655292011697097E-2</v>
      </c>
      <c r="AA38">
        <v>6.3584179285022899E-2</v>
      </c>
      <c r="AB38">
        <v>5.1446123793333798E-2</v>
      </c>
      <c r="AC38">
        <v>2.5557991950223749E-2</v>
      </c>
      <c r="AD38">
        <v>2.8567242177641151E-2</v>
      </c>
      <c r="AE38">
        <v>1.8029076410215599E-2</v>
      </c>
      <c r="AF38">
        <v>4.1940598969974846E-2</v>
      </c>
      <c r="AG38">
        <v>2.7173774266471901E-2</v>
      </c>
      <c r="AH38">
        <v>3.3880550675441948E-2</v>
      </c>
      <c r="AI38">
        <v>1.710551460159869E-2</v>
      </c>
      <c r="AJ38">
        <v>5.5643651660477508E-2</v>
      </c>
      <c r="AK38">
        <v>5.46239217569039E-2</v>
      </c>
      <c r="AL38">
        <v>3.3254909097847854E-2</v>
      </c>
      <c r="AM38">
        <v>1.2452910764377361E-2</v>
      </c>
      <c r="AN38">
        <v>3.4198070024044597E-2</v>
      </c>
      <c r="AO38">
        <v>6.8691535798897502E-2</v>
      </c>
      <c r="AP38">
        <v>3.9937882541271751E-2</v>
      </c>
      <c r="AQ38">
        <v>3.17371453827483E-2</v>
      </c>
      <c r="AR38">
        <v>4.6944484379985649E-2</v>
      </c>
      <c r="AS38">
        <v>4.6583467709862797E-2</v>
      </c>
      <c r="AT38">
        <v>4.2194859331419921E-2</v>
      </c>
      <c r="AU38">
        <v>3.2616516344939749E-2</v>
      </c>
      <c r="AV38">
        <v>2.123011531947595E-2</v>
      </c>
      <c r="AW38">
        <v>3.2693690773791848E-2</v>
      </c>
      <c r="AX38">
        <v>4.1634403324213254E-2</v>
      </c>
      <c r="AY38">
        <v>3.562520509629085E-2</v>
      </c>
      <c r="AZ38">
        <v>4.2243225546055599E-2</v>
      </c>
      <c r="BA38">
        <v>4.3538187459955496E-2</v>
      </c>
      <c r="BB38">
        <v>5.443981166199395E-2</v>
      </c>
      <c r="BC38">
        <v>3.1796454454213148E-2</v>
      </c>
      <c r="BD38">
        <v>7.5076584435714244E-2</v>
      </c>
      <c r="BE38">
        <v>3.5504453532995202E-2</v>
      </c>
      <c r="BF38">
        <v>3.3222127712818551E-2</v>
      </c>
      <c r="BG38">
        <v>5.0825664856263955E-2</v>
      </c>
      <c r="BH38">
        <v>3.786513746905415E-2</v>
      </c>
      <c r="BJ38">
        <f t="shared" si="0"/>
        <v>3.4281729251326748E-2</v>
      </c>
      <c r="BK38">
        <f t="shared" si="1"/>
        <v>3.9367951294565627E-2</v>
      </c>
      <c r="BL38">
        <f t="shared" si="2"/>
        <v>4.1382976657424519E-2</v>
      </c>
      <c r="BN38">
        <f t="shared" si="3"/>
        <v>1.3134121565221618E-2</v>
      </c>
      <c r="BO38">
        <f t="shared" si="4"/>
        <v>1.5036831201733684E-2</v>
      </c>
      <c r="BP38">
        <f t="shared" si="5"/>
        <v>1.358657270397322E-2</v>
      </c>
      <c r="BR38">
        <f t="shared" si="6"/>
        <v>3.2835303913054045E-3</v>
      </c>
      <c r="BS38">
        <f t="shared" si="7"/>
        <v>3.5442151034344505E-3</v>
      </c>
      <c r="BT38">
        <f t="shared" si="8"/>
        <v>2.7173145407946441E-3</v>
      </c>
      <c r="BV38">
        <f t="shared" si="9"/>
        <v>0.30035129931365201</v>
      </c>
      <c r="BW38">
        <f t="shared" si="10"/>
        <v>0.10517127858507139</v>
      </c>
      <c r="BX38">
        <f t="shared" si="11"/>
        <v>0.65468061738103211</v>
      </c>
    </row>
    <row r="39" spans="1:76" x14ac:dyDescent="0.3">
      <c r="A39" t="s">
        <v>36</v>
      </c>
      <c r="B39">
        <v>6.4086122903315154E-2</v>
      </c>
      <c r="C39">
        <v>8.4350139334928201E-2</v>
      </c>
      <c r="D39">
        <v>6.0509023751314353E-2</v>
      </c>
      <c r="E39">
        <v>7.5830857529691695E-2</v>
      </c>
      <c r="F39">
        <v>4.9652678577088202E-2</v>
      </c>
      <c r="G39">
        <v>5.4979587854081996E-2</v>
      </c>
      <c r="H39">
        <v>8.0175409679932141E-2</v>
      </c>
      <c r="I39">
        <v>5.825263938879835E-2</v>
      </c>
      <c r="J39">
        <v>4.6988762360682348E-2</v>
      </c>
      <c r="K39">
        <v>4.2082576849325801E-2</v>
      </c>
      <c r="L39">
        <v>5.9054349254136995E-2</v>
      </c>
      <c r="M39">
        <v>5.2509350544120398E-2</v>
      </c>
      <c r="N39">
        <v>7.3341383609205751E-2</v>
      </c>
      <c r="O39">
        <v>6.4008850662922848E-2</v>
      </c>
      <c r="P39">
        <v>5.4977197166778347E-2</v>
      </c>
      <c r="Q39">
        <v>2.45387882652458E-2</v>
      </c>
      <c r="R39">
        <v>3.7201243973034197E-2</v>
      </c>
      <c r="S39">
        <v>8.6079385837154201E-2</v>
      </c>
      <c r="T39">
        <v>8.0205560963276801E-2</v>
      </c>
      <c r="U39">
        <v>5.4782764611763297E-2</v>
      </c>
      <c r="V39">
        <v>7.9137174551555195E-2</v>
      </c>
      <c r="W39">
        <v>3.1557789665272798E-2</v>
      </c>
      <c r="X39">
        <v>3.4956883479458474E-2</v>
      </c>
      <c r="Y39">
        <v>8.5097542425095457E-2</v>
      </c>
      <c r="Z39">
        <v>5.9264179039358399E-2</v>
      </c>
      <c r="AA39">
        <v>5.9930128932246252E-2</v>
      </c>
      <c r="AB39">
        <v>5.9254237653459302E-2</v>
      </c>
      <c r="AC39">
        <v>2.7622863716198397E-2</v>
      </c>
      <c r="AD39">
        <v>3.7572176038666749E-2</v>
      </c>
      <c r="AE39">
        <v>4.7303877440226155E-2</v>
      </c>
      <c r="AF39">
        <v>6.2832473107887296E-2</v>
      </c>
      <c r="AG39">
        <v>3.4830468161574903E-2</v>
      </c>
      <c r="AH39">
        <v>6.9419949433449105E-2</v>
      </c>
      <c r="AI39">
        <v>2.75957475739457E-2</v>
      </c>
      <c r="AJ39">
        <v>4.7128388484098546E-2</v>
      </c>
      <c r="AK39">
        <v>7.1758309642758394E-2</v>
      </c>
      <c r="AL39">
        <v>4.4075745797799548E-2</v>
      </c>
      <c r="AM39">
        <v>2.491714800461425E-2</v>
      </c>
      <c r="AN39">
        <v>3.0932333508002299E-2</v>
      </c>
      <c r="AO39">
        <v>4.5117084788798847E-2</v>
      </c>
      <c r="AP39">
        <v>4.0019902093078097E-2</v>
      </c>
      <c r="AQ39">
        <v>4.5521201206553702E-2</v>
      </c>
      <c r="AR39">
        <v>6.1162140658046302E-2</v>
      </c>
      <c r="AS39">
        <v>3.4069786068571452E-2</v>
      </c>
      <c r="AT39">
        <v>6.3948558825850405E-2</v>
      </c>
      <c r="AU39">
        <v>4.2632731065972304E-2</v>
      </c>
      <c r="AV39">
        <v>5.6348666865757298E-2</v>
      </c>
      <c r="AW39">
        <v>5.4832385943342554E-2</v>
      </c>
      <c r="AX39">
        <v>6.0355094160205451E-2</v>
      </c>
      <c r="AY39">
        <v>6.5521875902773197E-2</v>
      </c>
      <c r="AZ39">
        <v>6.4396255713082398E-2</v>
      </c>
      <c r="BA39">
        <v>6.0587998901109053E-2</v>
      </c>
      <c r="BB39">
        <v>7.8824451119611949E-2</v>
      </c>
      <c r="BC39">
        <v>6.5668885086307749E-2</v>
      </c>
      <c r="BD39">
        <v>9.5036239009290147E-2</v>
      </c>
      <c r="BE39">
        <v>6.5334688046456299E-2</v>
      </c>
      <c r="BF39">
        <v>3.2607526140140501E-2</v>
      </c>
      <c r="BG39">
        <v>7.7983314058306441E-2</v>
      </c>
      <c r="BH39">
        <v>6.4989631067348258E-2</v>
      </c>
      <c r="BJ39">
        <f t="shared" si="0"/>
        <v>5.9083607358223024E-2</v>
      </c>
      <c r="BK39">
        <f t="shared" si="1"/>
        <v>5.4146913700201249E-2</v>
      </c>
      <c r="BL39">
        <f t="shared" si="2"/>
        <v>5.5750813686315022E-2</v>
      </c>
      <c r="BN39">
        <f t="shared" si="3"/>
        <v>1.5085437537465489E-2</v>
      </c>
      <c r="BO39">
        <f t="shared" si="4"/>
        <v>2.0211908748241629E-2</v>
      </c>
      <c r="BP39">
        <f t="shared" si="5"/>
        <v>1.6875288025643746E-2</v>
      </c>
      <c r="BR39">
        <f t="shared" si="6"/>
        <v>3.7713593843663722E-3</v>
      </c>
      <c r="BS39">
        <f t="shared" si="7"/>
        <v>4.7639925788684539E-3</v>
      </c>
      <c r="BT39">
        <f t="shared" si="8"/>
        <v>3.3750576051287491E-3</v>
      </c>
      <c r="BV39">
        <f t="shared" si="9"/>
        <v>0.42268682022839954</v>
      </c>
      <c r="BW39">
        <f t="shared" si="10"/>
        <v>0.51454732646434875</v>
      </c>
      <c r="BX39">
        <f t="shared" si="11"/>
        <v>0.78527050822495748</v>
      </c>
    </row>
    <row r="40" spans="1:76" x14ac:dyDescent="0.3">
      <c r="A40" t="s">
        <v>37</v>
      </c>
      <c r="B40">
        <v>2.6748606127376551E-2</v>
      </c>
      <c r="C40">
        <v>3.0322369745733151E-2</v>
      </c>
      <c r="D40">
        <v>3.3771281445810951E-2</v>
      </c>
      <c r="E40">
        <v>3.5631134543602248E-2</v>
      </c>
      <c r="F40">
        <v>3.5908173145259403E-2</v>
      </c>
      <c r="G40">
        <v>2.6993933467589049E-2</v>
      </c>
      <c r="H40">
        <v>4.2621534640446504E-2</v>
      </c>
      <c r="I40">
        <v>1.9332247078323976E-2</v>
      </c>
      <c r="J40">
        <v>3.3822058946577201E-2</v>
      </c>
      <c r="K40">
        <v>1.7209498999657402E-2</v>
      </c>
      <c r="L40">
        <v>3.7695405678550495E-2</v>
      </c>
      <c r="M40">
        <v>4.1386871061849795E-2</v>
      </c>
      <c r="N40">
        <v>4.3685732350130853E-2</v>
      </c>
      <c r="O40">
        <v>2.3763074629104201E-2</v>
      </c>
      <c r="P40">
        <v>3.6506574283058153E-2</v>
      </c>
      <c r="Q40">
        <v>2.10102981854603E-2</v>
      </c>
      <c r="R40">
        <v>3.0298765753824203E-2</v>
      </c>
      <c r="S40">
        <v>3.5504834098466498E-2</v>
      </c>
      <c r="T40">
        <v>4.5856269002136449E-2</v>
      </c>
      <c r="U40">
        <v>2.7409886041970498E-2</v>
      </c>
      <c r="V40">
        <v>2.9922009832058248E-2</v>
      </c>
      <c r="W40">
        <v>2.1154044586124854E-2</v>
      </c>
      <c r="X40">
        <v>1.7370583185072126E-2</v>
      </c>
      <c r="Y40">
        <v>4.2647946127339E-2</v>
      </c>
      <c r="Z40">
        <v>2.49000723231451E-2</v>
      </c>
      <c r="AA40">
        <v>3.0759432038874299E-2</v>
      </c>
      <c r="AB40">
        <v>2.1747207747459051E-2</v>
      </c>
      <c r="AC40">
        <v>3.5018936599802E-2</v>
      </c>
      <c r="AD40">
        <v>4.1961911602531501E-2</v>
      </c>
      <c r="AE40">
        <v>9.3883184395401002E-3</v>
      </c>
      <c r="AF40">
        <v>4.2933546648518846E-2</v>
      </c>
      <c r="AG40">
        <v>3.171551903487075E-2</v>
      </c>
      <c r="AH40">
        <v>6.6229726640266801E-2</v>
      </c>
      <c r="AI40">
        <v>1.0082159941290291E-2</v>
      </c>
      <c r="AJ40">
        <v>3.4296530229291501E-2</v>
      </c>
      <c r="AK40">
        <v>1.2848294995535201E-2</v>
      </c>
      <c r="AL40">
        <v>2.14649342382239E-2</v>
      </c>
      <c r="AM40">
        <v>2.7788114027575E-2</v>
      </c>
      <c r="AN40">
        <v>1.052426233694115E-2</v>
      </c>
      <c r="AO40">
        <v>4.1941856127333949E-2</v>
      </c>
      <c r="AP40">
        <v>3.9437576612636152E-2</v>
      </c>
      <c r="AQ40">
        <v>2.9941369473891449E-2</v>
      </c>
      <c r="AR40">
        <v>3.6605565577697265E-2</v>
      </c>
      <c r="AS40">
        <v>1.3152469015565134E-2</v>
      </c>
      <c r="AT40">
        <v>1.6687592744196601E-2</v>
      </c>
      <c r="AU40">
        <v>3.044793635865925E-2</v>
      </c>
      <c r="AV40">
        <v>2.1237973927010149E-2</v>
      </c>
      <c r="AW40">
        <v>1.5060344486863284E-2</v>
      </c>
      <c r="AX40">
        <v>2.5105986087543747E-2</v>
      </c>
      <c r="AY40">
        <v>2.1179768517591999E-2</v>
      </c>
      <c r="AZ40">
        <v>3.8660589381472349E-2</v>
      </c>
      <c r="BA40">
        <v>3.054295645486815E-2</v>
      </c>
      <c r="BB40">
        <v>4.5859363869896252E-2</v>
      </c>
      <c r="BC40">
        <v>1.7636253326953601E-2</v>
      </c>
      <c r="BD40">
        <v>5.8455026188266299E-2</v>
      </c>
      <c r="BE40">
        <v>3.5666108769424949E-2</v>
      </c>
      <c r="BF40">
        <v>2.8239626103699601E-2</v>
      </c>
      <c r="BG40">
        <v>2.2910021251470732E-2</v>
      </c>
      <c r="BH40">
        <v>8.3620111808197593E-3</v>
      </c>
      <c r="BJ40">
        <f t="shared" si="0"/>
        <v>3.1650549645533141E-2</v>
      </c>
      <c r="BK40">
        <f t="shared" si="1"/>
        <v>3.1383398313516137E-2</v>
      </c>
      <c r="BL40">
        <f t="shared" si="2"/>
        <v>2.73621012513371E-2</v>
      </c>
      <c r="BN40">
        <f t="shared" si="3"/>
        <v>8.3526428570266861E-3</v>
      </c>
      <c r="BO40">
        <f t="shared" si="4"/>
        <v>1.376087811327451E-2</v>
      </c>
      <c r="BP40">
        <f t="shared" si="5"/>
        <v>1.2208355252082451E-2</v>
      </c>
      <c r="BR40">
        <f t="shared" si="6"/>
        <v>2.0881607142566715E-3</v>
      </c>
      <c r="BS40">
        <f t="shared" si="7"/>
        <v>3.2434700763259838E-3</v>
      </c>
      <c r="BT40">
        <f t="shared" si="8"/>
        <v>2.4416710504164903E-3</v>
      </c>
      <c r="BV40">
        <f t="shared" si="9"/>
        <v>0.94527114292561909</v>
      </c>
      <c r="BW40">
        <f t="shared" si="10"/>
        <v>0.18973023268050476</v>
      </c>
      <c r="BX40">
        <f t="shared" si="11"/>
        <v>0.32891857996294571</v>
      </c>
    </row>
    <row r="41" spans="1:76" x14ac:dyDescent="0.3">
      <c r="A41" t="s">
        <v>38</v>
      </c>
      <c r="B41">
        <v>0</v>
      </c>
      <c r="C41">
        <v>0</v>
      </c>
      <c r="D41">
        <v>0</v>
      </c>
      <c r="E41">
        <v>0</v>
      </c>
      <c r="F41">
        <v>2.404673118755995E-3</v>
      </c>
      <c r="G41">
        <v>6.0897128455241001E-3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4.713094377108055E-3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6.4519899287631549E-3</v>
      </c>
      <c r="AC41">
        <v>0</v>
      </c>
      <c r="AD41">
        <v>0</v>
      </c>
      <c r="AE41">
        <v>0</v>
      </c>
      <c r="AF41">
        <v>4.392833223682985E-3</v>
      </c>
      <c r="AG41">
        <v>3.1315246042902751E-3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3.0446040343302498E-3</v>
      </c>
      <c r="AN41">
        <v>0</v>
      </c>
      <c r="AO41">
        <v>0</v>
      </c>
      <c r="AP41">
        <v>0</v>
      </c>
      <c r="AQ41">
        <v>0</v>
      </c>
      <c r="AR41">
        <v>4.2324057955179699E-3</v>
      </c>
      <c r="AS41">
        <v>0</v>
      </c>
      <c r="AT41">
        <v>0</v>
      </c>
      <c r="AU41">
        <v>0</v>
      </c>
      <c r="AV41">
        <v>2.6482112529736951E-3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2.79924406367924E-3</v>
      </c>
      <c r="BF41">
        <v>0</v>
      </c>
      <c r="BG41">
        <v>0</v>
      </c>
      <c r="BH41">
        <v>0</v>
      </c>
      <c r="BJ41">
        <f t="shared" si="0"/>
        <v>5.3089912276750595E-4</v>
      </c>
      <c r="BK41">
        <f t="shared" si="1"/>
        <v>1.0383023407691371E-3</v>
      </c>
      <c r="BL41">
        <f t="shared" si="2"/>
        <v>5.0897860586004615E-4</v>
      </c>
      <c r="BN41">
        <f t="shared" si="3"/>
        <v>1.5991121138957914E-3</v>
      </c>
      <c r="BO41">
        <f t="shared" si="4"/>
        <v>2.0798694983313838E-3</v>
      </c>
      <c r="BP41">
        <f t="shared" si="5"/>
        <v>1.2171548480923522E-3</v>
      </c>
      <c r="BR41">
        <f t="shared" si="6"/>
        <v>3.9977802847394786E-4</v>
      </c>
      <c r="BS41">
        <f t="shared" si="7"/>
        <v>4.9022994208439477E-4</v>
      </c>
      <c r="BT41">
        <f t="shared" si="8"/>
        <v>2.4343096961847044E-4</v>
      </c>
      <c r="BV41">
        <f t="shared" si="9"/>
        <v>0.42851011539706263</v>
      </c>
      <c r="BW41">
        <f t="shared" si="10"/>
        <v>0.96300513204068572</v>
      </c>
      <c r="BX41">
        <f t="shared" si="11"/>
        <v>0.34264929879453943</v>
      </c>
    </row>
    <row r="42" spans="1:76" x14ac:dyDescent="0.3">
      <c r="A42" t="s">
        <v>39</v>
      </c>
      <c r="B42">
        <v>0</v>
      </c>
      <c r="C42">
        <v>0</v>
      </c>
      <c r="D42">
        <v>0</v>
      </c>
      <c r="E42">
        <v>4.3233630527218601E-3</v>
      </c>
      <c r="F42">
        <v>2.404673118755995E-3</v>
      </c>
      <c r="G42">
        <v>5.7775187047131497E-4</v>
      </c>
      <c r="H42">
        <v>3.2126098261071601E-3</v>
      </c>
      <c r="I42">
        <v>2.5792688723139251E-3</v>
      </c>
      <c r="J42">
        <v>2.8695309416432351E-3</v>
      </c>
      <c r="K42">
        <v>3.03476004991949E-3</v>
      </c>
      <c r="L42">
        <v>5.8409410055400898E-3</v>
      </c>
      <c r="M42">
        <v>8.2106100344884747E-3</v>
      </c>
      <c r="N42">
        <v>3.4504219783364448E-3</v>
      </c>
      <c r="O42">
        <v>8.5825211919017506E-3</v>
      </c>
      <c r="P42">
        <v>0</v>
      </c>
      <c r="Q42">
        <v>0</v>
      </c>
      <c r="R42">
        <v>0</v>
      </c>
      <c r="S42">
        <v>0</v>
      </c>
      <c r="T42">
        <v>4.1678851308889096E-3</v>
      </c>
      <c r="U42">
        <v>6.1620136462613648E-3</v>
      </c>
      <c r="V42">
        <v>0</v>
      </c>
      <c r="W42">
        <v>6.7236648513933402E-3</v>
      </c>
      <c r="X42">
        <v>2.551717943786635E-3</v>
      </c>
      <c r="Y42">
        <v>1.50794123997114E-3</v>
      </c>
      <c r="Z42">
        <v>0</v>
      </c>
      <c r="AA42">
        <v>9.2427749621617501E-3</v>
      </c>
      <c r="AB42">
        <v>5.9694797051674303E-3</v>
      </c>
      <c r="AC42">
        <v>3.1197072966831548E-3</v>
      </c>
      <c r="AD42">
        <v>0</v>
      </c>
      <c r="AE42">
        <v>3.403140070891405E-3</v>
      </c>
      <c r="AF42">
        <v>4.2007798868708614E-3</v>
      </c>
      <c r="AG42">
        <v>0</v>
      </c>
      <c r="AH42">
        <v>4.8211943672629449E-3</v>
      </c>
      <c r="AI42">
        <v>2.7322543430825649E-3</v>
      </c>
      <c r="AJ42">
        <v>7.5584407547879496E-4</v>
      </c>
      <c r="AK42">
        <v>0</v>
      </c>
      <c r="AL42">
        <v>0</v>
      </c>
      <c r="AM42">
        <v>7.8774890741475506E-3</v>
      </c>
      <c r="AN42">
        <v>0</v>
      </c>
      <c r="AO42">
        <v>0</v>
      </c>
      <c r="AP42">
        <v>3.3131025527608098E-3</v>
      </c>
      <c r="AQ42">
        <v>0</v>
      </c>
      <c r="AR42">
        <v>0</v>
      </c>
      <c r="AS42">
        <v>1.5558545390096351E-3</v>
      </c>
      <c r="AT42">
        <v>2.4662878923818201E-3</v>
      </c>
      <c r="AU42">
        <v>2.4955131316360501E-3</v>
      </c>
      <c r="AV42">
        <v>1.0826564562548199E-2</v>
      </c>
      <c r="AW42">
        <v>1.578069767153515E-2</v>
      </c>
      <c r="AX42">
        <v>0</v>
      </c>
      <c r="AY42">
        <v>6.3654485078447004E-3</v>
      </c>
      <c r="AZ42">
        <v>0</v>
      </c>
      <c r="BA42">
        <v>7.1895745133916996E-3</v>
      </c>
      <c r="BB42">
        <v>2.2643574529141149E-3</v>
      </c>
      <c r="BC42">
        <v>0</v>
      </c>
      <c r="BD42">
        <v>6.0879790281045997E-3</v>
      </c>
      <c r="BE42">
        <v>1.8397084585633401E-3</v>
      </c>
      <c r="BF42">
        <v>8.2456963491337257E-3</v>
      </c>
      <c r="BG42">
        <v>7.2425258701484937E-3</v>
      </c>
      <c r="BH42">
        <v>3.7297842971244E-3</v>
      </c>
      <c r="BJ42">
        <f t="shared" ref="BJ42:BJ95" si="12">AVERAGE(B42:Q42)</f>
        <v>2.8179032463874834E-3</v>
      </c>
      <c r="BK42">
        <f t="shared" ref="BK42:BK95" si="13">AVERAGE(R42:AI42)</f>
        <v>3.0334751913567498E-3</v>
      </c>
      <c r="BL42">
        <f t="shared" ref="BL42:BL95" si="14">AVERAGE(AJ42:BH42)</f>
        <v>3.5214571190689231E-3</v>
      </c>
      <c r="BN42">
        <f t="shared" ref="BN42:BN95" si="15">STDEV(B42:Q42)</f>
        <v>2.8198311512608785E-3</v>
      </c>
      <c r="BO42">
        <f t="shared" ref="BO42:BO95" si="16">STDEV(R42:AI42)</f>
        <v>2.8120769083610675E-3</v>
      </c>
      <c r="BP42">
        <f t="shared" ref="BP42:BP95" si="17">STDEV(AJ42:BH42)</f>
        <v>4.1668496707614718E-3</v>
      </c>
      <c r="BR42">
        <f t="shared" ref="BR42:BR95" si="18">BN42/SQRT(16)</f>
        <v>7.0495778781521962E-4</v>
      </c>
      <c r="BS42">
        <f t="shared" ref="BS42:BS95" si="19">BO42/SQRT(18)</f>
        <v>6.6281288370673749E-4</v>
      </c>
      <c r="BT42">
        <f t="shared" ref="BT42:BT95" si="20">BP42/SQRT(25)</f>
        <v>8.333699341522944E-4</v>
      </c>
      <c r="BV42">
        <f t="shared" ref="BV42:BV95" si="21">TTEST(B42:Q42,R42:AI42,2,3)</f>
        <v>0.82513981733160702</v>
      </c>
      <c r="BW42">
        <f t="shared" ref="BW42:BW95" si="22">TTEST(B42:Q42,AJ42:BH42,2,3)</f>
        <v>0.52300987798974008</v>
      </c>
      <c r="BX42">
        <f t="shared" ref="BX42:BX95" si="23">TTEST(R42:AI42,AJ42:BH42,2,3)</f>
        <v>0.64917885704282607</v>
      </c>
    </row>
    <row r="43" spans="1:76" x14ac:dyDescent="0.3">
      <c r="A43" t="s">
        <v>40</v>
      </c>
      <c r="B43">
        <v>2.8346894949640052E-3</v>
      </c>
      <c r="C43">
        <v>3.4049816470754501E-3</v>
      </c>
      <c r="D43">
        <v>4.1163953013481401E-3</v>
      </c>
      <c r="E43">
        <v>6.4058177505172155E-3</v>
      </c>
      <c r="F43">
        <v>9.2756208492308246E-3</v>
      </c>
      <c r="G43">
        <v>0</v>
      </c>
      <c r="H43">
        <v>1.139972696638795E-3</v>
      </c>
      <c r="I43">
        <v>3.2505759770299751E-3</v>
      </c>
      <c r="J43">
        <v>6.7556193299345996E-3</v>
      </c>
      <c r="K43">
        <v>5.4074150970735901E-3</v>
      </c>
      <c r="L43">
        <v>8.0554496327274894E-3</v>
      </c>
      <c r="M43">
        <v>1.2683023060330499E-2</v>
      </c>
      <c r="N43">
        <v>8.8263900867377107E-3</v>
      </c>
      <c r="O43">
        <v>6.0928662555895501E-3</v>
      </c>
      <c r="P43">
        <v>8.1514733956970752E-3</v>
      </c>
      <c r="Q43">
        <v>0</v>
      </c>
      <c r="R43">
        <v>4.8832257131196403E-3</v>
      </c>
      <c r="S43">
        <v>2.1695109393418951E-2</v>
      </c>
      <c r="T43">
        <v>0</v>
      </c>
      <c r="U43">
        <v>0</v>
      </c>
      <c r="V43">
        <v>1.46158490507723E-2</v>
      </c>
      <c r="W43">
        <v>4.88490220281124E-3</v>
      </c>
      <c r="X43">
        <v>2.930714612848535E-3</v>
      </c>
      <c r="Y43">
        <v>2.601638456396695E-3</v>
      </c>
      <c r="Z43">
        <v>1.8525622979933799E-2</v>
      </c>
      <c r="AA43">
        <v>0</v>
      </c>
      <c r="AB43">
        <v>9.4347383452184352E-3</v>
      </c>
      <c r="AC43">
        <v>5.0987934423893204E-3</v>
      </c>
      <c r="AD43">
        <v>2.9260192006710251E-3</v>
      </c>
      <c r="AE43">
        <v>4.0235650455171948E-3</v>
      </c>
      <c r="AF43">
        <v>6.0865790796147002E-3</v>
      </c>
      <c r="AG43">
        <v>3.2559512258737103E-3</v>
      </c>
      <c r="AH43">
        <v>1.124945352361355E-2</v>
      </c>
      <c r="AI43">
        <v>0</v>
      </c>
      <c r="AJ43">
        <v>0</v>
      </c>
      <c r="AK43">
        <v>8.8942054834148902E-3</v>
      </c>
      <c r="AL43">
        <v>3.0438119595114698E-3</v>
      </c>
      <c r="AM43">
        <v>2.6341276307255252E-3</v>
      </c>
      <c r="AN43">
        <v>4.1317962140955695E-3</v>
      </c>
      <c r="AO43">
        <v>2.3814214960986698E-3</v>
      </c>
      <c r="AP43">
        <v>2.4371725406900399E-5</v>
      </c>
      <c r="AQ43">
        <v>4.8385761258147603E-3</v>
      </c>
      <c r="AR43">
        <v>0</v>
      </c>
      <c r="AS43">
        <v>4.5703864718684099E-3</v>
      </c>
      <c r="AT43">
        <v>3.1148159837193052E-3</v>
      </c>
      <c r="AU43">
        <v>3.16525102101023E-3</v>
      </c>
      <c r="AV43">
        <v>5.2496357603372497E-3</v>
      </c>
      <c r="AW43">
        <v>3.7133528501269298E-3</v>
      </c>
      <c r="AX43">
        <v>3.94769495187949E-3</v>
      </c>
      <c r="AY43">
        <v>0</v>
      </c>
      <c r="AZ43">
        <v>2.11051646526256E-3</v>
      </c>
      <c r="BA43">
        <v>1.2110057450201699E-2</v>
      </c>
      <c r="BB43">
        <v>0</v>
      </c>
      <c r="BC43">
        <v>0</v>
      </c>
      <c r="BD43">
        <v>5.4720908437863999E-3</v>
      </c>
      <c r="BE43">
        <v>8.4330735888346695E-3</v>
      </c>
      <c r="BF43">
        <v>1.060204621045405E-2</v>
      </c>
      <c r="BG43">
        <v>0</v>
      </c>
      <c r="BH43">
        <v>9.8460378239665289E-3</v>
      </c>
      <c r="BJ43">
        <f t="shared" si="12"/>
        <v>5.400018160930933E-3</v>
      </c>
      <c r="BK43">
        <f t="shared" si="13"/>
        <v>6.2340090151221722E-3</v>
      </c>
      <c r="BL43">
        <f t="shared" si="14"/>
        <v>3.9313308022606124E-3</v>
      </c>
      <c r="BN43">
        <f t="shared" si="15"/>
        <v>3.5688554161944111E-3</v>
      </c>
      <c r="BO43">
        <f t="shared" si="16"/>
        <v>6.4397395748109132E-3</v>
      </c>
      <c r="BP43">
        <f t="shared" si="17"/>
        <v>3.617889548813535E-3</v>
      </c>
      <c r="BR43">
        <f t="shared" si="18"/>
        <v>8.9221385404860277E-4</v>
      </c>
      <c r="BS43">
        <f t="shared" si="19"/>
        <v>1.5178611741413905E-3</v>
      </c>
      <c r="BT43">
        <f t="shared" si="20"/>
        <v>7.23577909762707E-4</v>
      </c>
      <c r="BV43">
        <f t="shared" si="21"/>
        <v>0.6395214476000769</v>
      </c>
      <c r="BW43">
        <f t="shared" si="22"/>
        <v>0.2101369148116797</v>
      </c>
      <c r="BX43">
        <f t="shared" si="23"/>
        <v>0.18319310970380953</v>
      </c>
    </row>
    <row r="44" spans="1:76" x14ac:dyDescent="0.3">
      <c r="A44" t="s">
        <v>41</v>
      </c>
      <c r="B44">
        <v>5.4085158950111997E-3</v>
      </c>
      <c r="C44">
        <v>6.0114585462907001E-3</v>
      </c>
      <c r="D44">
        <v>1.1154564143170535E-2</v>
      </c>
      <c r="E44">
        <v>4.3233630527218601E-3</v>
      </c>
      <c r="F44">
        <v>2.3716897937522699E-2</v>
      </c>
      <c r="G44">
        <v>2.9367888102202898E-3</v>
      </c>
      <c r="H44">
        <v>3.9109412194767452E-3</v>
      </c>
      <c r="I44">
        <v>0</v>
      </c>
      <c r="J44">
        <v>2.1412509908721553E-2</v>
      </c>
      <c r="K44">
        <v>7.563907189020995E-3</v>
      </c>
      <c r="L44">
        <v>0</v>
      </c>
      <c r="M44">
        <v>8.8781161422313501E-3</v>
      </c>
      <c r="N44">
        <v>2.3555023069190151E-3</v>
      </c>
      <c r="O44">
        <v>4.6499007165880903E-3</v>
      </c>
      <c r="P44">
        <v>8.3787425957061006E-3</v>
      </c>
      <c r="Q44">
        <v>7.1249988232767502E-3</v>
      </c>
      <c r="R44">
        <v>0</v>
      </c>
      <c r="S44">
        <v>4.713094377108055E-3</v>
      </c>
      <c r="T44">
        <v>4.1678851308889096E-3</v>
      </c>
      <c r="U44">
        <v>3.1441700729654201E-3</v>
      </c>
      <c r="V44">
        <v>9.8879211458828206E-3</v>
      </c>
      <c r="W44">
        <v>5.0097398029786602E-3</v>
      </c>
      <c r="X44">
        <v>5.533667879109215E-3</v>
      </c>
      <c r="Y44">
        <v>0</v>
      </c>
      <c r="Z44">
        <v>0</v>
      </c>
      <c r="AA44">
        <v>5.8874612278422001E-3</v>
      </c>
      <c r="AB44">
        <v>0</v>
      </c>
      <c r="AC44">
        <v>1.32358611908801E-2</v>
      </c>
      <c r="AD44">
        <v>6.8220151465861103E-3</v>
      </c>
      <c r="AE44">
        <v>7.3800933994753503E-3</v>
      </c>
      <c r="AF44">
        <v>2.3766167301264452E-3</v>
      </c>
      <c r="AG44">
        <v>5.9748697795691998E-3</v>
      </c>
      <c r="AH44">
        <v>2.1312791323009699E-3</v>
      </c>
      <c r="AI44">
        <v>1.4021583509148601E-2</v>
      </c>
      <c r="AJ44">
        <v>2.4785251337765902E-3</v>
      </c>
      <c r="AK44">
        <v>1.7788410966829801E-2</v>
      </c>
      <c r="AL44">
        <v>5.9495232596114504E-3</v>
      </c>
      <c r="AM44">
        <v>5.6787316650557754E-3</v>
      </c>
      <c r="AN44">
        <v>9.0155966316980349E-3</v>
      </c>
      <c r="AO44">
        <v>1.488792196012395E-3</v>
      </c>
      <c r="AP44">
        <v>3.0461749255273002E-3</v>
      </c>
      <c r="AQ44">
        <v>6.2361228655308E-3</v>
      </c>
      <c r="AR44">
        <v>5.6552028375423998E-3</v>
      </c>
      <c r="AS44">
        <v>2.7363597857888301E-3</v>
      </c>
      <c r="AT44">
        <v>0</v>
      </c>
      <c r="AU44">
        <v>3.16525102101023E-3</v>
      </c>
      <c r="AV44">
        <v>5.2496357603372497E-3</v>
      </c>
      <c r="AW44">
        <v>3.7133528501269298E-3</v>
      </c>
      <c r="AX44">
        <v>9.8542788876008602E-3</v>
      </c>
      <c r="AY44">
        <v>3.3686077824443251E-3</v>
      </c>
      <c r="AZ44">
        <v>0</v>
      </c>
      <c r="BA44">
        <v>3.8073274867806498E-3</v>
      </c>
      <c r="BB44">
        <v>0</v>
      </c>
      <c r="BC44">
        <v>2.1462880454618102E-3</v>
      </c>
      <c r="BD44">
        <v>8.9695734738240492E-3</v>
      </c>
      <c r="BE44">
        <v>2.8932704301985598E-3</v>
      </c>
      <c r="BF44">
        <v>3.0867588765922651E-3</v>
      </c>
      <c r="BG44">
        <v>2.7508657659495949E-3</v>
      </c>
      <c r="BH44">
        <v>9.8077353369260996E-4</v>
      </c>
      <c r="BJ44">
        <f t="shared" si="12"/>
        <v>7.3641379554298678E-3</v>
      </c>
      <c r="BK44">
        <f t="shared" si="13"/>
        <v>5.0159032513812252E-3</v>
      </c>
      <c r="BL44">
        <f t="shared" si="14"/>
        <v>4.4023769672557013E-3</v>
      </c>
      <c r="BN44">
        <f t="shared" si="15"/>
        <v>6.6827966298567002E-3</v>
      </c>
      <c r="BO44">
        <f t="shared" si="16"/>
        <v>4.2248812843330439E-3</v>
      </c>
      <c r="BP44">
        <f t="shared" si="17"/>
        <v>3.8871149497741657E-3</v>
      </c>
      <c r="BR44">
        <f t="shared" si="18"/>
        <v>1.670699157464175E-3</v>
      </c>
      <c r="BS44">
        <f t="shared" si="19"/>
        <v>9.9581406862000858E-4</v>
      </c>
      <c r="BT44">
        <f t="shared" si="20"/>
        <v>7.7742298995483311E-4</v>
      </c>
      <c r="BV44">
        <f t="shared" si="21"/>
        <v>0.23869423840975207</v>
      </c>
      <c r="BW44">
        <f t="shared" si="22"/>
        <v>0.12253658620050416</v>
      </c>
      <c r="BX44">
        <f t="shared" si="23"/>
        <v>0.63026229630402097</v>
      </c>
    </row>
    <row r="45" spans="1:76" x14ac:dyDescent="0.3">
      <c r="A45" t="s">
        <v>42</v>
      </c>
      <c r="B45">
        <v>0</v>
      </c>
      <c r="C45">
        <v>0</v>
      </c>
      <c r="D45">
        <v>3.17784935051989E-3</v>
      </c>
      <c r="E45">
        <v>4.3233630527218601E-3</v>
      </c>
      <c r="F45">
        <v>0</v>
      </c>
      <c r="G45">
        <v>0</v>
      </c>
      <c r="H45">
        <v>1.04946875928547E-2</v>
      </c>
      <c r="I45">
        <v>3.6599892440814549E-3</v>
      </c>
      <c r="J45">
        <v>6.7556193299345996E-3</v>
      </c>
      <c r="K45">
        <v>2.42960001670185E-3</v>
      </c>
      <c r="L45">
        <v>4.6381994310285297E-3</v>
      </c>
      <c r="M45">
        <v>4.40570311638933E-3</v>
      </c>
      <c r="N45">
        <v>2.1657220896380449E-3</v>
      </c>
      <c r="O45">
        <v>3.6782233679578851E-3</v>
      </c>
      <c r="P45">
        <v>0</v>
      </c>
      <c r="Q45">
        <v>5.82613612875505E-3</v>
      </c>
      <c r="R45">
        <v>1.249735317272814E-2</v>
      </c>
      <c r="S45">
        <v>1.5410983557274854E-2</v>
      </c>
      <c r="T45">
        <v>3.6338548898452051E-3</v>
      </c>
      <c r="U45">
        <v>1.0480566909884749E-2</v>
      </c>
      <c r="V45">
        <v>5.0782509875321093E-3</v>
      </c>
      <c r="W45">
        <v>1.1365753567981651E-2</v>
      </c>
      <c r="X45">
        <v>2.551717943786635E-3</v>
      </c>
      <c r="Y45">
        <v>3.8325541992887948E-3</v>
      </c>
      <c r="Z45">
        <v>0</v>
      </c>
      <c r="AA45">
        <v>5.12992284641774E-3</v>
      </c>
      <c r="AB45">
        <v>1.2653013034199349E-3</v>
      </c>
      <c r="AC45">
        <v>0</v>
      </c>
      <c r="AD45">
        <v>1.707926903937415E-3</v>
      </c>
      <c r="AE45">
        <v>0</v>
      </c>
      <c r="AF45">
        <v>4.4001981164022846E-3</v>
      </c>
      <c r="AG45">
        <v>1.2795043446807951E-2</v>
      </c>
      <c r="AH45">
        <v>0</v>
      </c>
      <c r="AI45">
        <v>3.0608208909659925E-3</v>
      </c>
      <c r="AJ45">
        <v>0</v>
      </c>
      <c r="AK45">
        <v>0</v>
      </c>
      <c r="AL45">
        <v>3.1370184011054098E-3</v>
      </c>
      <c r="AM45">
        <v>2.6341276307255252E-3</v>
      </c>
      <c r="AN45">
        <v>0</v>
      </c>
      <c r="AO45">
        <v>0</v>
      </c>
      <c r="AP45">
        <v>1.9313048132981851E-3</v>
      </c>
      <c r="AQ45">
        <v>2.1659520405872849E-3</v>
      </c>
      <c r="AR45">
        <v>0</v>
      </c>
      <c r="AS45">
        <v>1.4122848547985249E-3</v>
      </c>
      <c r="AT45">
        <v>5.7863654637747E-3</v>
      </c>
      <c r="AU45">
        <v>2.6457703498758344E-3</v>
      </c>
      <c r="AV45">
        <v>5.2496357603372497E-3</v>
      </c>
      <c r="AW45">
        <v>0</v>
      </c>
      <c r="AX45">
        <v>2.4138556759908101E-3</v>
      </c>
      <c r="AY45">
        <v>7.7691234926578999E-3</v>
      </c>
      <c r="AZ45">
        <v>4.1487587601831853E-3</v>
      </c>
      <c r="BA45">
        <v>2.5859052133927803E-3</v>
      </c>
      <c r="BB45">
        <v>4.9877103479095096E-3</v>
      </c>
      <c r="BC45">
        <v>5.6008875060903247E-3</v>
      </c>
      <c r="BD45">
        <v>9.3632179304296102E-3</v>
      </c>
      <c r="BE45">
        <v>1.8397084585633401E-3</v>
      </c>
      <c r="BF45">
        <v>7.9324206073904998E-3</v>
      </c>
      <c r="BG45">
        <v>3.777825549006525E-3</v>
      </c>
      <c r="BH45">
        <v>8.2999893254373999E-3</v>
      </c>
      <c r="BJ45">
        <f t="shared" si="12"/>
        <v>3.2221932950364501E-3</v>
      </c>
      <c r="BK45">
        <f t="shared" si="13"/>
        <v>5.1783471520151902E-3</v>
      </c>
      <c r="BL45">
        <f t="shared" si="14"/>
        <v>3.3472744872621828E-3</v>
      </c>
      <c r="BN45">
        <f t="shared" si="15"/>
        <v>2.9533225765593463E-3</v>
      </c>
      <c r="BO45">
        <f t="shared" si="16"/>
        <v>5.0497568192857546E-3</v>
      </c>
      <c r="BP45">
        <f t="shared" si="17"/>
        <v>2.8766424962807344E-3</v>
      </c>
      <c r="BR45">
        <f t="shared" si="18"/>
        <v>7.3833064413983656E-4</v>
      </c>
      <c r="BS45">
        <f t="shared" si="19"/>
        <v>1.1902390967533229E-3</v>
      </c>
      <c r="BT45">
        <f t="shared" si="20"/>
        <v>5.753284992561469E-4</v>
      </c>
      <c r="BV45">
        <f t="shared" si="21"/>
        <v>0.17353652965319755</v>
      </c>
      <c r="BW45">
        <f t="shared" si="22"/>
        <v>0.89454491487239807</v>
      </c>
      <c r="BX45">
        <f t="shared" si="23"/>
        <v>0.17830777105831791</v>
      </c>
    </row>
    <row r="46" spans="1:76" x14ac:dyDescent="0.3">
      <c r="A46" t="s">
        <v>43</v>
      </c>
      <c r="B46">
        <v>0</v>
      </c>
      <c r="C46">
        <v>0</v>
      </c>
      <c r="D46">
        <v>0</v>
      </c>
      <c r="E46">
        <v>0</v>
      </c>
      <c r="F46">
        <v>4.1487624948427703E-3</v>
      </c>
      <c r="G46">
        <v>3.8322854722411749E-3</v>
      </c>
      <c r="H46">
        <v>0</v>
      </c>
      <c r="I46">
        <v>2.4672248795467749E-3</v>
      </c>
      <c r="J46">
        <v>0</v>
      </c>
      <c r="K46">
        <v>2.42960001670185E-3</v>
      </c>
      <c r="L46">
        <v>4.6290956036195248E-3</v>
      </c>
      <c r="M46">
        <v>1.8067645606364899E-3</v>
      </c>
      <c r="N46">
        <v>9.351740430066164E-3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4.6690007598158348E-3</v>
      </c>
      <c r="V46">
        <v>0</v>
      </c>
      <c r="W46">
        <v>0</v>
      </c>
      <c r="X46">
        <v>0</v>
      </c>
      <c r="Y46">
        <v>2.601638456396695E-3</v>
      </c>
      <c r="Z46">
        <v>0</v>
      </c>
      <c r="AA46">
        <v>0</v>
      </c>
      <c r="AB46">
        <v>0</v>
      </c>
      <c r="AC46">
        <v>3.1197072966831548E-3</v>
      </c>
      <c r="AD46">
        <v>0</v>
      </c>
      <c r="AE46">
        <v>3.38225446560166E-3</v>
      </c>
      <c r="AF46">
        <v>3.095718932353175E-3</v>
      </c>
      <c r="AG46">
        <v>0</v>
      </c>
      <c r="AH46">
        <v>2.1312791323009699E-3</v>
      </c>
      <c r="AI46">
        <v>0</v>
      </c>
      <c r="AJ46">
        <v>3.775535136820865E-3</v>
      </c>
      <c r="AK46">
        <v>0</v>
      </c>
      <c r="AL46">
        <v>0</v>
      </c>
      <c r="AM46">
        <v>6.9069251774890995E-4</v>
      </c>
      <c r="AN46">
        <v>0</v>
      </c>
      <c r="AO46">
        <v>0</v>
      </c>
      <c r="AP46">
        <v>3.3131025527608098E-3</v>
      </c>
      <c r="AQ46">
        <v>4.8385761258147603E-3</v>
      </c>
      <c r="AR46">
        <v>0</v>
      </c>
      <c r="AS46">
        <v>0</v>
      </c>
      <c r="AT46">
        <v>2.4662878923818201E-3</v>
      </c>
      <c r="AU46">
        <v>0</v>
      </c>
      <c r="AV46">
        <v>0</v>
      </c>
      <c r="AW46">
        <v>7.1162076879056502E-3</v>
      </c>
      <c r="AX46">
        <v>4.0257914373315147E-3</v>
      </c>
      <c r="AY46">
        <v>6.6662978183296157E-3</v>
      </c>
      <c r="AZ46">
        <v>1.3194306208229401E-3</v>
      </c>
      <c r="BA46">
        <v>0</v>
      </c>
      <c r="BB46">
        <v>2.4938551739547548E-3</v>
      </c>
      <c r="BC46">
        <v>4.7665176499329014E-3</v>
      </c>
      <c r="BD46">
        <v>0</v>
      </c>
      <c r="BE46">
        <v>0</v>
      </c>
      <c r="BF46">
        <v>3.8952753195465601E-5</v>
      </c>
      <c r="BG46">
        <v>3.777825549006525E-3</v>
      </c>
      <c r="BH46">
        <v>4.6322268836953596E-3</v>
      </c>
      <c r="BJ46">
        <f t="shared" si="12"/>
        <v>1.791592091103422E-3</v>
      </c>
      <c r="BK46">
        <f t="shared" si="13"/>
        <v>1.0555332801750828E-3</v>
      </c>
      <c r="BL46">
        <f t="shared" si="14"/>
        <v>1.9968519919880763E-3</v>
      </c>
      <c r="BN46">
        <f t="shared" si="15"/>
        <v>2.6417157915347793E-3</v>
      </c>
      <c r="BO46">
        <f t="shared" si="16"/>
        <v>1.6053481753172628E-3</v>
      </c>
      <c r="BP46">
        <f t="shared" si="17"/>
        <v>2.3559778909894814E-3</v>
      </c>
      <c r="BR46">
        <f t="shared" si="18"/>
        <v>6.6042894788369483E-4</v>
      </c>
      <c r="BS46">
        <f t="shared" si="19"/>
        <v>3.7838419364409571E-4</v>
      </c>
      <c r="BT46">
        <f t="shared" si="20"/>
        <v>4.7119557819789629E-4</v>
      </c>
      <c r="BV46">
        <f t="shared" si="21"/>
        <v>0.3431019117321924</v>
      </c>
      <c r="BW46">
        <f t="shared" si="22"/>
        <v>0.8020257805414488</v>
      </c>
      <c r="BX46">
        <f t="shared" si="23"/>
        <v>0.12701747682240175</v>
      </c>
    </row>
    <row r="47" spans="1:76" x14ac:dyDescent="0.3">
      <c r="A47" t="s">
        <v>44</v>
      </c>
      <c r="B47">
        <v>2.573826400047215E-3</v>
      </c>
      <c r="C47">
        <v>0</v>
      </c>
      <c r="D47">
        <v>5.5817787157069953E-3</v>
      </c>
      <c r="E47">
        <v>0</v>
      </c>
      <c r="F47">
        <v>3.1153214360098748E-3</v>
      </c>
      <c r="G47">
        <v>0</v>
      </c>
      <c r="H47">
        <v>0</v>
      </c>
      <c r="I47">
        <v>3.6599892440814549E-3</v>
      </c>
      <c r="J47">
        <v>6.7556193299345996E-3</v>
      </c>
      <c r="K47">
        <v>2.345462334856315E-3</v>
      </c>
      <c r="L47">
        <v>9.9938764311830741E-3</v>
      </c>
      <c r="M47">
        <v>0</v>
      </c>
      <c r="N47">
        <v>0</v>
      </c>
      <c r="O47">
        <v>4.6499007165880903E-3</v>
      </c>
      <c r="P47">
        <v>0</v>
      </c>
      <c r="Q47">
        <v>0</v>
      </c>
      <c r="R47">
        <v>1.022896912270221E-2</v>
      </c>
      <c r="S47">
        <v>4.5848096486429098E-3</v>
      </c>
      <c r="T47">
        <v>6.28346569618265E-4</v>
      </c>
      <c r="U47">
        <v>0</v>
      </c>
      <c r="V47">
        <v>5.0782509875321093E-3</v>
      </c>
      <c r="W47">
        <v>0</v>
      </c>
      <c r="X47">
        <v>0</v>
      </c>
      <c r="Y47">
        <v>6.3612264651324597E-3</v>
      </c>
      <c r="Z47">
        <v>9.2628114899668892E-3</v>
      </c>
      <c r="AA47">
        <v>3.9611892694979001E-3</v>
      </c>
      <c r="AB47">
        <v>7.3338399950420498E-4</v>
      </c>
      <c r="AC47">
        <v>0</v>
      </c>
      <c r="AD47">
        <v>3.6197735180989649E-3</v>
      </c>
      <c r="AE47">
        <v>0</v>
      </c>
      <c r="AF47">
        <v>4.7532334602528904E-3</v>
      </c>
      <c r="AG47">
        <v>0</v>
      </c>
      <c r="AH47">
        <v>4.4883095958200246E-3</v>
      </c>
      <c r="AI47">
        <v>0</v>
      </c>
      <c r="AJ47">
        <v>1.0425470190594314E-2</v>
      </c>
      <c r="AK47">
        <v>8.8942054834148902E-3</v>
      </c>
      <c r="AL47">
        <v>1.8290691166776001E-3</v>
      </c>
      <c r="AM47">
        <v>0</v>
      </c>
      <c r="AN47">
        <v>0</v>
      </c>
      <c r="AO47">
        <v>0</v>
      </c>
      <c r="AP47">
        <v>1.9313048132981851E-3</v>
      </c>
      <c r="AQ47">
        <v>0</v>
      </c>
      <c r="AR47">
        <v>5.6552028375423998E-3</v>
      </c>
      <c r="AS47">
        <v>1.4122848547985249E-3</v>
      </c>
      <c r="AT47">
        <v>0</v>
      </c>
      <c r="AU47">
        <v>3.8355067346890299E-3</v>
      </c>
      <c r="AV47">
        <v>0</v>
      </c>
      <c r="AW47">
        <v>4.3476143175632749E-5</v>
      </c>
      <c r="AX47">
        <v>5.6323299106452503E-3</v>
      </c>
      <c r="AY47">
        <v>3.3366734643333752E-3</v>
      </c>
      <c r="AZ47">
        <v>0</v>
      </c>
      <c r="BA47">
        <v>5.3721572129101901E-3</v>
      </c>
      <c r="BB47">
        <v>3.585275096244984E-3</v>
      </c>
      <c r="BC47">
        <v>0</v>
      </c>
      <c r="BD47">
        <v>1.9746082137487098E-3</v>
      </c>
      <c r="BE47">
        <v>0</v>
      </c>
      <c r="BF47">
        <v>4.8071347641994704E-3</v>
      </c>
      <c r="BG47">
        <v>3.0305125581548899E-3</v>
      </c>
      <c r="BH47">
        <v>0</v>
      </c>
      <c r="BJ47">
        <f t="shared" si="12"/>
        <v>2.4172359130254766E-3</v>
      </c>
      <c r="BK47">
        <f t="shared" si="13"/>
        <v>2.9833502292649352E-3</v>
      </c>
      <c r="BL47">
        <f t="shared" si="14"/>
        <v>2.4706084557770975E-3</v>
      </c>
      <c r="BN47">
        <f t="shared" si="15"/>
        <v>3.0553978729316754E-3</v>
      </c>
      <c r="BO47">
        <f t="shared" si="16"/>
        <v>3.3428025380265116E-3</v>
      </c>
      <c r="BP47">
        <f t="shared" si="17"/>
        <v>2.9701739388560788E-3</v>
      </c>
      <c r="BR47">
        <f t="shared" si="18"/>
        <v>7.6384946823291884E-4</v>
      </c>
      <c r="BS47">
        <f t="shared" si="19"/>
        <v>7.8790611426871613E-4</v>
      </c>
      <c r="BT47">
        <f t="shared" si="20"/>
        <v>5.9403478777121578E-4</v>
      </c>
      <c r="BV47">
        <f t="shared" si="21"/>
        <v>0.60949221957435551</v>
      </c>
      <c r="BW47">
        <f t="shared" si="22"/>
        <v>0.95636241338421601</v>
      </c>
      <c r="BX47">
        <f t="shared" si="23"/>
        <v>0.60668696576052406</v>
      </c>
    </row>
    <row r="48" spans="1:76" x14ac:dyDescent="0.3">
      <c r="A48" t="s">
        <v>45</v>
      </c>
      <c r="B48">
        <v>0</v>
      </c>
      <c r="C48">
        <v>0</v>
      </c>
      <c r="D48">
        <v>1.8981697167467851E-3</v>
      </c>
      <c r="E48">
        <v>4.3233630527218601E-3</v>
      </c>
      <c r="F48">
        <v>0</v>
      </c>
      <c r="G48">
        <v>0</v>
      </c>
      <c r="H48">
        <v>5.2507490906470401E-3</v>
      </c>
      <c r="I48">
        <v>4.5679549967423648E-3</v>
      </c>
      <c r="J48">
        <v>0</v>
      </c>
      <c r="K48">
        <v>7.7528774319299051E-3</v>
      </c>
      <c r="L48">
        <v>0</v>
      </c>
      <c r="M48">
        <v>1.8067645606364899E-3</v>
      </c>
      <c r="N48">
        <v>7.2231414128088051E-3</v>
      </c>
      <c r="O48">
        <v>1.2006347452503841E-2</v>
      </c>
      <c r="P48">
        <v>0</v>
      </c>
      <c r="Q48">
        <v>0</v>
      </c>
      <c r="R48">
        <v>7.2760973174177401E-3</v>
      </c>
      <c r="S48">
        <v>1.2324777629634151E-2</v>
      </c>
      <c r="T48">
        <v>4.1678851308889096E-3</v>
      </c>
      <c r="U48">
        <v>9.5534773826464053E-3</v>
      </c>
      <c r="V48">
        <v>5.0782509875321093E-3</v>
      </c>
      <c r="W48">
        <v>2.2461534201000501E-3</v>
      </c>
      <c r="X48">
        <v>1.847550248360755E-3</v>
      </c>
      <c r="Y48">
        <v>3.6223694822692248E-3</v>
      </c>
      <c r="Z48">
        <v>0</v>
      </c>
      <c r="AA48">
        <v>2.10750593956191E-3</v>
      </c>
      <c r="AB48">
        <v>3.7161324159594848E-3</v>
      </c>
      <c r="AC48">
        <v>6.5806989105561906E-3</v>
      </c>
      <c r="AD48">
        <v>4.0619417989644401E-3</v>
      </c>
      <c r="AE48">
        <v>0</v>
      </c>
      <c r="AF48">
        <v>2.3766167301264452E-3</v>
      </c>
      <c r="AG48">
        <v>2.9229315716737549E-3</v>
      </c>
      <c r="AH48">
        <v>1.1452858321045076E-2</v>
      </c>
      <c r="AI48">
        <v>0</v>
      </c>
      <c r="AJ48">
        <v>4.7683391819704248E-3</v>
      </c>
      <c r="AK48">
        <v>0</v>
      </c>
      <c r="AL48">
        <v>1.8290691166776001E-3</v>
      </c>
      <c r="AM48">
        <v>2.6341276307255252E-3</v>
      </c>
      <c r="AN48">
        <v>1.15716997847765E-2</v>
      </c>
      <c r="AO48">
        <v>0</v>
      </c>
      <c r="AP48">
        <v>0</v>
      </c>
      <c r="AQ48">
        <v>5.0538880947036497E-3</v>
      </c>
      <c r="AR48">
        <v>4.2324057955179699E-3</v>
      </c>
      <c r="AS48">
        <v>5.982671326666935E-3</v>
      </c>
      <c r="AT48">
        <v>3.2735805422765699E-3</v>
      </c>
      <c r="AU48">
        <v>3.8355067346890299E-3</v>
      </c>
      <c r="AV48">
        <v>7.7424315243833502E-3</v>
      </c>
      <c r="AW48">
        <v>7.4872366248475699E-3</v>
      </c>
      <c r="AX48">
        <v>2.548594891601955E-3</v>
      </c>
      <c r="AY48">
        <v>3.3366734643333752E-3</v>
      </c>
      <c r="AZ48">
        <v>4.1487587601831853E-3</v>
      </c>
      <c r="BA48">
        <v>1.2296989222301249E-3</v>
      </c>
      <c r="BB48">
        <v>6.7860945977897503E-3</v>
      </c>
      <c r="BC48">
        <v>2.76834038038989E-5</v>
      </c>
      <c r="BD48">
        <v>8.0625872418533095E-3</v>
      </c>
      <c r="BE48">
        <v>1.0284195967540644E-2</v>
      </c>
      <c r="BF48">
        <v>0</v>
      </c>
      <c r="BG48">
        <v>0</v>
      </c>
      <c r="BH48">
        <v>0</v>
      </c>
      <c r="BJ48">
        <f t="shared" si="12"/>
        <v>2.8018354821710682E-3</v>
      </c>
      <c r="BK48">
        <f t="shared" si="13"/>
        <v>4.4075137381520361E-3</v>
      </c>
      <c r="BL48">
        <f t="shared" si="14"/>
        <v>3.7934097442628547E-3</v>
      </c>
      <c r="BN48">
        <f t="shared" si="15"/>
        <v>3.6952603858613617E-3</v>
      </c>
      <c r="BO48">
        <f t="shared" si="16"/>
        <v>3.7148000612109173E-3</v>
      </c>
      <c r="BP48">
        <f t="shared" si="17"/>
        <v>3.4219281202605084E-3</v>
      </c>
      <c r="BR48">
        <f t="shared" si="18"/>
        <v>9.2381509646534041E-4</v>
      </c>
      <c r="BS48">
        <f t="shared" si="19"/>
        <v>8.755867713448139E-4</v>
      </c>
      <c r="BT48">
        <f t="shared" si="20"/>
        <v>6.8438562405210169E-4</v>
      </c>
      <c r="BV48">
        <f t="shared" si="21"/>
        <v>0.21636751151885833</v>
      </c>
      <c r="BW48">
        <f t="shared" si="22"/>
        <v>0.39521297768724184</v>
      </c>
      <c r="BX48">
        <f t="shared" si="23"/>
        <v>0.58406787902590351</v>
      </c>
    </row>
    <row r="49" spans="1:76" x14ac:dyDescent="0.3">
      <c r="A49" t="s">
        <v>46</v>
      </c>
      <c r="B49">
        <v>3.0492490321667749E-3</v>
      </c>
      <c r="C49">
        <v>8.7211308980765512E-3</v>
      </c>
      <c r="D49">
        <v>5.0760190672666751E-3</v>
      </c>
      <c r="E49">
        <v>0</v>
      </c>
      <c r="F49">
        <v>4.1487624948427703E-3</v>
      </c>
      <c r="G49">
        <v>5.88255940739945E-3</v>
      </c>
      <c r="H49">
        <v>2.9537474658740798E-3</v>
      </c>
      <c r="I49">
        <v>2.4672248795467749E-3</v>
      </c>
      <c r="J49">
        <v>0</v>
      </c>
      <c r="K49">
        <v>3.8565598613759849E-4</v>
      </c>
      <c r="L49">
        <v>2.618866262633445E-3</v>
      </c>
      <c r="M49">
        <v>3.8049069180991451E-3</v>
      </c>
      <c r="N49">
        <v>8.3522778410451155E-3</v>
      </c>
      <c r="O49">
        <v>3.6782233679578851E-3</v>
      </c>
      <c r="P49">
        <v>0</v>
      </c>
      <c r="Q49">
        <v>3.1360784910364451E-3</v>
      </c>
      <c r="R49">
        <v>0</v>
      </c>
      <c r="S49">
        <v>4.713094377108055E-3</v>
      </c>
      <c r="T49">
        <v>4.1678851308889096E-3</v>
      </c>
      <c r="U49">
        <v>9.1791540988142503E-3</v>
      </c>
      <c r="V49">
        <v>2.0750998920377149E-3</v>
      </c>
      <c r="W49">
        <v>2.7635863828786101E-3</v>
      </c>
      <c r="X49">
        <v>1.479006704697755E-3</v>
      </c>
      <c r="Y49">
        <v>2.0995693368909048E-3</v>
      </c>
      <c r="Z49">
        <v>0</v>
      </c>
      <c r="AA49">
        <v>7.0250197985397E-3</v>
      </c>
      <c r="AB49">
        <v>0</v>
      </c>
      <c r="AC49">
        <v>1.0116153894196955E-2</v>
      </c>
      <c r="AD49">
        <v>3.3674755054692099E-3</v>
      </c>
      <c r="AE49">
        <v>1.4760186798950751E-2</v>
      </c>
      <c r="AF49">
        <v>3.9014426534432901E-3</v>
      </c>
      <c r="AG49">
        <v>2.8433451752789148E-3</v>
      </c>
      <c r="AH49">
        <v>0</v>
      </c>
      <c r="AI49">
        <v>0</v>
      </c>
      <c r="AJ49">
        <v>5.3529250507291549E-3</v>
      </c>
      <c r="AK49">
        <v>8.8942054834148902E-3</v>
      </c>
      <c r="AL49">
        <v>3.1370184011054098E-3</v>
      </c>
      <c r="AM49">
        <v>2.6341276307255252E-3</v>
      </c>
      <c r="AN49">
        <v>3.967865890642735E-3</v>
      </c>
      <c r="AO49">
        <v>2.1881399277387001E-3</v>
      </c>
      <c r="AP49">
        <v>4.0963132768364573E-3</v>
      </c>
      <c r="AQ49">
        <v>3.3734107277918349E-3</v>
      </c>
      <c r="AR49">
        <v>2.5917470167140049E-3</v>
      </c>
      <c r="AS49">
        <v>0</v>
      </c>
      <c r="AT49">
        <v>8.9011814474940047E-3</v>
      </c>
      <c r="AU49">
        <v>3.16525102101023E-3</v>
      </c>
      <c r="AV49">
        <v>5.5769288022109497E-3</v>
      </c>
      <c r="AW49">
        <v>0</v>
      </c>
      <c r="AX49">
        <v>2.4138556759908101E-3</v>
      </c>
      <c r="AY49">
        <v>0</v>
      </c>
      <c r="AZ49">
        <v>0</v>
      </c>
      <c r="BA49">
        <v>0</v>
      </c>
      <c r="BB49">
        <v>4.9877103479095096E-3</v>
      </c>
      <c r="BC49">
        <v>2.1838560274748411E-3</v>
      </c>
      <c r="BD49">
        <v>7.3886097166808848E-3</v>
      </c>
      <c r="BE49">
        <v>7.5864214575354998E-4</v>
      </c>
      <c r="BF49">
        <v>3.0867588765922651E-3</v>
      </c>
      <c r="BG49">
        <v>0</v>
      </c>
      <c r="BH49">
        <v>3.6677624417420299E-3</v>
      </c>
      <c r="BJ49">
        <f t="shared" si="12"/>
        <v>3.3921688820051695E-3</v>
      </c>
      <c r="BK49">
        <f t="shared" si="13"/>
        <v>3.8050566527330571E-3</v>
      </c>
      <c r="BL49">
        <f t="shared" si="14"/>
        <v>3.1346523963423113E-3</v>
      </c>
      <c r="BN49">
        <f t="shared" si="15"/>
        <v>2.6863976397629766E-3</v>
      </c>
      <c r="BO49">
        <f t="shared" si="16"/>
        <v>4.1013959685744601E-3</v>
      </c>
      <c r="BP49">
        <f t="shared" si="17"/>
        <v>2.6478815007391445E-3</v>
      </c>
      <c r="BR49">
        <f t="shared" si="18"/>
        <v>6.7159940994074416E-4</v>
      </c>
      <c r="BS49">
        <f t="shared" si="19"/>
        <v>9.6670830057005641E-4</v>
      </c>
      <c r="BT49">
        <f t="shared" si="20"/>
        <v>5.2957630014782893E-4</v>
      </c>
      <c r="BV49">
        <f t="shared" si="21"/>
        <v>0.72825093625714543</v>
      </c>
      <c r="BW49">
        <f t="shared" si="22"/>
        <v>0.76530610965820844</v>
      </c>
      <c r="BX49">
        <f t="shared" si="23"/>
        <v>0.54812939233052416</v>
      </c>
    </row>
    <row r="50" spans="1:76" x14ac:dyDescent="0.3">
      <c r="A50" t="s">
        <v>47</v>
      </c>
      <c r="B50">
        <v>0</v>
      </c>
      <c r="C50">
        <v>0</v>
      </c>
      <c r="D50">
        <v>4.1163953013481401E-3</v>
      </c>
      <c r="E50">
        <v>4.3854890996302747E-3</v>
      </c>
      <c r="F50">
        <v>0</v>
      </c>
      <c r="G50">
        <v>3.8322854722411749E-3</v>
      </c>
      <c r="H50">
        <v>0</v>
      </c>
      <c r="I50">
        <v>0</v>
      </c>
      <c r="J50">
        <v>6.7556193299345996E-3</v>
      </c>
      <c r="K50">
        <v>0</v>
      </c>
      <c r="L50">
        <v>4.6290956036195248E-3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2.0750998920377149E-3</v>
      </c>
      <c r="W50">
        <v>0</v>
      </c>
      <c r="X50">
        <v>0</v>
      </c>
      <c r="Y50">
        <v>0</v>
      </c>
      <c r="Z50">
        <v>0</v>
      </c>
      <c r="AA50">
        <v>5.1523612783591147E-3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2.1270469001830701E-3</v>
      </c>
      <c r="AQ50">
        <v>0</v>
      </c>
      <c r="AR50">
        <v>5.6552028375423998E-3</v>
      </c>
      <c r="AS50">
        <v>3.5294308731260301E-5</v>
      </c>
      <c r="AT50">
        <v>5.7863654637747E-3</v>
      </c>
      <c r="AU50">
        <v>0</v>
      </c>
      <c r="AV50">
        <v>0</v>
      </c>
      <c r="AW50">
        <v>3.7133528501269298E-3</v>
      </c>
      <c r="AX50">
        <v>0</v>
      </c>
      <c r="AY50">
        <v>0</v>
      </c>
      <c r="AZ50">
        <v>1.3194306208229401E-3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J50">
        <f t="shared" si="12"/>
        <v>1.4824303004233573E-3</v>
      </c>
      <c r="BK50">
        <f t="shared" si="13"/>
        <v>4.0152562057760164E-4</v>
      </c>
      <c r="BL50">
        <f t="shared" si="14"/>
        <v>7.4546771924725213E-4</v>
      </c>
      <c r="BN50">
        <f t="shared" si="15"/>
        <v>2.349027628180234E-3</v>
      </c>
      <c r="BO50">
        <f t="shared" si="16"/>
        <v>1.2822511333594063E-3</v>
      </c>
      <c r="BP50">
        <f t="shared" si="17"/>
        <v>1.7275434408387288E-3</v>
      </c>
      <c r="BR50">
        <f t="shared" si="18"/>
        <v>5.872569070450585E-4</v>
      </c>
      <c r="BS50">
        <f t="shared" si="19"/>
        <v>3.0222949052752414E-4</v>
      </c>
      <c r="BT50">
        <f t="shared" si="20"/>
        <v>3.4550868816774578E-4</v>
      </c>
      <c r="BV50">
        <f t="shared" si="21"/>
        <v>0.11556952459251407</v>
      </c>
      <c r="BW50">
        <f t="shared" si="22"/>
        <v>0.28963262413807578</v>
      </c>
      <c r="BX50">
        <f t="shared" si="23"/>
        <v>0.45798321460497349</v>
      </c>
    </row>
    <row r="51" spans="1:76" x14ac:dyDescent="0.3">
      <c r="A51" t="s">
        <v>48</v>
      </c>
      <c r="B51">
        <v>0</v>
      </c>
      <c r="C51">
        <v>0</v>
      </c>
      <c r="D51">
        <v>4.1163953013481401E-3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3.5511338431844198E-4</v>
      </c>
      <c r="O51">
        <v>0</v>
      </c>
      <c r="P51">
        <v>0</v>
      </c>
      <c r="Q51">
        <v>3.0931460567375662E-3</v>
      </c>
      <c r="R51">
        <v>0</v>
      </c>
      <c r="S51">
        <v>4.5848096486429098E-3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4.2996146624606853E-4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2.2643574529141149E-3</v>
      </c>
      <c r="BC51">
        <v>0</v>
      </c>
      <c r="BD51">
        <v>0</v>
      </c>
      <c r="BE51">
        <v>0</v>
      </c>
      <c r="BF51">
        <v>3.8952753195465601E-5</v>
      </c>
      <c r="BG51">
        <v>3.777825549006525E-3</v>
      </c>
      <c r="BH51">
        <v>0</v>
      </c>
      <c r="BJ51">
        <f t="shared" si="12"/>
        <v>4.7279092140025932E-4</v>
      </c>
      <c r="BK51">
        <f t="shared" si="13"/>
        <v>2.785983952716099E-4</v>
      </c>
      <c r="BL51">
        <f t="shared" si="14"/>
        <v>2.4324543020464421E-4</v>
      </c>
      <c r="BN51">
        <f t="shared" si="15"/>
        <v>1.2399426931719653E-3</v>
      </c>
      <c r="BO51">
        <f t="shared" si="16"/>
        <v>1.0794399199008143E-3</v>
      </c>
      <c r="BP51">
        <f t="shared" si="17"/>
        <v>8.6413707890660094E-4</v>
      </c>
      <c r="BR51">
        <f t="shared" si="18"/>
        <v>3.0998567329299133E-4</v>
      </c>
      <c r="BS51">
        <f t="shared" si="19"/>
        <v>2.5442642908177655E-4</v>
      </c>
      <c r="BT51">
        <f t="shared" si="20"/>
        <v>1.728274157813202E-4</v>
      </c>
      <c r="BV51">
        <f t="shared" si="21"/>
        <v>0.63173443678918884</v>
      </c>
      <c r="BW51">
        <f t="shared" si="22"/>
        <v>0.52384014895964737</v>
      </c>
      <c r="BX51">
        <f t="shared" si="23"/>
        <v>0.90922021855220714</v>
      </c>
    </row>
    <row r="52" spans="1:76" x14ac:dyDescent="0.3">
      <c r="A52" t="s">
        <v>49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3.1074941967942449E-4</v>
      </c>
      <c r="J52">
        <v>2.8695309416432351E-3</v>
      </c>
      <c r="K52">
        <v>0</v>
      </c>
      <c r="L52">
        <v>0</v>
      </c>
      <c r="M52">
        <v>0</v>
      </c>
      <c r="N52">
        <v>0</v>
      </c>
      <c r="O52">
        <v>4.6499007165880903E-3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2.601638456396695E-3</v>
      </c>
      <c r="Z52">
        <v>0</v>
      </c>
      <c r="AA52">
        <v>4.21501187912382E-3</v>
      </c>
      <c r="AB52">
        <v>1.9986853029241398E-3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5.7422634832147504E-3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3.3131025527608098E-3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5.5769288022109497E-3</v>
      </c>
      <c r="AW52">
        <v>0</v>
      </c>
      <c r="AX52">
        <v>2.548594891601955E-3</v>
      </c>
      <c r="AY52">
        <v>3.3296243539962401E-3</v>
      </c>
      <c r="AZ52">
        <v>0</v>
      </c>
      <c r="BA52">
        <v>1.34033618459091E-3</v>
      </c>
      <c r="BB52">
        <v>0</v>
      </c>
      <c r="BC52">
        <v>0</v>
      </c>
      <c r="BD52">
        <v>7.3886097166808848E-3</v>
      </c>
      <c r="BE52">
        <v>0</v>
      </c>
      <c r="BF52">
        <v>4.8071347641994704E-3</v>
      </c>
      <c r="BG52">
        <v>0</v>
      </c>
      <c r="BH52">
        <v>0</v>
      </c>
      <c r="BJ52">
        <f t="shared" si="12"/>
        <v>4.8938631736942183E-4</v>
      </c>
      <c r="BK52">
        <f t="shared" si="13"/>
        <v>8.0875550675885588E-4</v>
      </c>
      <c r="BL52">
        <f t="shared" si="14"/>
        <v>1.1321732506416487E-3</v>
      </c>
      <c r="BN52">
        <f t="shared" si="15"/>
        <v>1.3196051484933153E-3</v>
      </c>
      <c r="BO52">
        <f t="shared" si="16"/>
        <v>1.7103429686144949E-3</v>
      </c>
      <c r="BP52">
        <f t="shared" si="17"/>
        <v>2.1125785013805087E-3</v>
      </c>
      <c r="BR52">
        <f t="shared" si="18"/>
        <v>3.2990128712332881E-4</v>
      </c>
      <c r="BS52">
        <f t="shared" si="19"/>
        <v>4.0313170375401328E-4</v>
      </c>
      <c r="BT52">
        <f t="shared" si="20"/>
        <v>4.2251570027610174E-4</v>
      </c>
      <c r="BV52">
        <f t="shared" si="21"/>
        <v>0.54422574543587054</v>
      </c>
      <c r="BW52">
        <f t="shared" si="22"/>
        <v>0.23772221776678046</v>
      </c>
      <c r="BX52">
        <f t="shared" si="23"/>
        <v>0.58276089657196417</v>
      </c>
    </row>
    <row r="53" spans="1:76" x14ac:dyDescent="0.3">
      <c r="A53" t="s">
        <v>50</v>
      </c>
      <c r="B53">
        <v>0</v>
      </c>
      <c r="C53">
        <v>3.4049816470754501E-3</v>
      </c>
      <c r="D53">
        <v>0</v>
      </c>
      <c r="E53">
        <v>4.3233630527218601E-3</v>
      </c>
      <c r="F53">
        <v>2.9425407012219451E-3</v>
      </c>
      <c r="G53">
        <v>2.9367888102202898E-3</v>
      </c>
      <c r="H53">
        <v>0</v>
      </c>
      <c r="I53">
        <v>2.5792688723139251E-3</v>
      </c>
      <c r="J53">
        <v>0</v>
      </c>
      <c r="K53">
        <v>0</v>
      </c>
      <c r="L53">
        <v>1.9384267984555851E-3</v>
      </c>
      <c r="M53">
        <v>2.0920533476163601E-3</v>
      </c>
      <c r="N53">
        <v>0</v>
      </c>
      <c r="O53">
        <v>0</v>
      </c>
      <c r="P53">
        <v>4.9467349973065147E-3</v>
      </c>
      <c r="Q53">
        <v>3.0535709242614549E-3</v>
      </c>
      <c r="R53">
        <v>0</v>
      </c>
      <c r="S53">
        <v>0</v>
      </c>
      <c r="T53">
        <v>0</v>
      </c>
      <c r="U53">
        <v>0</v>
      </c>
      <c r="V53">
        <v>1.36378920054865E-3</v>
      </c>
      <c r="W53">
        <v>0</v>
      </c>
      <c r="X53">
        <v>0</v>
      </c>
      <c r="Y53">
        <v>0</v>
      </c>
      <c r="Z53">
        <v>9.2628114899668892E-3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4.8211943672629449E-3</v>
      </c>
      <c r="AI53">
        <v>0</v>
      </c>
      <c r="AJ53">
        <v>3.775535136820865E-3</v>
      </c>
      <c r="AK53">
        <v>0</v>
      </c>
      <c r="AL53">
        <v>0</v>
      </c>
      <c r="AM53">
        <v>2.6341276307255252E-3</v>
      </c>
      <c r="AN53">
        <v>0</v>
      </c>
      <c r="AO53">
        <v>0</v>
      </c>
      <c r="AP53">
        <v>3.3131025527608098E-3</v>
      </c>
      <c r="AQ53">
        <v>0</v>
      </c>
      <c r="AR53">
        <v>0</v>
      </c>
      <c r="AS53">
        <v>0</v>
      </c>
      <c r="AT53">
        <v>8.2526533561565196E-3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5.8210579307531899E-3</v>
      </c>
      <c r="BC53">
        <v>0</v>
      </c>
      <c r="BD53">
        <v>3.4974826300376749E-3</v>
      </c>
      <c r="BE53">
        <v>5.7865408603970997E-3</v>
      </c>
      <c r="BF53">
        <v>0</v>
      </c>
      <c r="BG53">
        <v>0</v>
      </c>
      <c r="BH53">
        <v>2.4484910851000998E-3</v>
      </c>
      <c r="BJ53">
        <f t="shared" si="12"/>
        <v>1.7636080719495865E-3</v>
      </c>
      <c r="BK53">
        <f t="shared" si="13"/>
        <v>8.5821083654324904E-4</v>
      </c>
      <c r="BL53">
        <f t="shared" si="14"/>
        <v>1.4211596473100712E-3</v>
      </c>
      <c r="BN53">
        <f t="shared" si="15"/>
        <v>1.7585017030532051E-3</v>
      </c>
      <c r="BO53">
        <f t="shared" si="16"/>
        <v>2.3966403898427941E-3</v>
      </c>
      <c r="BP53">
        <f t="shared" si="17"/>
        <v>2.3750449575675567E-3</v>
      </c>
      <c r="BR53">
        <f t="shared" si="18"/>
        <v>4.3962542576330126E-4</v>
      </c>
      <c r="BS53">
        <f t="shared" si="19"/>
        <v>5.6489355724113693E-4</v>
      </c>
      <c r="BT53">
        <f t="shared" si="20"/>
        <v>4.7500899151351134E-4</v>
      </c>
      <c r="BV53">
        <f t="shared" si="21"/>
        <v>0.21535769066467683</v>
      </c>
      <c r="BW53">
        <f t="shared" si="22"/>
        <v>0.59980909030241514</v>
      </c>
      <c r="BX53">
        <f t="shared" si="23"/>
        <v>0.45051041466630404</v>
      </c>
    </row>
    <row r="54" spans="1:76" x14ac:dyDescent="0.3">
      <c r="A54" t="s">
        <v>51</v>
      </c>
      <c r="B54">
        <v>0</v>
      </c>
      <c r="C54">
        <v>0</v>
      </c>
      <c r="D54">
        <v>0</v>
      </c>
      <c r="E54">
        <v>4.3233630527218601E-3</v>
      </c>
      <c r="F54">
        <v>0</v>
      </c>
      <c r="G54">
        <v>2.9367888102202898E-3</v>
      </c>
      <c r="H54">
        <v>3.2126098261071601E-3</v>
      </c>
      <c r="I54">
        <v>0</v>
      </c>
      <c r="J54">
        <v>0</v>
      </c>
      <c r="K54">
        <v>0</v>
      </c>
      <c r="L54">
        <v>4.6290956036195248E-3</v>
      </c>
      <c r="M54">
        <v>6.2124676770258201E-3</v>
      </c>
      <c r="N54">
        <v>1.810608705319605E-3</v>
      </c>
      <c r="O54">
        <v>3.6782233679578851E-3</v>
      </c>
      <c r="P54">
        <v>0</v>
      </c>
      <c r="Q54">
        <v>0</v>
      </c>
      <c r="R54">
        <v>0</v>
      </c>
      <c r="S54">
        <v>0</v>
      </c>
      <c r="T54">
        <v>0</v>
      </c>
      <c r="U54">
        <v>5.3612506186925257E-3</v>
      </c>
      <c r="V54">
        <v>7.8745386788874505E-4</v>
      </c>
      <c r="W54">
        <v>0</v>
      </c>
      <c r="X54">
        <v>0</v>
      </c>
      <c r="Y54">
        <v>0</v>
      </c>
      <c r="Z54">
        <v>0</v>
      </c>
      <c r="AA54">
        <v>0</v>
      </c>
      <c r="AB54">
        <v>7.3338399950420498E-4</v>
      </c>
      <c r="AC54">
        <v>0</v>
      </c>
      <c r="AD54">
        <v>0</v>
      </c>
      <c r="AE54">
        <v>0</v>
      </c>
      <c r="AF54">
        <v>6.9971615857964504E-3</v>
      </c>
      <c r="AG54">
        <v>0</v>
      </c>
      <c r="AH54">
        <v>0</v>
      </c>
      <c r="AI54">
        <v>5.7422634832147504E-3</v>
      </c>
      <c r="AJ54">
        <v>2.4785251337765902E-3</v>
      </c>
      <c r="AK54">
        <v>0</v>
      </c>
      <c r="AL54">
        <v>3.7720448090644549E-4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9.8756135228752501E-3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3.3296243539962401E-3</v>
      </c>
      <c r="AZ54">
        <v>3.5778646098191752E-3</v>
      </c>
      <c r="BA54">
        <v>8.5324465236868603E-3</v>
      </c>
      <c r="BB54">
        <v>0</v>
      </c>
      <c r="BC54">
        <v>0</v>
      </c>
      <c r="BD54">
        <v>0</v>
      </c>
      <c r="BE54">
        <v>2.79924406367924E-3</v>
      </c>
      <c r="BF54">
        <v>0</v>
      </c>
      <c r="BG54">
        <v>0</v>
      </c>
      <c r="BH54">
        <v>2.4484910851000998E-3</v>
      </c>
      <c r="BJ54">
        <f t="shared" si="12"/>
        <v>1.675197315185759E-3</v>
      </c>
      <c r="BK54">
        <f t="shared" si="13"/>
        <v>1.0900840863942599E-3</v>
      </c>
      <c r="BL54">
        <f t="shared" si="14"/>
        <v>1.3367605509535959E-3</v>
      </c>
      <c r="BN54">
        <f t="shared" si="15"/>
        <v>2.1535612916484398E-3</v>
      </c>
      <c r="BO54">
        <f t="shared" si="16"/>
        <v>2.3065852577583636E-3</v>
      </c>
      <c r="BP54">
        <f t="shared" si="17"/>
        <v>2.6587977103859537E-3</v>
      </c>
      <c r="BR54">
        <f t="shared" si="18"/>
        <v>5.3839032291210995E-4</v>
      </c>
      <c r="BS54">
        <f t="shared" si="19"/>
        <v>5.4366735904861989E-4</v>
      </c>
      <c r="BT54">
        <f t="shared" si="20"/>
        <v>5.3175954207719078E-4</v>
      </c>
      <c r="BV54">
        <f t="shared" si="21"/>
        <v>0.45006005035043262</v>
      </c>
      <c r="BW54">
        <f t="shared" si="22"/>
        <v>0.65733056051661953</v>
      </c>
      <c r="BX54">
        <f t="shared" si="23"/>
        <v>0.74737311719205113</v>
      </c>
    </row>
    <row r="55" spans="1:76" x14ac:dyDescent="0.3">
      <c r="A55" t="s">
        <v>52</v>
      </c>
      <c r="B55">
        <v>0</v>
      </c>
      <c r="C55">
        <v>0</v>
      </c>
      <c r="D55">
        <v>0</v>
      </c>
      <c r="E55">
        <v>4.3854890996302747E-3</v>
      </c>
      <c r="F55">
        <v>4.1487624948427703E-3</v>
      </c>
      <c r="G55">
        <v>0</v>
      </c>
      <c r="H55">
        <v>6.5948897043220499E-3</v>
      </c>
      <c r="I55">
        <v>0</v>
      </c>
      <c r="J55">
        <v>6.2737892291158748E-3</v>
      </c>
      <c r="K55">
        <v>4.7750623515581646E-3</v>
      </c>
      <c r="L55">
        <v>3.4263540291079651E-3</v>
      </c>
      <c r="M55">
        <v>3.8049069180991451E-3</v>
      </c>
      <c r="N55">
        <v>0</v>
      </c>
      <c r="O55">
        <v>0</v>
      </c>
      <c r="P55">
        <v>4.2911302540471149E-4</v>
      </c>
      <c r="Q55">
        <v>0</v>
      </c>
      <c r="R55">
        <v>0</v>
      </c>
      <c r="S55">
        <v>2.5884911372918299E-3</v>
      </c>
      <c r="T55">
        <v>2.79324256151032E-3</v>
      </c>
      <c r="U55">
        <v>0</v>
      </c>
      <c r="V55">
        <v>2.0750998920377149E-3</v>
      </c>
      <c r="W55">
        <v>4.8710372434207054E-3</v>
      </c>
      <c r="X55">
        <v>0</v>
      </c>
      <c r="Y55">
        <v>8.8406159254799505E-4</v>
      </c>
      <c r="Z55">
        <v>0</v>
      </c>
      <c r="AA55">
        <v>3.9611892694979001E-3</v>
      </c>
      <c r="AB55">
        <v>0</v>
      </c>
      <c r="AC55">
        <v>0</v>
      </c>
      <c r="AD55">
        <v>0</v>
      </c>
      <c r="AE55">
        <v>7.3800933994753503E-3</v>
      </c>
      <c r="AF55">
        <v>2.3766167301264452E-3</v>
      </c>
      <c r="AG55">
        <v>0</v>
      </c>
      <c r="AH55">
        <v>0</v>
      </c>
      <c r="AI55">
        <v>0</v>
      </c>
      <c r="AJ55">
        <v>2.8743999169525648E-3</v>
      </c>
      <c r="AK55">
        <v>0</v>
      </c>
      <c r="AL55">
        <v>2.2373193725614502E-3</v>
      </c>
      <c r="AM55">
        <v>0</v>
      </c>
      <c r="AN55">
        <v>5.0477307410552999E-3</v>
      </c>
      <c r="AO55">
        <v>4.2093893587640402E-3</v>
      </c>
      <c r="AP55">
        <v>2.1270469001830701E-3</v>
      </c>
      <c r="AQ55">
        <v>2.1659520405872849E-3</v>
      </c>
      <c r="AR55">
        <v>0</v>
      </c>
      <c r="AS55">
        <v>0</v>
      </c>
      <c r="AT55">
        <v>5.7863654637747E-3</v>
      </c>
      <c r="AU55">
        <v>0</v>
      </c>
      <c r="AV55">
        <v>5.5769288022109497E-3</v>
      </c>
      <c r="AW55">
        <v>0</v>
      </c>
      <c r="AX55">
        <v>3.94769495187949E-3</v>
      </c>
      <c r="AY55">
        <v>0</v>
      </c>
      <c r="AZ55">
        <v>0</v>
      </c>
      <c r="BA55">
        <v>2.9246191644003851E-3</v>
      </c>
      <c r="BB55">
        <v>0</v>
      </c>
      <c r="BC55">
        <v>0</v>
      </c>
      <c r="BD55">
        <v>0</v>
      </c>
      <c r="BE55">
        <v>0</v>
      </c>
      <c r="BF55">
        <v>4.8071347641994704E-3</v>
      </c>
      <c r="BG55">
        <v>0</v>
      </c>
      <c r="BH55">
        <v>9.6446444195333E-4</v>
      </c>
      <c r="BJ55">
        <f t="shared" si="12"/>
        <v>2.1148979282550598E-3</v>
      </c>
      <c r="BK55">
        <f t="shared" si="13"/>
        <v>1.4961017681060145E-3</v>
      </c>
      <c r="BL55">
        <f t="shared" si="14"/>
        <v>1.7067618367408817E-3</v>
      </c>
      <c r="BN55">
        <f t="shared" si="15"/>
        <v>2.5421202629846325E-3</v>
      </c>
      <c r="BO55">
        <f t="shared" si="16"/>
        <v>2.1534163793644821E-3</v>
      </c>
      <c r="BP55">
        <f t="shared" si="17"/>
        <v>2.0977833934024879E-3</v>
      </c>
      <c r="BR55">
        <f t="shared" si="18"/>
        <v>6.3553006574615812E-4</v>
      </c>
      <c r="BS55">
        <f t="shared" si="19"/>
        <v>5.0756510818893619E-4</v>
      </c>
      <c r="BT55">
        <f t="shared" si="20"/>
        <v>4.1955667868049756E-4</v>
      </c>
      <c r="BV55">
        <f t="shared" si="21"/>
        <v>0.45278766424139716</v>
      </c>
      <c r="BW55">
        <f t="shared" si="22"/>
        <v>0.59628461460202842</v>
      </c>
      <c r="BX55">
        <f t="shared" si="23"/>
        <v>0.7508843230557315</v>
      </c>
    </row>
    <row r="56" spans="1:76" x14ac:dyDescent="0.3">
      <c r="A56" t="s">
        <v>53</v>
      </c>
      <c r="B56">
        <v>0</v>
      </c>
      <c r="C56">
        <v>0</v>
      </c>
      <c r="D56">
        <v>0</v>
      </c>
      <c r="E56">
        <v>4.3854890996302747E-3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2.9983877670630601E-3</v>
      </c>
      <c r="O56">
        <v>7.3564467359157502E-3</v>
      </c>
      <c r="P56">
        <v>0</v>
      </c>
      <c r="Q56">
        <v>0</v>
      </c>
      <c r="R56">
        <v>0</v>
      </c>
      <c r="S56">
        <v>4.5848096486429098E-3</v>
      </c>
      <c r="T56">
        <v>0</v>
      </c>
      <c r="U56">
        <v>1.49301288644553E-3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8.3281581692899005E-4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3.0446040343302498E-3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3.4974826300376749E-3</v>
      </c>
      <c r="BE56">
        <v>0</v>
      </c>
      <c r="BF56">
        <v>4.3647568407976399E-3</v>
      </c>
      <c r="BG56">
        <v>0</v>
      </c>
      <c r="BH56">
        <v>0</v>
      </c>
      <c r="BJ56">
        <f t="shared" si="12"/>
        <v>9.2127022516306774E-4</v>
      </c>
      <c r="BK56">
        <f t="shared" si="13"/>
        <v>3.8392435288985721E-4</v>
      </c>
      <c r="BL56">
        <f t="shared" si="14"/>
        <v>4.362737402066226E-4</v>
      </c>
      <c r="BN56">
        <f t="shared" si="15"/>
        <v>2.1410329466352248E-3</v>
      </c>
      <c r="BO56">
        <f t="shared" si="16"/>
        <v>1.1190854149431583E-3</v>
      </c>
      <c r="BP56">
        <f t="shared" si="17"/>
        <v>1.2212481890590153E-3</v>
      </c>
      <c r="BR56">
        <f t="shared" si="18"/>
        <v>5.352582366588062E-4</v>
      </c>
      <c r="BS56">
        <f t="shared" si="19"/>
        <v>2.6377096187775624E-4</v>
      </c>
      <c r="BT56">
        <f t="shared" si="20"/>
        <v>2.4424963781180303E-4</v>
      </c>
      <c r="BV56">
        <f t="shared" si="21"/>
        <v>0.37759758329787607</v>
      </c>
      <c r="BW56">
        <f t="shared" si="22"/>
        <v>0.41888004238913479</v>
      </c>
      <c r="BX56">
        <f t="shared" si="23"/>
        <v>0.88497879671306312</v>
      </c>
    </row>
    <row r="57" spans="1:76" x14ac:dyDescent="0.3">
      <c r="A57" t="s">
        <v>54</v>
      </c>
      <c r="B57">
        <v>0</v>
      </c>
      <c r="C57">
        <v>2.310419977855725E-3</v>
      </c>
      <c r="D57">
        <v>1.8865203509695651E-3</v>
      </c>
      <c r="E57">
        <v>4.3854890996302747E-3</v>
      </c>
      <c r="F57">
        <v>0</v>
      </c>
      <c r="G57">
        <v>2.9367888102202898E-3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1.810608705319605E-3</v>
      </c>
      <c r="O57">
        <v>7.3564467359157502E-3</v>
      </c>
      <c r="P57">
        <v>0</v>
      </c>
      <c r="Q57">
        <v>3.4539271000408149E-3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1.2309157428921E-3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2.7322543430825649E-3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2.672624085227475E-3</v>
      </c>
      <c r="AR57">
        <v>0</v>
      </c>
      <c r="AS57">
        <v>0</v>
      </c>
      <c r="AT57">
        <v>0</v>
      </c>
      <c r="AU57">
        <v>0</v>
      </c>
      <c r="AV57">
        <v>5.5769288022109497E-3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2.3644748339599351E-3</v>
      </c>
      <c r="BD57">
        <v>0</v>
      </c>
      <c r="BE57">
        <v>0</v>
      </c>
      <c r="BF57">
        <v>3.0867588765922651E-3</v>
      </c>
      <c r="BG57">
        <v>0</v>
      </c>
      <c r="BH57">
        <v>0</v>
      </c>
      <c r="BJ57">
        <f t="shared" si="12"/>
        <v>1.5087625487470015E-3</v>
      </c>
      <c r="BK57">
        <f t="shared" si="13"/>
        <v>2.201761158874814E-4</v>
      </c>
      <c r="BL57">
        <f t="shared" si="14"/>
        <v>5.4803146391962498E-4</v>
      </c>
      <c r="BN57">
        <f t="shared" si="15"/>
        <v>2.1549576436057771E-3</v>
      </c>
      <c r="BO57">
        <f t="shared" si="16"/>
        <v>6.9059956752264072E-4</v>
      </c>
      <c r="BP57">
        <f t="shared" si="17"/>
        <v>1.3822598319474869E-3</v>
      </c>
      <c r="BR57">
        <f t="shared" si="18"/>
        <v>5.3873941090144426E-4</v>
      </c>
      <c r="BS57">
        <f t="shared" si="19"/>
        <v>1.6277587909325209E-4</v>
      </c>
      <c r="BT57">
        <f t="shared" si="20"/>
        <v>2.7645196638949738E-4</v>
      </c>
      <c r="BV57">
        <f t="shared" si="21"/>
        <v>3.4536233306091346E-2</v>
      </c>
      <c r="BW57">
        <f t="shared" si="22"/>
        <v>0.12629026922155556</v>
      </c>
      <c r="BX57">
        <f t="shared" si="23"/>
        <v>0.31340369750019625</v>
      </c>
    </row>
    <row r="58" spans="1:76" x14ac:dyDescent="0.3">
      <c r="A58" t="s">
        <v>55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3.0535709242614549E-3</v>
      </c>
      <c r="R58">
        <v>0</v>
      </c>
      <c r="S58">
        <v>0</v>
      </c>
      <c r="T58">
        <v>3.6338548898452051E-3</v>
      </c>
      <c r="U58">
        <v>2.2170805457271052E-3</v>
      </c>
      <c r="V58">
        <v>0</v>
      </c>
      <c r="W58">
        <v>0</v>
      </c>
      <c r="X58">
        <v>0</v>
      </c>
      <c r="Y58">
        <v>1.50794123997114E-3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3.1315246042902751E-3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1.34033618459091E-3</v>
      </c>
      <c r="BB58">
        <v>0</v>
      </c>
      <c r="BC58">
        <v>3.2087292683264899E-3</v>
      </c>
      <c r="BD58">
        <v>3.8911270866432098E-3</v>
      </c>
      <c r="BE58">
        <v>0</v>
      </c>
      <c r="BF58">
        <v>0</v>
      </c>
      <c r="BG58">
        <v>0</v>
      </c>
      <c r="BH58">
        <v>0</v>
      </c>
      <c r="BJ58">
        <f t="shared" si="12"/>
        <v>1.9084818276634093E-4</v>
      </c>
      <c r="BK58">
        <f t="shared" si="13"/>
        <v>5.8280007110187359E-4</v>
      </c>
      <c r="BL58">
        <f t="shared" si="14"/>
        <v>3.3760770158242434E-4</v>
      </c>
      <c r="BN58">
        <f t="shared" si="15"/>
        <v>7.6339273106536373E-4</v>
      </c>
      <c r="BO58">
        <f t="shared" si="16"/>
        <v>1.1903255616303487E-3</v>
      </c>
      <c r="BP58">
        <f t="shared" si="17"/>
        <v>1.0079649589923142E-3</v>
      </c>
      <c r="BR58">
        <f t="shared" si="18"/>
        <v>1.9084818276634093E-4</v>
      </c>
      <c r="BS58">
        <f t="shared" si="19"/>
        <v>2.805624254828351E-4</v>
      </c>
      <c r="BT58">
        <f t="shared" si="20"/>
        <v>2.0159299179846286E-4</v>
      </c>
      <c r="BV58">
        <f t="shared" si="21"/>
        <v>0.25738911879746629</v>
      </c>
      <c r="BW58">
        <f t="shared" si="22"/>
        <v>0.60012858757334242</v>
      </c>
      <c r="BX58">
        <f t="shared" si="23"/>
        <v>0.48288172586878531</v>
      </c>
    </row>
    <row r="59" spans="1:76" x14ac:dyDescent="0.3">
      <c r="A59" t="s">
        <v>56</v>
      </c>
      <c r="B59">
        <v>0</v>
      </c>
      <c r="C59">
        <v>0</v>
      </c>
      <c r="D59">
        <v>0</v>
      </c>
      <c r="E59">
        <v>0</v>
      </c>
      <c r="F59">
        <v>0</v>
      </c>
      <c r="G59">
        <v>5.88255940739945E-3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2.7725652044935899E-3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2.4508311125395498E-3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5.6787316650557754E-3</v>
      </c>
      <c r="AN59">
        <v>3.967865890642735E-3</v>
      </c>
      <c r="AO59">
        <v>0</v>
      </c>
      <c r="AP59">
        <v>2.1270469001830701E-3</v>
      </c>
      <c r="AQ59">
        <v>0</v>
      </c>
      <c r="AR59">
        <v>0</v>
      </c>
      <c r="AS59">
        <v>3.014531932858775E-3</v>
      </c>
      <c r="AT59">
        <v>0</v>
      </c>
      <c r="AU59">
        <v>0</v>
      </c>
      <c r="AV59">
        <v>5.5769288022109497E-3</v>
      </c>
      <c r="AW59">
        <v>0</v>
      </c>
      <c r="AX59">
        <v>1.4771965457295549E-3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J59">
        <f t="shared" si="12"/>
        <v>5.4094528824331499E-4</v>
      </c>
      <c r="BK59">
        <f t="shared" si="13"/>
        <v>1.36157284029975E-4</v>
      </c>
      <c r="BL59">
        <f t="shared" si="14"/>
        <v>8.7369206946723451E-4</v>
      </c>
      <c r="BN59">
        <f t="shared" si="15"/>
        <v>1.5834492754067001E-3</v>
      </c>
      <c r="BO59">
        <f t="shared" si="16"/>
        <v>5.7766643307322876E-4</v>
      </c>
      <c r="BP59">
        <f t="shared" si="17"/>
        <v>1.777222587740885E-3</v>
      </c>
      <c r="BR59">
        <f t="shared" si="18"/>
        <v>3.9586231885167502E-4</v>
      </c>
      <c r="BS59">
        <f t="shared" si="19"/>
        <v>1.36157284029975E-4</v>
      </c>
      <c r="BT59">
        <f t="shared" si="20"/>
        <v>3.5544451754817701E-4</v>
      </c>
      <c r="BV59">
        <f t="shared" si="21"/>
        <v>0.34602098610713616</v>
      </c>
      <c r="BW59">
        <f t="shared" si="22"/>
        <v>0.5357642682008753</v>
      </c>
      <c r="BX59">
        <f t="shared" si="23"/>
        <v>6.193180409683742E-2</v>
      </c>
    </row>
    <row r="60" spans="1:76" x14ac:dyDescent="0.3">
      <c r="A60" t="s">
        <v>57</v>
      </c>
      <c r="B60">
        <v>0</v>
      </c>
      <c r="C60">
        <v>3.4588702831950401E-3</v>
      </c>
      <c r="D60">
        <v>3.17784935051989E-3</v>
      </c>
      <c r="E60">
        <v>2.082454697795355E-3</v>
      </c>
      <c r="F60">
        <v>4.6480730217319001E-3</v>
      </c>
      <c r="G60">
        <v>0</v>
      </c>
      <c r="H60">
        <v>2.03813926453988E-3</v>
      </c>
      <c r="I60">
        <v>0</v>
      </c>
      <c r="J60">
        <v>0</v>
      </c>
      <c r="K60">
        <v>0</v>
      </c>
      <c r="L60">
        <v>1.9384267984555851E-3</v>
      </c>
      <c r="M60">
        <v>0</v>
      </c>
      <c r="N60">
        <v>4.8089964723826654E-3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2.2323684236628802E-3</v>
      </c>
      <c r="X60">
        <v>0</v>
      </c>
      <c r="Y60">
        <v>2.0995693368909048E-3</v>
      </c>
      <c r="Z60">
        <v>0</v>
      </c>
      <c r="AA60">
        <v>0</v>
      </c>
      <c r="AB60">
        <v>2.8807925787856185E-3</v>
      </c>
      <c r="AC60">
        <v>0</v>
      </c>
      <c r="AD60">
        <v>1.707926903937415E-3</v>
      </c>
      <c r="AE60">
        <v>7.4267051164086002E-3</v>
      </c>
      <c r="AF60">
        <v>0</v>
      </c>
      <c r="AG60">
        <v>8.7968444888889002E-5</v>
      </c>
      <c r="AH60">
        <v>0</v>
      </c>
      <c r="AI60">
        <v>0</v>
      </c>
      <c r="AJ60">
        <v>0</v>
      </c>
      <c r="AK60">
        <v>0</v>
      </c>
      <c r="AL60">
        <v>1.8290691166776001E-3</v>
      </c>
      <c r="AM60">
        <v>2.6341276307255252E-3</v>
      </c>
      <c r="AN60">
        <v>0</v>
      </c>
      <c r="AO60">
        <v>0</v>
      </c>
      <c r="AP60">
        <v>0</v>
      </c>
      <c r="AQ60">
        <v>2.672624085227475E-3</v>
      </c>
      <c r="AR60">
        <v>0</v>
      </c>
      <c r="AS60">
        <v>0</v>
      </c>
      <c r="AT60">
        <v>2.4662878923818201E-3</v>
      </c>
      <c r="AU60">
        <v>4.337159972560985E-3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1.348612833433165E-3</v>
      </c>
      <c r="BB60">
        <v>2.4938551739547548E-3</v>
      </c>
      <c r="BC60">
        <v>0</v>
      </c>
      <c r="BD60">
        <v>3.4974826300376749E-3</v>
      </c>
      <c r="BE60">
        <v>1.90150410691642E-3</v>
      </c>
      <c r="BF60">
        <v>3.39960883173879E-3</v>
      </c>
      <c r="BG60">
        <v>3.0305125581548899E-3</v>
      </c>
      <c r="BH60">
        <v>3.6677624417420299E-3</v>
      </c>
      <c r="BJ60">
        <f t="shared" si="12"/>
        <v>1.3845506180387699E-3</v>
      </c>
      <c r="BK60">
        <f t="shared" si="13"/>
        <v>9.130739335874616E-4</v>
      </c>
      <c r="BL60">
        <f t="shared" si="14"/>
        <v>1.331144290942045E-3</v>
      </c>
      <c r="BN60">
        <f t="shared" si="15"/>
        <v>1.7957353382894988E-3</v>
      </c>
      <c r="BO60">
        <f t="shared" si="16"/>
        <v>1.8906061206178603E-3</v>
      </c>
      <c r="BP60">
        <f t="shared" si="17"/>
        <v>1.5289150148702804E-3</v>
      </c>
      <c r="BR60">
        <f t="shared" si="18"/>
        <v>4.4893383457237469E-4</v>
      </c>
      <c r="BS60">
        <f t="shared" si="19"/>
        <v>4.4562013614722699E-4</v>
      </c>
      <c r="BT60">
        <f t="shared" si="20"/>
        <v>3.0578300297405607E-4</v>
      </c>
      <c r="BV60">
        <f t="shared" si="21"/>
        <v>0.46152104623594681</v>
      </c>
      <c r="BW60">
        <f t="shared" si="22"/>
        <v>0.92236922660964882</v>
      </c>
      <c r="BX60">
        <f t="shared" si="23"/>
        <v>0.44490202871439544</v>
      </c>
    </row>
    <row r="61" spans="1:76" x14ac:dyDescent="0.3">
      <c r="A61" t="s">
        <v>58</v>
      </c>
      <c r="B61">
        <v>0</v>
      </c>
      <c r="C61">
        <v>3.00572927314535E-3</v>
      </c>
      <c r="D61">
        <v>0</v>
      </c>
      <c r="E61">
        <v>0</v>
      </c>
      <c r="F61">
        <v>0</v>
      </c>
      <c r="G61">
        <v>2.2574273732829252E-3</v>
      </c>
      <c r="H61">
        <v>0</v>
      </c>
      <c r="I61">
        <v>0</v>
      </c>
      <c r="J61">
        <v>1.6234094985587001E-3</v>
      </c>
      <c r="K61">
        <v>0</v>
      </c>
      <c r="L61">
        <v>3.4263540291079651E-3</v>
      </c>
      <c r="M61">
        <v>0</v>
      </c>
      <c r="N61">
        <v>0</v>
      </c>
      <c r="O61">
        <v>3.6782233679578851E-3</v>
      </c>
      <c r="P61">
        <v>0</v>
      </c>
      <c r="Q61">
        <v>0</v>
      </c>
      <c r="R61">
        <v>0</v>
      </c>
      <c r="S61">
        <v>1.328638031745865E-2</v>
      </c>
      <c r="T61">
        <v>4.1678851308889096E-3</v>
      </c>
      <c r="U61">
        <v>0</v>
      </c>
      <c r="V61">
        <v>0</v>
      </c>
      <c r="W61">
        <v>0</v>
      </c>
      <c r="X61">
        <v>0</v>
      </c>
      <c r="Y61">
        <v>2.0995693368909048E-3</v>
      </c>
      <c r="Z61">
        <v>0</v>
      </c>
      <c r="AA61">
        <v>0</v>
      </c>
      <c r="AB61">
        <v>8.3281581692899005E-4</v>
      </c>
      <c r="AC61">
        <v>6.6179305954400499E-3</v>
      </c>
      <c r="AD61">
        <v>1.21809229673361E-3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3.1370184011054098E-3</v>
      </c>
      <c r="AM61">
        <v>0</v>
      </c>
      <c r="AN61">
        <v>0</v>
      </c>
      <c r="AO61">
        <v>2.0317164103853272E-2</v>
      </c>
      <c r="AP61">
        <v>4.058351713481255E-3</v>
      </c>
      <c r="AQ61">
        <v>0</v>
      </c>
      <c r="AR61">
        <v>3.8913522643454299E-3</v>
      </c>
      <c r="AS61">
        <v>0</v>
      </c>
      <c r="AT61">
        <v>0</v>
      </c>
      <c r="AU61">
        <v>0</v>
      </c>
      <c r="AV61">
        <v>0</v>
      </c>
      <c r="AW61">
        <v>7.0993502740334946E-3</v>
      </c>
      <c r="AX61">
        <v>3.8129557362683452E-3</v>
      </c>
      <c r="AY61">
        <v>3.3366734643333752E-3</v>
      </c>
      <c r="AZ61">
        <v>0</v>
      </c>
      <c r="BA61">
        <v>0</v>
      </c>
      <c r="BB61">
        <v>3.556700477839075E-3</v>
      </c>
      <c r="BC61">
        <v>0</v>
      </c>
      <c r="BD61">
        <v>0</v>
      </c>
      <c r="BE61">
        <v>2.79924406367924E-3</v>
      </c>
      <c r="BF61">
        <v>0</v>
      </c>
      <c r="BG61">
        <v>2.7508657659495949E-3</v>
      </c>
      <c r="BH61">
        <v>0</v>
      </c>
      <c r="BJ61">
        <f t="shared" si="12"/>
        <v>8.744464713783017E-4</v>
      </c>
      <c r="BK61">
        <f t="shared" si="13"/>
        <v>1.5679263052411729E-3</v>
      </c>
      <c r="BL61">
        <f t="shared" si="14"/>
        <v>2.1903870505955397E-3</v>
      </c>
      <c r="BN61">
        <f t="shared" si="15"/>
        <v>1.4095050711882512E-3</v>
      </c>
      <c r="BO61">
        <f t="shared" si="16"/>
        <v>3.430234291631079E-3</v>
      </c>
      <c r="BP61">
        <f t="shared" si="17"/>
        <v>4.2740590612097987E-3</v>
      </c>
      <c r="BR61">
        <f t="shared" si="18"/>
        <v>3.5237626779706279E-4</v>
      </c>
      <c r="BS61">
        <f t="shared" si="19"/>
        <v>8.0851397622365645E-4</v>
      </c>
      <c r="BT61">
        <f t="shared" si="20"/>
        <v>8.548118122419597E-4</v>
      </c>
      <c r="BV61">
        <f t="shared" si="21"/>
        <v>0.43968155332825742</v>
      </c>
      <c r="BW61">
        <f t="shared" si="22"/>
        <v>0.164520476359478</v>
      </c>
      <c r="BX61">
        <f t="shared" si="23"/>
        <v>0.59967509649165185</v>
      </c>
    </row>
    <row r="62" spans="1:76" x14ac:dyDescent="0.3">
      <c r="A62" t="s">
        <v>59</v>
      </c>
      <c r="B62">
        <v>0</v>
      </c>
      <c r="C62">
        <v>0</v>
      </c>
      <c r="D62">
        <v>0</v>
      </c>
      <c r="E62">
        <v>1.9496532306006551E-3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2.660918109866405E-3</v>
      </c>
      <c r="T62">
        <v>0</v>
      </c>
      <c r="U62">
        <v>1.3978010664378851E-3</v>
      </c>
      <c r="V62">
        <v>0</v>
      </c>
      <c r="W62">
        <v>0</v>
      </c>
      <c r="X62">
        <v>0</v>
      </c>
      <c r="Y62">
        <v>1.2309157428921E-3</v>
      </c>
      <c r="Z62">
        <v>9.2628114899668892E-3</v>
      </c>
      <c r="AA62">
        <v>0</v>
      </c>
      <c r="AB62">
        <v>7.3338399950420498E-4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5.0811750833822503E-5</v>
      </c>
      <c r="AJ62">
        <v>2.8743999169525648E-3</v>
      </c>
      <c r="AK62">
        <v>0</v>
      </c>
      <c r="AL62">
        <v>0</v>
      </c>
      <c r="AM62">
        <v>5.6787316650557754E-3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3.36884610208455E-3</v>
      </c>
      <c r="AY62">
        <v>0</v>
      </c>
      <c r="AZ62">
        <v>4.1487587601831853E-3</v>
      </c>
      <c r="BA62">
        <v>0</v>
      </c>
      <c r="BB62">
        <v>0</v>
      </c>
      <c r="BC62">
        <v>0</v>
      </c>
      <c r="BD62">
        <v>3.8911270866432098E-3</v>
      </c>
      <c r="BE62">
        <v>0</v>
      </c>
      <c r="BF62">
        <v>3.39960883173879E-3</v>
      </c>
      <c r="BG62">
        <v>0</v>
      </c>
      <c r="BH62">
        <v>0</v>
      </c>
      <c r="BJ62">
        <f t="shared" si="12"/>
        <v>1.2185332691254094E-4</v>
      </c>
      <c r="BK62">
        <f t="shared" si="13"/>
        <v>8.5203567552785036E-4</v>
      </c>
      <c r="BL62">
        <f t="shared" si="14"/>
        <v>9.3445889450632317E-4</v>
      </c>
      <c r="BN62">
        <f t="shared" si="15"/>
        <v>4.8741330765016377E-4</v>
      </c>
      <c r="BO62">
        <f t="shared" si="16"/>
        <v>2.2205223409814834E-3</v>
      </c>
      <c r="BP62">
        <f t="shared" si="17"/>
        <v>1.755222755227078E-3</v>
      </c>
      <c r="BR62">
        <f t="shared" si="18"/>
        <v>1.2185332691254094E-4</v>
      </c>
      <c r="BS62">
        <f t="shared" si="19"/>
        <v>5.233821350280781E-4</v>
      </c>
      <c r="BT62">
        <f t="shared" si="20"/>
        <v>3.5104455104541558E-4</v>
      </c>
      <c r="BV62">
        <f t="shared" si="21"/>
        <v>0.19027044551494218</v>
      </c>
      <c r="BW62">
        <f t="shared" si="22"/>
        <v>3.6840989667129759E-2</v>
      </c>
      <c r="BX62">
        <f t="shared" si="23"/>
        <v>0.89678161125269096</v>
      </c>
    </row>
    <row r="63" spans="1:76" x14ac:dyDescent="0.3">
      <c r="A63" t="s">
        <v>60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4.4977232540805902E-3</v>
      </c>
      <c r="I63">
        <v>0</v>
      </c>
      <c r="J63">
        <v>0</v>
      </c>
      <c r="K63">
        <v>0</v>
      </c>
      <c r="L63">
        <v>4.6290956036195248E-3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2.2461534201000501E-3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1.8290691166776001E-3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3.0305125581548899E-3</v>
      </c>
      <c r="BH63">
        <v>0</v>
      </c>
      <c r="BJ63">
        <f t="shared" si="12"/>
        <v>5.7042617860625713E-4</v>
      </c>
      <c r="BK63">
        <f t="shared" si="13"/>
        <v>1.2478630111666946E-4</v>
      </c>
      <c r="BL63">
        <f t="shared" si="14"/>
        <v>1.9438326699329961E-4</v>
      </c>
      <c r="BN63">
        <f t="shared" si="15"/>
        <v>1.5588855885731855E-3</v>
      </c>
      <c r="BO63">
        <f t="shared" si="16"/>
        <v>5.2942343831270048E-4</v>
      </c>
      <c r="BP63">
        <f t="shared" si="17"/>
        <v>6.9476851170442494E-4</v>
      </c>
      <c r="BR63">
        <f t="shared" si="18"/>
        <v>3.8972139714329638E-4</v>
      </c>
      <c r="BS63">
        <f t="shared" si="19"/>
        <v>1.2478630111666946E-4</v>
      </c>
      <c r="BT63">
        <f t="shared" si="20"/>
        <v>1.3895370234088498E-4</v>
      </c>
      <c r="BV63">
        <f t="shared" si="21"/>
        <v>0.29045966417463398</v>
      </c>
      <c r="BW63">
        <f t="shared" si="22"/>
        <v>0.37488893800656409</v>
      </c>
      <c r="BX63">
        <f t="shared" si="23"/>
        <v>0.71133488713469939</v>
      </c>
    </row>
    <row r="64" spans="1:76" x14ac:dyDescent="0.3">
      <c r="A64" t="s">
        <v>61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4.4977232540805902E-3</v>
      </c>
      <c r="I64">
        <v>0</v>
      </c>
      <c r="J64">
        <v>0</v>
      </c>
      <c r="K64">
        <v>0</v>
      </c>
      <c r="L64">
        <v>0</v>
      </c>
      <c r="M64">
        <v>0</v>
      </c>
      <c r="N64">
        <v>3.5511338431844198E-4</v>
      </c>
      <c r="O64">
        <v>0</v>
      </c>
      <c r="P64">
        <v>2.7033756797911748E-3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2.601638456396695E-3</v>
      </c>
      <c r="Z64">
        <v>0</v>
      </c>
      <c r="AA64">
        <v>0</v>
      </c>
      <c r="AB64">
        <v>2.4508311125395498E-3</v>
      </c>
      <c r="AC64">
        <v>0</v>
      </c>
      <c r="AD64">
        <v>0</v>
      </c>
      <c r="AE64">
        <v>7.3800933994753503E-3</v>
      </c>
      <c r="AF64">
        <v>3.095718932353175E-3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6.1867149438183501E-3</v>
      </c>
      <c r="AP64">
        <v>0</v>
      </c>
      <c r="AQ64">
        <v>0</v>
      </c>
      <c r="AR64">
        <v>0</v>
      </c>
      <c r="AS64">
        <v>2.96813939380816E-3</v>
      </c>
      <c r="AT64">
        <v>0</v>
      </c>
      <c r="AU64">
        <v>0</v>
      </c>
      <c r="AV64">
        <v>0</v>
      </c>
      <c r="AW64">
        <v>0</v>
      </c>
      <c r="AX64">
        <v>2.4138556759908101E-3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J64">
        <f t="shared" si="12"/>
        <v>4.7226326988688796E-4</v>
      </c>
      <c r="BK64">
        <f t="shared" si="13"/>
        <v>8.62682327820265E-4</v>
      </c>
      <c r="BL64">
        <f t="shared" si="14"/>
        <v>4.6274840054469281E-4</v>
      </c>
      <c r="BN64">
        <f t="shared" si="15"/>
        <v>1.2674209643933805E-3</v>
      </c>
      <c r="BO64">
        <f t="shared" si="16"/>
        <v>1.9316006120481668E-3</v>
      </c>
      <c r="BP64">
        <f t="shared" si="17"/>
        <v>1.4076959666195596E-3</v>
      </c>
      <c r="BR64">
        <f t="shared" si="18"/>
        <v>3.1685524109834512E-4</v>
      </c>
      <c r="BS64">
        <f t="shared" si="19"/>
        <v>4.5528263044111484E-4</v>
      </c>
      <c r="BT64">
        <f t="shared" si="20"/>
        <v>2.8153919332391192E-4</v>
      </c>
      <c r="BV64">
        <f t="shared" si="21"/>
        <v>0.48702712298299722</v>
      </c>
      <c r="BW64">
        <f t="shared" si="22"/>
        <v>0.98221977075277178</v>
      </c>
      <c r="BX64">
        <f t="shared" si="23"/>
        <v>0.46091705349866663</v>
      </c>
    </row>
    <row r="65" spans="1:76" x14ac:dyDescent="0.3">
      <c r="A65" t="s">
        <v>62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2.618866262633445E-3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5.7392809925647104E-3</v>
      </c>
      <c r="Y65">
        <v>0</v>
      </c>
      <c r="Z65">
        <v>0</v>
      </c>
      <c r="AA65">
        <v>2.10750593956191E-3</v>
      </c>
      <c r="AB65">
        <v>0</v>
      </c>
      <c r="AC65">
        <v>0</v>
      </c>
      <c r="AD65">
        <v>2.401681221365355E-3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6.6262051055215997E-3</v>
      </c>
      <c r="AQ65">
        <v>0</v>
      </c>
      <c r="AR65">
        <v>0</v>
      </c>
      <c r="AS65">
        <v>0</v>
      </c>
      <c r="AT65">
        <v>0</v>
      </c>
      <c r="AU65">
        <v>3.16525102101023E-3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1.241057869153885E-3</v>
      </c>
      <c r="BE65">
        <v>0</v>
      </c>
      <c r="BF65">
        <v>0</v>
      </c>
      <c r="BG65">
        <v>0</v>
      </c>
      <c r="BH65">
        <v>0</v>
      </c>
      <c r="BJ65">
        <f t="shared" si="12"/>
        <v>1.6367914141459031E-4</v>
      </c>
      <c r="BK65">
        <f t="shared" si="13"/>
        <v>5.6935934186066539E-4</v>
      </c>
      <c r="BL65">
        <f t="shared" si="14"/>
        <v>4.413005598274286E-4</v>
      </c>
      <c r="BN65">
        <f t="shared" si="15"/>
        <v>6.5471656565836125E-4</v>
      </c>
      <c r="BO65">
        <f t="shared" si="16"/>
        <v>1.4815321799330127E-3</v>
      </c>
      <c r="BP65">
        <f t="shared" si="17"/>
        <v>1.4519667431687779E-3</v>
      </c>
      <c r="BR65">
        <f t="shared" si="18"/>
        <v>1.6367914141459031E-4</v>
      </c>
      <c r="BS65">
        <f t="shared" si="19"/>
        <v>3.4920048365890723E-4</v>
      </c>
      <c r="BT65">
        <f t="shared" si="20"/>
        <v>2.9039334863375555E-4</v>
      </c>
      <c r="BV65">
        <f t="shared" si="21"/>
        <v>0.30332302458665789</v>
      </c>
      <c r="BW65">
        <f t="shared" si="22"/>
        <v>0.41044823248832363</v>
      </c>
      <c r="BX65">
        <f t="shared" si="23"/>
        <v>0.77957173395432433</v>
      </c>
    </row>
    <row r="66" spans="1:76" x14ac:dyDescent="0.3">
      <c r="A66" t="s">
        <v>63</v>
      </c>
      <c r="B66">
        <v>0</v>
      </c>
      <c r="C66">
        <v>0</v>
      </c>
      <c r="D66">
        <v>0</v>
      </c>
      <c r="E66">
        <v>0</v>
      </c>
      <c r="F66">
        <v>2.9425407012219451E-3</v>
      </c>
      <c r="G66">
        <v>0</v>
      </c>
      <c r="H66">
        <v>3.2126098261071601E-3</v>
      </c>
      <c r="I66">
        <v>2.4672248795467749E-3</v>
      </c>
      <c r="J66">
        <v>1.6234094985587001E-3</v>
      </c>
      <c r="K66">
        <v>0</v>
      </c>
      <c r="L66">
        <v>0</v>
      </c>
      <c r="M66">
        <v>1.6915442944852349E-3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2.551717943786635E-3</v>
      </c>
      <c r="Y66">
        <v>1.50794123997114E-3</v>
      </c>
      <c r="Z66">
        <v>0</v>
      </c>
      <c r="AA66">
        <v>0</v>
      </c>
      <c r="AB66">
        <v>2.5306026068398699E-3</v>
      </c>
      <c r="AC66">
        <v>0</v>
      </c>
      <c r="AD66">
        <v>1.707926903937415E-3</v>
      </c>
      <c r="AE66">
        <v>0</v>
      </c>
      <c r="AF66">
        <v>0</v>
      </c>
      <c r="AG66">
        <v>0</v>
      </c>
      <c r="AH66">
        <v>4.4883095958200246E-3</v>
      </c>
      <c r="AI66">
        <v>0</v>
      </c>
      <c r="AJ66">
        <v>2.8743999169525648E-3</v>
      </c>
      <c r="AK66">
        <v>0</v>
      </c>
      <c r="AL66">
        <v>0</v>
      </c>
      <c r="AM66">
        <v>0</v>
      </c>
      <c r="AN66">
        <v>0</v>
      </c>
      <c r="AO66">
        <v>2.1881399277387001E-3</v>
      </c>
      <c r="AP66">
        <v>0</v>
      </c>
      <c r="AQ66">
        <v>1.7564917614545351E-3</v>
      </c>
      <c r="AR66">
        <v>0</v>
      </c>
      <c r="AS66">
        <v>0</v>
      </c>
      <c r="AT66">
        <v>1.619043739994005E-3</v>
      </c>
      <c r="AU66">
        <v>1.66692674840854E-3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1.34033618459091E-3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J66">
        <f t="shared" si="12"/>
        <v>7.4608307499498844E-4</v>
      </c>
      <c r="BK66">
        <f t="shared" si="13"/>
        <v>7.1036101613083805E-4</v>
      </c>
      <c r="BL66">
        <f t="shared" si="14"/>
        <v>4.5781353116557013E-4</v>
      </c>
      <c r="BN66">
        <f t="shared" si="15"/>
        <v>1.2015863820498615E-3</v>
      </c>
      <c r="BO66">
        <f t="shared" si="16"/>
        <v>1.3098722034751112E-3</v>
      </c>
      <c r="BP66">
        <f t="shared" si="17"/>
        <v>8.6823605433994356E-4</v>
      </c>
      <c r="BR66">
        <f t="shared" si="18"/>
        <v>3.0039659551246538E-4</v>
      </c>
      <c r="BS66">
        <f t="shared" si="19"/>
        <v>3.0873983918833881E-4</v>
      </c>
      <c r="BT66">
        <f t="shared" si="20"/>
        <v>1.7364721086798871E-4</v>
      </c>
      <c r="BV66">
        <f t="shared" si="21"/>
        <v>0.9344267673510902</v>
      </c>
      <c r="BW66">
        <f t="shared" si="22"/>
        <v>0.4139595230513462</v>
      </c>
      <c r="BX66">
        <f t="shared" si="23"/>
        <v>0.48187393886810503</v>
      </c>
    </row>
    <row r="67" spans="1:76" x14ac:dyDescent="0.3">
      <c r="A67" t="s">
        <v>64</v>
      </c>
      <c r="B67">
        <v>0</v>
      </c>
      <c r="C67">
        <v>0</v>
      </c>
      <c r="D67">
        <v>3.17784935051989E-3</v>
      </c>
      <c r="E67">
        <v>0</v>
      </c>
      <c r="F67">
        <v>0</v>
      </c>
      <c r="G67">
        <v>6.7690742824614647E-3</v>
      </c>
      <c r="H67">
        <v>0</v>
      </c>
      <c r="I67">
        <v>0</v>
      </c>
      <c r="J67">
        <v>0</v>
      </c>
      <c r="K67">
        <v>2.345462334856315E-3</v>
      </c>
      <c r="L67">
        <v>1.211845401920565E-3</v>
      </c>
      <c r="M67">
        <v>0</v>
      </c>
      <c r="N67">
        <v>1.810608705319605E-3</v>
      </c>
      <c r="O67">
        <v>0</v>
      </c>
      <c r="P67">
        <v>0</v>
      </c>
      <c r="Q67">
        <v>0</v>
      </c>
      <c r="R67">
        <v>0</v>
      </c>
      <c r="S67">
        <v>0</v>
      </c>
      <c r="T67">
        <v>3.2037366631282398E-3</v>
      </c>
      <c r="U67">
        <v>0</v>
      </c>
      <c r="V67">
        <v>1.36378920054865E-3</v>
      </c>
      <c r="W67">
        <v>0</v>
      </c>
      <c r="X67">
        <v>0</v>
      </c>
      <c r="Y67">
        <v>0</v>
      </c>
      <c r="Z67">
        <v>0</v>
      </c>
      <c r="AA67">
        <v>2.10750593956191E-3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2.1312791323009699E-3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1.9313048132981851E-3</v>
      </c>
      <c r="AQ67">
        <v>0</v>
      </c>
      <c r="AR67">
        <v>0</v>
      </c>
      <c r="AS67">
        <v>0</v>
      </c>
      <c r="AT67">
        <v>0</v>
      </c>
      <c r="AU67">
        <v>3.16525102101023E-3</v>
      </c>
      <c r="AV67">
        <v>0</v>
      </c>
      <c r="AW67">
        <v>0</v>
      </c>
      <c r="AX67">
        <v>2.4138556759908101E-3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J67">
        <f t="shared" si="12"/>
        <v>9.5717750469236508E-4</v>
      </c>
      <c r="BK67">
        <f t="shared" si="13"/>
        <v>4.8923949641887609E-4</v>
      </c>
      <c r="BL67">
        <f t="shared" si="14"/>
        <v>3.0041646041196899E-4</v>
      </c>
      <c r="BN67">
        <f t="shared" si="15"/>
        <v>1.8530720341174008E-3</v>
      </c>
      <c r="BO67">
        <f t="shared" si="16"/>
        <v>9.9408209176529748E-4</v>
      </c>
      <c r="BP67">
        <f t="shared" si="17"/>
        <v>8.4949005022196228E-4</v>
      </c>
      <c r="BR67">
        <f t="shared" si="18"/>
        <v>4.6326800852935021E-4</v>
      </c>
      <c r="BS67">
        <f t="shared" si="19"/>
        <v>2.3430739604778325E-4</v>
      </c>
      <c r="BT67">
        <f t="shared" si="20"/>
        <v>1.6989801004439246E-4</v>
      </c>
      <c r="BV67">
        <f t="shared" si="21"/>
        <v>0.37700532113253105</v>
      </c>
      <c r="BW67">
        <f t="shared" si="22"/>
        <v>0.19887232233061017</v>
      </c>
      <c r="BX67">
        <f t="shared" si="23"/>
        <v>0.51864061187620414</v>
      </c>
    </row>
    <row r="68" spans="1:76" x14ac:dyDescent="0.3">
      <c r="A68" t="s">
        <v>65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2.03813926453988E-3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2.4146428876316798E-3</v>
      </c>
      <c r="P68">
        <v>0</v>
      </c>
      <c r="Q68">
        <v>0</v>
      </c>
      <c r="R68">
        <v>0</v>
      </c>
      <c r="S68">
        <v>0</v>
      </c>
      <c r="T68">
        <v>0</v>
      </c>
      <c r="U68">
        <v>3.1441700729654201E-3</v>
      </c>
      <c r="V68">
        <v>0</v>
      </c>
      <c r="W68">
        <v>0</v>
      </c>
      <c r="X68">
        <v>4.6665697534758301E-3</v>
      </c>
      <c r="Y68">
        <v>0</v>
      </c>
      <c r="Z68">
        <v>0</v>
      </c>
      <c r="AA68">
        <v>2.10750593956191E-3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4.3398964580755404E-3</v>
      </c>
      <c r="AJ68">
        <v>2.8743999169525648E-3</v>
      </c>
      <c r="AK68">
        <v>0</v>
      </c>
      <c r="AL68">
        <v>1.8290691166776001E-3</v>
      </c>
      <c r="AM68">
        <v>2.6341276307255252E-3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4.3647568407976399E-3</v>
      </c>
      <c r="BG68">
        <v>0</v>
      </c>
      <c r="BH68">
        <v>0</v>
      </c>
      <c r="BJ68">
        <f t="shared" si="12"/>
        <v>2.7829888451072249E-4</v>
      </c>
      <c r="BK68">
        <f t="shared" si="13"/>
        <v>7.921190124488167E-4</v>
      </c>
      <c r="BL68">
        <f t="shared" si="14"/>
        <v>4.6809414020613322E-4</v>
      </c>
      <c r="BN68">
        <f t="shared" si="15"/>
        <v>7.6355779656949005E-4</v>
      </c>
      <c r="BO68">
        <f t="shared" si="16"/>
        <v>1.6022927639883491E-3</v>
      </c>
      <c r="BP68">
        <f t="shared" si="17"/>
        <v>1.1568563053238141E-3</v>
      </c>
      <c r="BR68">
        <f t="shared" si="18"/>
        <v>1.9088944914237251E-4</v>
      </c>
      <c r="BS68">
        <f t="shared" si="19"/>
        <v>3.7766402628743267E-4</v>
      </c>
      <c r="BT68">
        <f t="shared" si="20"/>
        <v>2.3137126106476282E-4</v>
      </c>
      <c r="BV68">
        <f t="shared" si="21"/>
        <v>0.236027998432736</v>
      </c>
      <c r="BW68">
        <f t="shared" si="22"/>
        <v>0.53059531830022588</v>
      </c>
      <c r="BX68">
        <f t="shared" si="23"/>
        <v>0.47023993760191463</v>
      </c>
    </row>
    <row r="69" spans="1:76" x14ac:dyDescent="0.3">
      <c r="A69" t="s">
        <v>66</v>
      </c>
      <c r="B69">
        <v>2.8346894949640052E-3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2.3555023069190151E-3</v>
      </c>
      <c r="O69">
        <v>0</v>
      </c>
      <c r="P69">
        <v>0</v>
      </c>
      <c r="Q69">
        <v>0</v>
      </c>
      <c r="R69">
        <v>0</v>
      </c>
      <c r="S69">
        <v>0</v>
      </c>
      <c r="T69">
        <v>3.6338548898452051E-3</v>
      </c>
      <c r="U69">
        <v>0</v>
      </c>
      <c r="V69">
        <v>0</v>
      </c>
      <c r="W69">
        <v>0</v>
      </c>
      <c r="X69">
        <v>0</v>
      </c>
      <c r="Y69">
        <v>0</v>
      </c>
      <c r="Z69">
        <v>3.2868455132223501E-3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5.6793256742254997E-4</v>
      </c>
      <c r="AR69">
        <v>5.6552028375423998E-3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J69">
        <f t="shared" si="12"/>
        <v>3.2438698761768877E-4</v>
      </c>
      <c r="BK69">
        <f t="shared" si="13"/>
        <v>3.8448335572597529E-4</v>
      </c>
      <c r="BL69">
        <f t="shared" si="14"/>
        <v>2.4892541619859798E-4</v>
      </c>
      <c r="BN69">
        <f t="shared" si="15"/>
        <v>8.9070103353067664E-4</v>
      </c>
      <c r="BO69">
        <f t="shared" si="16"/>
        <v>1.1205922980411711E-3</v>
      </c>
      <c r="BP69">
        <f t="shared" si="17"/>
        <v>1.1320109312661555E-3</v>
      </c>
      <c r="BR69">
        <f t="shared" si="18"/>
        <v>2.2267525838266916E-4</v>
      </c>
      <c r="BS69">
        <f t="shared" si="19"/>
        <v>2.6412613763010962E-4</v>
      </c>
      <c r="BT69">
        <f t="shared" si="20"/>
        <v>2.264021862532311E-4</v>
      </c>
      <c r="BV69">
        <f t="shared" si="21"/>
        <v>0.8630072969125</v>
      </c>
      <c r="BW69">
        <f t="shared" si="22"/>
        <v>0.81347068953234869</v>
      </c>
      <c r="BX69">
        <f t="shared" si="23"/>
        <v>0.69901522223944668</v>
      </c>
    </row>
    <row r="70" spans="1:76" x14ac:dyDescent="0.3">
      <c r="A70" t="s">
        <v>67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2.0750998920377149E-3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2.6341276307255252E-3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1.5558545390096351E-3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J70">
        <f t="shared" si="12"/>
        <v>0</v>
      </c>
      <c r="BK70">
        <f t="shared" si="13"/>
        <v>1.1528332733542861E-4</v>
      </c>
      <c r="BL70">
        <f t="shared" si="14"/>
        <v>1.675992867894064E-4</v>
      </c>
      <c r="BN70">
        <f t="shared" si="15"/>
        <v>0</v>
      </c>
      <c r="BO70">
        <f t="shared" si="16"/>
        <v>4.891057350997803E-4</v>
      </c>
      <c r="BP70">
        <f t="shared" si="17"/>
        <v>6.0059254415259955E-4</v>
      </c>
      <c r="BR70">
        <f t="shared" si="18"/>
        <v>0</v>
      </c>
      <c r="BS70">
        <f t="shared" si="19"/>
        <v>1.1528332733542862E-4</v>
      </c>
      <c r="BT70">
        <f t="shared" si="20"/>
        <v>1.201185088305199E-4</v>
      </c>
      <c r="BV70">
        <f t="shared" si="21"/>
        <v>0.33133276203867867</v>
      </c>
      <c r="BW70">
        <f t="shared" si="22"/>
        <v>0.17570879849745444</v>
      </c>
      <c r="BX70">
        <f t="shared" si="23"/>
        <v>0.75496721348584384</v>
      </c>
    </row>
    <row r="71" spans="1:76" x14ac:dyDescent="0.3">
      <c r="A71" t="s">
        <v>68</v>
      </c>
      <c r="B71">
        <v>0</v>
      </c>
      <c r="C71">
        <v>3.4049816470754501E-3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2.30477676758006E-3</v>
      </c>
      <c r="O71">
        <v>0</v>
      </c>
      <c r="P71">
        <v>0</v>
      </c>
      <c r="Q71">
        <v>0</v>
      </c>
      <c r="R71">
        <v>7.1349995322296002E-3</v>
      </c>
      <c r="S71">
        <v>0</v>
      </c>
      <c r="T71">
        <v>2.79324256151032E-3</v>
      </c>
      <c r="U71">
        <v>0</v>
      </c>
      <c r="V71">
        <v>0</v>
      </c>
      <c r="W71">
        <v>0</v>
      </c>
      <c r="X71">
        <v>1.847550248360755E-3</v>
      </c>
      <c r="Y71">
        <v>0</v>
      </c>
      <c r="Z71">
        <v>9.2628114899668892E-3</v>
      </c>
      <c r="AA71">
        <v>1.6199808378344149E-3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2.3276310775656151E-3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3.556700477839075E-3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3.6677624417420299E-3</v>
      </c>
      <c r="BJ71">
        <f t="shared" si="12"/>
        <v>3.5685990091596938E-4</v>
      </c>
      <c r="BK71">
        <f t="shared" si="13"/>
        <v>1.2588102594389989E-3</v>
      </c>
      <c r="BL71">
        <f t="shared" si="14"/>
        <v>3.8208375988586882E-4</v>
      </c>
      <c r="BN71">
        <f t="shared" si="15"/>
        <v>9.9560072797580672E-4</v>
      </c>
      <c r="BO71">
        <f t="shared" si="16"/>
        <v>2.6791682205637751E-3</v>
      </c>
      <c r="BP71">
        <f t="shared" si="17"/>
        <v>1.0776279131760951E-3</v>
      </c>
      <c r="BR71">
        <f t="shared" si="18"/>
        <v>2.4890018199395168E-4</v>
      </c>
      <c r="BS71">
        <f t="shared" si="19"/>
        <v>6.3148600556671376E-4</v>
      </c>
      <c r="BT71">
        <f t="shared" si="20"/>
        <v>2.1552558263521904E-4</v>
      </c>
      <c r="BV71">
        <f t="shared" si="21"/>
        <v>0.19747712120629143</v>
      </c>
      <c r="BW71">
        <f t="shared" si="22"/>
        <v>0.93938216740876657</v>
      </c>
      <c r="BX71">
        <f t="shared" si="23"/>
        <v>0.203048288934076</v>
      </c>
    </row>
    <row r="72" spans="1:76" x14ac:dyDescent="0.3">
      <c r="A72" t="s">
        <v>69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2.389352107971835E-3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2.7725652044935899E-3</v>
      </c>
      <c r="R72">
        <v>0</v>
      </c>
      <c r="S72">
        <v>0</v>
      </c>
      <c r="T72">
        <v>0</v>
      </c>
      <c r="U72">
        <v>0</v>
      </c>
      <c r="V72">
        <v>6.9169996401256999E-3</v>
      </c>
      <c r="W72">
        <v>0</v>
      </c>
      <c r="X72">
        <v>2.551717943786635E-3</v>
      </c>
      <c r="Y72">
        <v>2.601638456396695E-3</v>
      </c>
      <c r="Z72">
        <v>0</v>
      </c>
      <c r="AA72">
        <v>0</v>
      </c>
      <c r="AB72">
        <v>0</v>
      </c>
      <c r="AC72">
        <v>3.1197072966831548E-3</v>
      </c>
      <c r="AD72">
        <v>0</v>
      </c>
      <c r="AE72">
        <v>0</v>
      </c>
      <c r="AF72">
        <v>3.095718932353175E-3</v>
      </c>
      <c r="AG72">
        <v>0</v>
      </c>
      <c r="AH72">
        <v>0</v>
      </c>
      <c r="AI72">
        <v>3.0100091401321699E-3</v>
      </c>
      <c r="AJ72">
        <v>5.3529250507291549E-3</v>
      </c>
      <c r="AK72">
        <v>4.2234240175528003E-3</v>
      </c>
      <c r="AL72">
        <v>0</v>
      </c>
      <c r="AM72">
        <v>0</v>
      </c>
      <c r="AN72">
        <v>0</v>
      </c>
      <c r="AO72">
        <v>4.2093893587640402E-3</v>
      </c>
      <c r="AP72">
        <v>1.9313048132981851E-3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2.4138556759908101E-3</v>
      </c>
      <c r="AY72">
        <v>3.3366734643333752E-3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3.6272579969300099E-3</v>
      </c>
      <c r="BF72">
        <v>1.1216647783132101E-2</v>
      </c>
      <c r="BG72">
        <v>0</v>
      </c>
      <c r="BH72">
        <v>0</v>
      </c>
      <c r="BJ72">
        <f t="shared" si="12"/>
        <v>3.2261983202908908E-4</v>
      </c>
      <c r="BK72">
        <f t="shared" si="13"/>
        <v>1.1830995227487516E-3</v>
      </c>
      <c r="BL72">
        <f t="shared" si="14"/>
        <v>1.4524591264292192E-3</v>
      </c>
      <c r="BN72">
        <f t="shared" si="15"/>
        <v>8.8433720615092631E-4</v>
      </c>
      <c r="BO72">
        <f t="shared" si="16"/>
        <v>1.9449154652674617E-3</v>
      </c>
      <c r="BP72">
        <f t="shared" si="17"/>
        <v>2.6702789596536581E-3</v>
      </c>
      <c r="BR72">
        <f t="shared" si="18"/>
        <v>2.2108430153773158E-4</v>
      </c>
      <c r="BS72">
        <f t="shared" si="19"/>
        <v>4.5842097144173713E-4</v>
      </c>
      <c r="BT72">
        <f t="shared" si="20"/>
        <v>5.3405579193073157E-4</v>
      </c>
      <c r="BV72">
        <f t="shared" si="21"/>
        <v>0.10366401278739948</v>
      </c>
      <c r="BW72">
        <f t="shared" si="22"/>
        <v>5.9555109765929239E-2</v>
      </c>
      <c r="BX72">
        <f t="shared" si="23"/>
        <v>0.70391259628724578</v>
      </c>
    </row>
    <row r="73" spans="1:76" x14ac:dyDescent="0.3">
      <c r="A73" t="s">
        <v>70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4.934449759093555E-3</v>
      </c>
      <c r="J73">
        <v>2.8695309416432351E-3</v>
      </c>
      <c r="K73">
        <v>0</v>
      </c>
      <c r="L73">
        <v>6.5675224020751103E-3</v>
      </c>
      <c r="M73">
        <v>1.8067645606364899E-3</v>
      </c>
      <c r="N73">
        <v>0</v>
      </c>
      <c r="O73">
        <v>0</v>
      </c>
      <c r="P73">
        <v>0</v>
      </c>
      <c r="Q73">
        <v>0</v>
      </c>
      <c r="R73">
        <v>0</v>
      </c>
      <c r="S73">
        <v>2.5884911372918299E-3</v>
      </c>
      <c r="T73">
        <v>0</v>
      </c>
      <c r="U73">
        <v>7.4369443915534104E-3</v>
      </c>
      <c r="V73">
        <v>3.4388890925863649E-3</v>
      </c>
      <c r="W73">
        <v>0</v>
      </c>
      <c r="X73">
        <v>0</v>
      </c>
      <c r="Y73">
        <v>9.6928592138615238E-3</v>
      </c>
      <c r="Z73">
        <v>0</v>
      </c>
      <c r="AA73">
        <v>0</v>
      </c>
      <c r="AB73">
        <v>3.7161324159594848E-3</v>
      </c>
      <c r="AC73">
        <v>1.10338946609314E-3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7.3499055982077103E-3</v>
      </c>
      <c r="AJ73">
        <v>1.0482468276376866E-2</v>
      </c>
      <c r="AK73">
        <v>0</v>
      </c>
      <c r="AL73">
        <v>1.8290691166776001E-3</v>
      </c>
      <c r="AM73">
        <v>0</v>
      </c>
      <c r="AN73">
        <v>0</v>
      </c>
      <c r="AO73">
        <v>0</v>
      </c>
      <c r="AP73">
        <v>2.1270469001830701E-3</v>
      </c>
      <c r="AQ73">
        <v>5.7546747372680101E-3</v>
      </c>
      <c r="AR73">
        <v>5.6552028375423998E-3</v>
      </c>
      <c r="AS73">
        <v>2.96813939380816E-3</v>
      </c>
      <c r="AT73">
        <v>8.2526533561565196E-3</v>
      </c>
      <c r="AU73">
        <v>0</v>
      </c>
      <c r="AV73">
        <v>2.4927957640461101E-3</v>
      </c>
      <c r="AW73">
        <v>0</v>
      </c>
      <c r="AX73">
        <v>2.4138556759908101E-3</v>
      </c>
      <c r="AY73">
        <v>0</v>
      </c>
      <c r="AZ73">
        <v>1.022641798815499E-2</v>
      </c>
      <c r="BA73">
        <v>0</v>
      </c>
      <c r="BB73">
        <v>5.8597481167975453E-3</v>
      </c>
      <c r="BC73">
        <v>2.3644748339599351E-3</v>
      </c>
      <c r="BD73">
        <v>0</v>
      </c>
      <c r="BE73">
        <v>1.4926297124849999E-3</v>
      </c>
      <c r="BF73">
        <v>5.50801999038905E-5</v>
      </c>
      <c r="BG73">
        <v>3.0305125581548899E-3</v>
      </c>
      <c r="BH73">
        <v>0</v>
      </c>
      <c r="BJ73">
        <f t="shared" si="12"/>
        <v>1.0111417289655244E-3</v>
      </c>
      <c r="BK73">
        <f t="shared" si="13"/>
        <v>1.9625895175307481E-3</v>
      </c>
      <c r="BL73">
        <f t="shared" si="14"/>
        <v>2.600190778700232E-3</v>
      </c>
      <c r="BN73">
        <f t="shared" si="15"/>
        <v>2.0432201609634159E-3</v>
      </c>
      <c r="BO73">
        <f t="shared" si="16"/>
        <v>3.1389628286440379E-3</v>
      </c>
      <c r="BP73">
        <f t="shared" si="17"/>
        <v>3.283187148285645E-3</v>
      </c>
      <c r="BR73">
        <f t="shared" si="18"/>
        <v>5.1080504024085397E-4</v>
      </c>
      <c r="BS73">
        <f t="shared" si="19"/>
        <v>7.3986063400890208E-4</v>
      </c>
      <c r="BT73">
        <f t="shared" si="20"/>
        <v>6.5663742965712895E-4</v>
      </c>
      <c r="BV73">
        <f t="shared" si="21"/>
        <v>0.29852981729538475</v>
      </c>
      <c r="BW73">
        <f t="shared" si="22"/>
        <v>6.3496823945437653E-2</v>
      </c>
      <c r="BX73">
        <f t="shared" si="23"/>
        <v>0.52311984883975193</v>
      </c>
    </row>
    <row r="74" spans="1:76" x14ac:dyDescent="0.3">
      <c r="A74" t="s">
        <v>71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2.4672248795467749E-3</v>
      </c>
      <c r="J74">
        <v>6.7556193299345996E-3</v>
      </c>
      <c r="K74">
        <v>0</v>
      </c>
      <c r="L74">
        <v>0</v>
      </c>
      <c r="M74">
        <v>3.8049069180991451E-3</v>
      </c>
      <c r="N74">
        <v>2.3555023069190151E-3</v>
      </c>
      <c r="O74">
        <v>9.6721521753526498E-4</v>
      </c>
      <c r="P74">
        <v>0</v>
      </c>
      <c r="Q74">
        <v>0</v>
      </c>
      <c r="R74">
        <v>5.2212558553103999E-3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3.7302102639991102E-3</v>
      </c>
      <c r="AX74">
        <v>0</v>
      </c>
      <c r="AY74">
        <v>0</v>
      </c>
      <c r="AZ74">
        <v>0</v>
      </c>
      <c r="BA74">
        <v>0</v>
      </c>
      <c r="BB74">
        <v>2.4938551739547548E-3</v>
      </c>
      <c r="BC74">
        <v>0</v>
      </c>
      <c r="BD74">
        <v>0</v>
      </c>
      <c r="BE74">
        <v>2.8932704301985598E-3</v>
      </c>
      <c r="BF74">
        <v>3.0867588765922651E-3</v>
      </c>
      <c r="BG74">
        <v>0</v>
      </c>
      <c r="BH74">
        <v>0</v>
      </c>
      <c r="BJ74">
        <f t="shared" si="12"/>
        <v>1.0219042907521751E-3</v>
      </c>
      <c r="BK74">
        <f t="shared" si="13"/>
        <v>2.9006976973946667E-4</v>
      </c>
      <c r="BL74">
        <f t="shared" si="14"/>
        <v>4.8816378978978767E-4</v>
      </c>
      <c r="BN74">
        <f t="shared" si="15"/>
        <v>1.9318072732763074E-3</v>
      </c>
      <c r="BO74">
        <f t="shared" si="16"/>
        <v>1.2306618071999836E-3</v>
      </c>
      <c r="BP74">
        <f t="shared" si="17"/>
        <v>1.1560579434230995E-3</v>
      </c>
      <c r="BR74">
        <f t="shared" si="18"/>
        <v>4.8295181831907685E-4</v>
      </c>
      <c r="BS74">
        <f t="shared" si="19"/>
        <v>2.9006976973946667E-4</v>
      </c>
      <c r="BT74">
        <f t="shared" si="20"/>
        <v>2.312115886846199E-4</v>
      </c>
      <c r="BV74">
        <f t="shared" si="21"/>
        <v>0.20582602425466734</v>
      </c>
      <c r="BW74">
        <f t="shared" si="22"/>
        <v>0.32971936692754422</v>
      </c>
      <c r="BX74">
        <f t="shared" si="23"/>
        <v>0.59666489287772118</v>
      </c>
    </row>
    <row r="75" spans="1:76" x14ac:dyDescent="0.3">
      <c r="A75" t="s">
        <v>72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2.401681221365355E-3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J75">
        <f t="shared" si="12"/>
        <v>0</v>
      </c>
      <c r="BK75">
        <f t="shared" si="13"/>
        <v>1.334267345202975E-4</v>
      </c>
      <c r="BL75">
        <f t="shared" si="14"/>
        <v>0</v>
      </c>
      <c r="BN75">
        <f t="shared" si="15"/>
        <v>0</v>
      </c>
      <c r="BO75">
        <f t="shared" si="16"/>
        <v>5.6608169262527752E-4</v>
      </c>
      <c r="BP75">
        <f t="shared" si="17"/>
        <v>0</v>
      </c>
      <c r="BR75">
        <f t="shared" si="18"/>
        <v>0</v>
      </c>
      <c r="BS75">
        <f t="shared" si="19"/>
        <v>1.3342673452029752E-4</v>
      </c>
      <c r="BT75">
        <f t="shared" si="20"/>
        <v>0</v>
      </c>
      <c r="BV75">
        <f t="shared" si="21"/>
        <v>0.33133276203867867</v>
      </c>
      <c r="BW75" t="e">
        <f t="shared" si="22"/>
        <v>#DIV/0!</v>
      </c>
      <c r="BX75">
        <f t="shared" si="23"/>
        <v>0.33133276203867867</v>
      </c>
    </row>
    <row r="76" spans="1:76" x14ac:dyDescent="0.3">
      <c r="A76" t="s">
        <v>73</v>
      </c>
      <c r="B76">
        <v>0</v>
      </c>
      <c r="C76">
        <v>0</v>
      </c>
      <c r="D76">
        <v>0</v>
      </c>
      <c r="E76">
        <v>0</v>
      </c>
      <c r="F76">
        <v>2.9425407012219451E-3</v>
      </c>
      <c r="G76">
        <v>0</v>
      </c>
      <c r="H76">
        <v>4.4977232540805902E-3</v>
      </c>
      <c r="I76">
        <v>2.4672248795467749E-3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3.1360784910364451E-3</v>
      </c>
      <c r="R76">
        <v>0</v>
      </c>
      <c r="S76">
        <v>4.5848096486429098E-3</v>
      </c>
      <c r="T76">
        <v>0</v>
      </c>
      <c r="U76">
        <v>0</v>
      </c>
      <c r="V76">
        <v>0</v>
      </c>
      <c r="W76">
        <v>9.7559394462319454E-3</v>
      </c>
      <c r="X76">
        <v>0</v>
      </c>
      <c r="Y76">
        <v>0</v>
      </c>
      <c r="Z76">
        <v>0</v>
      </c>
      <c r="AA76">
        <v>0</v>
      </c>
      <c r="AB76">
        <v>1.2653013034199349E-3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3.775535136820865E-3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1.9313048132981851E-3</v>
      </c>
      <c r="AQ76">
        <v>0</v>
      </c>
      <c r="AR76">
        <v>0</v>
      </c>
      <c r="AS76">
        <v>1.4122848547985249E-3</v>
      </c>
      <c r="AT76">
        <v>2.4662878923818201E-3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J76">
        <f t="shared" si="12"/>
        <v>8.1522295786785968E-4</v>
      </c>
      <c r="BK76">
        <f t="shared" si="13"/>
        <v>8.6700279990526612E-4</v>
      </c>
      <c r="BL76">
        <f t="shared" si="14"/>
        <v>3.8341650789197579E-4</v>
      </c>
      <c r="BN76">
        <f t="shared" si="15"/>
        <v>1.5094553459285439E-3</v>
      </c>
      <c r="BO76">
        <f t="shared" si="16"/>
        <v>2.4765884028411711E-3</v>
      </c>
      <c r="BP76">
        <f t="shared" si="17"/>
        <v>9.6580111106743484E-4</v>
      </c>
      <c r="BR76">
        <f t="shared" si="18"/>
        <v>3.7736383648213597E-4</v>
      </c>
      <c r="BS76">
        <f t="shared" si="19"/>
        <v>5.8373748461898445E-4</v>
      </c>
      <c r="BT76">
        <f t="shared" si="20"/>
        <v>1.9316022221348698E-4</v>
      </c>
      <c r="BV76">
        <f t="shared" si="21"/>
        <v>0.94113756805930615</v>
      </c>
      <c r="BW76">
        <f t="shared" si="22"/>
        <v>0.31903746335082794</v>
      </c>
      <c r="BX76">
        <f t="shared" si="23"/>
        <v>0.44047038194988686</v>
      </c>
    </row>
    <row r="77" spans="1:76" x14ac:dyDescent="0.3">
      <c r="A77" t="s">
        <v>74</v>
      </c>
      <c r="B77">
        <v>0</v>
      </c>
      <c r="C77">
        <v>0</v>
      </c>
      <c r="D77">
        <v>0</v>
      </c>
      <c r="E77">
        <v>2.082454697795355E-3</v>
      </c>
      <c r="F77">
        <v>0</v>
      </c>
      <c r="G77">
        <v>3.5145406806916047E-3</v>
      </c>
      <c r="H77">
        <v>1.139972696638795E-3</v>
      </c>
      <c r="I77">
        <v>2.4672248795467749E-3</v>
      </c>
      <c r="J77">
        <v>1.0149061795008E-3</v>
      </c>
      <c r="K77">
        <v>0</v>
      </c>
      <c r="L77">
        <v>3.4263540291079651E-3</v>
      </c>
      <c r="M77">
        <v>0</v>
      </c>
      <c r="N77">
        <v>1.810608705319605E-3</v>
      </c>
      <c r="O77">
        <v>0</v>
      </c>
      <c r="P77">
        <v>0</v>
      </c>
      <c r="Q77">
        <v>0</v>
      </c>
      <c r="R77">
        <v>0</v>
      </c>
      <c r="S77">
        <v>7.1733007859347501E-3</v>
      </c>
      <c r="T77">
        <v>0</v>
      </c>
      <c r="U77">
        <v>0</v>
      </c>
      <c r="V77">
        <v>0</v>
      </c>
      <c r="W77">
        <v>0</v>
      </c>
      <c r="X77">
        <v>0</v>
      </c>
      <c r="Y77">
        <v>3.5185295599326652E-3</v>
      </c>
      <c r="Z77">
        <v>0</v>
      </c>
      <c r="AA77">
        <v>3.9611892694979001E-3</v>
      </c>
      <c r="AB77">
        <v>0</v>
      </c>
      <c r="AC77">
        <v>0</v>
      </c>
      <c r="AD77">
        <v>0</v>
      </c>
      <c r="AE77">
        <v>1.8553634341824099E-3</v>
      </c>
      <c r="AF77">
        <v>0</v>
      </c>
      <c r="AG77">
        <v>5.7662767469526697E-3</v>
      </c>
      <c r="AH77">
        <v>7.1105442279062502E-3</v>
      </c>
      <c r="AI77">
        <v>3.0100091401321699E-3</v>
      </c>
      <c r="AJ77">
        <v>0</v>
      </c>
      <c r="AK77">
        <v>0</v>
      </c>
      <c r="AL77">
        <v>1.8290691166776001E-3</v>
      </c>
      <c r="AM77">
        <v>2.1714095095475101E-3</v>
      </c>
      <c r="AN77">
        <v>2.3276310775656151E-3</v>
      </c>
      <c r="AO77">
        <v>0</v>
      </c>
      <c r="AP77">
        <v>0</v>
      </c>
      <c r="AQ77">
        <v>0</v>
      </c>
      <c r="AR77">
        <v>0</v>
      </c>
      <c r="AS77">
        <v>1.8216032095126351E-5</v>
      </c>
      <c r="AT77">
        <v>0</v>
      </c>
      <c r="AU77">
        <v>0</v>
      </c>
      <c r="AV77">
        <v>2.6482112529736951E-3</v>
      </c>
      <c r="AW77">
        <v>0</v>
      </c>
      <c r="AX77">
        <v>2.548594891601955E-3</v>
      </c>
      <c r="AY77">
        <v>0</v>
      </c>
      <c r="AZ77">
        <v>0</v>
      </c>
      <c r="BA77">
        <v>0</v>
      </c>
      <c r="BB77">
        <v>3.556700477839075E-3</v>
      </c>
      <c r="BC77">
        <v>2.1462880454618102E-3</v>
      </c>
      <c r="BD77">
        <v>1.6870569621811049E-2</v>
      </c>
      <c r="BE77">
        <v>1.292860147369535E-2</v>
      </c>
      <c r="BF77">
        <v>3.0867588765922651E-3</v>
      </c>
      <c r="BG77">
        <v>2.7508657659495949E-3</v>
      </c>
      <c r="BH77">
        <v>3.7297842971244E-3</v>
      </c>
      <c r="BJ77">
        <f t="shared" si="12"/>
        <v>9.6600386678755612E-4</v>
      </c>
      <c r="BK77">
        <f t="shared" si="13"/>
        <v>1.7997340646966006E-3</v>
      </c>
      <c r="BL77">
        <f t="shared" si="14"/>
        <v>2.2645080175574019E-3</v>
      </c>
      <c r="BN77">
        <f t="shared" si="15"/>
        <v>1.2959674625370021E-3</v>
      </c>
      <c r="BO77">
        <f t="shared" si="16"/>
        <v>2.6294358758565711E-3</v>
      </c>
      <c r="BP77">
        <f t="shared" si="17"/>
        <v>4.0764328559205146E-3</v>
      </c>
      <c r="BR77">
        <f t="shared" si="18"/>
        <v>3.2399186563425051E-4</v>
      </c>
      <c r="BS77">
        <f t="shared" si="19"/>
        <v>6.1976397950445688E-4</v>
      </c>
      <c r="BT77">
        <f t="shared" si="20"/>
        <v>8.1528657118410297E-4</v>
      </c>
      <c r="BV77">
        <f t="shared" si="21"/>
        <v>0.24421143964313385</v>
      </c>
      <c r="BW77">
        <f t="shared" si="22"/>
        <v>0.14895501135101463</v>
      </c>
      <c r="BX77">
        <f t="shared" si="23"/>
        <v>0.65236571380511066</v>
      </c>
    </row>
    <row r="78" spans="1:76" x14ac:dyDescent="0.3">
      <c r="A78" t="s">
        <v>75</v>
      </c>
      <c r="B78">
        <v>0</v>
      </c>
      <c r="C78">
        <v>0</v>
      </c>
      <c r="D78">
        <v>0</v>
      </c>
      <c r="E78">
        <v>4.3233630527218601E-3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4.6290956036195248E-3</v>
      </c>
      <c r="M78">
        <v>0</v>
      </c>
      <c r="N78">
        <v>2.3555023069190151E-3</v>
      </c>
      <c r="O78">
        <v>3.6782233679578851E-3</v>
      </c>
      <c r="P78">
        <v>6.2424360041422495E-5</v>
      </c>
      <c r="Q78">
        <v>0</v>
      </c>
      <c r="R78">
        <v>0</v>
      </c>
      <c r="S78">
        <v>0</v>
      </c>
      <c r="T78">
        <v>4.1678851308889096E-3</v>
      </c>
      <c r="U78">
        <v>3.1441700729654201E-3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3.1315246042902751E-3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3.6724853286256099E-3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4.1487587601831853E-3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J78">
        <f t="shared" si="12"/>
        <v>9.405380432037317E-4</v>
      </c>
      <c r="BK78">
        <f t="shared" si="13"/>
        <v>5.8019887823025586E-4</v>
      </c>
      <c r="BL78">
        <f t="shared" si="14"/>
        <v>3.128497635523518E-4</v>
      </c>
      <c r="BN78">
        <f t="shared" si="15"/>
        <v>1.7329708650155827E-3</v>
      </c>
      <c r="BO78">
        <f t="shared" si="16"/>
        <v>1.3504719212164306E-3</v>
      </c>
      <c r="BP78">
        <f t="shared" si="17"/>
        <v>1.0849822075211268E-3</v>
      </c>
      <c r="BR78">
        <f t="shared" si="18"/>
        <v>4.3324271625389568E-4</v>
      </c>
      <c r="BS78">
        <f t="shared" si="19"/>
        <v>3.1830928443138769E-4</v>
      </c>
      <c r="BT78">
        <f t="shared" si="20"/>
        <v>2.1699644150422536E-4</v>
      </c>
      <c r="BV78">
        <f t="shared" si="21"/>
        <v>0.50812276722172234</v>
      </c>
      <c r="BW78">
        <f t="shared" si="22"/>
        <v>0.20826558055723152</v>
      </c>
      <c r="BX78">
        <f t="shared" si="23"/>
        <v>0.49275726718556467</v>
      </c>
    </row>
    <row r="79" spans="1:76" x14ac:dyDescent="0.3">
      <c r="A79" t="s">
        <v>76</v>
      </c>
      <c r="B79">
        <v>2.8346894949640052E-3</v>
      </c>
      <c r="C79">
        <v>0</v>
      </c>
      <c r="D79">
        <v>0</v>
      </c>
      <c r="E79">
        <v>2.082454697795355E-3</v>
      </c>
      <c r="F79">
        <v>2.404673118755995E-3</v>
      </c>
      <c r="G79">
        <v>2.9367888102202898E-3</v>
      </c>
      <c r="H79">
        <v>0</v>
      </c>
      <c r="I79">
        <v>3.2505759770299751E-3</v>
      </c>
      <c r="J79">
        <v>6.6914575254291651E-3</v>
      </c>
      <c r="K79">
        <v>0</v>
      </c>
      <c r="L79">
        <v>0</v>
      </c>
      <c r="M79">
        <v>0</v>
      </c>
      <c r="N79">
        <v>2.9983877670630601E-3</v>
      </c>
      <c r="O79">
        <v>0</v>
      </c>
      <c r="P79">
        <v>0</v>
      </c>
      <c r="Q79">
        <v>3.4539271000408149E-3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2.551717943786635E-3</v>
      </c>
      <c r="Y79">
        <v>2.0995693368909048E-3</v>
      </c>
      <c r="Z79">
        <v>0</v>
      </c>
      <c r="AA79">
        <v>2.10750593956191E-3</v>
      </c>
      <c r="AB79">
        <v>0</v>
      </c>
      <c r="AC79">
        <v>0</v>
      </c>
      <c r="AD79">
        <v>0</v>
      </c>
      <c r="AE79">
        <v>0</v>
      </c>
      <c r="AF79">
        <v>2.3766167301264452E-3</v>
      </c>
      <c r="AG79">
        <v>0</v>
      </c>
      <c r="AH79">
        <v>0</v>
      </c>
      <c r="AI79">
        <v>4.3398964580755404E-3</v>
      </c>
      <c r="AJ79">
        <v>7.5584407547879496E-4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2.1270469001830701E-3</v>
      </c>
      <c r="AQ79">
        <v>2.1659520405872849E-3</v>
      </c>
      <c r="AR79">
        <v>0</v>
      </c>
      <c r="AS79">
        <v>2.96813939380816E-3</v>
      </c>
      <c r="AT79">
        <v>0</v>
      </c>
      <c r="AU79">
        <v>0</v>
      </c>
      <c r="AV79">
        <v>0</v>
      </c>
      <c r="AW79">
        <v>0</v>
      </c>
      <c r="AX79">
        <v>2.4138556759908101E-3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3.4974826300376749E-3</v>
      </c>
      <c r="BE79">
        <v>0</v>
      </c>
      <c r="BF79">
        <v>0</v>
      </c>
      <c r="BG79">
        <v>0</v>
      </c>
      <c r="BH79">
        <v>3.7297842971244E-3</v>
      </c>
      <c r="BJ79">
        <f t="shared" si="12"/>
        <v>1.6658096557061663E-3</v>
      </c>
      <c r="BK79">
        <f t="shared" si="13"/>
        <v>7.4862813380230191E-4</v>
      </c>
      <c r="BL79">
        <f t="shared" si="14"/>
        <v>7.0632420052840772E-4</v>
      </c>
      <c r="BN79">
        <f t="shared" si="15"/>
        <v>1.9772422561329609E-3</v>
      </c>
      <c r="BO79">
        <f t="shared" si="16"/>
        <v>1.3230102042670756E-3</v>
      </c>
      <c r="BP79">
        <f t="shared" si="17"/>
        <v>1.2598752658814513E-3</v>
      </c>
      <c r="BR79">
        <f t="shared" si="18"/>
        <v>4.9431056403324023E-4</v>
      </c>
      <c r="BS79">
        <f t="shared" si="19"/>
        <v>3.1183649567208287E-4</v>
      </c>
      <c r="BT79">
        <f t="shared" si="20"/>
        <v>2.5197505317629029E-4</v>
      </c>
      <c r="BV79">
        <f t="shared" si="21"/>
        <v>0.12880005617740173</v>
      </c>
      <c r="BW79">
        <f t="shared" si="22"/>
        <v>9.7240819438374093E-2</v>
      </c>
      <c r="BX79">
        <f t="shared" si="23"/>
        <v>0.91655567086178369</v>
      </c>
    </row>
    <row r="80" spans="1:76" x14ac:dyDescent="0.3">
      <c r="A80" t="s">
        <v>77</v>
      </c>
      <c r="B80">
        <v>0</v>
      </c>
      <c r="C80">
        <v>0</v>
      </c>
      <c r="D80">
        <v>0</v>
      </c>
      <c r="E80">
        <v>0</v>
      </c>
      <c r="F80">
        <v>0</v>
      </c>
      <c r="G80">
        <v>4.4274760859392098E-4</v>
      </c>
      <c r="H80">
        <v>0</v>
      </c>
      <c r="I80">
        <v>0</v>
      </c>
      <c r="J80">
        <v>0</v>
      </c>
      <c r="K80">
        <v>0</v>
      </c>
      <c r="L80">
        <v>0</v>
      </c>
      <c r="M80">
        <v>1.8067645606364899E-3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1.9737194567675549E-3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3.0100091401321699E-3</v>
      </c>
      <c r="AJ80">
        <v>0</v>
      </c>
      <c r="AK80">
        <v>0</v>
      </c>
      <c r="AL80">
        <v>3.1370184011054098E-3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3.2735805422765699E-3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2.9126371618845748E-3</v>
      </c>
      <c r="BD80">
        <v>0</v>
      </c>
      <c r="BE80">
        <v>0</v>
      </c>
      <c r="BF80">
        <v>0</v>
      </c>
      <c r="BG80">
        <v>0</v>
      </c>
      <c r="BH80">
        <v>0</v>
      </c>
      <c r="BJ80">
        <f t="shared" si="12"/>
        <v>1.4059451057690068E-4</v>
      </c>
      <c r="BK80">
        <f t="shared" si="13"/>
        <v>2.7687381093887358E-4</v>
      </c>
      <c r="BL80">
        <f t="shared" si="14"/>
        <v>3.7292944421066216E-4</v>
      </c>
      <c r="BN80">
        <f t="shared" si="15"/>
        <v>4.578321788616343E-4</v>
      </c>
      <c r="BO80">
        <f t="shared" si="16"/>
        <v>8.2518659524032166E-4</v>
      </c>
      <c r="BP80">
        <f t="shared" si="17"/>
        <v>1.0320642743521131E-3</v>
      </c>
      <c r="BR80">
        <f t="shared" si="18"/>
        <v>1.1445804471540858E-4</v>
      </c>
      <c r="BS80">
        <f t="shared" si="19"/>
        <v>1.9449834574622343E-4</v>
      </c>
      <c r="BT80">
        <f t="shared" si="20"/>
        <v>2.0641285487042264E-4</v>
      </c>
      <c r="BV80">
        <f t="shared" si="21"/>
        <v>0.55094855703244239</v>
      </c>
      <c r="BW80">
        <f t="shared" si="22"/>
        <v>0.33156812744846775</v>
      </c>
      <c r="BX80">
        <f t="shared" si="23"/>
        <v>0.73659632446980527</v>
      </c>
    </row>
    <row r="81" spans="1:76" x14ac:dyDescent="0.3">
      <c r="A81" t="s">
        <v>78</v>
      </c>
      <c r="B81">
        <v>0</v>
      </c>
      <c r="C81">
        <v>0</v>
      </c>
      <c r="D81">
        <v>0</v>
      </c>
      <c r="E81">
        <v>4.3233630527218601E-3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1.50794123997114E-3</v>
      </c>
      <c r="Z81">
        <v>9.2628114899668892E-3</v>
      </c>
      <c r="AA81">
        <v>0</v>
      </c>
      <c r="AB81">
        <v>0</v>
      </c>
      <c r="AC81">
        <v>0</v>
      </c>
      <c r="AD81">
        <v>2.401681221365355E-3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2.8743999169525648E-3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5.7863654637747E-3</v>
      </c>
      <c r="AU81">
        <v>0</v>
      </c>
      <c r="AV81">
        <v>0</v>
      </c>
      <c r="AW81">
        <v>0</v>
      </c>
      <c r="AX81">
        <v>0</v>
      </c>
      <c r="AY81">
        <v>3.0287750435113001E-3</v>
      </c>
      <c r="AZ81">
        <v>0</v>
      </c>
      <c r="BA81">
        <v>0</v>
      </c>
      <c r="BB81">
        <v>2.4938551739547548E-3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J81">
        <f t="shared" si="12"/>
        <v>2.7021019079511625E-4</v>
      </c>
      <c r="BK81">
        <f t="shared" si="13"/>
        <v>7.3180188618352134E-4</v>
      </c>
      <c r="BL81">
        <f t="shared" si="14"/>
        <v>5.6733582392773276E-4</v>
      </c>
      <c r="BN81">
        <f t="shared" si="15"/>
        <v>1.080840763180465E-3</v>
      </c>
      <c r="BO81">
        <f t="shared" si="16"/>
        <v>2.2255471787159067E-3</v>
      </c>
      <c r="BP81">
        <f t="shared" si="17"/>
        <v>1.4301841901774588E-3</v>
      </c>
      <c r="BR81">
        <f t="shared" si="18"/>
        <v>2.7021019079511625E-4</v>
      </c>
      <c r="BS81">
        <f t="shared" si="19"/>
        <v>5.2456650064020233E-4</v>
      </c>
      <c r="BT81">
        <f t="shared" si="20"/>
        <v>2.8603683803549173E-4</v>
      </c>
      <c r="BV81">
        <f t="shared" si="21"/>
        <v>0.44134588381180972</v>
      </c>
      <c r="BW81">
        <f t="shared" si="22"/>
        <v>0.45486181670698556</v>
      </c>
      <c r="BX81">
        <f t="shared" si="23"/>
        <v>0.78521445170095139</v>
      </c>
    </row>
    <row r="82" spans="1:76" x14ac:dyDescent="0.3">
      <c r="A82" t="s">
        <v>79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5.4480977159059004E-3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2.7322543430825649E-3</v>
      </c>
      <c r="AJ82">
        <v>0</v>
      </c>
      <c r="AK82">
        <v>0</v>
      </c>
      <c r="AL82">
        <v>3.7720448090644549E-4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8.2025121048259503E-4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1.90150410691642E-3</v>
      </c>
      <c r="BF82">
        <v>0</v>
      </c>
      <c r="BG82">
        <v>0</v>
      </c>
      <c r="BH82">
        <v>0</v>
      </c>
      <c r="BJ82">
        <f t="shared" si="12"/>
        <v>3.4050610724411877E-4</v>
      </c>
      <c r="BK82">
        <f t="shared" si="13"/>
        <v>1.5179190794903139E-4</v>
      </c>
      <c r="BL82">
        <f t="shared" si="14"/>
        <v>1.2395839193221842E-4</v>
      </c>
      <c r="BN82">
        <f t="shared" si="15"/>
        <v>1.3620244289764751E-3</v>
      </c>
      <c r="BO82">
        <f t="shared" si="16"/>
        <v>6.4399852464002577E-4</v>
      </c>
      <c r="BP82">
        <f t="shared" si="17"/>
        <v>4.1062305626498544E-4</v>
      </c>
      <c r="BR82">
        <f t="shared" si="18"/>
        <v>3.4050610724411877E-4</v>
      </c>
      <c r="BS82">
        <f t="shared" si="19"/>
        <v>1.5179190794903139E-4</v>
      </c>
      <c r="BT82">
        <f t="shared" si="20"/>
        <v>8.2124611252997086E-5</v>
      </c>
      <c r="BV82">
        <f t="shared" si="21"/>
        <v>0.61803389245518381</v>
      </c>
      <c r="BW82">
        <f t="shared" si="22"/>
        <v>0.54473335688104174</v>
      </c>
      <c r="BX82">
        <f t="shared" si="23"/>
        <v>0.87308704879257271</v>
      </c>
    </row>
    <row r="83" spans="1:76" x14ac:dyDescent="0.3">
      <c r="A83" t="s">
        <v>80</v>
      </c>
      <c r="B83">
        <v>2.8346894949640052E-3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5.4074150970735901E-3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2.2461534201000501E-3</v>
      </c>
      <c r="X83">
        <v>0</v>
      </c>
      <c r="Y83">
        <v>0</v>
      </c>
      <c r="Z83">
        <v>3.2868455132223501E-3</v>
      </c>
      <c r="AA83">
        <v>0</v>
      </c>
      <c r="AB83">
        <v>0</v>
      </c>
      <c r="AC83">
        <v>0</v>
      </c>
      <c r="AD83">
        <v>3.3674755054692099E-3</v>
      </c>
      <c r="AE83">
        <v>0</v>
      </c>
      <c r="AF83">
        <v>0</v>
      </c>
      <c r="AG83">
        <v>3.1315246042902751E-3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7.1040760801039E-3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1.2372923799596151E-3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J83">
        <f t="shared" si="12"/>
        <v>5.1513153700234976E-4</v>
      </c>
      <c r="BK83">
        <f t="shared" si="13"/>
        <v>6.6844439128232688E-4</v>
      </c>
      <c r="BL83">
        <f t="shared" si="14"/>
        <v>3.3365473840254062E-4</v>
      </c>
      <c r="BN83">
        <f t="shared" si="15"/>
        <v>1.4839100277821927E-3</v>
      </c>
      <c r="BO83">
        <f t="shared" si="16"/>
        <v>1.3050168798855375E-3</v>
      </c>
      <c r="BP83">
        <f t="shared" si="17"/>
        <v>1.4320098386817045E-3</v>
      </c>
      <c r="BR83">
        <f t="shared" si="18"/>
        <v>3.7097750694554818E-4</v>
      </c>
      <c r="BS83">
        <f t="shared" si="19"/>
        <v>3.0759542844332457E-4</v>
      </c>
      <c r="BT83">
        <f t="shared" si="20"/>
        <v>2.8640196773634092E-4</v>
      </c>
      <c r="BV83">
        <f t="shared" si="21"/>
        <v>0.75257658782456838</v>
      </c>
      <c r="BW83">
        <f t="shared" si="22"/>
        <v>0.70121834462680543</v>
      </c>
      <c r="BX83">
        <f t="shared" si="23"/>
        <v>0.43056225091952072</v>
      </c>
    </row>
    <row r="84" spans="1:76" x14ac:dyDescent="0.3">
      <c r="A84" t="s">
        <v>81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2.345462334856315E-3</v>
      </c>
      <c r="L84">
        <v>0</v>
      </c>
      <c r="M84">
        <v>0</v>
      </c>
      <c r="N84">
        <v>2.3555023069190151E-3</v>
      </c>
      <c r="O84">
        <v>0</v>
      </c>
      <c r="P84">
        <v>0</v>
      </c>
      <c r="Q84">
        <v>3.0535709242614549E-3</v>
      </c>
      <c r="R84">
        <v>0</v>
      </c>
      <c r="S84">
        <v>0</v>
      </c>
      <c r="T84">
        <v>3.6338548898452051E-3</v>
      </c>
      <c r="U84">
        <v>0</v>
      </c>
      <c r="V84">
        <v>2.0750998920377149E-3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3.9014426534432901E-3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2.1270469001830701E-3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2.4793305852651749E-3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J84">
        <f t="shared" si="12"/>
        <v>4.8465847287729907E-4</v>
      </c>
      <c r="BK84">
        <f t="shared" si="13"/>
        <v>5.3391096862923397E-4</v>
      </c>
      <c r="BL84">
        <f t="shared" si="14"/>
        <v>1.8425509941792981E-4</v>
      </c>
      <c r="BN84">
        <f t="shared" si="15"/>
        <v>1.0524757703091413E-3</v>
      </c>
      <c r="BO84">
        <f t="shared" si="16"/>
        <v>1.2742033058043515E-3</v>
      </c>
      <c r="BP84">
        <f t="shared" si="17"/>
        <v>6.3974800133437899E-4</v>
      </c>
      <c r="BR84">
        <f t="shared" si="18"/>
        <v>2.6311894257728533E-4</v>
      </c>
      <c r="BS84">
        <f t="shared" si="19"/>
        <v>3.0033259938152439E-4</v>
      </c>
      <c r="BT84">
        <f t="shared" si="20"/>
        <v>1.2794960026687579E-4</v>
      </c>
      <c r="BV84">
        <f t="shared" si="21"/>
        <v>0.90260460316725</v>
      </c>
      <c r="BW84">
        <f t="shared" si="22"/>
        <v>0.3156207454740364</v>
      </c>
      <c r="BX84">
        <f t="shared" si="23"/>
        <v>0.29515497839287796</v>
      </c>
    </row>
    <row r="85" spans="1:76" x14ac:dyDescent="0.3">
      <c r="A85" t="s">
        <v>82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1.81377476923529E-3</v>
      </c>
      <c r="I85">
        <v>0</v>
      </c>
      <c r="J85">
        <v>0</v>
      </c>
      <c r="K85">
        <v>0</v>
      </c>
      <c r="L85">
        <v>0</v>
      </c>
      <c r="M85">
        <v>1.8067645606364899E-3</v>
      </c>
      <c r="N85">
        <v>0</v>
      </c>
      <c r="O85">
        <v>0</v>
      </c>
      <c r="P85">
        <v>0</v>
      </c>
      <c r="Q85">
        <v>3.0535709242614549E-3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2.10750593956191E-3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2.3471203187839201E-3</v>
      </c>
      <c r="BA85">
        <v>0</v>
      </c>
      <c r="BB85">
        <v>0</v>
      </c>
      <c r="BC85">
        <v>2.76834038038989E-5</v>
      </c>
      <c r="BD85">
        <v>3.8911270866432098E-3</v>
      </c>
      <c r="BE85">
        <v>0</v>
      </c>
      <c r="BF85">
        <v>0</v>
      </c>
      <c r="BG85">
        <v>0</v>
      </c>
      <c r="BH85">
        <v>0</v>
      </c>
      <c r="BJ85">
        <f t="shared" si="12"/>
        <v>4.1713189088332718E-4</v>
      </c>
      <c r="BK85">
        <f t="shared" si="13"/>
        <v>1.17083663308995E-4</v>
      </c>
      <c r="BL85">
        <f t="shared" si="14"/>
        <v>2.5063723236924115E-4</v>
      </c>
      <c r="BN85">
        <f t="shared" si="15"/>
        <v>9.3432643297408115E-4</v>
      </c>
      <c r="BO85">
        <f t="shared" si="16"/>
        <v>4.9674391375171764E-4</v>
      </c>
      <c r="BP85">
        <f t="shared" si="17"/>
        <v>8.9163087022835457E-4</v>
      </c>
      <c r="BR85">
        <f t="shared" si="18"/>
        <v>2.3358160824352029E-4</v>
      </c>
      <c r="BS85">
        <f t="shared" si="19"/>
        <v>1.1708366330899503E-4</v>
      </c>
      <c r="BT85">
        <f t="shared" si="20"/>
        <v>1.7832617404567091E-4</v>
      </c>
      <c r="BV85">
        <f t="shared" si="21"/>
        <v>0.26301769421066196</v>
      </c>
      <c r="BW85">
        <f t="shared" si="22"/>
        <v>0.5750956053370917</v>
      </c>
      <c r="BX85">
        <f t="shared" si="23"/>
        <v>0.53493631980933365</v>
      </c>
    </row>
    <row r="86" spans="1:76" x14ac:dyDescent="0.3">
      <c r="A86" t="s">
        <v>83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2.4146428876316798E-3</v>
      </c>
      <c r="P86">
        <v>0</v>
      </c>
      <c r="Q86">
        <v>0</v>
      </c>
      <c r="R86">
        <v>0</v>
      </c>
      <c r="S86">
        <v>2.660918109866405E-3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6.9446629349522999E-4</v>
      </c>
      <c r="AE86">
        <v>0</v>
      </c>
      <c r="AF86">
        <v>0</v>
      </c>
      <c r="AG86">
        <v>0</v>
      </c>
      <c r="AH86">
        <v>0</v>
      </c>
      <c r="AI86">
        <v>4.3398964580755404E-3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2.4662878923818201E-3</v>
      </c>
      <c r="AU86">
        <v>3.16525102101023E-3</v>
      </c>
      <c r="AV86">
        <v>1.1153857604421851E-2</v>
      </c>
      <c r="AW86">
        <v>0</v>
      </c>
      <c r="AX86">
        <v>0</v>
      </c>
      <c r="AY86">
        <v>3.3296243539962401E-3</v>
      </c>
      <c r="AZ86">
        <v>0</v>
      </c>
      <c r="BA86">
        <v>0</v>
      </c>
      <c r="BB86">
        <v>0</v>
      </c>
      <c r="BC86">
        <v>2.3644748339599351E-3</v>
      </c>
      <c r="BD86">
        <v>0</v>
      </c>
      <c r="BE86">
        <v>0</v>
      </c>
      <c r="BF86">
        <v>0</v>
      </c>
      <c r="BG86">
        <v>0</v>
      </c>
      <c r="BH86">
        <v>0</v>
      </c>
      <c r="BJ86">
        <f t="shared" si="12"/>
        <v>1.5091518047697999E-4</v>
      </c>
      <c r="BK86">
        <f t="shared" si="13"/>
        <v>4.2751560341317642E-4</v>
      </c>
      <c r="BL86">
        <f t="shared" si="14"/>
        <v>8.9917982823080301E-4</v>
      </c>
      <c r="BN86">
        <f t="shared" si="15"/>
        <v>6.0366072190791995E-4</v>
      </c>
      <c r="BO86">
        <f t="shared" si="16"/>
        <v>1.1658780393819183E-3</v>
      </c>
      <c r="BP86">
        <f t="shared" si="17"/>
        <v>2.3889847908818919E-3</v>
      </c>
      <c r="BR86">
        <f t="shared" si="18"/>
        <v>1.5091518047697999E-4</v>
      </c>
      <c r="BS86">
        <f t="shared" si="19"/>
        <v>2.7480008922781037E-4</v>
      </c>
      <c r="BT86">
        <f t="shared" si="20"/>
        <v>4.7779695817637836E-4</v>
      </c>
      <c r="BV86">
        <f t="shared" si="21"/>
        <v>0.3856864988171167</v>
      </c>
      <c r="BW86">
        <f t="shared" si="22"/>
        <v>0.14630695170171124</v>
      </c>
      <c r="BX86">
        <f t="shared" si="23"/>
        <v>0.39768366925265886</v>
      </c>
    </row>
    <row r="87" spans="1:76" x14ac:dyDescent="0.3">
      <c r="A87" t="s">
        <v>84</v>
      </c>
      <c r="B87">
        <v>0</v>
      </c>
      <c r="C87">
        <v>0</v>
      </c>
      <c r="D87">
        <v>0</v>
      </c>
      <c r="E87">
        <v>0</v>
      </c>
      <c r="F87">
        <v>0</v>
      </c>
      <c r="G87">
        <v>3.8322854722411749E-3</v>
      </c>
      <c r="H87">
        <v>7.7103330801877503E-3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2.1270469001830701E-3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2.3338261906707398E-3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3.556700477839075E-3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J87">
        <f t="shared" si="12"/>
        <v>7.214136595268078E-4</v>
      </c>
      <c r="BK87">
        <f t="shared" si="13"/>
        <v>0</v>
      </c>
      <c r="BL87">
        <f t="shared" si="14"/>
        <v>3.2070294274771536E-4</v>
      </c>
      <c r="BN87">
        <f t="shared" si="15"/>
        <v>2.0945746657775734E-3</v>
      </c>
      <c r="BO87">
        <f t="shared" si="16"/>
        <v>0</v>
      </c>
      <c r="BP87">
        <f t="shared" si="17"/>
        <v>9.1400975687087394E-4</v>
      </c>
      <c r="BR87">
        <f t="shared" si="18"/>
        <v>5.2364366644439334E-4</v>
      </c>
      <c r="BS87">
        <f t="shared" si="19"/>
        <v>0</v>
      </c>
      <c r="BT87">
        <f t="shared" si="20"/>
        <v>1.8280195137417479E-4</v>
      </c>
      <c r="BV87">
        <f t="shared" si="21"/>
        <v>0.1885104326690577</v>
      </c>
      <c r="BW87">
        <f t="shared" si="22"/>
        <v>0.47893739354474185</v>
      </c>
      <c r="BX87">
        <f t="shared" si="23"/>
        <v>9.2128122500072809E-2</v>
      </c>
    </row>
    <row r="88" spans="1:76" x14ac:dyDescent="0.3">
      <c r="A88" t="s">
        <v>85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2.618866262633445E-3</v>
      </c>
      <c r="M88">
        <v>4.40570311638933E-3</v>
      </c>
      <c r="N88">
        <v>2.9983877670630601E-3</v>
      </c>
      <c r="O88">
        <v>0</v>
      </c>
      <c r="P88">
        <v>0</v>
      </c>
      <c r="Q88">
        <v>0</v>
      </c>
      <c r="R88">
        <v>0</v>
      </c>
      <c r="S88">
        <v>2.660918109866405E-3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5.6793256742254997E-4</v>
      </c>
      <c r="AR88">
        <v>0</v>
      </c>
      <c r="AS88">
        <v>0</v>
      </c>
      <c r="AT88">
        <v>0</v>
      </c>
      <c r="AU88">
        <v>2.4330398812723048E-3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3.0305125581548899E-3</v>
      </c>
      <c r="BH88">
        <v>0</v>
      </c>
      <c r="BJ88">
        <f t="shared" si="12"/>
        <v>6.264348216303647E-4</v>
      </c>
      <c r="BK88">
        <f t="shared" si="13"/>
        <v>1.4782878388146695E-4</v>
      </c>
      <c r="BL88">
        <f t="shared" si="14"/>
        <v>2.4125940027398978E-4</v>
      </c>
      <c r="BN88">
        <f t="shared" si="15"/>
        <v>1.3899707498356132E-3</v>
      </c>
      <c r="BO88">
        <f t="shared" si="16"/>
        <v>6.2718441322287522E-4</v>
      </c>
      <c r="BP88">
        <f t="shared" si="17"/>
        <v>7.62973469793814E-4</v>
      </c>
      <c r="BR88">
        <f t="shared" si="18"/>
        <v>3.4749268745890331E-4</v>
      </c>
      <c r="BS88">
        <f t="shared" si="19"/>
        <v>1.4782878388146695E-4</v>
      </c>
      <c r="BT88">
        <f t="shared" si="20"/>
        <v>1.5259469395876281E-4</v>
      </c>
      <c r="BV88">
        <f t="shared" si="21"/>
        <v>0.21933805310423443</v>
      </c>
      <c r="BW88">
        <f t="shared" si="22"/>
        <v>0.32178306902695841</v>
      </c>
      <c r="BX88">
        <f t="shared" si="23"/>
        <v>0.66246619234252857</v>
      </c>
    </row>
    <row r="89" spans="1:76" x14ac:dyDescent="0.3">
      <c r="A89" t="s">
        <v>86</v>
      </c>
      <c r="B89">
        <v>2.573826400047215E-3</v>
      </c>
      <c r="C89">
        <v>2.310419977855725E-3</v>
      </c>
      <c r="D89">
        <v>0</v>
      </c>
      <c r="E89">
        <v>0</v>
      </c>
      <c r="F89">
        <v>0</v>
      </c>
      <c r="G89">
        <v>0</v>
      </c>
      <c r="H89">
        <v>0</v>
      </c>
      <c r="I89">
        <v>2.8766381465982565E-3</v>
      </c>
      <c r="J89">
        <v>0</v>
      </c>
      <c r="K89">
        <v>2.345462334856315E-3</v>
      </c>
      <c r="L89">
        <v>0</v>
      </c>
      <c r="M89">
        <v>0</v>
      </c>
      <c r="N89">
        <v>4.5203421127338602E-4</v>
      </c>
      <c r="O89">
        <v>0</v>
      </c>
      <c r="P89">
        <v>2.7033756797911748E-3</v>
      </c>
      <c r="Q89">
        <v>2.7725652044935899E-3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9.2427749621617501E-3</v>
      </c>
      <c r="AB89">
        <v>0</v>
      </c>
      <c r="AC89">
        <v>0</v>
      </c>
      <c r="AD89">
        <v>1.707926903937415E-3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3.775535136820865E-3</v>
      </c>
      <c r="AK89">
        <v>0</v>
      </c>
      <c r="AL89">
        <v>1.8290691166776001E-3</v>
      </c>
      <c r="AM89">
        <v>2.1714095095475101E-3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7.0993502740334946E-3</v>
      </c>
      <c r="AX89">
        <v>0</v>
      </c>
      <c r="AY89">
        <v>3.3366734643333752E-3</v>
      </c>
      <c r="AZ89">
        <v>2.3471203187839201E-3</v>
      </c>
      <c r="BA89">
        <v>1.34033618459091E-3</v>
      </c>
      <c r="BB89">
        <v>0</v>
      </c>
      <c r="BC89">
        <v>2.9126371618845748E-3</v>
      </c>
      <c r="BD89">
        <v>0</v>
      </c>
      <c r="BE89">
        <v>0</v>
      </c>
      <c r="BF89">
        <v>0</v>
      </c>
      <c r="BG89">
        <v>0</v>
      </c>
      <c r="BH89">
        <v>0</v>
      </c>
      <c r="BJ89">
        <f t="shared" si="12"/>
        <v>1.0021451221822288E-3</v>
      </c>
      <c r="BK89">
        <f t="shared" si="13"/>
        <v>6.0837232589439809E-4</v>
      </c>
      <c r="BL89">
        <f t="shared" si="14"/>
        <v>9.9248524666689002E-4</v>
      </c>
      <c r="BN89">
        <f t="shared" si="15"/>
        <v>1.2876293119565927E-3</v>
      </c>
      <c r="BO89">
        <f t="shared" si="16"/>
        <v>2.1920149117395128E-3</v>
      </c>
      <c r="BP89">
        <f t="shared" si="17"/>
        <v>1.7679154247327224E-3</v>
      </c>
      <c r="BR89">
        <f t="shared" si="18"/>
        <v>3.2190732798914818E-4</v>
      </c>
      <c r="BS89">
        <f t="shared" si="19"/>
        <v>5.1666286951768039E-4</v>
      </c>
      <c r="BT89">
        <f t="shared" si="20"/>
        <v>3.5358308494654446E-4</v>
      </c>
      <c r="BV89">
        <f t="shared" si="21"/>
        <v>0.52299072786916589</v>
      </c>
      <c r="BW89">
        <f t="shared" si="22"/>
        <v>0.98398742574204645</v>
      </c>
      <c r="BX89">
        <f t="shared" si="23"/>
        <v>0.54389909209052434</v>
      </c>
    </row>
    <row r="90" spans="1:76" x14ac:dyDescent="0.3">
      <c r="A90" t="s">
        <v>87</v>
      </c>
      <c r="B90">
        <v>0</v>
      </c>
      <c r="C90">
        <v>0</v>
      </c>
      <c r="D90">
        <v>4.1163953013481401E-3</v>
      </c>
      <c r="E90">
        <v>0</v>
      </c>
      <c r="F90">
        <v>4.1487624948427703E-3</v>
      </c>
      <c r="G90">
        <v>0</v>
      </c>
      <c r="H90">
        <v>0</v>
      </c>
      <c r="I90">
        <v>0</v>
      </c>
      <c r="J90">
        <v>3.82192658378593E-3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3.0031510954943949E-3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1.8857991927438351E-3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5.5769288022109497E-3</v>
      </c>
      <c r="AW90">
        <v>3.7302102639991102E-3</v>
      </c>
      <c r="AX90">
        <v>2.4138556759908101E-3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J90">
        <f t="shared" si="12"/>
        <v>7.5544277374855247E-4</v>
      </c>
      <c r="BK90">
        <f t="shared" si="13"/>
        <v>2.7160834934656834E-4</v>
      </c>
      <c r="BL90">
        <f t="shared" si="14"/>
        <v>4.6883978968803483E-4</v>
      </c>
      <c r="BN90">
        <f t="shared" si="15"/>
        <v>1.6254837798202752E-3</v>
      </c>
      <c r="BO90">
        <f t="shared" si="16"/>
        <v>8.1339070200707898E-4</v>
      </c>
      <c r="BP90">
        <f t="shared" si="17"/>
        <v>1.3745913634182858E-3</v>
      </c>
      <c r="BR90">
        <f t="shared" si="18"/>
        <v>4.0637094495506881E-4</v>
      </c>
      <c r="BS90">
        <f t="shared" si="19"/>
        <v>1.9171802704776397E-4</v>
      </c>
      <c r="BT90">
        <f t="shared" si="20"/>
        <v>2.7491827268365715E-4</v>
      </c>
      <c r="BV90">
        <f t="shared" si="21"/>
        <v>0.29351354184565348</v>
      </c>
      <c r="BW90">
        <f t="shared" si="22"/>
        <v>0.56376406368456244</v>
      </c>
      <c r="BX90">
        <f t="shared" si="23"/>
        <v>0.55955283855603699</v>
      </c>
    </row>
    <row r="91" spans="1:76" x14ac:dyDescent="0.3">
      <c r="A91" t="s">
        <v>88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3.1441700729654201E-3</v>
      </c>
      <c r="V91">
        <v>0</v>
      </c>
      <c r="W91">
        <v>0</v>
      </c>
      <c r="X91">
        <v>0</v>
      </c>
      <c r="Y91">
        <v>6.2240079386659194E-3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J91">
        <f t="shared" si="12"/>
        <v>0</v>
      </c>
      <c r="BK91">
        <f t="shared" si="13"/>
        <v>5.204543339795189E-4</v>
      </c>
      <c r="BL91">
        <f t="shared" si="14"/>
        <v>0</v>
      </c>
      <c r="BN91">
        <f t="shared" si="15"/>
        <v>0</v>
      </c>
      <c r="BO91">
        <f t="shared" si="16"/>
        <v>1.6041925111968803E-3</v>
      </c>
      <c r="BP91">
        <f t="shared" si="17"/>
        <v>0</v>
      </c>
      <c r="BR91">
        <f t="shared" si="18"/>
        <v>0</v>
      </c>
      <c r="BS91">
        <f t="shared" si="19"/>
        <v>3.781118009986636E-4</v>
      </c>
      <c r="BT91">
        <f t="shared" si="20"/>
        <v>0</v>
      </c>
      <c r="BV91">
        <f t="shared" si="21"/>
        <v>0.18654095435577783</v>
      </c>
      <c r="BW91" t="e">
        <f t="shared" si="22"/>
        <v>#DIV/0!</v>
      </c>
      <c r="BX91">
        <f t="shared" si="23"/>
        <v>0.18654095435577783</v>
      </c>
    </row>
    <row r="92" spans="1:76" x14ac:dyDescent="0.3">
      <c r="A92" t="s">
        <v>89</v>
      </c>
      <c r="B92">
        <v>3.8479405010291047E-5</v>
      </c>
      <c r="C92">
        <v>0</v>
      </c>
      <c r="D92">
        <v>0</v>
      </c>
      <c r="E92">
        <v>0</v>
      </c>
      <c r="F92">
        <v>9.9990343087967993E-4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4.5848096486429098E-3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3.9611892694979001E-3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J92">
        <f t="shared" si="12"/>
        <v>6.4898927243123186E-5</v>
      </c>
      <c r="BK92">
        <f t="shared" si="13"/>
        <v>4.747777176744894E-4</v>
      </c>
      <c r="BL92">
        <f t="shared" si="14"/>
        <v>0</v>
      </c>
      <c r="BN92">
        <f t="shared" si="15"/>
        <v>2.4951921817473562E-4</v>
      </c>
      <c r="BO92">
        <f t="shared" si="16"/>
        <v>1.3859388425831206E-3</v>
      </c>
      <c r="BP92">
        <f t="shared" si="17"/>
        <v>0</v>
      </c>
      <c r="BR92">
        <f t="shared" si="18"/>
        <v>6.2379804543683906E-5</v>
      </c>
      <c r="BS92">
        <f t="shared" si="19"/>
        <v>3.2666891796678658E-4</v>
      </c>
      <c r="BT92">
        <f t="shared" si="20"/>
        <v>0</v>
      </c>
      <c r="BV92">
        <f t="shared" si="21"/>
        <v>0.23343482649595623</v>
      </c>
      <c r="BW92">
        <f t="shared" si="22"/>
        <v>0.3146415974605814</v>
      </c>
      <c r="BX92">
        <f t="shared" si="23"/>
        <v>0.16432639767619303</v>
      </c>
    </row>
    <row r="93" spans="1:76" x14ac:dyDescent="0.3">
      <c r="A93" t="s">
        <v>90</v>
      </c>
      <c r="B93">
        <v>2.8346894949640052E-3</v>
      </c>
      <c r="C93">
        <v>0</v>
      </c>
      <c r="D93">
        <v>0</v>
      </c>
      <c r="E93">
        <v>0</v>
      </c>
      <c r="F93">
        <v>2.9425407012219451E-3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1.8067645606364899E-3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4.8710372434207054E-3</v>
      </c>
      <c r="X93">
        <v>2.551717943786635E-3</v>
      </c>
      <c r="Y93">
        <v>8.8406159254799505E-4</v>
      </c>
      <c r="Z93">
        <v>0</v>
      </c>
      <c r="AA93">
        <v>0</v>
      </c>
      <c r="AB93">
        <v>7.3338399950420498E-4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2.8743999169525648E-3</v>
      </c>
      <c r="AK93">
        <v>0</v>
      </c>
      <c r="AL93">
        <v>3.1370184011054098E-3</v>
      </c>
      <c r="AM93">
        <v>0</v>
      </c>
      <c r="AN93">
        <v>0</v>
      </c>
      <c r="AO93">
        <v>0</v>
      </c>
      <c r="AP93">
        <v>0</v>
      </c>
      <c r="AQ93">
        <v>1.423498701529285E-3</v>
      </c>
      <c r="AR93">
        <v>0</v>
      </c>
      <c r="AS93">
        <v>1.4122848547985249E-3</v>
      </c>
      <c r="AT93">
        <v>0</v>
      </c>
      <c r="AU93">
        <v>0</v>
      </c>
      <c r="AV93">
        <v>0</v>
      </c>
      <c r="AW93">
        <v>0</v>
      </c>
      <c r="AX93">
        <v>2.4138556759908101E-3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4.8071347641994704E-3</v>
      </c>
      <c r="BG93">
        <v>0</v>
      </c>
      <c r="BH93">
        <v>0</v>
      </c>
      <c r="BJ93">
        <f t="shared" si="12"/>
        <v>4.7399967230140255E-4</v>
      </c>
      <c r="BK93">
        <f t="shared" si="13"/>
        <v>5.0223337662553007E-4</v>
      </c>
      <c r="BL93">
        <f t="shared" si="14"/>
        <v>6.4272769258304262E-4</v>
      </c>
      <c r="BN93">
        <f t="shared" si="15"/>
        <v>1.0444646941315473E-3</v>
      </c>
      <c r="BO93">
        <f t="shared" si="16"/>
        <v>1.2606579682344521E-3</v>
      </c>
      <c r="BP93">
        <f t="shared" si="17"/>
        <v>1.3027491458955781E-3</v>
      </c>
      <c r="BR93">
        <f t="shared" si="18"/>
        <v>2.6111617353288683E-4</v>
      </c>
      <c r="BS93">
        <f t="shared" si="19"/>
        <v>2.9713993269847881E-4</v>
      </c>
      <c r="BT93">
        <f t="shared" si="20"/>
        <v>2.6054982917911562E-4</v>
      </c>
      <c r="BV93">
        <f t="shared" si="21"/>
        <v>0.94354534833490056</v>
      </c>
      <c r="BW93">
        <f t="shared" si="22"/>
        <v>0.6500564236034716</v>
      </c>
      <c r="BX93">
        <f t="shared" si="23"/>
        <v>0.72420212293637953</v>
      </c>
    </row>
    <row r="94" spans="1:76" x14ac:dyDescent="0.3">
      <c r="A94" t="s">
        <v>91</v>
      </c>
    </row>
    <row r="95" spans="1:76" x14ac:dyDescent="0.3">
      <c r="A95" t="s">
        <v>92</v>
      </c>
      <c r="B95">
        <v>0.35165712791342552</v>
      </c>
      <c r="C95">
        <v>0.47697631817828801</v>
      </c>
      <c r="D95">
        <v>0.43060581273825099</v>
      </c>
      <c r="E95">
        <v>0.52096075519935248</v>
      </c>
      <c r="F95">
        <v>0.51654433693832902</v>
      </c>
      <c r="G95">
        <v>0.38203266752033549</v>
      </c>
      <c r="H95">
        <v>0.49664334909249852</v>
      </c>
      <c r="I95">
        <v>0.41607175283987802</v>
      </c>
      <c r="J95">
        <v>0.50216927512302645</v>
      </c>
      <c r="K95">
        <v>0.36844710793769797</v>
      </c>
      <c r="L95">
        <v>0.44011636139664245</v>
      </c>
      <c r="M95">
        <v>0.43726415976074751</v>
      </c>
      <c r="N95">
        <v>0.425511628812902</v>
      </c>
      <c r="O95">
        <v>0.50458076098875204</v>
      </c>
      <c r="P95">
        <v>0.47135596066243451</v>
      </c>
      <c r="Q95">
        <v>0.34184227916444399</v>
      </c>
      <c r="R95">
        <v>0.41638428080955547</v>
      </c>
      <c r="S95">
        <v>0.51817129303536347</v>
      </c>
      <c r="T95">
        <v>0.50211950554215345</v>
      </c>
      <c r="U95">
        <v>0.44451522684505401</v>
      </c>
      <c r="V95">
        <v>0.48842267729182853</v>
      </c>
      <c r="W95">
        <v>0.31904839793266904</v>
      </c>
      <c r="X95">
        <v>0.37332362093736504</v>
      </c>
      <c r="Y95">
        <v>0.60744329367137895</v>
      </c>
      <c r="Z95">
        <v>0.43152620937392899</v>
      </c>
      <c r="AA95">
        <v>0.51029664881098147</v>
      </c>
      <c r="AB95">
        <v>0.46479733854869698</v>
      </c>
      <c r="AC95">
        <v>0.36170948708512352</v>
      </c>
      <c r="AD95">
        <v>0.32075205858011002</v>
      </c>
      <c r="AE95">
        <v>0.3793101613490355</v>
      </c>
      <c r="AF95">
        <v>0.58210656382624004</v>
      </c>
      <c r="AG95">
        <v>0.31808519148258996</v>
      </c>
      <c r="AH95">
        <v>0.44709810288424945</v>
      </c>
      <c r="AI95">
        <v>0.34525894829440451</v>
      </c>
      <c r="AJ95">
        <v>0.47869676635589997</v>
      </c>
      <c r="AK95">
        <v>0.56375242437599804</v>
      </c>
      <c r="AL95">
        <v>0.31205239614167252</v>
      </c>
      <c r="AM95">
        <v>0.36024726423232201</v>
      </c>
      <c r="AN95">
        <v>0.28176690140643351</v>
      </c>
      <c r="AO95">
        <v>0.422456516741812</v>
      </c>
      <c r="AP95">
        <v>0.46344874315838447</v>
      </c>
      <c r="AQ95">
        <v>0.42243547302786399</v>
      </c>
      <c r="AR95">
        <v>0.48036433005268053</v>
      </c>
      <c r="AS95">
        <v>0.3056570172790235</v>
      </c>
      <c r="AT95">
        <v>0.40942902689504646</v>
      </c>
      <c r="AU95">
        <v>0.341084879078417</v>
      </c>
      <c r="AV95">
        <v>0.41969355067576097</v>
      </c>
      <c r="AW95">
        <v>0.36940430582484196</v>
      </c>
      <c r="AX95">
        <v>0.41515903997141501</v>
      </c>
      <c r="AY95">
        <v>0.42232410156301148</v>
      </c>
      <c r="AZ95">
        <v>0.4132050372255</v>
      </c>
      <c r="BA95">
        <v>0.52684857723975254</v>
      </c>
      <c r="BB95">
        <v>0.55642915278417104</v>
      </c>
      <c r="BC95">
        <v>0.37540846532954053</v>
      </c>
      <c r="BD95">
        <v>0.59215693011063653</v>
      </c>
      <c r="BE95">
        <v>0.43918413285361652</v>
      </c>
      <c r="BF95">
        <v>0.39202104035565699</v>
      </c>
      <c r="BG95">
        <v>0.49448705389332404</v>
      </c>
      <c r="BH95">
        <v>0.40986704924703399</v>
      </c>
      <c r="BJ95">
        <f t="shared" si="12"/>
        <v>0.44267372839168784</v>
      </c>
      <c r="BK95">
        <f t="shared" si="13"/>
        <v>0.43502050035004047</v>
      </c>
      <c r="BL95">
        <f t="shared" si="14"/>
        <v>0.42670320703279258</v>
      </c>
      <c r="BN95">
        <f t="shared" si="15"/>
        <v>5.9268629863033495E-2</v>
      </c>
      <c r="BO95">
        <f t="shared" si="16"/>
        <v>8.8551483267260381E-2</v>
      </c>
      <c r="BP95">
        <f t="shared" si="17"/>
        <v>7.993963955959954E-2</v>
      </c>
      <c r="BR95">
        <f t="shared" si="18"/>
        <v>1.4817157465758374E-2</v>
      </c>
      <c r="BS95">
        <f t="shared" si="19"/>
        <v>2.0871784767468971E-2</v>
      </c>
      <c r="BT95">
        <f t="shared" si="20"/>
        <v>1.5987927911919907E-2</v>
      </c>
      <c r="BV95">
        <f t="shared" si="21"/>
        <v>0.76701481949235806</v>
      </c>
      <c r="BW95">
        <f t="shared" si="22"/>
        <v>0.46826132423023081</v>
      </c>
      <c r="BX95">
        <f t="shared" si="23"/>
        <v>0.75364899009646269</v>
      </c>
    </row>
    <row r="96" spans="1:76" x14ac:dyDescent="0.3">
      <c r="BJ96" s="32" t="s">
        <v>1815</v>
      </c>
      <c r="BK96" s="32"/>
      <c r="BL96" s="32"/>
      <c r="BN96" s="32" t="s">
        <v>1816</v>
      </c>
      <c r="BO96" s="32"/>
      <c r="BP96" s="32"/>
      <c r="BR96" s="32" t="s">
        <v>1817</v>
      </c>
      <c r="BS96" s="32"/>
      <c r="BT96" s="32"/>
      <c r="BV96" s="32" t="s">
        <v>1818</v>
      </c>
      <c r="BW96" s="32"/>
      <c r="BX96" s="32"/>
    </row>
    <row r="97" spans="1:76" x14ac:dyDescent="0.3">
      <c r="BJ97" s="5" t="s">
        <v>1812</v>
      </c>
      <c r="BK97" s="6" t="s">
        <v>1814</v>
      </c>
      <c r="BL97" s="7" t="s">
        <v>1813</v>
      </c>
      <c r="BN97" s="5" t="s">
        <v>1812</v>
      </c>
      <c r="BO97" s="6" t="s">
        <v>1814</v>
      </c>
      <c r="BP97" s="7" t="s">
        <v>1813</v>
      </c>
      <c r="BR97" s="5" t="s">
        <v>1812</v>
      </c>
      <c r="BS97" s="6" t="s">
        <v>1814</v>
      </c>
      <c r="BT97" s="7" t="s">
        <v>1813</v>
      </c>
      <c r="BV97" s="5" t="s">
        <v>1812</v>
      </c>
      <c r="BW97" s="5" t="s">
        <v>1812</v>
      </c>
      <c r="BX97" s="7" t="s">
        <v>1813</v>
      </c>
    </row>
    <row r="98" spans="1:76" x14ac:dyDescent="0.3">
      <c r="BV98" s="6" t="s">
        <v>1814</v>
      </c>
      <c r="BW98" s="7" t="s">
        <v>1813</v>
      </c>
      <c r="BX98" s="6" t="s">
        <v>1814</v>
      </c>
    </row>
    <row r="99" spans="1:76" x14ac:dyDescent="0.3">
      <c r="A99" s="9" t="s">
        <v>1819</v>
      </c>
      <c r="B99" s="10">
        <f>SUM(B93,B86,B73,B60,B49,B44,B40,B36,B32,B28,B24,B20,B16,B12,B10,B7:B8)</f>
        <v>0.1500634708535688</v>
      </c>
      <c r="C99" s="10">
        <f t="shared" ref="C99:BH99" si="24">SUM(C93,C86,C73,C60,C49,C44,C40,C36,C32,C28,C24,C20,C16,C12,C10,C7:C8)</f>
        <v>0.15365463723263803</v>
      </c>
      <c r="D99" s="10">
        <f t="shared" si="24"/>
        <v>0.20437289554553653</v>
      </c>
      <c r="E99" s="10">
        <f t="shared" si="24"/>
        <v>0.22892811185010861</v>
      </c>
      <c r="F99" s="10">
        <f t="shared" si="24"/>
        <v>0.25450409327436868</v>
      </c>
      <c r="G99" s="10">
        <f t="shared" si="24"/>
        <v>0.16252363765228553</v>
      </c>
      <c r="H99" s="10">
        <f t="shared" si="24"/>
        <v>0.22915144330165482</v>
      </c>
      <c r="I99" s="10">
        <f t="shared" si="24"/>
        <v>0.20927855939527071</v>
      </c>
      <c r="J99" s="10">
        <f t="shared" si="24"/>
        <v>0.2675225121669596</v>
      </c>
      <c r="K99" s="10">
        <f t="shared" si="24"/>
        <v>0.15657911459886009</v>
      </c>
      <c r="L99" s="10">
        <f t="shared" si="24"/>
        <v>0.17323239989709313</v>
      </c>
      <c r="M99" s="10">
        <f t="shared" si="24"/>
        <v>0.19628999985375065</v>
      </c>
      <c r="N99" s="10">
        <f t="shared" si="24"/>
        <v>0.19092560933596797</v>
      </c>
      <c r="O99" s="10">
        <f t="shared" si="24"/>
        <v>0.19507885183817003</v>
      </c>
      <c r="P99" s="10">
        <f t="shared" si="24"/>
        <v>0.23041464183826105</v>
      </c>
      <c r="Q99" s="10">
        <f t="shared" si="24"/>
        <v>0.1568353743951055</v>
      </c>
      <c r="R99" s="10">
        <f t="shared" si="24"/>
        <v>0.18546257246936451</v>
      </c>
      <c r="S99" s="10">
        <f t="shared" si="24"/>
        <v>0.17894817071644031</v>
      </c>
      <c r="T99" s="10">
        <f t="shared" si="24"/>
        <v>0.23262543228832164</v>
      </c>
      <c r="U99" s="10">
        <f t="shared" si="24"/>
        <v>0.16590478679678267</v>
      </c>
      <c r="V99" s="10">
        <f t="shared" si="24"/>
        <v>0.19591318509131106</v>
      </c>
      <c r="W99" s="10">
        <f t="shared" si="24"/>
        <v>0.13995518860887296</v>
      </c>
      <c r="X99" s="10">
        <f t="shared" si="24"/>
        <v>0.16563393799664147</v>
      </c>
      <c r="Y99" s="10">
        <f t="shared" si="24"/>
        <v>0.25005684735509626</v>
      </c>
      <c r="Z99" s="10">
        <f t="shared" si="24"/>
        <v>0.13919399271741192</v>
      </c>
      <c r="AA99" s="10">
        <f t="shared" si="24"/>
        <v>0.20967268099438924</v>
      </c>
      <c r="AB99" s="10">
        <f t="shared" si="24"/>
        <v>0.18019525613455539</v>
      </c>
      <c r="AC99" s="10">
        <f t="shared" si="24"/>
        <v>0.20896262668181423</v>
      </c>
      <c r="AD99" s="10">
        <f t="shared" si="24"/>
        <v>0.15914123144571957</v>
      </c>
      <c r="AE99" s="10">
        <f t="shared" si="24"/>
        <v>0.18324740613153964</v>
      </c>
      <c r="AF99" s="10">
        <f t="shared" si="24"/>
        <v>0.29036303765889715</v>
      </c>
      <c r="AG99" s="10">
        <f t="shared" si="24"/>
        <v>0.15561754924411461</v>
      </c>
      <c r="AH99" s="10">
        <f t="shared" si="24"/>
        <v>0.20029219506037582</v>
      </c>
      <c r="AI99" s="10">
        <f t="shared" si="24"/>
        <v>0.17479609369805049</v>
      </c>
      <c r="AJ99" s="10">
        <f t="shared" si="24"/>
        <v>0.20109136845928322</v>
      </c>
      <c r="AK99" s="10">
        <f t="shared" si="24"/>
        <v>0.27130486419330047</v>
      </c>
      <c r="AL99" s="10">
        <f t="shared" si="24"/>
        <v>0.15191886520337203</v>
      </c>
      <c r="AM99" s="10">
        <f t="shared" si="24"/>
        <v>0.19893455787314784</v>
      </c>
      <c r="AN99" s="10">
        <f t="shared" si="24"/>
        <v>0.15119071738419446</v>
      </c>
      <c r="AO99" s="10">
        <f t="shared" si="24"/>
        <v>0.21905758859075597</v>
      </c>
      <c r="AP99" s="10">
        <f t="shared" si="24"/>
        <v>0.21141358020988502</v>
      </c>
      <c r="AQ99" s="10">
        <f t="shared" si="24"/>
        <v>0.23116870196347916</v>
      </c>
      <c r="AR99" s="10">
        <f t="shared" si="24"/>
        <v>0.22378314494029586</v>
      </c>
      <c r="AS99" s="10">
        <f t="shared" si="24"/>
        <v>0.13334757484238602</v>
      </c>
      <c r="AT99" s="10">
        <f t="shared" si="24"/>
        <v>0.15656169411156734</v>
      </c>
      <c r="AU99" s="10">
        <f t="shared" si="24"/>
        <v>0.153423396735243</v>
      </c>
      <c r="AV99" s="10">
        <f t="shared" si="24"/>
        <v>0.16474548637441461</v>
      </c>
      <c r="AW99" s="10">
        <f t="shared" si="24"/>
        <v>0.1472896122924845</v>
      </c>
      <c r="AX99" s="10">
        <f t="shared" si="24"/>
        <v>0.18320926873261939</v>
      </c>
      <c r="AY99" s="10">
        <f t="shared" si="24"/>
        <v>0.16630045532672155</v>
      </c>
      <c r="AZ99" s="10">
        <f t="shared" si="24"/>
        <v>0.1851619004004332</v>
      </c>
      <c r="BA99" s="10">
        <f t="shared" si="24"/>
        <v>0.2482525520994345</v>
      </c>
      <c r="BB99" s="10">
        <f t="shared" si="24"/>
        <v>0.25823174930860382</v>
      </c>
      <c r="BC99" s="10">
        <f t="shared" si="24"/>
        <v>0.14754478130486254</v>
      </c>
      <c r="BD99" s="10">
        <f t="shared" si="24"/>
        <v>0.2240923874306161</v>
      </c>
      <c r="BE99" s="10">
        <f t="shared" si="24"/>
        <v>0.19654361978475537</v>
      </c>
      <c r="BF99" s="10">
        <f t="shared" si="24"/>
        <v>0.17018262819902027</v>
      </c>
      <c r="BG99" s="10">
        <f t="shared" si="24"/>
        <v>0.18624496058332057</v>
      </c>
      <c r="BH99" s="10">
        <f t="shared" si="24"/>
        <v>0.18753012601576308</v>
      </c>
      <c r="BI99" s="9" t="s">
        <v>1819</v>
      </c>
      <c r="BJ99">
        <f t="shared" ref="BJ99:BJ105" si="25">AVERAGE(B99:Q99)</f>
        <v>0.19745970956434997</v>
      </c>
      <c r="BK99">
        <f t="shared" ref="BK99:BK105" si="26">AVERAGE(R99:AI99)</f>
        <v>0.18977678839387213</v>
      </c>
      <c r="BL99">
        <f t="shared" ref="BL99:BL105" si="27">AVERAGE(AJ99:BH99)</f>
        <v>0.19074102329439838</v>
      </c>
      <c r="BN99">
        <f t="shared" ref="BN99:BN105" si="28">STDEV(B99:Q99)</f>
        <v>3.7215641467050385E-2</v>
      </c>
      <c r="BO99">
        <f t="shared" ref="BO99:BO105" si="29">STDEV(R99:AI99)</f>
        <v>3.8572422572330026E-2</v>
      </c>
      <c r="BP99">
        <f t="shared" ref="BP99:BP105" si="30">STDEV(AJ99:BH99)</f>
        <v>3.7706662412620287E-2</v>
      </c>
      <c r="BR99">
        <f t="shared" ref="BR99:BR105" si="31">BN99/SQRT(16)</f>
        <v>9.3039103667625963E-3</v>
      </c>
      <c r="BS99">
        <f t="shared" ref="BS99:BS105" si="32">BO99/SQRT(18)</f>
        <v>9.091607189229205E-3</v>
      </c>
      <c r="BT99">
        <f t="shared" ref="BT99:BT105" si="33">BP99/SQRT(25)</f>
        <v>7.5413324825240576E-3</v>
      </c>
      <c r="BV99">
        <f t="shared" ref="BV99:BV105" si="34">TTEST(B99:Q99,R99:AI99,2,3)</f>
        <v>0.55896092592686974</v>
      </c>
      <c r="BW99">
        <f t="shared" ref="BW99:BW105" si="35">TTEST(B99:Q99,AJ99:BH99,2,3)</f>
        <v>0.57865756529085388</v>
      </c>
      <c r="BX99">
        <f t="shared" ref="BX99:BX105" si="36">TTEST(R99:AI99,AJ99:BH99,2,3)</f>
        <v>0.93538955525946277</v>
      </c>
    </row>
    <row r="100" spans="1:76" x14ac:dyDescent="0.3">
      <c r="A100" s="9" t="s">
        <v>1820</v>
      </c>
      <c r="B100" s="10">
        <f>SUM(B92,B85,B79,B72,B66,B59,B53,B48,B43,B39,B35,B31,B27,B23,B19,B15,B11,B9)</f>
        <v>0.1117020079326014</v>
      </c>
      <c r="C100" s="10">
        <f t="shared" ref="C100:BH100" si="37">SUM(C92,C85,C79,C72,C66,C59,C53,C48,C43,C39,C35,C31,C27,C23,C19,C15,C11,C9)</f>
        <v>0.20681510761759089</v>
      </c>
      <c r="D100" s="10">
        <f t="shared" si="37"/>
        <v>0.1367842371492837</v>
      </c>
      <c r="E100" s="10">
        <f t="shared" si="37"/>
        <v>0.15393437398604481</v>
      </c>
      <c r="F100" s="10">
        <f t="shared" si="37"/>
        <v>0.16616878722365189</v>
      </c>
      <c r="G100" s="10">
        <f t="shared" si="37"/>
        <v>0.11417757379851774</v>
      </c>
      <c r="H100" s="10">
        <f t="shared" si="37"/>
        <v>0.15132328661233937</v>
      </c>
      <c r="I100" s="10">
        <f t="shared" si="37"/>
        <v>0.13174993052393738</v>
      </c>
      <c r="J100" s="10">
        <f t="shared" si="37"/>
        <v>0.1308884513666928</v>
      </c>
      <c r="K100" s="10">
        <f t="shared" si="37"/>
        <v>0.12700192590606341</v>
      </c>
      <c r="L100" s="10">
        <f t="shared" si="37"/>
        <v>0.1342936694144565</v>
      </c>
      <c r="M100" s="10">
        <f t="shared" si="37"/>
        <v>0.12082224687930909</v>
      </c>
      <c r="N100" s="10">
        <f t="shared" si="37"/>
        <v>0.12359113469988517</v>
      </c>
      <c r="O100" s="10">
        <f t="shared" si="37"/>
        <v>0.16714470411574164</v>
      </c>
      <c r="P100" s="10">
        <f t="shared" si="37"/>
        <v>0.16484529772441001</v>
      </c>
      <c r="Q100" s="10">
        <f t="shared" si="37"/>
        <v>9.5571352894865819E-2</v>
      </c>
      <c r="R100" s="10">
        <f t="shared" si="37"/>
        <v>0.11745366720214932</v>
      </c>
      <c r="S100" s="10">
        <f t="shared" si="37"/>
        <v>0.1770755673896495</v>
      </c>
      <c r="T100" s="10">
        <f t="shared" si="37"/>
        <v>0.16310386460790385</v>
      </c>
      <c r="U100" s="10">
        <f t="shared" si="37"/>
        <v>0.13988883638359823</v>
      </c>
      <c r="V100" s="10">
        <f t="shared" si="37"/>
        <v>0.17257634366676958</v>
      </c>
      <c r="W100" s="10">
        <f t="shared" si="37"/>
        <v>7.4965861789003482E-2</v>
      </c>
      <c r="X100" s="10">
        <f t="shared" si="37"/>
        <v>0.11005378148127101</v>
      </c>
      <c r="Y100" s="10">
        <f t="shared" si="37"/>
        <v>0.19664696574491633</v>
      </c>
      <c r="Z100" s="10">
        <f t="shared" si="37"/>
        <v>0.15328791754953025</v>
      </c>
      <c r="AA100" s="10">
        <f t="shared" si="37"/>
        <v>0.14591001361232367</v>
      </c>
      <c r="AB100" s="10">
        <f t="shared" si="37"/>
        <v>0.16130608053907405</v>
      </c>
      <c r="AC100" s="10">
        <f t="shared" si="37"/>
        <v>8.6574091240951431E-2</v>
      </c>
      <c r="AD100" s="10">
        <f t="shared" si="37"/>
        <v>9.1158426375110763E-2</v>
      </c>
      <c r="AE100" s="10">
        <f t="shared" si="37"/>
        <v>9.9323612841572234E-2</v>
      </c>
      <c r="AF100" s="10">
        <f t="shared" si="37"/>
        <v>0.15700844697636743</v>
      </c>
      <c r="AG100" s="10">
        <f t="shared" si="37"/>
        <v>7.2913746006464747E-2</v>
      </c>
      <c r="AH100" s="10">
        <f t="shared" si="37"/>
        <v>0.1598936098106476</v>
      </c>
      <c r="AI100" s="10">
        <f t="shared" si="37"/>
        <v>8.9205310940741245E-2</v>
      </c>
      <c r="AJ100" s="10">
        <f t="shared" si="37"/>
        <v>0.13479853459812977</v>
      </c>
      <c r="AK100" s="10">
        <f t="shared" si="37"/>
        <v>0.13522195718800412</v>
      </c>
      <c r="AL100" s="10">
        <f t="shared" si="37"/>
        <v>8.8229415013078058E-2</v>
      </c>
      <c r="AM100" s="10">
        <f t="shared" si="37"/>
        <v>7.9669559965548073E-2</v>
      </c>
      <c r="AN100" s="10">
        <f t="shared" si="37"/>
        <v>7.1861979376781959E-2</v>
      </c>
      <c r="AO100" s="10">
        <f t="shared" si="37"/>
        <v>7.6014941589769347E-2</v>
      </c>
      <c r="AP100" s="10">
        <f t="shared" si="37"/>
        <v>0.12384569907091937</v>
      </c>
      <c r="AQ100" s="10">
        <f t="shared" si="37"/>
        <v>0.11117473420323426</v>
      </c>
      <c r="AR100" s="10">
        <f t="shared" si="37"/>
        <v>9.6070120816220544E-2</v>
      </c>
      <c r="AS100" s="10">
        <f t="shared" si="37"/>
        <v>0.10020812100090948</v>
      </c>
      <c r="AT100" s="10">
        <f t="shared" si="37"/>
        <v>0.14890501685819743</v>
      </c>
      <c r="AU100" s="10">
        <f t="shared" si="37"/>
        <v>0.10990144471001614</v>
      </c>
      <c r="AV100" s="10">
        <f t="shared" si="37"/>
        <v>0.12715548345946026</v>
      </c>
      <c r="AW100" s="10">
        <f t="shared" si="37"/>
        <v>0.11374893251541035</v>
      </c>
      <c r="AX100" s="10">
        <f t="shared" si="37"/>
        <v>0.13045059157982314</v>
      </c>
      <c r="AY100" s="10">
        <f t="shared" si="37"/>
        <v>0.13491613029695662</v>
      </c>
      <c r="AZ100" s="10">
        <f t="shared" si="37"/>
        <v>0.12160545359333634</v>
      </c>
      <c r="BA100" s="10">
        <f t="shared" si="37"/>
        <v>0.17384739073545535</v>
      </c>
      <c r="BB100" s="10">
        <f t="shared" si="37"/>
        <v>0.17878557664729608</v>
      </c>
      <c r="BC100" s="10">
        <f t="shared" si="37"/>
        <v>0.12250567664568618</v>
      </c>
      <c r="BD100" s="10">
        <f t="shared" si="37"/>
        <v>0.16705353864768446</v>
      </c>
      <c r="BE100" s="10">
        <f t="shared" si="37"/>
        <v>0.14016201652204596</v>
      </c>
      <c r="BF100" s="10">
        <f t="shared" si="37"/>
        <v>9.561867039013866E-2</v>
      </c>
      <c r="BG100" s="10">
        <f t="shared" si="37"/>
        <v>0.15859103020604173</v>
      </c>
      <c r="BH100" s="10">
        <f t="shared" si="37"/>
        <v>0.12198429970646647</v>
      </c>
      <c r="BI100" s="9" t="s">
        <v>1820</v>
      </c>
      <c r="BJ100">
        <f t="shared" si="25"/>
        <v>0.13980088049033701</v>
      </c>
      <c r="BK100">
        <f t="shared" si="26"/>
        <v>0.13157478578655804</v>
      </c>
      <c r="BL100">
        <f t="shared" si="27"/>
        <v>0.1224930526134644</v>
      </c>
      <c r="BN100">
        <f t="shared" si="28"/>
        <v>2.7406069978883962E-2</v>
      </c>
      <c r="BO100">
        <f t="shared" si="29"/>
        <v>3.9002927516569509E-2</v>
      </c>
      <c r="BP100">
        <f t="shared" si="30"/>
        <v>2.9348498337760726E-2</v>
      </c>
      <c r="BR100">
        <f t="shared" si="31"/>
        <v>6.8515174947209904E-3</v>
      </c>
      <c r="BS100">
        <f t="shared" si="32"/>
        <v>9.1930781776978967E-3</v>
      </c>
      <c r="BT100">
        <f t="shared" si="33"/>
        <v>5.8696996675521454E-3</v>
      </c>
      <c r="BV100">
        <f t="shared" si="34"/>
        <v>0.47854830994077135</v>
      </c>
      <c r="BW100">
        <f t="shared" si="35"/>
        <v>6.3554571603557791E-2</v>
      </c>
      <c r="BX100">
        <f t="shared" si="36"/>
        <v>0.41159766245925555</v>
      </c>
    </row>
    <row r="101" spans="1:76" x14ac:dyDescent="0.3">
      <c r="A101" s="9" t="s">
        <v>1821</v>
      </c>
      <c r="B101" s="10">
        <f>SUM(B87:B91,B81:B84,B74:B78,B68:B71,B61:B65,B55:B58,B50:B52,B45:B47,B41:B42,B37:B38,B33:B34,B29:B30,B25:B26,B21:B22,B17:B18,B13:B14)</f>
        <v>8.9891649127255183E-2</v>
      </c>
      <c r="C101" s="10">
        <f t="shared" ref="C101:BH101" si="38">SUM(C87:C91,C81:C84,C74:C78,C68:C71,C61:C65,C55:C58,C50:C52,C45:C47,C41:C42,C37:C38,C33:C34,C29:C30,C25:C26,C21:C22,C17:C18,C13:C14)</f>
        <v>0.11650657332805905</v>
      </c>
      <c r="D101" s="10">
        <f t="shared" si="38"/>
        <v>8.6270830692910805E-2</v>
      </c>
      <c r="E101" s="10">
        <f t="shared" si="38"/>
        <v>0.13377490631047714</v>
      </c>
      <c r="F101" s="10">
        <f t="shared" si="38"/>
        <v>9.5871456440308728E-2</v>
      </c>
      <c r="G101" s="10">
        <f t="shared" si="38"/>
        <v>9.5182845368256191E-2</v>
      </c>
      <c r="H101" s="10">
        <f t="shared" si="38"/>
        <v>0.1129560093523973</v>
      </c>
      <c r="I101" s="10">
        <f t="shared" si="38"/>
        <v>7.504326292066979E-2</v>
      </c>
      <c r="J101" s="10">
        <f t="shared" si="38"/>
        <v>0.10375831158937424</v>
      </c>
      <c r="K101" s="10">
        <f t="shared" si="38"/>
        <v>8.2520605097918337E-2</v>
      </c>
      <c r="L101" s="10">
        <f t="shared" si="38"/>
        <v>0.12674935107955287</v>
      </c>
      <c r="M101" s="10">
        <f t="shared" si="38"/>
        <v>0.11213268079002561</v>
      </c>
      <c r="N101" s="10">
        <f t="shared" si="38"/>
        <v>0.10737366736641012</v>
      </c>
      <c r="O101" s="10">
        <f t="shared" si="38"/>
        <v>0.13867898166688267</v>
      </c>
      <c r="P101" s="10">
        <f t="shared" si="38"/>
        <v>7.6096021099763433E-2</v>
      </c>
      <c r="Q101" s="10">
        <f t="shared" si="38"/>
        <v>8.9435551874472802E-2</v>
      </c>
      <c r="R101" s="10">
        <f t="shared" si="38"/>
        <v>0.11346804113804207</v>
      </c>
      <c r="S101" s="10">
        <f t="shared" si="38"/>
        <v>0.16214755492927369</v>
      </c>
      <c r="T101" s="10">
        <f t="shared" si="38"/>
        <v>0.10318647198279983</v>
      </c>
      <c r="U101" s="10">
        <f t="shared" si="38"/>
        <v>0.1333603530459806</v>
      </c>
      <c r="V101" s="10">
        <f t="shared" si="38"/>
        <v>0.11580818600854317</v>
      </c>
      <c r="W101" s="10">
        <f t="shared" si="38"/>
        <v>0.10412734753479257</v>
      </c>
      <c r="X101" s="10">
        <f t="shared" si="38"/>
        <v>9.7635901459452848E-2</v>
      </c>
      <c r="Y101" s="10">
        <f t="shared" si="38"/>
        <v>0.16073948057136642</v>
      </c>
      <c r="Z101" s="10">
        <f t="shared" si="38"/>
        <v>0.13904429910698715</v>
      </c>
      <c r="AA101" s="10">
        <f t="shared" si="38"/>
        <v>0.15260644826470679</v>
      </c>
      <c r="AB101" s="10">
        <f t="shared" si="38"/>
        <v>0.12256261787556336</v>
      </c>
      <c r="AC101" s="10">
        <f t="shared" si="38"/>
        <v>6.6172769162357814E-2</v>
      </c>
      <c r="AD101" s="10">
        <f t="shared" si="38"/>
        <v>7.0452400759279693E-2</v>
      </c>
      <c r="AE101" s="10">
        <f t="shared" si="38"/>
        <v>9.6739142375923584E-2</v>
      </c>
      <c r="AF101" s="10">
        <f t="shared" si="38"/>
        <v>0.12773791760517905</v>
      </c>
      <c r="AG101" s="10">
        <f t="shared" si="38"/>
        <v>8.9553896232010918E-2</v>
      </c>
      <c r="AH101" s="10">
        <f t="shared" si="38"/>
        <v>8.4781018880925305E-2</v>
      </c>
      <c r="AI101" s="10">
        <f t="shared" si="38"/>
        <v>7.2505271032265547E-2</v>
      </c>
      <c r="AJ101" s="10">
        <f t="shared" si="38"/>
        <v>0.14032833816471019</v>
      </c>
      <c r="AK101" s="10">
        <f t="shared" si="38"/>
        <v>0.15722560299469329</v>
      </c>
      <c r="AL101" s="10">
        <f t="shared" si="38"/>
        <v>6.838989304321047E-2</v>
      </c>
      <c r="AM101" s="10">
        <f t="shared" si="38"/>
        <v>8.1643146393625882E-2</v>
      </c>
      <c r="AN101" s="10">
        <f t="shared" si="38"/>
        <v>5.8714204645456958E-2</v>
      </c>
      <c r="AO101" s="10">
        <f t="shared" si="38"/>
        <v>0.1273839865612868</v>
      </c>
      <c r="AP101" s="10">
        <f t="shared" si="38"/>
        <v>0.12625815906428192</v>
      </c>
      <c r="AQ101" s="10">
        <f t="shared" si="38"/>
        <v>8.0092036861150517E-2</v>
      </c>
      <c r="AR101" s="10">
        <f t="shared" si="38"/>
        <v>0.1506354507732891</v>
      </c>
      <c r="AS101" s="10">
        <f t="shared" si="38"/>
        <v>7.2101321435727853E-2</v>
      </c>
      <c r="AT101" s="10">
        <f t="shared" si="38"/>
        <v>0.10068873538300546</v>
      </c>
      <c r="AU101" s="10">
        <f t="shared" si="38"/>
        <v>7.4594786612147704E-2</v>
      </c>
      <c r="AV101" s="10">
        <f t="shared" si="38"/>
        <v>0.1277925808418858</v>
      </c>
      <c r="AW101" s="10">
        <f t="shared" si="38"/>
        <v>0.10836576101694699</v>
      </c>
      <c r="AX101" s="10">
        <f t="shared" si="38"/>
        <v>9.9085323982981907E-2</v>
      </c>
      <c r="AY101" s="10">
        <f t="shared" si="38"/>
        <v>0.11777789158533718</v>
      </c>
      <c r="AZ101" s="10">
        <f t="shared" si="38"/>
        <v>0.10285981862191136</v>
      </c>
      <c r="BA101" s="10">
        <f t="shared" si="38"/>
        <v>9.6216187881176043E-2</v>
      </c>
      <c r="BB101" s="10">
        <f t="shared" si="38"/>
        <v>0.1194118268282712</v>
      </c>
      <c r="BC101" s="10">
        <f t="shared" si="38"/>
        <v>0.10244537021710702</v>
      </c>
      <c r="BD101" s="10">
        <f t="shared" si="38"/>
        <v>0.20101100403233615</v>
      </c>
      <c r="BE101" s="10">
        <f t="shared" si="38"/>
        <v>9.9679252483135847E-2</v>
      </c>
      <c r="BF101" s="10">
        <f t="shared" si="38"/>
        <v>0.12621974176649822</v>
      </c>
      <c r="BG101" s="10">
        <f t="shared" si="38"/>
        <v>0.14965106310396165</v>
      </c>
      <c r="BH101" s="10">
        <f t="shared" si="38"/>
        <v>9.7904132439704569E-2</v>
      </c>
      <c r="BI101" s="9" t="s">
        <v>1821</v>
      </c>
      <c r="BJ101">
        <f t="shared" si="25"/>
        <v>0.10264016900654589</v>
      </c>
      <c r="BK101">
        <f t="shared" si="26"/>
        <v>0.11181272877585838</v>
      </c>
      <c r="BL101">
        <f t="shared" si="27"/>
        <v>0.1114590246693536</v>
      </c>
      <c r="BN101">
        <f t="shared" si="28"/>
        <v>1.9730053600577564E-2</v>
      </c>
      <c r="BO101">
        <f t="shared" si="29"/>
        <v>3.0011648738422939E-2</v>
      </c>
      <c r="BP101">
        <f t="shared" si="30"/>
        <v>3.253716323491429E-2</v>
      </c>
      <c r="BR101">
        <f t="shared" si="31"/>
        <v>4.9325134001443911E-3</v>
      </c>
      <c r="BS101">
        <f t="shared" si="32"/>
        <v>7.0738134458425191E-3</v>
      </c>
      <c r="BT101">
        <f t="shared" si="33"/>
        <v>6.5074326469828584E-3</v>
      </c>
      <c r="BV101">
        <f t="shared" si="34"/>
        <v>0.2960865406177271</v>
      </c>
      <c r="BW101">
        <f t="shared" si="35"/>
        <v>0.28678413599212643</v>
      </c>
      <c r="BX101">
        <f t="shared" si="36"/>
        <v>0.9708355444012603</v>
      </c>
    </row>
    <row r="102" spans="1:76" x14ac:dyDescent="0.3">
      <c r="A102" s="9" t="s">
        <v>1822</v>
      </c>
      <c r="B102" s="11">
        <f>SUM(B7:B20)</f>
        <v>1.232996424451825E-2</v>
      </c>
      <c r="C102" s="11">
        <f t="shared" ref="C102:BH102" si="39">SUM(C7:C20)</f>
        <v>2.190304183706324E-2</v>
      </c>
      <c r="D102" s="11">
        <f t="shared" si="39"/>
        <v>3.3332089679594841E-2</v>
      </c>
      <c r="E102" s="11">
        <f t="shared" si="39"/>
        <v>4.491640983874759E-2</v>
      </c>
      <c r="F102" s="11">
        <f t="shared" si="39"/>
        <v>2.3990787801256089E-2</v>
      </c>
      <c r="G102" s="11">
        <f t="shared" si="39"/>
        <v>1.24060380745586E-2</v>
      </c>
      <c r="H102" s="11">
        <f t="shared" si="39"/>
        <v>1.5016663068807789E-2</v>
      </c>
      <c r="I102" s="11">
        <f t="shared" si="39"/>
        <v>3.261643827285865E-2</v>
      </c>
      <c r="J102" s="11">
        <f t="shared" si="39"/>
        <v>4.9889478005780509E-2</v>
      </c>
      <c r="K102" s="11">
        <f t="shared" si="39"/>
        <v>1.0709997633083806E-2</v>
      </c>
      <c r="L102" s="11">
        <f t="shared" si="39"/>
        <v>4.1757581316389139E-2</v>
      </c>
      <c r="M102" s="11">
        <f t="shared" si="39"/>
        <v>3.3377928340385901E-2</v>
      </c>
      <c r="N102" s="11">
        <f t="shared" si="39"/>
        <v>1.7276659786327468E-2</v>
      </c>
      <c r="O102" s="11">
        <f t="shared" si="39"/>
        <v>2.5043498258265531E-2</v>
      </c>
      <c r="P102" s="11">
        <f t="shared" si="39"/>
        <v>5.2138989193784145E-2</v>
      </c>
      <c r="Q102" s="11">
        <f t="shared" si="39"/>
        <v>2.611249966398407E-2</v>
      </c>
      <c r="R102" s="11">
        <f t="shared" si="39"/>
        <v>2.968136685096983E-2</v>
      </c>
      <c r="S102" s="11">
        <f t="shared" si="39"/>
        <v>3.7290752038332181E-2</v>
      </c>
      <c r="T102" s="11">
        <f t="shared" si="39"/>
        <v>5.0653328028329558E-2</v>
      </c>
      <c r="U102" s="11">
        <f t="shared" si="39"/>
        <v>1.7213863251272631E-2</v>
      </c>
      <c r="V102" s="11">
        <f t="shared" si="39"/>
        <v>2.5479221425934763E-2</v>
      </c>
      <c r="W102" s="11">
        <f t="shared" si="39"/>
        <v>1.545759291898907E-2</v>
      </c>
      <c r="X102" s="11">
        <f t="shared" si="39"/>
        <v>3.2504991020147936E-2</v>
      </c>
      <c r="Y102" s="11">
        <f t="shared" si="39"/>
        <v>3.041619424189361E-2</v>
      </c>
      <c r="Z102" s="11">
        <f t="shared" si="39"/>
        <v>2.1613226809922701E-2</v>
      </c>
      <c r="AA102" s="11">
        <f t="shared" si="39"/>
        <v>3.9635447594342586E-2</v>
      </c>
      <c r="AB102" s="11">
        <f t="shared" si="39"/>
        <v>1.8782128775385896E-2</v>
      </c>
      <c r="AC102" s="11">
        <f t="shared" si="39"/>
        <v>1.9337493846756655E-2</v>
      </c>
      <c r="AD102" s="11">
        <f t="shared" si="39"/>
        <v>2.6111825451260763E-2</v>
      </c>
      <c r="AE102" s="11">
        <f t="shared" si="39"/>
        <v>5.1336538486251838E-2</v>
      </c>
      <c r="AF102" s="11">
        <f t="shared" si="39"/>
        <v>2.7746064038121826E-2</v>
      </c>
      <c r="AG102" s="11">
        <f t="shared" si="39"/>
        <v>2.2192507860720471E-2</v>
      </c>
      <c r="AH102" s="11">
        <f t="shared" si="39"/>
        <v>4.0188627858702829E-2</v>
      </c>
      <c r="AI102" s="11">
        <f t="shared" si="39"/>
        <v>2.5305495927536746E-2</v>
      </c>
      <c r="AJ102" s="11">
        <f t="shared" si="39"/>
        <v>2.2107830947912615E-2</v>
      </c>
      <c r="AK102" s="11">
        <f t="shared" si="39"/>
        <v>4.2768309004158345E-2</v>
      </c>
      <c r="AL102" s="11">
        <f t="shared" si="39"/>
        <v>1.1473980588755015E-2</v>
      </c>
      <c r="AM102" s="11">
        <f t="shared" si="39"/>
        <v>5.6787316650557754E-3</v>
      </c>
      <c r="AN102" s="11">
        <f t="shared" si="39"/>
        <v>1.373327687481327E-2</v>
      </c>
      <c r="AO102" s="11">
        <f t="shared" si="39"/>
        <v>3.7076841068493252E-2</v>
      </c>
      <c r="AP102" s="11">
        <f t="shared" si="39"/>
        <v>2.7716753228777861E-2</v>
      </c>
      <c r="AQ102" s="11">
        <f t="shared" si="39"/>
        <v>1.4397630674154845E-2</v>
      </c>
      <c r="AR102" s="11">
        <f t="shared" si="39"/>
        <v>4.3429809122039115E-2</v>
      </c>
      <c r="AS102" s="11">
        <f t="shared" si="39"/>
        <v>1.9603771398887429E-2</v>
      </c>
      <c r="AT102" s="11">
        <f t="shared" si="39"/>
        <v>1.812435045230704E-2</v>
      </c>
      <c r="AU102" s="11">
        <f t="shared" si="39"/>
        <v>7.9551384828899438E-3</v>
      </c>
      <c r="AV102" s="11">
        <f t="shared" si="39"/>
        <v>3.3634680915857085E-2</v>
      </c>
      <c r="AW102" s="11">
        <f t="shared" si="39"/>
        <v>3.4426405813244E-2</v>
      </c>
      <c r="AX102" s="11">
        <f t="shared" si="39"/>
        <v>1.7734526728630726E-2</v>
      </c>
      <c r="AY102" s="11">
        <f t="shared" si="39"/>
        <v>4.6055987468184935E-2</v>
      </c>
      <c r="AZ102" s="11">
        <f t="shared" si="39"/>
        <v>3.2311081005494194E-2</v>
      </c>
      <c r="BA102" s="11">
        <f t="shared" si="39"/>
        <v>1.0516615886848074E-2</v>
      </c>
      <c r="BB102" s="11">
        <f t="shared" si="39"/>
        <v>2.9466476458999444E-2</v>
      </c>
      <c r="BC102" s="11">
        <f t="shared" si="39"/>
        <v>3.6103679654990353E-2</v>
      </c>
      <c r="BD102" s="11">
        <f t="shared" si="39"/>
        <v>2.4845716281182054E-2</v>
      </c>
      <c r="BE102" s="11">
        <f t="shared" si="39"/>
        <v>1.9011278306716044E-2</v>
      </c>
      <c r="BF102" s="11">
        <f t="shared" si="39"/>
        <v>3.3036894514263525E-2</v>
      </c>
      <c r="BG102" s="11">
        <f t="shared" si="39"/>
        <v>4.1051657954006261E-2</v>
      </c>
      <c r="BH102" s="11">
        <f t="shared" si="39"/>
        <v>3.2964751929633572E-2</v>
      </c>
      <c r="BI102" s="9" t="s">
        <v>1822</v>
      </c>
      <c r="BJ102">
        <f t="shared" si="25"/>
        <v>2.8301129063462844E-2</v>
      </c>
      <c r="BK102">
        <f t="shared" si="26"/>
        <v>2.9497037023603994E-2</v>
      </c>
      <c r="BL102">
        <f t="shared" si="27"/>
        <v>2.620904705705179E-2</v>
      </c>
      <c r="BN102">
        <f t="shared" si="28"/>
        <v>1.3543173198349271E-2</v>
      </c>
      <c r="BO102">
        <f t="shared" si="29"/>
        <v>1.0688296300351723E-2</v>
      </c>
      <c r="BP102">
        <f t="shared" si="30"/>
        <v>1.1955730088392694E-2</v>
      </c>
      <c r="BR102">
        <f t="shared" si="31"/>
        <v>3.3857932995873178E-3</v>
      </c>
      <c r="BS102">
        <f t="shared" si="32"/>
        <v>2.5192555977699305E-3</v>
      </c>
      <c r="BT102">
        <f t="shared" si="33"/>
        <v>2.3911460176785386E-3</v>
      </c>
      <c r="BV102">
        <f t="shared" si="34"/>
        <v>0.77893713940558618</v>
      </c>
      <c r="BW102">
        <f t="shared" si="35"/>
        <v>0.6175471632505074</v>
      </c>
      <c r="BX102">
        <f t="shared" si="36"/>
        <v>0.34965489786898385</v>
      </c>
    </row>
    <row r="103" spans="1:76" x14ac:dyDescent="0.3">
      <c r="A103" s="9" t="s">
        <v>1823</v>
      </c>
      <c r="B103" s="11">
        <f>SUM(B21:B53,B55:B60,B62:B66)</f>
        <v>0.32537609988399369</v>
      </c>
      <c r="C103" s="11">
        <f t="shared" ref="C103:BH103" si="40">SUM(C21:C53,C55:C60,C62:C66)</f>
        <v>0.44635214544314827</v>
      </c>
      <c r="D103" s="11">
        <f t="shared" si="40"/>
        <v>0.38997947840678809</v>
      </c>
      <c r="E103" s="11">
        <f t="shared" si="40"/>
        <v>0.45890934680684853</v>
      </c>
      <c r="F103" s="11">
        <f t="shared" si="40"/>
        <v>0.47911512869015094</v>
      </c>
      <c r="G103" s="11">
        <f t="shared" si="40"/>
        <v>0.34693697640806487</v>
      </c>
      <c r="H103" s="11">
        <f t="shared" si="40"/>
        <v>0.46121413313290149</v>
      </c>
      <c r="I103" s="11">
        <f t="shared" si="40"/>
        <v>0.36499197604565708</v>
      </c>
      <c r="J103" s="11">
        <f t="shared" si="40"/>
        <v>0.427113594950422</v>
      </c>
      <c r="K103" s="11">
        <f t="shared" si="40"/>
        <v>0.34529330820297183</v>
      </c>
      <c r="L103" s="11">
        <f t="shared" si="40"/>
        <v>0.37184964674816945</v>
      </c>
      <c r="M103" s="11">
        <f t="shared" si="40"/>
        <v>0.3822360954663015</v>
      </c>
      <c r="N103" s="11">
        <f t="shared" si="40"/>
        <v>0.38462754716996062</v>
      </c>
      <c r="O103" s="11">
        <f t="shared" si="40"/>
        <v>0.46270609163381443</v>
      </c>
      <c r="P103" s="11">
        <f t="shared" si="40"/>
        <v>0.41100307371291167</v>
      </c>
      <c r="Q103" s="11">
        <f t="shared" si="40"/>
        <v>0.29748750165187271</v>
      </c>
      <c r="R103" s="11">
        <f t="shared" si="40"/>
        <v>0.37434665857104604</v>
      </c>
      <c r="S103" s="11">
        <f t="shared" si="40"/>
        <v>0.44334091323932723</v>
      </c>
      <c r="T103" s="11">
        <f t="shared" si="40"/>
        <v>0.42986571824771713</v>
      </c>
      <c r="U103" s="11">
        <f t="shared" si="40"/>
        <v>0.40507065836463924</v>
      </c>
      <c r="V103" s="11">
        <f t="shared" si="40"/>
        <v>0.44130925372840707</v>
      </c>
      <c r="W103" s="11">
        <f t="shared" si="40"/>
        <v>0.28671767490392713</v>
      </c>
      <c r="X103" s="11">
        <f t="shared" si="40"/>
        <v>0.32664935608402085</v>
      </c>
      <c r="Y103" s="11">
        <f t="shared" si="40"/>
        <v>0.54839892275432778</v>
      </c>
      <c r="Z103" s="11">
        <f t="shared" si="40"/>
        <v>0.38481366855762811</v>
      </c>
      <c r="AA103" s="11">
        <f t="shared" si="40"/>
        <v>0.44344604311939939</v>
      </c>
      <c r="AB103" s="11">
        <f t="shared" si="40"/>
        <v>0.43873419223799426</v>
      </c>
      <c r="AC103" s="11">
        <f t="shared" si="40"/>
        <v>0.33153096588015041</v>
      </c>
      <c r="AD103" s="11">
        <f t="shared" si="40"/>
        <v>0.28284890968648302</v>
      </c>
      <c r="AE103" s="11">
        <f t="shared" si="40"/>
        <v>0.32611825942860129</v>
      </c>
      <c r="AF103" s="11">
        <f t="shared" si="40"/>
        <v>0.53610376069365517</v>
      </c>
      <c r="AG103" s="11">
        <f t="shared" si="40"/>
        <v>0.28386335766633652</v>
      </c>
      <c r="AH103" s="11">
        <f t="shared" si="40"/>
        <v>0.39766765166533979</v>
      </c>
      <c r="AI103" s="11">
        <f t="shared" si="40"/>
        <v>0.28207931214773929</v>
      </c>
      <c r="AJ103" s="11">
        <f t="shared" si="40"/>
        <v>0.42134490284712633</v>
      </c>
      <c r="AK103" s="11">
        <f t="shared" si="40"/>
        <v>0.51676069135428671</v>
      </c>
      <c r="AL103" s="11">
        <f t="shared" si="40"/>
        <v>0.28309667492107776</v>
      </c>
      <c r="AM103" s="11">
        <f t="shared" si="40"/>
        <v>0.33418089687799041</v>
      </c>
      <c r="AN103" s="11">
        <f t="shared" si="40"/>
        <v>0.26337836237648887</v>
      </c>
      <c r="AO103" s="11">
        <f t="shared" si="40"/>
        <v>0.36085312221070148</v>
      </c>
      <c r="AP103" s="11">
        <f t="shared" si="40"/>
        <v>0.41737153617549838</v>
      </c>
      <c r="AQ103" s="11">
        <f t="shared" si="40"/>
        <v>0.3975578517394795</v>
      </c>
      <c r="AR103" s="11">
        <f t="shared" si="40"/>
        <v>0.41185714946833618</v>
      </c>
      <c r="AS103" s="11">
        <f t="shared" si="40"/>
        <v>0.27571832681181785</v>
      </c>
      <c r="AT103" s="11">
        <f t="shared" si="40"/>
        <v>0.36905950129576848</v>
      </c>
      <c r="AU103" s="11">
        <f t="shared" si="40"/>
        <v>0.32436619867223437</v>
      </c>
      <c r="AV103" s="11">
        <f t="shared" si="40"/>
        <v>0.35937391956031517</v>
      </c>
      <c r="AW103" s="11">
        <f t="shared" si="40"/>
        <v>0.31331877893553262</v>
      </c>
      <c r="AX103" s="11">
        <f t="shared" si="40"/>
        <v>0.3757595773484867</v>
      </c>
      <c r="AY103" s="11">
        <f t="shared" si="40"/>
        <v>0.35657006995032275</v>
      </c>
      <c r="AZ103" s="11">
        <f t="shared" si="40"/>
        <v>0.35824667422428064</v>
      </c>
      <c r="BA103" s="11">
        <f t="shared" si="40"/>
        <v>0.50522188626466724</v>
      </c>
      <c r="BB103" s="11">
        <f t="shared" si="40"/>
        <v>0.50188841594910827</v>
      </c>
      <c r="BC103" s="11">
        <f t="shared" si="40"/>
        <v>0.32657659023359525</v>
      </c>
      <c r="BD103" s="11">
        <f t="shared" si="40"/>
        <v>0.54305203449096262</v>
      </c>
      <c r="BE103" s="11">
        <f t="shared" si="40"/>
        <v>0.39173110269931666</v>
      </c>
      <c r="BF103" s="11">
        <f t="shared" si="40"/>
        <v>0.33236700850017614</v>
      </c>
      <c r="BG103" s="11">
        <f t="shared" si="40"/>
        <v>0.4418726392911087</v>
      </c>
      <c r="BH103" s="11">
        <f t="shared" si="40"/>
        <v>0.36332647519630984</v>
      </c>
      <c r="BI103" s="9" t="s">
        <v>1823</v>
      </c>
      <c r="BJ103">
        <f t="shared" si="25"/>
        <v>0.39719950902212353</v>
      </c>
      <c r="BK103">
        <f t="shared" si="26"/>
        <v>0.38682807094315219</v>
      </c>
      <c r="BL103">
        <f t="shared" si="27"/>
        <v>0.38179401549579955</v>
      </c>
      <c r="BN103">
        <f t="shared" si="28"/>
        <v>5.4677429703624769E-2</v>
      </c>
      <c r="BO103">
        <f t="shared" si="29"/>
        <v>8.2492496762835349E-2</v>
      </c>
      <c r="BP103">
        <f t="shared" si="30"/>
        <v>7.5000167579861943E-2</v>
      </c>
      <c r="BR103">
        <f t="shared" si="31"/>
        <v>1.3669357425906192E-2</v>
      </c>
      <c r="BS103">
        <f t="shared" si="32"/>
        <v>1.9443667952670066E-2</v>
      </c>
      <c r="BT103">
        <f t="shared" si="33"/>
        <v>1.5000033515972389E-2</v>
      </c>
      <c r="BV103">
        <f t="shared" si="34"/>
        <v>0.66572460560983604</v>
      </c>
      <c r="BW103">
        <f t="shared" si="35"/>
        <v>0.45244201789579552</v>
      </c>
      <c r="BX103">
        <f t="shared" si="36"/>
        <v>0.83877959005261826</v>
      </c>
    </row>
    <row r="104" spans="1:76" x14ac:dyDescent="0.3">
      <c r="A104" s="9" t="s">
        <v>1824</v>
      </c>
      <c r="B104" s="11">
        <f>SUM(B81:B93,B68:B79,B61)</f>
        <v>1.3951063784913526E-2</v>
      </c>
      <c r="C104" s="11">
        <f t="shared" ref="C104:BH104" si="41">SUM(C81:C93,C68:C79,C61)</f>
        <v>8.7211308980765252E-3</v>
      </c>
      <c r="D104" s="11">
        <f t="shared" si="41"/>
        <v>4.1163953013481401E-3</v>
      </c>
      <c r="E104" s="11">
        <f t="shared" si="41"/>
        <v>1.2811635501034431E-2</v>
      </c>
      <c r="F104" s="11">
        <f t="shared" si="41"/>
        <v>1.3438420446922335E-2</v>
      </c>
      <c r="G104" s="11">
        <f t="shared" si="41"/>
        <v>1.2541042336435994E-2</v>
      </c>
      <c r="H104" s="11">
        <f t="shared" si="41"/>
        <v>1.7199943064682307E-2</v>
      </c>
      <c r="I104" s="11">
        <f t="shared" si="41"/>
        <v>1.8463338521362109E-2</v>
      </c>
      <c r="J104" s="11">
        <f t="shared" si="41"/>
        <v>2.5166202166824261E-2</v>
      </c>
      <c r="K104" s="11">
        <f t="shared" si="41"/>
        <v>1.0098339766786219E-2</v>
      </c>
      <c r="L104" s="11">
        <f t="shared" si="41"/>
        <v>2.0668192326544012E-2</v>
      </c>
      <c r="M104" s="11">
        <f t="shared" si="41"/>
        <v>1.3630903716397944E-2</v>
      </c>
      <c r="N104" s="11">
        <f t="shared" si="41"/>
        <v>1.9986204445975233E-2</v>
      </c>
      <c r="O104" s="11">
        <f t="shared" si="41"/>
        <v>1.3152947728714393E-2</v>
      </c>
      <c r="P104" s="11">
        <f t="shared" si="41"/>
        <v>8.2138977557384973E-3</v>
      </c>
      <c r="Q104" s="11">
        <f t="shared" si="41"/>
        <v>1.8242277848587347E-2</v>
      </c>
      <c r="R104" s="11">
        <f t="shared" si="41"/>
        <v>1.235625538754E-2</v>
      </c>
      <c r="S104" s="11">
        <f t="shared" si="41"/>
        <v>3.7539627757703857E-2</v>
      </c>
      <c r="T104" s="11">
        <f t="shared" si="41"/>
        <v>1.839672260297855E-2</v>
      </c>
      <c r="U104" s="11">
        <f t="shared" si="41"/>
        <v>1.6869454610449669E-2</v>
      </c>
      <c r="V104" s="11">
        <f t="shared" si="41"/>
        <v>1.7509239612281891E-2</v>
      </c>
      <c r="W104" s="11">
        <f t="shared" si="41"/>
        <v>1.68731301097527E-2</v>
      </c>
      <c r="X104" s="11">
        <f t="shared" si="41"/>
        <v>1.4169273833196491E-2</v>
      </c>
      <c r="Y104" s="11">
        <f t="shared" si="41"/>
        <v>2.8628176675157747E-2</v>
      </c>
      <c r="Z104" s="11">
        <f t="shared" si="41"/>
        <v>2.5099314006378479E-2</v>
      </c>
      <c r="AA104" s="11">
        <f t="shared" si="41"/>
        <v>2.5107652157677695E-2</v>
      </c>
      <c r="AB104" s="11">
        <f t="shared" si="41"/>
        <v>6.5476335358126154E-3</v>
      </c>
      <c r="AC104" s="11">
        <f t="shared" si="41"/>
        <v>1.0841027358216345E-2</v>
      </c>
      <c r="AD104" s="11">
        <f t="shared" si="41"/>
        <v>1.1791323442366174E-2</v>
      </c>
      <c r="AE104" s="11">
        <f t="shared" si="41"/>
        <v>1.8553634341824099E-3</v>
      </c>
      <c r="AF104" s="11">
        <f t="shared" si="41"/>
        <v>1.1259577508666746E-2</v>
      </c>
      <c r="AG104" s="11">
        <f t="shared" si="41"/>
        <v>1.2029325955533219E-2</v>
      </c>
      <c r="AH104" s="11">
        <f t="shared" si="41"/>
        <v>7.1105442279062502E-3</v>
      </c>
      <c r="AI104" s="11">
        <f t="shared" si="41"/>
        <v>2.912186759578124E-2</v>
      </c>
      <c r="AJ104" s="11">
        <f t="shared" si="41"/>
        <v>3.2765507427084242E-2</v>
      </c>
      <c r="AK104" s="11">
        <f t="shared" si="41"/>
        <v>4.2234240175528003E-3</v>
      </c>
      <c r="AL104" s="11">
        <f t="shared" si="41"/>
        <v>1.3967517749827666E-2</v>
      </c>
      <c r="AM104" s="11">
        <f t="shared" si="41"/>
        <v>2.0387635689275582E-2</v>
      </c>
      <c r="AN104" s="11">
        <f t="shared" si="41"/>
        <v>4.6552621551312302E-3</v>
      </c>
      <c r="AO104" s="11">
        <f t="shared" si="41"/>
        <v>2.4526553462617312E-2</v>
      </c>
      <c r="AP104" s="11">
        <f t="shared" si="41"/>
        <v>1.6429148940809907E-2</v>
      </c>
      <c r="AQ104" s="11">
        <f t="shared" si="41"/>
        <v>1.0479990614229679E-2</v>
      </c>
      <c r="AR104" s="11">
        <f t="shared" si="41"/>
        <v>1.520175793943023E-2</v>
      </c>
      <c r="AS104" s="11">
        <f t="shared" si="41"/>
        <v>1.0334919068318132E-2</v>
      </c>
      <c r="AT104" s="11">
        <f t="shared" si="41"/>
        <v>1.8971594604694858E-2</v>
      </c>
      <c r="AU104" s="11">
        <f t="shared" si="41"/>
        <v>5.5982909022825348E-3</v>
      </c>
      <c r="AV104" s="11">
        <f t="shared" si="41"/>
        <v>2.6684950199588518E-2</v>
      </c>
      <c r="AW104" s="11">
        <f t="shared" si="41"/>
        <v>2.165912107606521E-2</v>
      </c>
      <c r="AX104" s="11">
        <f t="shared" si="41"/>
        <v>1.9251080218306946E-2</v>
      </c>
      <c r="AY104" s="11">
        <f t="shared" si="41"/>
        <v>1.6368419790507665E-2</v>
      </c>
      <c r="AZ104" s="11">
        <f t="shared" si="41"/>
        <v>1.9069417385906017E-2</v>
      </c>
      <c r="BA104" s="11">
        <f t="shared" si="41"/>
        <v>2.577628564550525E-3</v>
      </c>
      <c r="BB104" s="11">
        <f t="shared" si="41"/>
        <v>2.5074260376063355E-2</v>
      </c>
      <c r="BC104" s="11">
        <f t="shared" si="41"/>
        <v>9.8155582790701544E-3</v>
      </c>
      <c r="BD104" s="11">
        <f t="shared" si="41"/>
        <v>2.4259179338491935E-2</v>
      </c>
      <c r="BE104" s="11">
        <f t="shared" si="41"/>
        <v>2.5642507783904582E-2</v>
      </c>
      <c r="BF104" s="11">
        <f t="shared" si="41"/>
        <v>2.6617137341217633E-2</v>
      </c>
      <c r="BG104" s="11">
        <f t="shared" si="41"/>
        <v>1.156275664820897E-2</v>
      </c>
      <c r="BH104" s="11">
        <f t="shared" si="41"/>
        <v>1.1127331035990829E-2</v>
      </c>
      <c r="BI104" s="9" t="s">
        <v>1824</v>
      </c>
      <c r="BJ104">
        <f t="shared" si="25"/>
        <v>1.4400120975646455E-2</v>
      </c>
      <c r="BK104">
        <f t="shared" si="26"/>
        <v>1.6839194989532336E-2</v>
      </c>
      <c r="BL104">
        <f t="shared" si="27"/>
        <v>1.6690038024365063E-2</v>
      </c>
      <c r="BN104">
        <f t="shared" si="28"/>
        <v>5.351300144829021E-3</v>
      </c>
      <c r="BO104">
        <f t="shared" si="29"/>
        <v>9.158266058978631E-3</v>
      </c>
      <c r="BP104">
        <f t="shared" si="30"/>
        <v>8.1585390480308426E-3</v>
      </c>
      <c r="BR104">
        <f t="shared" si="31"/>
        <v>1.3378250362072552E-3</v>
      </c>
      <c r="BS104">
        <f t="shared" si="32"/>
        <v>2.158624011404796E-3</v>
      </c>
      <c r="BT104">
        <f t="shared" si="33"/>
        <v>1.6317078096061686E-3</v>
      </c>
      <c r="BV104">
        <f t="shared" si="34"/>
        <v>0.34509004151078648</v>
      </c>
      <c r="BW104">
        <f t="shared" si="35"/>
        <v>0.28448200342792035</v>
      </c>
      <c r="BX104">
        <f t="shared" si="36"/>
        <v>0.95636304418017093</v>
      </c>
    </row>
    <row r="105" spans="1:76" x14ac:dyDescent="0.3">
      <c r="A105" s="9" t="s">
        <v>1825</v>
      </c>
      <c r="B105" s="11">
        <f>SUM(B87:B93,B74:B79,B61:B66,B50:B53,B41:B44,B33:B36,B25:B28)</f>
        <v>2.2717876960135133E-2</v>
      </c>
      <c r="C105" s="11">
        <f t="shared" ref="C105:BH105" si="42">SUM(C87:C93,C74:C79,C61:C66,C50:C53,C41:C44,C33:C36,C25:C28)</f>
        <v>3.1865274951983658E-2</v>
      </c>
      <c r="D105" s="11">
        <f t="shared" si="42"/>
        <v>3.560628859052678E-2</v>
      </c>
      <c r="E105" s="11">
        <f t="shared" si="42"/>
        <v>4.2339219059342549E-2</v>
      </c>
      <c r="F105" s="11">
        <f t="shared" si="42"/>
        <v>9.7503891509362839E-2</v>
      </c>
      <c r="G105" s="11">
        <f t="shared" si="42"/>
        <v>3.774270014969177E-2</v>
      </c>
      <c r="H105" s="11">
        <f t="shared" si="42"/>
        <v>7.1094109819597656E-2</v>
      </c>
      <c r="I105" s="11">
        <f t="shared" si="42"/>
        <v>4.2192056151437986E-2</v>
      </c>
      <c r="J105" s="11">
        <f t="shared" si="42"/>
        <v>7.4208041447194784E-2</v>
      </c>
      <c r="K105" s="11">
        <f t="shared" si="42"/>
        <v>4.3284309431708169E-2</v>
      </c>
      <c r="L105" s="11">
        <f t="shared" si="42"/>
        <v>5.9861870894975119E-2</v>
      </c>
      <c r="M105" s="11">
        <f t="shared" si="42"/>
        <v>6.3431438524083825E-2</v>
      </c>
      <c r="N105" s="11">
        <f t="shared" si="42"/>
        <v>4.4775943099067822E-2</v>
      </c>
      <c r="O105" s="11">
        <f t="shared" si="42"/>
        <v>4.2411452116483887E-2</v>
      </c>
      <c r="P105" s="11">
        <f t="shared" si="42"/>
        <v>5.1920420631135292E-2</v>
      </c>
      <c r="Q105" s="11">
        <f t="shared" si="42"/>
        <v>5.0830044985746725E-2</v>
      </c>
      <c r="R105" s="11">
        <f t="shared" si="42"/>
        <v>3.3044346451778978E-2</v>
      </c>
      <c r="S105" s="11">
        <f t="shared" si="42"/>
        <v>9.4106125642278909E-2</v>
      </c>
      <c r="T105" s="11">
        <f t="shared" si="42"/>
        <v>4.0180672600084691E-2</v>
      </c>
      <c r="U105" s="11">
        <f t="shared" si="42"/>
        <v>3.8167855209317654E-2</v>
      </c>
      <c r="V105" s="11">
        <f t="shared" si="42"/>
        <v>5.73143785228067E-2</v>
      </c>
      <c r="W105" s="11">
        <f t="shared" si="42"/>
        <v>6.1848296530725835E-2</v>
      </c>
      <c r="X105" s="11">
        <f t="shared" si="42"/>
        <v>4.7993314112089749E-2</v>
      </c>
      <c r="Y105" s="11">
        <f t="shared" si="42"/>
        <v>5.6767124400532373E-2</v>
      </c>
      <c r="Z105" s="11">
        <f t="shared" si="42"/>
        <v>5.4084130403548793E-2</v>
      </c>
      <c r="AA105" s="11">
        <f t="shared" si="42"/>
        <v>7.5264341832592591E-2</v>
      </c>
      <c r="AB105" s="11">
        <f t="shared" si="42"/>
        <v>5.0177624351253496E-2</v>
      </c>
      <c r="AC105" s="11">
        <f t="shared" si="42"/>
        <v>4.2412709311128505E-2</v>
      </c>
      <c r="AD105" s="11">
        <f t="shared" si="42"/>
        <v>2.8846313106205734E-2</v>
      </c>
      <c r="AE105" s="11">
        <f t="shared" si="42"/>
        <v>3.887477997706916E-2</v>
      </c>
      <c r="AF105" s="11">
        <f t="shared" si="42"/>
        <v>5.0795781539323043E-2</v>
      </c>
      <c r="AG105" s="11">
        <f t="shared" si="42"/>
        <v>3.8050157097432868E-2</v>
      </c>
      <c r="AH105" s="11">
        <f t="shared" si="42"/>
        <v>5.719281228235075E-2</v>
      </c>
      <c r="AI105" s="11">
        <f t="shared" si="42"/>
        <v>4.0908393053503848E-2</v>
      </c>
      <c r="AJ105" s="11">
        <f t="shared" si="42"/>
        <v>5.6184358441331933E-2</v>
      </c>
      <c r="AK105" s="11">
        <f t="shared" si="42"/>
        <v>3.459079547448525E-2</v>
      </c>
      <c r="AL105" s="11">
        <f t="shared" si="42"/>
        <v>3.4232023063921806E-2</v>
      </c>
      <c r="AM105" s="11">
        <f t="shared" si="42"/>
        <v>5.1484130837468833E-2</v>
      </c>
      <c r="AN105" s="11">
        <f t="shared" si="42"/>
        <v>3.117851992223129E-2</v>
      </c>
      <c r="AO105" s="11">
        <f t="shared" si="42"/>
        <v>5.1207290228528227E-2</v>
      </c>
      <c r="AP105" s="11">
        <f t="shared" si="42"/>
        <v>4.529678189473977E-2</v>
      </c>
      <c r="AQ105" s="11">
        <f t="shared" si="42"/>
        <v>4.7048908475064502E-2</v>
      </c>
      <c r="AR105" s="11">
        <f t="shared" si="42"/>
        <v>3.4521270580232868E-2</v>
      </c>
      <c r="AS105" s="11">
        <f t="shared" si="42"/>
        <v>4.549271918576555E-2</v>
      </c>
      <c r="AT105" s="11">
        <f t="shared" si="42"/>
        <v>4.9425757803976726E-2</v>
      </c>
      <c r="AU105" s="11">
        <f t="shared" si="42"/>
        <v>2.7198592650741867E-2</v>
      </c>
      <c r="AV105" s="11">
        <f t="shared" si="42"/>
        <v>5.5594805433029436E-2</v>
      </c>
      <c r="AW105" s="11">
        <f t="shared" si="42"/>
        <v>5.2310087561980259E-2</v>
      </c>
      <c r="AX105" s="11">
        <f t="shared" si="42"/>
        <v>4.5410142164796122E-2</v>
      </c>
      <c r="AY105" s="11">
        <f t="shared" si="42"/>
        <v>4.0845795812606292E-2</v>
      </c>
      <c r="AZ105" s="11">
        <f t="shared" si="42"/>
        <v>2.6520861205785347E-2</v>
      </c>
      <c r="BA105" s="11">
        <f t="shared" si="42"/>
        <v>5.9067088458994013E-2</v>
      </c>
      <c r="BB105" s="11">
        <f t="shared" si="42"/>
        <v>5.2791566390309963E-2</v>
      </c>
      <c r="BC105" s="11">
        <f t="shared" si="42"/>
        <v>1.4108134369993773E-2</v>
      </c>
      <c r="BD105" s="11">
        <f t="shared" si="42"/>
        <v>7.4662227361642963E-2</v>
      </c>
      <c r="BE105" s="11">
        <f t="shared" si="42"/>
        <v>5.7739613905821628E-2</v>
      </c>
      <c r="BF105" s="11">
        <f t="shared" si="42"/>
        <v>6.652698631092753E-2</v>
      </c>
      <c r="BG105" s="11">
        <f t="shared" si="42"/>
        <v>2.836448639146847E-2</v>
      </c>
      <c r="BH105" s="11">
        <f t="shared" si="42"/>
        <v>3.028538646574138E-2</v>
      </c>
      <c r="BI105" s="9" t="s">
        <v>1825</v>
      </c>
      <c r="BJ105">
        <f t="shared" si="25"/>
        <v>5.0736558645154632E-2</v>
      </c>
      <c r="BK105">
        <f t="shared" si="26"/>
        <v>5.033495313466798E-2</v>
      </c>
      <c r="BL105">
        <f t="shared" si="27"/>
        <v>4.4483533215663423E-2</v>
      </c>
      <c r="BN105">
        <f t="shared" si="28"/>
        <v>1.8692599030132411E-2</v>
      </c>
      <c r="BO105">
        <f t="shared" si="29"/>
        <v>1.585334883137561E-2</v>
      </c>
      <c r="BP105">
        <f t="shared" si="30"/>
        <v>1.4144267417226205E-2</v>
      </c>
      <c r="BR105">
        <f t="shared" si="31"/>
        <v>4.6731497575331028E-3</v>
      </c>
      <c r="BS105">
        <f t="shared" si="32"/>
        <v>3.7366701543938411E-3</v>
      </c>
      <c r="BT105">
        <f t="shared" si="33"/>
        <v>2.828853483445241E-3</v>
      </c>
      <c r="BV105">
        <f t="shared" si="34"/>
        <v>0.94693710558140176</v>
      </c>
      <c r="BW105">
        <f t="shared" si="35"/>
        <v>0.26283332679893157</v>
      </c>
      <c r="BX105">
        <f t="shared" si="36"/>
        <v>0.22033862477202842</v>
      </c>
    </row>
    <row r="107" spans="1:76" x14ac:dyDescent="0.3">
      <c r="A107" t="s">
        <v>92</v>
      </c>
      <c r="B107">
        <f>SUM(B7:B93)</f>
        <v>0.35165712791342552</v>
      </c>
      <c r="C107">
        <f t="shared" ref="C107:BH107" si="43">SUM(C7:C93)</f>
        <v>0.47697631817828812</v>
      </c>
      <c r="D107">
        <f t="shared" si="43"/>
        <v>0.43060581273825099</v>
      </c>
      <c r="E107">
        <f t="shared" si="43"/>
        <v>0.52096075519935237</v>
      </c>
      <c r="F107">
        <f t="shared" si="43"/>
        <v>0.51654433693832924</v>
      </c>
      <c r="G107">
        <f t="shared" si="43"/>
        <v>0.38203266752033527</v>
      </c>
      <c r="H107">
        <f t="shared" si="43"/>
        <v>0.49664334909249874</v>
      </c>
      <c r="I107">
        <f t="shared" si="43"/>
        <v>0.41607175283987785</v>
      </c>
      <c r="J107">
        <f t="shared" si="43"/>
        <v>0.50216927512302678</v>
      </c>
      <c r="K107">
        <f t="shared" si="43"/>
        <v>0.36844710793769825</v>
      </c>
      <c r="L107">
        <f t="shared" si="43"/>
        <v>0.44011636139664256</v>
      </c>
      <c r="M107">
        <f t="shared" si="43"/>
        <v>0.43726415976074778</v>
      </c>
      <c r="N107">
        <f t="shared" si="43"/>
        <v>0.4255116288129025</v>
      </c>
      <c r="O107">
        <f t="shared" si="43"/>
        <v>0.50458076098875226</v>
      </c>
      <c r="P107">
        <f t="shared" si="43"/>
        <v>0.47135596066243435</v>
      </c>
      <c r="Q107">
        <f t="shared" si="43"/>
        <v>0.3418422791644441</v>
      </c>
      <c r="R107">
        <f t="shared" si="43"/>
        <v>0.41638428080955597</v>
      </c>
      <c r="S107">
        <f t="shared" si="43"/>
        <v>0.51817129303536313</v>
      </c>
      <c r="T107">
        <f t="shared" si="43"/>
        <v>0.50211950554215334</v>
      </c>
      <c r="U107">
        <f t="shared" si="43"/>
        <v>0.44451522684505401</v>
      </c>
      <c r="V107">
        <f t="shared" si="43"/>
        <v>0.48842267729182859</v>
      </c>
      <c r="W107">
        <f t="shared" si="43"/>
        <v>0.31904839793266887</v>
      </c>
      <c r="X107">
        <f t="shared" si="43"/>
        <v>0.37332362093736521</v>
      </c>
      <c r="Y107">
        <f t="shared" si="43"/>
        <v>0.60744329367137917</v>
      </c>
      <c r="Z107">
        <f t="shared" si="43"/>
        <v>0.43152620937392927</v>
      </c>
      <c r="AA107">
        <f t="shared" si="43"/>
        <v>0.51029664881098147</v>
      </c>
      <c r="AB107">
        <f t="shared" si="43"/>
        <v>0.46479733854869693</v>
      </c>
      <c r="AC107">
        <f t="shared" si="43"/>
        <v>0.3617094870851234</v>
      </c>
      <c r="AD107">
        <f t="shared" si="43"/>
        <v>0.32075205858010997</v>
      </c>
      <c r="AE107">
        <f t="shared" si="43"/>
        <v>0.37931016134903556</v>
      </c>
      <c r="AF107">
        <f t="shared" si="43"/>
        <v>0.58210656382624004</v>
      </c>
      <c r="AG107">
        <f t="shared" si="43"/>
        <v>0.31808519148259023</v>
      </c>
      <c r="AH107">
        <f t="shared" si="43"/>
        <v>0.44709810288424984</v>
      </c>
      <c r="AI107">
        <f t="shared" si="43"/>
        <v>0.34525894829440412</v>
      </c>
      <c r="AJ107">
        <f t="shared" si="43"/>
        <v>0.47869676635589981</v>
      </c>
      <c r="AK107">
        <f t="shared" si="43"/>
        <v>0.56375242437599782</v>
      </c>
      <c r="AL107">
        <f t="shared" si="43"/>
        <v>0.31205239614167224</v>
      </c>
      <c r="AM107">
        <f t="shared" si="43"/>
        <v>0.36024726423232173</v>
      </c>
      <c r="AN107">
        <f t="shared" si="43"/>
        <v>0.2817669014064334</v>
      </c>
      <c r="AO107">
        <f t="shared" si="43"/>
        <v>0.42245651674181195</v>
      </c>
      <c r="AP107">
        <f t="shared" si="43"/>
        <v>0.46344874315838419</v>
      </c>
      <c r="AQ107">
        <f t="shared" si="43"/>
        <v>0.42243547302786394</v>
      </c>
      <c r="AR107">
        <f t="shared" si="43"/>
        <v>0.48036433005268081</v>
      </c>
      <c r="AS107">
        <f t="shared" si="43"/>
        <v>0.30565701727902345</v>
      </c>
      <c r="AT107">
        <f t="shared" si="43"/>
        <v>0.40942902689504695</v>
      </c>
      <c r="AU107">
        <f t="shared" si="43"/>
        <v>0.34108487907841711</v>
      </c>
      <c r="AV107">
        <f t="shared" si="43"/>
        <v>0.41969355067576075</v>
      </c>
      <c r="AW107">
        <f t="shared" si="43"/>
        <v>0.36940430582484185</v>
      </c>
      <c r="AX107">
        <f t="shared" si="43"/>
        <v>0.41515903997141501</v>
      </c>
      <c r="AY107">
        <f t="shared" si="43"/>
        <v>0.42232410156301159</v>
      </c>
      <c r="AZ107">
        <f t="shared" si="43"/>
        <v>0.41320503722550012</v>
      </c>
      <c r="BA107">
        <f t="shared" si="43"/>
        <v>0.52684857723975276</v>
      </c>
      <c r="BB107">
        <f t="shared" si="43"/>
        <v>0.55642915278417082</v>
      </c>
      <c r="BC107">
        <f t="shared" si="43"/>
        <v>0.37540846532954031</v>
      </c>
      <c r="BD107">
        <f t="shared" si="43"/>
        <v>0.59215693011063664</v>
      </c>
      <c r="BE107">
        <f t="shared" si="43"/>
        <v>0.43918413285361652</v>
      </c>
      <c r="BF107">
        <f t="shared" si="43"/>
        <v>0.39202104035565727</v>
      </c>
      <c r="BG107">
        <f t="shared" si="43"/>
        <v>0.49448705389332392</v>
      </c>
      <c r="BH107">
        <f t="shared" si="43"/>
        <v>0.40986704924703432</v>
      </c>
      <c r="BI107" t="s">
        <v>92</v>
      </c>
      <c r="BJ107">
        <f t="shared" ref="BJ107:BJ108" si="44">AVERAGE(B107:Q107)</f>
        <v>0.44267372839168784</v>
      </c>
      <c r="BK107">
        <f t="shared" ref="BK107:BK108" si="45">AVERAGE(R107:AI107)</f>
        <v>0.43502050035004058</v>
      </c>
      <c r="BL107">
        <f t="shared" ref="BL107:BL108" si="46">AVERAGE(AJ107:BH107)</f>
        <v>0.42670320703279269</v>
      </c>
      <c r="BN107">
        <f t="shared" ref="BN107:BN108" si="47">STDEV(B107:Q107)</f>
        <v>5.9268629863034744E-2</v>
      </c>
      <c r="BO107">
        <f t="shared" ref="BO107:BO108" si="48">STDEV(R107:AI107)</f>
        <v>8.8551483267259631E-2</v>
      </c>
      <c r="BP107">
        <f t="shared" ref="BP107:BP108" si="49">STDEV(AJ107:BH107)</f>
        <v>7.9939639559599068E-2</v>
      </c>
      <c r="BR107">
        <f t="shared" ref="BR107:BR108" si="50">BN107/SQRT(16)</f>
        <v>1.4817157465758686E-2</v>
      </c>
      <c r="BS107">
        <f t="shared" ref="BS107:BS108" si="51">BO107/SQRT(18)</f>
        <v>2.0871784767468794E-2</v>
      </c>
      <c r="BT107">
        <f t="shared" ref="BT107:BT108" si="52">BP107/SQRT(25)</f>
        <v>1.5987927911919813E-2</v>
      </c>
      <c r="BV107">
        <f t="shared" ref="BV107:BV108" si="53">TTEST(B107:Q107,R107:AI107,2,3)</f>
        <v>0.76701481949235806</v>
      </c>
      <c r="BW107">
        <f t="shared" ref="BW107:BW108" si="54">TTEST(B107:Q107,AJ107:BH107,2,3)</f>
        <v>0.46826132423023437</v>
      </c>
      <c r="BX107">
        <f t="shared" ref="BX107:BX108" si="55">TTEST(R107:AI107,AJ107:BH107,2,3)</f>
        <v>0.75364899009646258</v>
      </c>
    </row>
    <row r="108" spans="1:76" x14ac:dyDescent="0.3">
      <c r="A108" s="12" t="s">
        <v>1826</v>
      </c>
      <c r="B108" s="12">
        <f>COUNTIF(B7:B93,"&gt;0")</f>
        <v>27</v>
      </c>
      <c r="C108" s="12">
        <f t="shared" ref="C108:BH108" si="56">COUNTIF(C7:C93,"&gt;0")</f>
        <v>28</v>
      </c>
      <c r="D108" s="12">
        <f t="shared" si="56"/>
        <v>32</v>
      </c>
      <c r="E108" s="12">
        <f t="shared" si="56"/>
        <v>38</v>
      </c>
      <c r="F108" s="12">
        <f t="shared" si="56"/>
        <v>38</v>
      </c>
      <c r="G108" s="12">
        <f t="shared" si="56"/>
        <v>35</v>
      </c>
      <c r="H108" s="12">
        <f t="shared" si="56"/>
        <v>40</v>
      </c>
      <c r="I108" s="12">
        <f t="shared" si="56"/>
        <v>40</v>
      </c>
      <c r="J108" s="12">
        <f t="shared" si="56"/>
        <v>35</v>
      </c>
      <c r="K108" s="12">
        <f t="shared" si="56"/>
        <v>33</v>
      </c>
      <c r="L108" s="12">
        <f t="shared" si="56"/>
        <v>40</v>
      </c>
      <c r="M108" s="12">
        <f t="shared" si="56"/>
        <v>38</v>
      </c>
      <c r="N108" s="12">
        <f t="shared" si="56"/>
        <v>46</v>
      </c>
      <c r="O108" s="12">
        <f t="shared" si="56"/>
        <v>35</v>
      </c>
      <c r="P108" s="12">
        <f t="shared" si="56"/>
        <v>29</v>
      </c>
      <c r="Q108" s="12">
        <f t="shared" si="56"/>
        <v>35</v>
      </c>
      <c r="R108" s="12">
        <f t="shared" si="56"/>
        <v>25</v>
      </c>
      <c r="S108" s="12">
        <f t="shared" si="56"/>
        <v>40</v>
      </c>
      <c r="T108" s="12">
        <f t="shared" si="56"/>
        <v>34</v>
      </c>
      <c r="U108" s="12">
        <f t="shared" si="56"/>
        <v>38</v>
      </c>
      <c r="V108" s="12">
        <f t="shared" si="56"/>
        <v>42</v>
      </c>
      <c r="W108" s="12">
        <f t="shared" si="56"/>
        <v>30</v>
      </c>
      <c r="X108" s="12">
        <f t="shared" si="56"/>
        <v>34</v>
      </c>
      <c r="Y108" s="12">
        <f t="shared" si="56"/>
        <v>48</v>
      </c>
      <c r="Z108" s="12">
        <f t="shared" si="56"/>
        <v>23</v>
      </c>
      <c r="AA108" s="12">
        <f t="shared" si="56"/>
        <v>41</v>
      </c>
      <c r="AB108" s="12">
        <f t="shared" si="56"/>
        <v>42</v>
      </c>
      <c r="AC108" s="12">
        <f t="shared" si="56"/>
        <v>29</v>
      </c>
      <c r="AD108" s="12">
        <f t="shared" si="56"/>
        <v>35</v>
      </c>
      <c r="AE108" s="12">
        <f t="shared" si="56"/>
        <v>28</v>
      </c>
      <c r="AF108" s="12">
        <f t="shared" si="56"/>
        <v>40</v>
      </c>
      <c r="AG108" s="12">
        <f t="shared" si="56"/>
        <v>32</v>
      </c>
      <c r="AH108" s="12">
        <f t="shared" si="56"/>
        <v>30</v>
      </c>
      <c r="AI108" s="12">
        <f t="shared" si="56"/>
        <v>32</v>
      </c>
      <c r="AJ108" s="12">
        <f t="shared" si="56"/>
        <v>42</v>
      </c>
      <c r="AK108" s="12">
        <f t="shared" si="56"/>
        <v>24</v>
      </c>
      <c r="AL108" s="12">
        <f t="shared" si="56"/>
        <v>39</v>
      </c>
      <c r="AM108" s="12">
        <f t="shared" si="56"/>
        <v>36</v>
      </c>
      <c r="AN108" s="12">
        <f t="shared" si="56"/>
        <v>22</v>
      </c>
      <c r="AO108" s="12">
        <f t="shared" si="56"/>
        <v>21</v>
      </c>
      <c r="AP108" s="12">
        <f t="shared" si="56"/>
        <v>46</v>
      </c>
      <c r="AQ108" s="12">
        <f t="shared" si="56"/>
        <v>38</v>
      </c>
      <c r="AR108" s="12">
        <f t="shared" si="56"/>
        <v>31</v>
      </c>
      <c r="AS108" s="12">
        <f t="shared" si="56"/>
        <v>35</v>
      </c>
      <c r="AT108" s="12">
        <f t="shared" si="56"/>
        <v>34</v>
      </c>
      <c r="AU108" s="12">
        <f t="shared" si="56"/>
        <v>34</v>
      </c>
      <c r="AV108" s="12">
        <f t="shared" si="56"/>
        <v>34</v>
      </c>
      <c r="AW108" s="12">
        <f t="shared" si="56"/>
        <v>26</v>
      </c>
      <c r="AX108" s="12">
        <f t="shared" si="56"/>
        <v>42</v>
      </c>
      <c r="AY108" s="12">
        <f t="shared" si="56"/>
        <v>32</v>
      </c>
      <c r="AZ108" s="12">
        <f t="shared" si="56"/>
        <v>29</v>
      </c>
      <c r="BA108" s="12">
        <f t="shared" si="56"/>
        <v>32</v>
      </c>
      <c r="BB108" s="12">
        <f t="shared" si="56"/>
        <v>36</v>
      </c>
      <c r="BC108" s="12">
        <f t="shared" si="56"/>
        <v>37</v>
      </c>
      <c r="BD108" s="12">
        <f t="shared" si="56"/>
        <v>38</v>
      </c>
      <c r="BE108" s="12">
        <f t="shared" si="56"/>
        <v>36</v>
      </c>
      <c r="BF108" s="12">
        <f t="shared" si="56"/>
        <v>37</v>
      </c>
      <c r="BG108" s="12">
        <f t="shared" si="56"/>
        <v>28</v>
      </c>
      <c r="BH108" s="12">
        <f t="shared" si="56"/>
        <v>35</v>
      </c>
      <c r="BI108" s="12" t="s">
        <v>1826</v>
      </c>
      <c r="BJ108" s="12">
        <f t="shared" si="44"/>
        <v>35.5625</v>
      </c>
      <c r="BK108" s="12">
        <f t="shared" si="45"/>
        <v>34.611111111111114</v>
      </c>
      <c r="BL108" s="12">
        <f t="shared" si="46"/>
        <v>33.76</v>
      </c>
      <c r="BN108">
        <f t="shared" si="47"/>
        <v>5.0328090234645968</v>
      </c>
      <c r="BO108">
        <f t="shared" si="48"/>
        <v>6.6786656723778792</v>
      </c>
      <c r="BP108">
        <f t="shared" si="49"/>
        <v>6.1730597491573596</v>
      </c>
      <c r="BR108">
        <f t="shared" si="50"/>
        <v>1.2582022558661492</v>
      </c>
      <c r="BS108">
        <f t="shared" si="51"/>
        <v>1.5741765954054039</v>
      </c>
      <c r="BT108">
        <f t="shared" si="52"/>
        <v>1.2346119498314718</v>
      </c>
      <c r="BV108">
        <f t="shared" si="53"/>
        <v>0.64013727914844221</v>
      </c>
      <c r="BW108">
        <f t="shared" si="54"/>
        <v>0.31323796078654281</v>
      </c>
      <c r="BX108">
        <f t="shared" si="55"/>
        <v>0.67312738065836264</v>
      </c>
    </row>
  </sheetData>
  <mergeCells count="8">
    <mergeCell ref="BJ3:BL3"/>
    <mergeCell ref="BN3:BP3"/>
    <mergeCell ref="BR3:BT3"/>
    <mergeCell ref="BV3:BX3"/>
    <mergeCell ref="BJ96:BL96"/>
    <mergeCell ref="BN96:BP96"/>
    <mergeCell ref="BR96:BT96"/>
    <mergeCell ref="BV96:BX96"/>
  </mergeCells>
  <conditionalFormatting sqref="BV1:BX95 BV106:BX106 BV109:BX1048576">
    <cfRule type="cellIs" dxfId="233" priority="17" operator="lessThan">
      <formula>0.05</formula>
    </cfRule>
  </conditionalFormatting>
  <conditionalFormatting sqref="A99">
    <cfRule type="aboveAverage" dxfId="232" priority="10" stdDev="2"/>
  </conditionalFormatting>
  <conditionalFormatting sqref="A100">
    <cfRule type="aboveAverage" dxfId="231" priority="11" stdDev="2"/>
  </conditionalFormatting>
  <conditionalFormatting sqref="A101">
    <cfRule type="aboveAverage" dxfId="230" priority="12" stdDev="2"/>
  </conditionalFormatting>
  <conditionalFormatting sqref="A102">
    <cfRule type="aboveAverage" dxfId="229" priority="13" stdDev="2"/>
  </conditionalFormatting>
  <conditionalFormatting sqref="A103">
    <cfRule type="aboveAverage" dxfId="228" priority="14" stdDev="2"/>
  </conditionalFormatting>
  <conditionalFormatting sqref="A104">
    <cfRule type="aboveAverage" dxfId="227" priority="15" stdDev="2"/>
  </conditionalFormatting>
  <conditionalFormatting sqref="A105">
    <cfRule type="aboveAverage" dxfId="226" priority="16" stdDev="2"/>
  </conditionalFormatting>
  <conditionalFormatting sqref="BI99">
    <cfRule type="aboveAverage" dxfId="225" priority="3" stdDev="2"/>
  </conditionalFormatting>
  <conditionalFormatting sqref="BI100">
    <cfRule type="aboveAverage" dxfId="224" priority="4" stdDev="2"/>
  </conditionalFormatting>
  <conditionalFormatting sqref="BI101">
    <cfRule type="aboveAverage" dxfId="223" priority="5" stdDev="2"/>
  </conditionalFormatting>
  <conditionalFormatting sqref="BI102">
    <cfRule type="aboveAverage" dxfId="222" priority="6" stdDev="2"/>
  </conditionalFormatting>
  <conditionalFormatting sqref="BI103">
    <cfRule type="aboveAverage" dxfId="221" priority="7" stdDev="2"/>
  </conditionalFormatting>
  <conditionalFormatting sqref="BI104">
    <cfRule type="aboveAverage" dxfId="220" priority="8" stdDev="2"/>
  </conditionalFormatting>
  <conditionalFormatting sqref="BI105">
    <cfRule type="aboveAverage" dxfId="219" priority="9" stdDev="2"/>
  </conditionalFormatting>
  <conditionalFormatting sqref="BV107:BX108 BV99:BX105">
    <cfRule type="cellIs" dxfId="218" priority="2" operator="lessThan">
      <formula>0.05</formula>
    </cfRule>
  </conditionalFormatting>
  <conditionalFormatting sqref="BV96:BX98">
    <cfRule type="cellIs" dxfId="217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82"/>
  <sheetViews>
    <sheetView zoomScale="55" zoomScaleNormal="55" workbookViewId="0">
      <selection activeCell="BH81" activeCellId="1" sqref="B72:BH79 B81:BH81"/>
    </sheetView>
  </sheetViews>
  <sheetFormatPr defaultRowHeight="14.4" x14ac:dyDescent="0.3"/>
  <sheetData>
    <row r="1" spans="1:76" x14ac:dyDescent="0.3">
      <c r="A1" t="s">
        <v>173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174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175</v>
      </c>
      <c r="B7">
        <v>0.69355763830801043</v>
      </c>
      <c r="C7">
        <v>0.73925996575656705</v>
      </c>
      <c r="D7">
        <v>0.48181831066361547</v>
      </c>
      <c r="E7">
        <v>0.59242172425490203</v>
      </c>
      <c r="F7">
        <v>0.41968296775741654</v>
      </c>
      <c r="G7">
        <v>0.95466644308533644</v>
      </c>
      <c r="H7">
        <v>0.6082418453012145</v>
      </c>
      <c r="I7">
        <v>0.49423958486896102</v>
      </c>
      <c r="J7">
        <v>0.65402394721525559</v>
      </c>
      <c r="K7">
        <v>0.64099021176796955</v>
      </c>
      <c r="L7">
        <v>0.488671059755513</v>
      </c>
      <c r="M7">
        <v>0.36469382666244049</v>
      </c>
      <c r="N7">
        <v>0.49664286512567152</v>
      </c>
      <c r="O7">
        <v>0.67706344473102897</v>
      </c>
      <c r="P7">
        <v>0.55731297241896693</v>
      </c>
      <c r="Q7">
        <v>0.42401374182132345</v>
      </c>
      <c r="R7">
        <v>0.91121029927415698</v>
      </c>
      <c r="S7">
        <v>0.65841221486806356</v>
      </c>
      <c r="T7">
        <v>0.61510626870602603</v>
      </c>
      <c r="U7">
        <v>0.36046368556888153</v>
      </c>
      <c r="V7">
        <v>0.58551188153093503</v>
      </c>
      <c r="W7">
        <v>0.7323106944180835</v>
      </c>
      <c r="X7">
        <v>0.46050858744456902</v>
      </c>
      <c r="Y7">
        <v>0.35578543149392899</v>
      </c>
      <c r="Z7">
        <v>0.31968316010688702</v>
      </c>
      <c r="AA7">
        <v>1.2358035040066411</v>
      </c>
      <c r="AB7">
        <v>0.56464768834682255</v>
      </c>
      <c r="AC7">
        <v>1.091426454158918</v>
      </c>
      <c r="AD7">
        <v>0.388522243348356</v>
      </c>
      <c r="AE7">
        <v>0.92644374799443852</v>
      </c>
      <c r="AF7">
        <v>0.58506313358231155</v>
      </c>
      <c r="AG7">
        <v>0.38304980836077396</v>
      </c>
      <c r="AH7">
        <v>0.63154514805379502</v>
      </c>
      <c r="AI7">
        <v>0.39364548488131401</v>
      </c>
      <c r="AJ7">
        <v>0.69756206731850445</v>
      </c>
      <c r="AK7">
        <v>0.52086953919683598</v>
      </c>
      <c r="AL7">
        <v>0.52659122802408753</v>
      </c>
      <c r="AM7">
        <v>0.37740842874133851</v>
      </c>
      <c r="AN7">
        <v>0.59609140736227206</v>
      </c>
      <c r="AO7">
        <v>0.64947882554780256</v>
      </c>
      <c r="AP7">
        <v>0.53180682788798395</v>
      </c>
      <c r="AQ7">
        <v>0.40661568350187099</v>
      </c>
      <c r="AR7">
        <v>0.70513461139909306</v>
      </c>
      <c r="AS7">
        <v>0.46901954462432399</v>
      </c>
      <c r="AT7">
        <v>0.53650068311759047</v>
      </c>
      <c r="AU7">
        <v>0.66179082686882995</v>
      </c>
      <c r="AV7">
        <v>0.47023956817504053</v>
      </c>
      <c r="AW7">
        <v>0.29961255426885203</v>
      </c>
      <c r="AX7">
        <v>0.49147038070641547</v>
      </c>
      <c r="AY7">
        <v>0.43881120493025849</v>
      </c>
      <c r="AZ7">
        <v>0.78013342586279544</v>
      </c>
      <c r="BA7">
        <v>0.675206809490563</v>
      </c>
      <c r="BB7">
        <v>0.75686967064270294</v>
      </c>
      <c r="BC7">
        <v>0.436711973370002</v>
      </c>
      <c r="BD7">
        <v>0.52927623153525349</v>
      </c>
      <c r="BE7">
        <v>0.41809281591943503</v>
      </c>
      <c r="BF7">
        <v>0.40764696627547148</v>
      </c>
      <c r="BG7">
        <v>0.69813876625852744</v>
      </c>
      <c r="BH7">
        <v>0.58974557142517503</v>
      </c>
      <c r="BJ7">
        <f t="shared" ref="BJ7:BJ41" si="0">AVERAGE(B7:Q7)</f>
        <v>0.58045628434338703</v>
      </c>
      <c r="BK7">
        <f t="shared" ref="BK7:BK41" si="1">AVERAGE(R7:AI7)</f>
        <v>0.62217441311916111</v>
      </c>
      <c r="BL7">
        <f t="shared" ref="BL7:BL41" si="2">AVERAGE(AJ7:BH7)</f>
        <v>0.54683302449804083</v>
      </c>
      <c r="BN7">
        <f t="shared" ref="BN7:BN41" si="3">STDEV(B7:Q7)</f>
        <v>0.14773666745585767</v>
      </c>
      <c r="BO7">
        <f t="shared" ref="BO7:BO41" si="4">STDEV(R7:AI7)</f>
        <v>0.26718171246951128</v>
      </c>
      <c r="BP7">
        <f t="shared" ref="BP7:BP41" si="5">STDEV(AJ7:BH7)</f>
        <v>0.12904336266267588</v>
      </c>
      <c r="BR7">
        <f t="shared" ref="BR7:BR41" si="6">BN7/SQRT(16)</f>
        <v>3.6934166863964418E-2</v>
      </c>
      <c r="BS7">
        <f t="shared" ref="BS7:BS41" si="7">BO7/SQRT(18)</f>
        <v>6.2975333565408589E-2</v>
      </c>
      <c r="BT7">
        <f t="shared" ref="BT7:BT41" si="8">BP7/SQRT(25)</f>
        <v>2.5808672532535177E-2</v>
      </c>
      <c r="BV7">
        <f t="shared" ref="BV7:BV41" si="9">TTEST(B7:Q7,R7:AI7,2,3)</f>
        <v>0.57242418619793334</v>
      </c>
      <c r="BW7">
        <f t="shared" ref="BW7:BW41" si="10">TTEST(B7:Q7,AJ7:BH7,2,3)</f>
        <v>0.46155721994827636</v>
      </c>
      <c r="BX7">
        <f t="shared" ref="BX7:BX41" si="11">TTEST(R7:AI7,AJ7:BH7,2,3)</f>
        <v>0.27986635876170507</v>
      </c>
    </row>
    <row r="8" spans="1:76" x14ac:dyDescent="0.3">
      <c r="A8" t="s">
        <v>176</v>
      </c>
      <c r="B8">
        <v>1.7684742895050364E-2</v>
      </c>
      <c r="C8">
        <v>7.3292348116986497E-3</v>
      </c>
      <c r="D8">
        <v>9.7363753346784501E-3</v>
      </c>
      <c r="E8">
        <v>1.381582655618995E-2</v>
      </c>
      <c r="F8">
        <v>2.904457732463095E-3</v>
      </c>
      <c r="G8">
        <v>0</v>
      </c>
      <c r="H8">
        <v>6.6993859696718996E-3</v>
      </c>
      <c r="I8">
        <v>1.3529194941849152E-2</v>
      </c>
      <c r="J8">
        <v>0</v>
      </c>
      <c r="K8">
        <v>7.1529836235645003E-4</v>
      </c>
      <c r="L8">
        <v>3.2210799524881248E-3</v>
      </c>
      <c r="M8">
        <v>2.16428425947825E-2</v>
      </c>
      <c r="N8">
        <v>7.5047352019432E-4</v>
      </c>
      <c r="O8">
        <v>0</v>
      </c>
      <c r="P8">
        <v>4.2446593645802097E-2</v>
      </c>
      <c r="Q8">
        <v>1.5980308424628262E-2</v>
      </c>
      <c r="R8">
        <v>0</v>
      </c>
      <c r="S8">
        <v>0</v>
      </c>
      <c r="T8">
        <v>8.5327727662300994E-3</v>
      </c>
      <c r="U8">
        <v>6.10535564375915E-3</v>
      </c>
      <c r="V8">
        <v>6.1306782151509497E-3</v>
      </c>
      <c r="W8">
        <v>0</v>
      </c>
      <c r="X8">
        <v>1.3982348909738181E-2</v>
      </c>
      <c r="Y8">
        <v>2.1140197865428222E-2</v>
      </c>
      <c r="Z8">
        <v>0</v>
      </c>
      <c r="AA8">
        <v>1.01481705275593E-2</v>
      </c>
      <c r="AB8">
        <v>1.27838697381383E-2</v>
      </c>
      <c r="AC8">
        <v>2.5473393416065901E-2</v>
      </c>
      <c r="AD8">
        <v>3.767536034212655E-4</v>
      </c>
      <c r="AE8">
        <v>1.180682712877585E-2</v>
      </c>
      <c r="AF8">
        <v>0</v>
      </c>
      <c r="AG8">
        <v>0</v>
      </c>
      <c r="AH8">
        <v>1.1782829147639749E-2</v>
      </c>
      <c r="AI8">
        <v>1.4103143746593751E-3</v>
      </c>
      <c r="AJ8">
        <v>0</v>
      </c>
      <c r="AK8">
        <v>1.675130424752835E-2</v>
      </c>
      <c r="AL8">
        <v>3.8389128099681249E-4</v>
      </c>
      <c r="AM8">
        <v>2.13121355439621E-2</v>
      </c>
      <c r="AN8">
        <v>0</v>
      </c>
      <c r="AO8">
        <v>0</v>
      </c>
      <c r="AP8">
        <v>1.384246279896075E-2</v>
      </c>
      <c r="AQ8">
        <v>0</v>
      </c>
      <c r="AR8">
        <v>2.4512482931399925E-2</v>
      </c>
      <c r="AS8">
        <v>7.6850742677784002E-3</v>
      </c>
      <c r="AT8">
        <v>0</v>
      </c>
      <c r="AU8">
        <v>0</v>
      </c>
      <c r="AV8">
        <v>4.5542749317133452E-2</v>
      </c>
      <c r="AW8">
        <v>0</v>
      </c>
      <c r="AX8">
        <v>0</v>
      </c>
      <c r="AY8">
        <v>1.1492772492726816E-2</v>
      </c>
      <c r="AZ8">
        <v>0</v>
      </c>
      <c r="BA8">
        <v>1.793844452973075E-2</v>
      </c>
      <c r="BB8">
        <v>1.2012064419072099E-2</v>
      </c>
      <c r="BC8">
        <v>1.4367365985361201E-3</v>
      </c>
      <c r="BD8">
        <v>3.2121384546724453E-2</v>
      </c>
      <c r="BE8">
        <v>4.1068411824141298E-3</v>
      </c>
      <c r="BF8">
        <v>0</v>
      </c>
      <c r="BG8">
        <v>1.1576069269257076E-2</v>
      </c>
      <c r="BH8">
        <v>7.1537540967519502E-3</v>
      </c>
      <c r="BJ8">
        <f t="shared" si="0"/>
        <v>9.778488421365833E-3</v>
      </c>
      <c r="BK8">
        <f t="shared" si="1"/>
        <v>7.2040839631425753E-3</v>
      </c>
      <c r="BL8">
        <f t="shared" si="2"/>
        <v>9.1147267009189289E-3</v>
      </c>
      <c r="BN8">
        <f t="shared" si="3"/>
        <v>1.1241422494822271E-2</v>
      </c>
      <c r="BO8">
        <f t="shared" si="4"/>
        <v>7.8649542817028906E-3</v>
      </c>
      <c r="BP8">
        <f t="shared" si="5"/>
        <v>1.1933390090564815E-2</v>
      </c>
      <c r="BR8">
        <f t="shared" si="6"/>
        <v>2.8103556237055677E-3</v>
      </c>
      <c r="BS8">
        <f t="shared" si="7"/>
        <v>1.853787502104762E-3</v>
      </c>
      <c r="BT8">
        <f t="shared" si="8"/>
        <v>2.3866780181129631E-3</v>
      </c>
      <c r="BV8">
        <f t="shared" si="9"/>
        <v>0.45123245072182694</v>
      </c>
      <c r="BW8">
        <f t="shared" si="10"/>
        <v>0.85821620415557742</v>
      </c>
      <c r="BX8">
        <f t="shared" si="11"/>
        <v>0.5307646528824479</v>
      </c>
    </row>
    <row r="9" spans="1:76" x14ac:dyDescent="0.3">
      <c r="A9" t="s">
        <v>177</v>
      </c>
      <c r="B9">
        <v>0.107876679296184</v>
      </c>
      <c r="C9">
        <v>0.12513851277471649</v>
      </c>
      <c r="D9">
        <v>0.14008439896306601</v>
      </c>
      <c r="E9">
        <v>0.12371685206836755</v>
      </c>
      <c r="F9">
        <v>4.538612522717695E-2</v>
      </c>
      <c r="G9">
        <v>0.10685512570149336</v>
      </c>
      <c r="H9">
        <v>0.12840444928066799</v>
      </c>
      <c r="I9">
        <v>7.7188675686621605E-2</v>
      </c>
      <c r="J9">
        <v>0.11279453445124199</v>
      </c>
      <c r="K9">
        <v>4.0651991398729603E-2</v>
      </c>
      <c r="L9">
        <v>7.674523794307711E-2</v>
      </c>
      <c r="M9">
        <v>0.1000884550492846</v>
      </c>
      <c r="N9">
        <v>3.3020781978996251E-2</v>
      </c>
      <c r="O9">
        <v>0.11285988841504835</v>
      </c>
      <c r="P9">
        <v>3.4173072957897802E-2</v>
      </c>
      <c r="Q9">
        <v>9.2555406182009553E-2</v>
      </c>
      <c r="R9">
        <v>0.12162462693637451</v>
      </c>
      <c r="S9">
        <v>0.17931553541912149</v>
      </c>
      <c r="T9">
        <v>6.2796223833704895E-2</v>
      </c>
      <c r="U9">
        <v>0.12213006521023351</v>
      </c>
      <c r="V9">
        <v>5.6626056970540649E-2</v>
      </c>
      <c r="W9">
        <v>0.1331253918422225</v>
      </c>
      <c r="X9">
        <v>5.6995140946364098E-2</v>
      </c>
      <c r="Y9">
        <v>5.2046592307177245E-2</v>
      </c>
      <c r="Z9">
        <v>9.1211478885876413E-2</v>
      </c>
      <c r="AA9">
        <v>0.16305616630443526</v>
      </c>
      <c r="AB9">
        <v>6.4311537645222155E-2</v>
      </c>
      <c r="AC9">
        <v>5.8509306946851247E-2</v>
      </c>
      <c r="AD9">
        <v>2.670208259349292E-2</v>
      </c>
      <c r="AE9">
        <v>5.8923976851183502E-2</v>
      </c>
      <c r="AF9">
        <v>8.2926697956528947E-2</v>
      </c>
      <c r="AG9">
        <v>5.0402736139394E-2</v>
      </c>
      <c r="AH9">
        <v>9.8309417518199951E-2</v>
      </c>
      <c r="AI9">
        <v>3.0850715295856451E-2</v>
      </c>
      <c r="AJ9">
        <v>9.9423975298614992E-2</v>
      </c>
      <c r="AK9">
        <v>0.121685565493989</v>
      </c>
      <c r="AL9">
        <v>9.0604230251169954E-2</v>
      </c>
      <c r="AM9">
        <v>6.4021928348765647E-2</v>
      </c>
      <c r="AN9">
        <v>0.11784810193102639</v>
      </c>
      <c r="AO9">
        <v>6.0479052607408303E-2</v>
      </c>
      <c r="AP9">
        <v>2.5873038753428002E-2</v>
      </c>
      <c r="AQ9">
        <v>5.4631591627212449E-2</v>
      </c>
      <c r="AR9">
        <v>8.5385263403483402E-2</v>
      </c>
      <c r="AS9">
        <v>3.7414830033186297E-2</v>
      </c>
      <c r="AT9">
        <v>8.5180470353565158E-2</v>
      </c>
      <c r="AU9">
        <v>0.1148389881100166</v>
      </c>
      <c r="AV9">
        <v>0.1365234859169695</v>
      </c>
      <c r="AW9">
        <v>6.0591866257192747E-2</v>
      </c>
      <c r="AX9">
        <v>7.7901220979098254E-2</v>
      </c>
      <c r="AY9">
        <v>5.6890284333071597E-2</v>
      </c>
      <c r="AZ9">
        <v>0.10387506962946849</v>
      </c>
      <c r="BA9">
        <v>0.15059018994443951</v>
      </c>
      <c r="BB9">
        <v>8.5549098846690749E-2</v>
      </c>
      <c r="BC9">
        <v>7.5797548472429352E-2</v>
      </c>
      <c r="BD9">
        <v>0.13517001388851749</v>
      </c>
      <c r="BE9">
        <v>0.10195515721634685</v>
      </c>
      <c r="BF9">
        <v>5.0438590738027103E-2</v>
      </c>
      <c r="BG9">
        <v>6.9414450452025545E-2</v>
      </c>
      <c r="BH9">
        <v>7.3552393855739695E-2</v>
      </c>
      <c r="BJ9">
        <f t="shared" si="0"/>
        <v>9.1096261710911203E-2</v>
      </c>
      <c r="BK9">
        <f t="shared" si="1"/>
        <v>8.3881319422376643E-2</v>
      </c>
      <c r="BL9">
        <f t="shared" si="2"/>
        <v>8.5425456269675321E-2</v>
      </c>
      <c r="BN9">
        <f t="shared" si="3"/>
        <v>3.5794342331528999E-2</v>
      </c>
      <c r="BO9">
        <f t="shared" si="4"/>
        <v>4.3876509857128487E-2</v>
      </c>
      <c r="BP9">
        <f t="shared" si="5"/>
        <v>3.1938423406124516E-2</v>
      </c>
      <c r="BR9">
        <f t="shared" si="6"/>
        <v>8.9485855828822496E-3</v>
      </c>
      <c r="BS9">
        <f t="shared" si="7"/>
        <v>1.0341792551591317E-2</v>
      </c>
      <c r="BT9">
        <f t="shared" si="8"/>
        <v>6.3876846812249031E-3</v>
      </c>
      <c r="BV9">
        <f t="shared" si="9"/>
        <v>0.6014632089997245</v>
      </c>
      <c r="BW9">
        <f t="shared" si="10"/>
        <v>0.60986136393323531</v>
      </c>
      <c r="BX9">
        <f t="shared" si="11"/>
        <v>0.89977925771588774</v>
      </c>
    </row>
    <row r="10" spans="1:76" x14ac:dyDescent="0.3">
      <c r="A10" t="s">
        <v>178</v>
      </c>
      <c r="B10">
        <v>0.16277883185723949</v>
      </c>
      <c r="C10">
        <v>0.2022683487357205</v>
      </c>
      <c r="D10">
        <v>0.15959707106655499</v>
      </c>
      <c r="E10">
        <v>0.125533716641509</v>
      </c>
      <c r="F10">
        <v>0.1186878502472285</v>
      </c>
      <c r="G10">
        <v>0.16849490870581402</v>
      </c>
      <c r="H10">
        <v>0.23841808055201849</v>
      </c>
      <c r="I10">
        <v>8.8620383277375342E-2</v>
      </c>
      <c r="J10">
        <v>0.23117353987553751</v>
      </c>
      <c r="K10">
        <v>0.10358390891745251</v>
      </c>
      <c r="L10">
        <v>0.18711077331372</v>
      </c>
      <c r="M10">
        <v>0.23206708183560651</v>
      </c>
      <c r="N10">
        <v>9.463678765641334E-2</v>
      </c>
      <c r="O10">
        <v>0.1952292751734005</v>
      </c>
      <c r="P10">
        <v>0.10349391654753301</v>
      </c>
      <c r="Q10">
        <v>0.1089033845685289</v>
      </c>
      <c r="R10">
        <v>0.230357438527654</v>
      </c>
      <c r="S10">
        <v>0.29130927370842352</v>
      </c>
      <c r="T10">
        <v>0.12757569682666475</v>
      </c>
      <c r="U10">
        <v>0.18360006550049202</v>
      </c>
      <c r="V10">
        <v>0.13891502614794599</v>
      </c>
      <c r="W10">
        <v>0.16857261674943949</v>
      </c>
      <c r="X10">
        <v>0.10568876059614001</v>
      </c>
      <c r="Y10">
        <v>7.0266112749571341E-2</v>
      </c>
      <c r="Z10">
        <v>0.17611733435201449</v>
      </c>
      <c r="AA10">
        <v>0.147014992759363</v>
      </c>
      <c r="AB10">
        <v>9.1143805472258296E-2</v>
      </c>
      <c r="AC10">
        <v>0.16563718307259706</v>
      </c>
      <c r="AD10">
        <v>0.112567812882166</v>
      </c>
      <c r="AE10">
        <v>0.28860891234244002</v>
      </c>
      <c r="AF10">
        <v>0.1949147897870365</v>
      </c>
      <c r="AG10">
        <v>0.1461292658525645</v>
      </c>
      <c r="AH10">
        <v>0.15643477218867102</v>
      </c>
      <c r="AI10">
        <v>8.9540614868479251E-2</v>
      </c>
      <c r="AJ10">
        <v>0.1947391962859375</v>
      </c>
      <c r="AK10">
        <v>0.25841389790491248</v>
      </c>
      <c r="AL10">
        <v>0.15849395161900551</v>
      </c>
      <c r="AM10">
        <v>0.1124767509137099</v>
      </c>
      <c r="AN10">
        <v>7.4364524602571508E-2</v>
      </c>
      <c r="AO10">
        <v>0.13590638700977561</v>
      </c>
      <c r="AP10">
        <v>0.10748753139039785</v>
      </c>
      <c r="AQ10">
        <v>0.13577888511295749</v>
      </c>
      <c r="AR10">
        <v>9.3117885038084408E-2</v>
      </c>
      <c r="AS10">
        <v>0.1170508114266523</v>
      </c>
      <c r="AT10">
        <v>0.16066252462671149</v>
      </c>
      <c r="AU10">
        <v>0.173072763940265</v>
      </c>
      <c r="AV10">
        <v>0.34122200993160451</v>
      </c>
      <c r="AW10">
        <v>9.3230493522103608E-2</v>
      </c>
      <c r="AX10">
        <v>9.288938935127436E-2</v>
      </c>
      <c r="AY10">
        <v>0.13588862292822951</v>
      </c>
      <c r="AZ10">
        <v>0.14053480174087551</v>
      </c>
      <c r="BA10">
        <v>0.1163416191026749</v>
      </c>
      <c r="BB10">
        <v>0.18626366715104051</v>
      </c>
      <c r="BC10">
        <v>8.0902312563540205E-2</v>
      </c>
      <c r="BD10">
        <v>0.15774611011685299</v>
      </c>
      <c r="BE10">
        <v>0.13624757591623449</v>
      </c>
      <c r="BF10">
        <v>6.4897488167510856E-2</v>
      </c>
      <c r="BG10">
        <v>0.10435858947211504</v>
      </c>
      <c r="BH10">
        <v>8.24332563555603E-2</v>
      </c>
      <c r="BJ10">
        <f t="shared" si="0"/>
        <v>0.15753736618572825</v>
      </c>
      <c r="BK10">
        <f t="shared" si="1"/>
        <v>0.1602441374657734</v>
      </c>
      <c r="BL10">
        <f t="shared" si="2"/>
        <v>0.13818084184762391</v>
      </c>
      <c r="BN10">
        <f t="shared" si="3"/>
        <v>5.2537637808226942E-2</v>
      </c>
      <c r="BO10">
        <f t="shared" si="4"/>
        <v>6.2166540971101747E-2</v>
      </c>
      <c r="BP10">
        <f t="shared" si="5"/>
        <v>6.1012481090358207E-2</v>
      </c>
      <c r="BR10">
        <f t="shared" si="6"/>
        <v>1.3134409452056735E-2</v>
      </c>
      <c r="BS10">
        <f t="shared" si="7"/>
        <v>1.4652794227859129E-2</v>
      </c>
      <c r="BT10">
        <f t="shared" si="8"/>
        <v>1.2202496218071641E-2</v>
      </c>
      <c r="BV10">
        <f t="shared" si="9"/>
        <v>0.89145638728663901</v>
      </c>
      <c r="BW10">
        <f t="shared" si="10"/>
        <v>0.28756013731316726</v>
      </c>
      <c r="BX10">
        <f t="shared" si="11"/>
        <v>0.25479229936355224</v>
      </c>
    </row>
    <row r="11" spans="1:76" x14ac:dyDescent="0.3">
      <c r="A11" t="s">
        <v>179</v>
      </c>
      <c r="B11">
        <v>1.038994286509298</v>
      </c>
      <c r="C11">
        <v>1.4056141872112951</v>
      </c>
      <c r="D11">
        <v>1.2362426734047052</v>
      </c>
      <c r="E11">
        <v>1.5889980919347251</v>
      </c>
      <c r="F11">
        <v>1.05466408790913</v>
      </c>
      <c r="G11">
        <v>1.250496563028495</v>
      </c>
      <c r="H11">
        <v>1.735148741734875</v>
      </c>
      <c r="I11">
        <v>0.854474461894149</v>
      </c>
      <c r="J11">
        <v>1.8332216537571902</v>
      </c>
      <c r="K11">
        <v>1.4575131343490799</v>
      </c>
      <c r="L11">
        <v>2.2708645455103551</v>
      </c>
      <c r="M11">
        <v>2.1899712566222602</v>
      </c>
      <c r="N11">
        <v>1.2978849459631026</v>
      </c>
      <c r="O11">
        <v>1.6590767322230349</v>
      </c>
      <c r="P11">
        <v>1.0768540256030315</v>
      </c>
      <c r="Q11">
        <v>1.522270296161305</v>
      </c>
      <c r="R11">
        <v>2.6421665325133801</v>
      </c>
      <c r="S11">
        <v>3.1159622926023953</v>
      </c>
      <c r="T11">
        <v>1.8222873674858699</v>
      </c>
      <c r="U11">
        <v>1.6570162520073399</v>
      </c>
      <c r="V11">
        <v>1.3961512921747745</v>
      </c>
      <c r="W11">
        <v>1.5922005883664201</v>
      </c>
      <c r="X11">
        <v>1.0217539211754889</v>
      </c>
      <c r="Y11">
        <v>1.346448808716465</v>
      </c>
      <c r="Z11">
        <v>1.6856735738531901</v>
      </c>
      <c r="AA11">
        <v>2.2135531387552048</v>
      </c>
      <c r="AB11">
        <v>1.0881516836677985</v>
      </c>
      <c r="AC11">
        <v>2.3691493927371901</v>
      </c>
      <c r="AD11">
        <v>1.1878053966566799</v>
      </c>
      <c r="AE11">
        <v>3.4478740074736849</v>
      </c>
      <c r="AF11">
        <v>1.9667143014535751</v>
      </c>
      <c r="AG11">
        <v>1.5883224925012298</v>
      </c>
      <c r="AH11">
        <v>2.1411945466944253</v>
      </c>
      <c r="AI11">
        <v>1.0306252066427626</v>
      </c>
      <c r="AJ11">
        <v>1.3506286140616002</v>
      </c>
      <c r="AK11">
        <v>1.9839388315663</v>
      </c>
      <c r="AL11">
        <v>1.0575015560291099</v>
      </c>
      <c r="AM11">
        <v>0.99516870626623</v>
      </c>
      <c r="AN11">
        <v>1.3330778713378786</v>
      </c>
      <c r="AO11">
        <v>1.683705964235275</v>
      </c>
      <c r="AP11">
        <v>1.0869853538711844</v>
      </c>
      <c r="AQ11">
        <v>2.0576462146334502</v>
      </c>
      <c r="AR11">
        <v>1.9771643817312148</v>
      </c>
      <c r="AS11">
        <v>1.1437406572018236</v>
      </c>
      <c r="AT11">
        <v>1.35532764331517</v>
      </c>
      <c r="AU11">
        <v>1.4683785763831452</v>
      </c>
      <c r="AV11">
        <v>2.2635132257432451</v>
      </c>
      <c r="AW11">
        <v>0.90869648521224544</v>
      </c>
      <c r="AX11">
        <v>0.94070551463585306</v>
      </c>
      <c r="AY11">
        <v>1.3288066873619502</v>
      </c>
      <c r="AZ11">
        <v>1.74049265551193</v>
      </c>
      <c r="BA11">
        <v>2.094137431296955</v>
      </c>
      <c r="BB11">
        <v>1.375835154217665</v>
      </c>
      <c r="BC11">
        <v>1.0737743941255615</v>
      </c>
      <c r="BD11">
        <v>1.9996972902586849</v>
      </c>
      <c r="BE11">
        <v>1.3719139273991101</v>
      </c>
      <c r="BF11">
        <v>1.3316553455367199</v>
      </c>
      <c r="BG11">
        <v>1.0278308860003369</v>
      </c>
      <c r="BH11">
        <v>1.577055735278865</v>
      </c>
      <c r="BJ11">
        <f t="shared" si="0"/>
        <v>1.4670181052385018</v>
      </c>
      <c r="BK11">
        <f t="shared" si="1"/>
        <v>1.850725044193215</v>
      </c>
      <c r="BL11">
        <f t="shared" si="2"/>
        <v>1.46109516412846</v>
      </c>
      <c r="BN11">
        <f t="shared" si="3"/>
        <v>0.40356176827323142</v>
      </c>
      <c r="BO11">
        <f t="shared" si="4"/>
        <v>0.69954846186028397</v>
      </c>
      <c r="BP11">
        <f t="shared" si="5"/>
        <v>0.40799212890365844</v>
      </c>
      <c r="BR11">
        <f t="shared" si="6"/>
        <v>0.10089044206830786</v>
      </c>
      <c r="BS11">
        <f t="shared" si="7"/>
        <v>0.16488515371667525</v>
      </c>
      <c r="BT11">
        <f t="shared" si="8"/>
        <v>8.159842578073169E-2</v>
      </c>
      <c r="BV11">
        <f t="shared" si="9"/>
        <v>5.712372158082403E-2</v>
      </c>
      <c r="BW11">
        <f t="shared" si="10"/>
        <v>0.96387274595895422</v>
      </c>
      <c r="BX11">
        <f t="shared" si="11"/>
        <v>4.4191119403613047E-2</v>
      </c>
    </row>
    <row r="12" spans="1:76" x14ac:dyDescent="0.3">
      <c r="A12" t="s">
        <v>180</v>
      </c>
      <c r="B12">
        <v>0.47636082530880003</v>
      </c>
      <c r="C12">
        <v>0.59908885143003254</v>
      </c>
      <c r="D12">
        <v>0.73870870302672653</v>
      </c>
      <c r="E12">
        <v>0.71922393945705898</v>
      </c>
      <c r="F12">
        <v>0.42791418667077696</v>
      </c>
      <c r="G12">
        <v>0.58413084709209095</v>
      </c>
      <c r="H12">
        <v>0.4807578730507015</v>
      </c>
      <c r="I12">
        <v>0.46838390264740248</v>
      </c>
      <c r="J12">
        <v>0.73243798708979402</v>
      </c>
      <c r="K12">
        <v>0.45711667600188399</v>
      </c>
      <c r="L12">
        <v>0.77194870591375708</v>
      </c>
      <c r="M12">
        <v>0.89358065271782805</v>
      </c>
      <c r="N12">
        <v>0.51664763022148297</v>
      </c>
      <c r="O12">
        <v>0.87817319543863492</v>
      </c>
      <c r="P12">
        <v>0.258673674228732</v>
      </c>
      <c r="Q12">
        <v>0.60437747584440149</v>
      </c>
      <c r="R12">
        <v>0.76497179152998496</v>
      </c>
      <c r="S12">
        <v>0.77953856596062399</v>
      </c>
      <c r="T12">
        <v>0.88296981920839812</v>
      </c>
      <c r="U12">
        <v>0.54247316137729595</v>
      </c>
      <c r="V12">
        <v>0.31644104462214351</v>
      </c>
      <c r="W12">
        <v>0.72350506251822444</v>
      </c>
      <c r="X12">
        <v>0.48046912425844651</v>
      </c>
      <c r="Y12">
        <v>0.35807932869975001</v>
      </c>
      <c r="Z12">
        <v>0.7244572737964835</v>
      </c>
      <c r="AA12">
        <v>0.71719690948375048</v>
      </c>
      <c r="AB12">
        <v>0.51277981631387048</v>
      </c>
      <c r="AC12">
        <v>0.77617485631322691</v>
      </c>
      <c r="AD12">
        <v>0.47064839414802051</v>
      </c>
      <c r="AE12">
        <v>0.89851370350433157</v>
      </c>
      <c r="AF12">
        <v>0.57845461400095699</v>
      </c>
      <c r="AG12">
        <v>0.54379133193735396</v>
      </c>
      <c r="AH12">
        <v>0.87855926693386355</v>
      </c>
      <c r="AI12">
        <v>0.39515444661436649</v>
      </c>
      <c r="AJ12">
        <v>0.59831078029846707</v>
      </c>
      <c r="AK12">
        <v>0.72662218185758254</v>
      </c>
      <c r="AL12">
        <v>0.35266074067410003</v>
      </c>
      <c r="AM12">
        <v>0.34463236835676403</v>
      </c>
      <c r="AN12">
        <v>0.54393420771608902</v>
      </c>
      <c r="AO12">
        <v>0.78769075789271992</v>
      </c>
      <c r="AP12">
        <v>0.38176377257184202</v>
      </c>
      <c r="AQ12">
        <v>0.48093781865972596</v>
      </c>
      <c r="AR12">
        <v>1.0224393460908201</v>
      </c>
      <c r="AS12">
        <v>0.31238896887968848</v>
      </c>
      <c r="AT12">
        <v>0.62091432526818058</v>
      </c>
      <c r="AU12">
        <v>0.49372566867908751</v>
      </c>
      <c r="AV12">
        <v>0.80129562447399649</v>
      </c>
      <c r="AW12">
        <v>0.45504078540614201</v>
      </c>
      <c r="AX12">
        <v>0.45857254617589249</v>
      </c>
      <c r="AY12">
        <v>0.51509868226757849</v>
      </c>
      <c r="AZ12">
        <v>0.69170889518373901</v>
      </c>
      <c r="BA12">
        <v>0.51196581289835652</v>
      </c>
      <c r="BB12">
        <v>0.54225027163040251</v>
      </c>
      <c r="BC12">
        <v>0.54186558494535597</v>
      </c>
      <c r="BD12">
        <v>0.74829872235336858</v>
      </c>
      <c r="BE12">
        <v>0.50376794987361095</v>
      </c>
      <c r="BF12">
        <v>0.54976551973009502</v>
      </c>
      <c r="BG12">
        <v>0.57990903823961448</v>
      </c>
      <c r="BH12">
        <v>0.55760268852794148</v>
      </c>
      <c r="BJ12">
        <f t="shared" si="0"/>
        <v>0.60047032038375647</v>
      </c>
      <c r="BK12">
        <f t="shared" si="1"/>
        <v>0.63023213951228285</v>
      </c>
      <c r="BL12">
        <f t="shared" si="2"/>
        <v>0.56492652234604646</v>
      </c>
      <c r="BN12">
        <f t="shared" si="3"/>
        <v>0.17601276783121234</v>
      </c>
      <c r="BO12">
        <f t="shared" si="4"/>
        <v>0.18657033194435643</v>
      </c>
      <c r="BP12">
        <f t="shared" si="5"/>
        <v>0.16232021907479524</v>
      </c>
      <c r="BR12">
        <f t="shared" si="6"/>
        <v>4.4003191957803084E-2</v>
      </c>
      <c r="BS12">
        <f t="shared" si="7"/>
        <v>4.3975048962026531E-2</v>
      </c>
      <c r="BT12">
        <f t="shared" si="8"/>
        <v>3.246404381495905E-2</v>
      </c>
      <c r="BV12">
        <f t="shared" si="9"/>
        <v>0.63562472279100901</v>
      </c>
      <c r="BW12">
        <f t="shared" si="10"/>
        <v>0.52060832693020975</v>
      </c>
      <c r="BX12">
        <f t="shared" si="11"/>
        <v>0.24056493095838388</v>
      </c>
    </row>
    <row r="13" spans="1:76" x14ac:dyDescent="0.3">
      <c r="A13" t="s">
        <v>181</v>
      </c>
      <c r="B13">
        <v>4.7666561498556348</v>
      </c>
      <c r="C13">
        <v>5.71788697241265</v>
      </c>
      <c r="D13">
        <v>6.8763478743069699</v>
      </c>
      <c r="E13">
        <v>5.6075083335128699</v>
      </c>
      <c r="F13">
        <v>4.0895567436355149</v>
      </c>
      <c r="G13">
        <v>5.0254469269721849</v>
      </c>
      <c r="H13">
        <v>6.7406950466185052</v>
      </c>
      <c r="I13">
        <v>3.7299742384125851</v>
      </c>
      <c r="J13">
        <v>6.7167286084477595</v>
      </c>
      <c r="K13">
        <v>4.5859452016581699</v>
      </c>
      <c r="L13">
        <v>6.9705382454164049</v>
      </c>
      <c r="M13">
        <v>6.91820863850044</v>
      </c>
      <c r="N13">
        <v>4.9475312657567443</v>
      </c>
      <c r="O13">
        <v>6.0865665050949849</v>
      </c>
      <c r="P13">
        <v>4.6759217370189798</v>
      </c>
      <c r="Q13">
        <v>5.5955574001943642</v>
      </c>
      <c r="R13">
        <v>6.8062760228164603</v>
      </c>
      <c r="S13">
        <v>8.6382577173174759</v>
      </c>
      <c r="T13">
        <v>6.3848032515842199</v>
      </c>
      <c r="U13">
        <v>6.1123133425387444</v>
      </c>
      <c r="V13">
        <v>3.9266091978126498</v>
      </c>
      <c r="W13">
        <v>7.1101023091045699</v>
      </c>
      <c r="X13">
        <v>4.0105650095570304</v>
      </c>
      <c r="Y13">
        <v>4.1627656040418355</v>
      </c>
      <c r="Z13">
        <v>4.7973822673428401</v>
      </c>
      <c r="AA13">
        <v>6.4122851855003944</v>
      </c>
      <c r="AB13">
        <v>4.1708067716628996</v>
      </c>
      <c r="AC13">
        <v>6.2044557602725856</v>
      </c>
      <c r="AD13">
        <v>4.7391020285111551</v>
      </c>
      <c r="AE13">
        <v>8.6976685039361747</v>
      </c>
      <c r="AF13">
        <v>5.0103784487528706</v>
      </c>
      <c r="AG13">
        <v>6.2187925908698451</v>
      </c>
      <c r="AH13">
        <v>6.0836720504249051</v>
      </c>
      <c r="AI13">
        <v>3.6228630452869051</v>
      </c>
      <c r="AJ13">
        <v>5.3094703407835748</v>
      </c>
      <c r="AK13">
        <v>7.9171528152484552</v>
      </c>
      <c r="AL13">
        <v>3.895276642738565</v>
      </c>
      <c r="AM13">
        <v>3.9554636106175001</v>
      </c>
      <c r="AN13">
        <v>6.1897019693722202</v>
      </c>
      <c r="AO13">
        <v>7.1096113365986602</v>
      </c>
      <c r="AP13">
        <v>4.4891674471923553</v>
      </c>
      <c r="AQ13">
        <v>4.9388780419117602</v>
      </c>
      <c r="AR13">
        <v>6.1797882479099204</v>
      </c>
      <c r="AS13">
        <v>4.9245429179245299</v>
      </c>
      <c r="AT13">
        <v>5.3258819130981498</v>
      </c>
      <c r="AU13">
        <v>5.0511677870269498</v>
      </c>
      <c r="AV13">
        <v>8.7814100108577247</v>
      </c>
      <c r="AW13">
        <v>5.7043645289907552</v>
      </c>
      <c r="AX13">
        <v>3.7846072547189351</v>
      </c>
      <c r="AY13">
        <v>5.4399785204739448</v>
      </c>
      <c r="AZ13">
        <v>6.9328748347161344</v>
      </c>
      <c r="BA13">
        <v>4.8746609992015255</v>
      </c>
      <c r="BB13">
        <v>5.6994184261148195</v>
      </c>
      <c r="BC13">
        <v>5.152060914973335</v>
      </c>
      <c r="BD13">
        <v>6.2701528725604003</v>
      </c>
      <c r="BE13">
        <v>4.5650278212620297</v>
      </c>
      <c r="BF13">
        <v>4.3393454433828103</v>
      </c>
      <c r="BG13">
        <v>4.4867494109707851</v>
      </c>
      <c r="BH13">
        <v>6.0666249074991594</v>
      </c>
      <c r="BJ13">
        <f t="shared" si="0"/>
        <v>5.5656918679884235</v>
      </c>
      <c r="BK13">
        <f t="shared" si="1"/>
        <v>5.7282832837407529</v>
      </c>
      <c r="BL13">
        <f t="shared" si="2"/>
        <v>5.4953351606457987</v>
      </c>
      <c r="BN13">
        <f t="shared" si="3"/>
        <v>1.068838005181064</v>
      </c>
      <c r="BO13">
        <f t="shared" si="4"/>
        <v>1.5313026203506113</v>
      </c>
      <c r="BP13">
        <f t="shared" si="5"/>
        <v>1.2381116489202757</v>
      </c>
      <c r="BR13">
        <f t="shared" si="6"/>
        <v>0.26720950129526599</v>
      </c>
      <c r="BS13">
        <f t="shared" si="7"/>
        <v>0.36093148896621552</v>
      </c>
      <c r="BT13">
        <f t="shared" si="8"/>
        <v>0.24762232978405513</v>
      </c>
      <c r="BV13">
        <f t="shared" si="9"/>
        <v>0.71981626944549759</v>
      </c>
      <c r="BW13">
        <f t="shared" si="10"/>
        <v>0.84796169632600527</v>
      </c>
      <c r="BX13">
        <f t="shared" si="11"/>
        <v>0.59828883328476978</v>
      </c>
    </row>
    <row r="14" spans="1:76" x14ac:dyDescent="0.3">
      <c r="A14" t="s">
        <v>182</v>
      </c>
      <c r="B14">
        <v>102.60836723465449</v>
      </c>
      <c r="C14">
        <v>135.35283451768399</v>
      </c>
      <c r="D14">
        <v>131.68942896096701</v>
      </c>
      <c r="E14">
        <v>139.80936913317049</v>
      </c>
      <c r="F14">
        <v>85.009798627436055</v>
      </c>
      <c r="G14">
        <v>140.7740239950935</v>
      </c>
      <c r="H14">
        <v>116.0341241389435</v>
      </c>
      <c r="I14">
        <v>79.185777591353258</v>
      </c>
      <c r="J14">
        <v>139.506846020745</v>
      </c>
      <c r="K14">
        <v>80.103019585112747</v>
      </c>
      <c r="L14">
        <v>150.73876513604648</v>
      </c>
      <c r="M14">
        <v>138.72654063096599</v>
      </c>
      <c r="N14">
        <v>102.91974269655906</v>
      </c>
      <c r="O14">
        <v>153.34787653453401</v>
      </c>
      <c r="P14">
        <v>78.026800817879547</v>
      </c>
      <c r="Q14">
        <v>101.5923786081691</v>
      </c>
      <c r="R14">
        <v>141.28028376159301</v>
      </c>
      <c r="S14">
        <v>148.76907640115502</v>
      </c>
      <c r="T14">
        <v>146.75524717624251</v>
      </c>
      <c r="U14">
        <v>112.42533065863799</v>
      </c>
      <c r="V14">
        <v>65.563226917920602</v>
      </c>
      <c r="W14">
        <v>140.64388900954651</v>
      </c>
      <c r="X14">
        <v>88.942158825077001</v>
      </c>
      <c r="Y14">
        <v>81.896454633672988</v>
      </c>
      <c r="Z14">
        <v>92.366239872681703</v>
      </c>
      <c r="AA14">
        <v>135.958461783502</v>
      </c>
      <c r="AB14">
        <v>74.833438007360655</v>
      </c>
      <c r="AC14">
        <v>106.86195961145521</v>
      </c>
      <c r="AD14">
        <v>86.45407430676741</v>
      </c>
      <c r="AE14">
        <v>154.23987130344</v>
      </c>
      <c r="AF14">
        <v>89.895358492301497</v>
      </c>
      <c r="AG14">
        <v>120.49250753698</v>
      </c>
      <c r="AH14">
        <v>124.5995726753995</v>
      </c>
      <c r="AI14">
        <v>70.784613710340849</v>
      </c>
      <c r="AJ14">
        <v>134.93963270589799</v>
      </c>
      <c r="AK14">
        <v>143.541896822528</v>
      </c>
      <c r="AL14">
        <v>77.54482159018275</v>
      </c>
      <c r="AM14">
        <v>84.974071827177895</v>
      </c>
      <c r="AN14">
        <v>123.7900381188165</v>
      </c>
      <c r="AO14">
        <v>140.89056592961202</v>
      </c>
      <c r="AP14">
        <v>85.317396616994898</v>
      </c>
      <c r="AQ14">
        <v>84.402500801060199</v>
      </c>
      <c r="AR14">
        <v>150.36000775409701</v>
      </c>
      <c r="AS14">
        <v>87.954203274754903</v>
      </c>
      <c r="AT14">
        <v>119.99798603041799</v>
      </c>
      <c r="AU14">
        <v>97.288710807864504</v>
      </c>
      <c r="AV14">
        <v>150.37610053219299</v>
      </c>
      <c r="AW14">
        <v>117.232631280178</v>
      </c>
      <c r="AX14">
        <v>71.237258669909949</v>
      </c>
      <c r="AY14">
        <v>105.0023611426414</v>
      </c>
      <c r="AZ14">
        <v>125.0670475769605</v>
      </c>
      <c r="BA14">
        <v>93.5628398965803</v>
      </c>
      <c r="BB14">
        <v>125.024576978444</v>
      </c>
      <c r="BC14">
        <v>111.90390050886569</v>
      </c>
      <c r="BD14">
        <v>126.49029351909749</v>
      </c>
      <c r="BE14">
        <v>89.294362031112854</v>
      </c>
      <c r="BF14">
        <v>98.297086760480539</v>
      </c>
      <c r="BG14">
        <v>98.77538308134325</v>
      </c>
      <c r="BH14">
        <v>122.4730886154485</v>
      </c>
      <c r="BJ14">
        <f t="shared" si="0"/>
        <v>117.21410588933215</v>
      </c>
      <c r="BK14">
        <f t="shared" si="1"/>
        <v>110.15343137133746</v>
      </c>
      <c r="BL14">
        <f t="shared" si="2"/>
        <v>110.6295505149064</v>
      </c>
      <c r="BN14">
        <f t="shared" si="3"/>
        <v>27.144923763546828</v>
      </c>
      <c r="BO14">
        <f t="shared" si="4"/>
        <v>29.697500989145475</v>
      </c>
      <c r="BP14">
        <f t="shared" si="5"/>
        <v>23.503472934978141</v>
      </c>
      <c r="BR14">
        <f t="shared" si="6"/>
        <v>6.786230940886707</v>
      </c>
      <c r="BS14">
        <f t="shared" si="7"/>
        <v>6.9997681112396561</v>
      </c>
      <c r="BT14">
        <f t="shared" si="8"/>
        <v>4.7006945869956285</v>
      </c>
      <c r="BV14">
        <f t="shared" si="9"/>
        <v>0.47419751285776335</v>
      </c>
      <c r="BW14">
        <f t="shared" si="10"/>
        <v>0.43163847539656552</v>
      </c>
      <c r="BX14">
        <f t="shared" si="11"/>
        <v>0.95532821492218423</v>
      </c>
    </row>
    <row r="15" spans="1:76" x14ac:dyDescent="0.3">
      <c r="A15" t="s">
        <v>183</v>
      </c>
      <c r="B15">
        <v>5.5045088004952101</v>
      </c>
      <c r="C15">
        <v>8.05741715483218</v>
      </c>
      <c r="D15">
        <v>6.1188122139594743</v>
      </c>
      <c r="E15">
        <v>7.995102357668765</v>
      </c>
      <c r="F15">
        <v>4.7482773786559349</v>
      </c>
      <c r="G15">
        <v>7.5638228878748146</v>
      </c>
      <c r="H15">
        <v>5.4663156387961349</v>
      </c>
      <c r="I15">
        <v>3.9772807210414296</v>
      </c>
      <c r="J15">
        <v>8.2032544697404344</v>
      </c>
      <c r="K15">
        <v>4.388734693168165</v>
      </c>
      <c r="L15">
        <v>10.193746163527351</v>
      </c>
      <c r="M15">
        <v>8.2933198925748499</v>
      </c>
      <c r="N15">
        <v>4.9811614366391748</v>
      </c>
      <c r="O15">
        <v>7.8872045226960248</v>
      </c>
      <c r="P15">
        <v>3.6819275963440203</v>
      </c>
      <c r="Q15">
        <v>5.5678323403845553</v>
      </c>
      <c r="R15">
        <v>8.069455038542646</v>
      </c>
      <c r="S15">
        <v>10.268382692429499</v>
      </c>
      <c r="T15">
        <v>8.4729897689487395</v>
      </c>
      <c r="U15">
        <v>7.0463698848969294</v>
      </c>
      <c r="V15">
        <v>4.1311003018333698</v>
      </c>
      <c r="W15">
        <v>7.6967154022494348</v>
      </c>
      <c r="X15">
        <v>4.7986528411101297</v>
      </c>
      <c r="Y15">
        <v>4.6603380528987604</v>
      </c>
      <c r="Z15">
        <v>6.8724548091590307</v>
      </c>
      <c r="AA15">
        <v>8.4779271833793342</v>
      </c>
      <c r="AB15">
        <v>4.3454378894896797</v>
      </c>
      <c r="AC15">
        <v>6.7389565181639455</v>
      </c>
      <c r="AD15">
        <v>4.4446100037726399</v>
      </c>
      <c r="AE15">
        <v>10.390663342773315</v>
      </c>
      <c r="AF15">
        <v>5.3561398959438904</v>
      </c>
      <c r="AG15">
        <v>6.5709637294270049</v>
      </c>
      <c r="AH15">
        <v>8.2256559418013886</v>
      </c>
      <c r="AI15">
        <v>4.3334013274171355</v>
      </c>
      <c r="AJ15">
        <v>7.4279317604151647</v>
      </c>
      <c r="AK15">
        <v>8.3048712389880901</v>
      </c>
      <c r="AL15">
        <v>4.2212377751774799</v>
      </c>
      <c r="AM15">
        <v>4.2350765413342302</v>
      </c>
      <c r="AN15">
        <v>6.1274093247288199</v>
      </c>
      <c r="AO15">
        <v>7.5254159948929296</v>
      </c>
      <c r="AP15">
        <v>4.4520364049878101</v>
      </c>
      <c r="AQ15">
        <v>5.3064559388870398</v>
      </c>
      <c r="AR15">
        <v>8.3411234710930504</v>
      </c>
      <c r="AS15">
        <v>4.3937313739093904</v>
      </c>
      <c r="AT15">
        <v>6.1323790456712057</v>
      </c>
      <c r="AU15">
        <v>5.1135581288704</v>
      </c>
      <c r="AV15">
        <v>8.9638751132381458</v>
      </c>
      <c r="AW15">
        <v>6.6383266620432746</v>
      </c>
      <c r="AX15">
        <v>3.9067475744855553</v>
      </c>
      <c r="AY15">
        <v>6.09497189562404</v>
      </c>
      <c r="AZ15">
        <v>6.4485015738166549</v>
      </c>
      <c r="BA15">
        <v>7.91458394159093</v>
      </c>
      <c r="BB15">
        <v>6.7829243418391005</v>
      </c>
      <c r="BC15">
        <v>6.0728376205916046</v>
      </c>
      <c r="BD15">
        <v>7.8270867732406604</v>
      </c>
      <c r="BE15">
        <v>5.4286322669731248</v>
      </c>
      <c r="BF15">
        <v>5.1376454986758002</v>
      </c>
      <c r="BG15">
        <v>5.48144505026921</v>
      </c>
      <c r="BH15">
        <v>6.8367976420749752</v>
      </c>
      <c r="BJ15">
        <f t="shared" si="0"/>
        <v>6.4142948917749072</v>
      </c>
      <c r="BK15">
        <f t="shared" si="1"/>
        <v>6.7166785902353814</v>
      </c>
      <c r="BL15">
        <f t="shared" si="2"/>
        <v>6.2046241181367465</v>
      </c>
      <c r="BN15">
        <f t="shared" si="3"/>
        <v>1.9073974762962327</v>
      </c>
      <c r="BO15">
        <f t="shared" si="4"/>
        <v>2.0354259652325468</v>
      </c>
      <c r="BP15">
        <f t="shared" si="5"/>
        <v>1.4450125860135818</v>
      </c>
      <c r="BR15">
        <f t="shared" si="6"/>
        <v>0.47684936907405817</v>
      </c>
      <c r="BS15">
        <f t="shared" si="7"/>
        <v>0.47975450087303595</v>
      </c>
      <c r="BT15">
        <f t="shared" si="8"/>
        <v>0.28900251720271636</v>
      </c>
      <c r="BV15">
        <f t="shared" si="9"/>
        <v>0.65787221575425336</v>
      </c>
      <c r="BW15">
        <f t="shared" si="10"/>
        <v>0.70996186113298998</v>
      </c>
      <c r="BX15">
        <f t="shared" si="11"/>
        <v>0.36815188751121031</v>
      </c>
    </row>
    <row r="16" spans="1:76" x14ac:dyDescent="0.3">
      <c r="A16" t="s">
        <v>184</v>
      </c>
      <c r="B16">
        <v>0.12959672807159175</v>
      </c>
      <c r="C16">
        <v>0.17733703996259248</v>
      </c>
      <c r="D16">
        <v>0.15942465080378951</v>
      </c>
      <c r="E16">
        <v>0.257268264520914</v>
      </c>
      <c r="F16">
        <v>0.135001439540156</v>
      </c>
      <c r="G16">
        <v>0.17545936646355251</v>
      </c>
      <c r="H16">
        <v>0.1730532586864828</v>
      </c>
      <c r="I16">
        <v>9.0206795417960353E-2</v>
      </c>
      <c r="J16">
        <v>0.13547947755300349</v>
      </c>
      <c r="K16">
        <v>9.9064656599657297E-2</v>
      </c>
      <c r="L16">
        <v>0.23588702498137451</v>
      </c>
      <c r="M16">
        <v>0.220594861125677</v>
      </c>
      <c r="N16">
        <v>0.111932321447056</v>
      </c>
      <c r="O16">
        <v>0.1743035356672295</v>
      </c>
      <c r="P16">
        <v>7.4532393192282498E-2</v>
      </c>
      <c r="Q16">
        <v>0.20419262352502099</v>
      </c>
      <c r="R16">
        <v>0.25557281546278249</v>
      </c>
      <c r="S16">
        <v>0.23746281812082598</v>
      </c>
      <c r="T16">
        <v>0.26457842787491948</v>
      </c>
      <c r="U16">
        <v>0.24540554287459498</v>
      </c>
      <c r="V16">
        <v>7.486550979778675E-2</v>
      </c>
      <c r="W16">
        <v>0.18669337412422649</v>
      </c>
      <c r="X16">
        <v>0.1314930884684383</v>
      </c>
      <c r="Y16">
        <v>0.143194702714318</v>
      </c>
      <c r="Z16">
        <v>0.15096432434316651</v>
      </c>
      <c r="AA16">
        <v>0.2311572194074295</v>
      </c>
      <c r="AB16">
        <v>8.8264070362015098E-2</v>
      </c>
      <c r="AC16">
        <v>0.23418393211893451</v>
      </c>
      <c r="AD16">
        <v>0.12849775692605814</v>
      </c>
      <c r="AE16">
        <v>0.19633192877014599</v>
      </c>
      <c r="AF16">
        <v>0.19032962542100301</v>
      </c>
      <c r="AG16">
        <v>0.17729350300521302</v>
      </c>
      <c r="AH16">
        <v>0.17640102416995501</v>
      </c>
      <c r="AI16">
        <v>0.15575491419468881</v>
      </c>
      <c r="AJ16">
        <v>0.161087595485569</v>
      </c>
      <c r="AK16">
        <v>0.1501094891474915</v>
      </c>
      <c r="AL16">
        <v>0.10155206641655</v>
      </c>
      <c r="AM16">
        <v>6.5838295834513047E-2</v>
      </c>
      <c r="AN16">
        <v>0.1098055913767137</v>
      </c>
      <c r="AO16">
        <v>0.15951213231946745</v>
      </c>
      <c r="AP16">
        <v>0.10166781626071884</v>
      </c>
      <c r="AQ16">
        <v>0.1809923013127705</v>
      </c>
      <c r="AR16">
        <v>0.11867228958544365</v>
      </c>
      <c r="AS16">
        <v>0.1497709759918385</v>
      </c>
      <c r="AT16">
        <v>0.16129300623560849</v>
      </c>
      <c r="AU16">
        <v>0.14797550091418848</v>
      </c>
      <c r="AV16">
        <v>0.29913754949812948</v>
      </c>
      <c r="AW16">
        <v>7.9949153600977291E-2</v>
      </c>
      <c r="AX16">
        <v>0.13028073908493329</v>
      </c>
      <c r="AY16">
        <v>0.163710330667339</v>
      </c>
      <c r="AZ16">
        <v>0.20236820593058449</v>
      </c>
      <c r="BA16">
        <v>0.20810565273256998</v>
      </c>
      <c r="BB16">
        <v>0.1641713384057325</v>
      </c>
      <c r="BC16">
        <v>0.13302788175056168</v>
      </c>
      <c r="BD16">
        <v>0.21767102831458901</v>
      </c>
      <c r="BE16">
        <v>0.17203752291253599</v>
      </c>
      <c r="BF16">
        <v>8.0716208160796304E-2</v>
      </c>
      <c r="BG16">
        <v>0.11351881240268399</v>
      </c>
      <c r="BH16">
        <v>0.176579924284373</v>
      </c>
      <c r="BJ16">
        <f t="shared" si="0"/>
        <v>0.15958340234739626</v>
      </c>
      <c r="BK16">
        <f t="shared" si="1"/>
        <v>0.18158025434202787</v>
      </c>
      <c r="BL16">
        <f t="shared" si="2"/>
        <v>0.14998205634506717</v>
      </c>
      <c r="BN16">
        <f t="shared" si="3"/>
        <v>5.298222522602309E-2</v>
      </c>
      <c r="BO16">
        <f t="shared" si="4"/>
        <v>5.617766527168374E-2</v>
      </c>
      <c r="BP16">
        <f t="shared" si="5"/>
        <v>5.0787628568339918E-2</v>
      </c>
      <c r="BR16">
        <f t="shared" si="6"/>
        <v>1.3245556306505772E-2</v>
      </c>
      <c r="BS16">
        <f t="shared" si="7"/>
        <v>1.3241202688278528E-2</v>
      </c>
      <c r="BT16">
        <f t="shared" si="8"/>
        <v>1.0157525713667983E-2</v>
      </c>
      <c r="BV16">
        <f t="shared" si="9"/>
        <v>0.24890209827952017</v>
      </c>
      <c r="BW16">
        <f t="shared" si="10"/>
        <v>0.56928749878694074</v>
      </c>
      <c r="BX16">
        <f t="shared" si="11"/>
        <v>6.6727462068448276E-2</v>
      </c>
    </row>
    <row r="17" spans="1:76" x14ac:dyDescent="0.3">
      <c r="A17" t="s">
        <v>185</v>
      </c>
      <c r="B17">
        <v>14.77346019444265</v>
      </c>
      <c r="C17">
        <v>16.744205657815851</v>
      </c>
      <c r="D17">
        <v>17.068070234721901</v>
      </c>
      <c r="E17">
        <v>13.9494125512607</v>
      </c>
      <c r="F17">
        <v>12.012301032826699</v>
      </c>
      <c r="G17">
        <v>16.054070342753199</v>
      </c>
      <c r="H17">
        <v>17.649464117001997</v>
      </c>
      <c r="I17">
        <v>9.7336716861297994</v>
      </c>
      <c r="J17">
        <v>18.3493910023825</v>
      </c>
      <c r="K17">
        <v>14.10723894376425</v>
      </c>
      <c r="L17">
        <v>18.866731740567801</v>
      </c>
      <c r="M17">
        <v>21.232678316158651</v>
      </c>
      <c r="N17">
        <v>14.993115156853051</v>
      </c>
      <c r="O17">
        <v>18.775194913153751</v>
      </c>
      <c r="P17">
        <v>12.2249664257868</v>
      </c>
      <c r="Q17">
        <v>15.10774966788625</v>
      </c>
      <c r="R17">
        <v>22.527071239556349</v>
      </c>
      <c r="S17">
        <v>23.221117951349449</v>
      </c>
      <c r="T17">
        <v>19.3792054439885</v>
      </c>
      <c r="U17">
        <v>16.316236807031149</v>
      </c>
      <c r="V17">
        <v>13.083535394363999</v>
      </c>
      <c r="W17">
        <v>20.557051506790252</v>
      </c>
      <c r="X17">
        <v>14.24893244571415</v>
      </c>
      <c r="Y17">
        <v>13.349600953397001</v>
      </c>
      <c r="Z17">
        <v>11.915601431305451</v>
      </c>
      <c r="AA17">
        <v>20.30429043050535</v>
      </c>
      <c r="AB17">
        <v>12.417195860042149</v>
      </c>
      <c r="AC17">
        <v>18.044475024104898</v>
      </c>
      <c r="AD17">
        <v>16.627936525331052</v>
      </c>
      <c r="AE17">
        <v>24.551178842165001</v>
      </c>
      <c r="AF17">
        <v>15.742903359089</v>
      </c>
      <c r="AG17">
        <v>20.28506402288755</v>
      </c>
      <c r="AH17">
        <v>15.9496198423897</v>
      </c>
      <c r="AI17">
        <v>11.290860558344701</v>
      </c>
      <c r="AJ17">
        <v>15.836348604967149</v>
      </c>
      <c r="AK17">
        <v>20.529338954060698</v>
      </c>
      <c r="AL17">
        <v>13.6299722385459</v>
      </c>
      <c r="AM17">
        <v>14.5328681751279</v>
      </c>
      <c r="AN17">
        <v>13.4500507742534</v>
      </c>
      <c r="AO17">
        <v>19.1029285979597</v>
      </c>
      <c r="AP17">
        <v>12.899016050427051</v>
      </c>
      <c r="AQ17">
        <v>17.0340278290466</v>
      </c>
      <c r="AR17">
        <v>18.877990910843351</v>
      </c>
      <c r="AS17">
        <v>15.891076494072401</v>
      </c>
      <c r="AT17">
        <v>17.725823567902601</v>
      </c>
      <c r="AU17">
        <v>18.442481591373049</v>
      </c>
      <c r="AV17">
        <v>21.565133125902651</v>
      </c>
      <c r="AW17">
        <v>16.2835411493399</v>
      </c>
      <c r="AX17">
        <v>12.3714006294262</v>
      </c>
      <c r="AY17">
        <v>15.024642614489348</v>
      </c>
      <c r="AZ17">
        <v>19.729108590886902</v>
      </c>
      <c r="BA17">
        <v>12.8573793142137</v>
      </c>
      <c r="BB17">
        <v>17.9199144230031</v>
      </c>
      <c r="BC17">
        <v>15.844918786032949</v>
      </c>
      <c r="BD17">
        <v>17.22937409063465</v>
      </c>
      <c r="BE17">
        <v>16.955743430971403</v>
      </c>
      <c r="BF17">
        <v>14.10715387542335</v>
      </c>
      <c r="BG17">
        <v>15.4208461092781</v>
      </c>
      <c r="BH17">
        <v>17.7050275619941</v>
      </c>
      <c r="BJ17">
        <f t="shared" si="0"/>
        <v>15.727607623969114</v>
      </c>
      <c r="BK17">
        <f t="shared" si="1"/>
        <v>17.21177097990865</v>
      </c>
      <c r="BL17">
        <f t="shared" si="2"/>
        <v>16.438644299607049</v>
      </c>
      <c r="BN17">
        <f t="shared" si="3"/>
        <v>2.97290879996571</v>
      </c>
      <c r="BO17">
        <f t="shared" si="4"/>
        <v>4.0984038158675906</v>
      </c>
      <c r="BP17">
        <f t="shared" si="5"/>
        <v>2.4955576115836617</v>
      </c>
      <c r="BR17">
        <f t="shared" si="6"/>
        <v>0.7432271999914275</v>
      </c>
      <c r="BS17">
        <f t="shared" si="7"/>
        <v>0.96600304341359866</v>
      </c>
      <c r="BT17">
        <f t="shared" si="8"/>
        <v>0.49911152231673234</v>
      </c>
      <c r="BV17">
        <f t="shared" si="9"/>
        <v>0.2325761994188203</v>
      </c>
      <c r="BW17">
        <f t="shared" si="10"/>
        <v>0.43374346372325623</v>
      </c>
      <c r="BX17">
        <f t="shared" si="11"/>
        <v>0.48339812739881305</v>
      </c>
    </row>
    <row r="18" spans="1:76" x14ac:dyDescent="0.3">
      <c r="A18" t="s">
        <v>186</v>
      </c>
      <c r="B18">
        <v>64.559327591528245</v>
      </c>
      <c r="C18">
        <v>77.566493241388244</v>
      </c>
      <c r="D18">
        <v>65.961615790010399</v>
      </c>
      <c r="E18">
        <v>70.62185639502934</v>
      </c>
      <c r="F18">
        <v>46.389218841341105</v>
      </c>
      <c r="G18">
        <v>78.861583992272799</v>
      </c>
      <c r="H18">
        <v>81.490420831763743</v>
      </c>
      <c r="I18">
        <v>46.891019657156605</v>
      </c>
      <c r="J18">
        <v>80.903763475913152</v>
      </c>
      <c r="K18">
        <v>51.812566007105247</v>
      </c>
      <c r="L18">
        <v>86.262991170035306</v>
      </c>
      <c r="M18">
        <v>72.191360660416649</v>
      </c>
      <c r="N18">
        <v>58.167331158255948</v>
      </c>
      <c r="O18">
        <v>81.132762819272102</v>
      </c>
      <c r="P18">
        <v>40.430074951432402</v>
      </c>
      <c r="Q18">
        <v>61.054445261413804</v>
      </c>
      <c r="R18">
        <v>71.096235944092996</v>
      </c>
      <c r="S18">
        <v>90.132038895558509</v>
      </c>
      <c r="T18">
        <v>79.349383036901955</v>
      </c>
      <c r="U18">
        <v>63.600895022708748</v>
      </c>
      <c r="V18">
        <v>42.701389875559599</v>
      </c>
      <c r="W18">
        <v>74.549851670809346</v>
      </c>
      <c r="X18">
        <v>51.61018884091785</v>
      </c>
      <c r="Y18">
        <v>45.622014471050548</v>
      </c>
      <c r="Z18">
        <v>48.652413506035145</v>
      </c>
      <c r="AA18">
        <v>72.9764094387033</v>
      </c>
      <c r="AB18">
        <v>51.333350090782105</v>
      </c>
      <c r="AC18">
        <v>54.982152507273597</v>
      </c>
      <c r="AD18">
        <v>54.121646139301205</v>
      </c>
      <c r="AE18">
        <v>85.484060793456649</v>
      </c>
      <c r="AF18">
        <v>47.571693152445548</v>
      </c>
      <c r="AG18">
        <v>81.445542508877253</v>
      </c>
      <c r="AH18">
        <v>62.610264416252903</v>
      </c>
      <c r="AI18">
        <v>49.550751376741751</v>
      </c>
      <c r="AJ18">
        <v>80.706292079681347</v>
      </c>
      <c r="AK18">
        <v>74.023145679142701</v>
      </c>
      <c r="AL18">
        <v>48.657170311398644</v>
      </c>
      <c r="AM18">
        <v>47.01293232672495</v>
      </c>
      <c r="AN18">
        <v>50.246251795280102</v>
      </c>
      <c r="AO18">
        <v>67.557582870787201</v>
      </c>
      <c r="AP18">
        <v>53.437994409318051</v>
      </c>
      <c r="AQ18">
        <v>46.386542806559802</v>
      </c>
      <c r="AR18">
        <v>73.352261249959611</v>
      </c>
      <c r="AS18">
        <v>47.286486291024552</v>
      </c>
      <c r="AT18">
        <v>64.373246703247503</v>
      </c>
      <c r="AU18">
        <v>57.078573336734898</v>
      </c>
      <c r="AV18">
        <v>73.404239652265346</v>
      </c>
      <c r="AW18">
        <v>60.51942306882075</v>
      </c>
      <c r="AX18">
        <v>44.474143353808451</v>
      </c>
      <c r="AY18">
        <v>55.807344956913596</v>
      </c>
      <c r="AZ18">
        <v>74.000455767633241</v>
      </c>
      <c r="BA18">
        <v>47.572563795447053</v>
      </c>
      <c r="BB18">
        <v>64.211293800030404</v>
      </c>
      <c r="BC18">
        <v>62.644191417847651</v>
      </c>
      <c r="BD18">
        <v>77.589479685389591</v>
      </c>
      <c r="BE18">
        <v>60.310161657380448</v>
      </c>
      <c r="BF18">
        <v>59.5153707287581</v>
      </c>
      <c r="BG18">
        <v>56.229061870346051</v>
      </c>
      <c r="BH18">
        <v>60.437099381521449</v>
      </c>
      <c r="BJ18">
        <f t="shared" si="0"/>
        <v>66.51855199027095</v>
      </c>
      <c r="BK18">
        <f t="shared" si="1"/>
        <v>62.632793427081616</v>
      </c>
      <c r="BL18">
        <f t="shared" si="2"/>
        <v>60.27333235984085</v>
      </c>
      <c r="BN18">
        <f t="shared" si="3"/>
        <v>14.489047217960904</v>
      </c>
      <c r="BO18">
        <f t="shared" si="4"/>
        <v>15.133774610841634</v>
      </c>
      <c r="BP18">
        <f t="shared" si="5"/>
        <v>10.814644416304759</v>
      </c>
      <c r="BR18">
        <f t="shared" si="6"/>
        <v>3.6222618044902259</v>
      </c>
      <c r="BS18">
        <f t="shared" si="7"/>
        <v>3.5670648840916415</v>
      </c>
      <c r="BT18">
        <f t="shared" si="8"/>
        <v>2.1629288832609519</v>
      </c>
      <c r="BV18">
        <f t="shared" si="9"/>
        <v>0.45029498878760321</v>
      </c>
      <c r="BW18">
        <f t="shared" si="10"/>
        <v>0.15100982696620605</v>
      </c>
      <c r="BX18">
        <f t="shared" si="11"/>
        <v>0.57601213387841033</v>
      </c>
    </row>
    <row r="19" spans="1:76" x14ac:dyDescent="0.3">
      <c r="A19" t="s">
        <v>187</v>
      </c>
      <c r="B19">
        <v>3.9024988289183202</v>
      </c>
      <c r="C19">
        <v>4.9892781799949999</v>
      </c>
      <c r="D19">
        <v>3.962773002852765</v>
      </c>
      <c r="E19">
        <v>4.7540025717824799</v>
      </c>
      <c r="F19">
        <v>3.0761010251984802</v>
      </c>
      <c r="G19">
        <v>5.1317413699180348</v>
      </c>
      <c r="H19">
        <v>5.0540851313331352</v>
      </c>
      <c r="I19">
        <v>3.3137086456229152</v>
      </c>
      <c r="J19">
        <v>5.1196601649830544</v>
      </c>
      <c r="K19">
        <v>3.6036452817477098</v>
      </c>
      <c r="L19">
        <v>6.3582609885939299</v>
      </c>
      <c r="M19">
        <v>5.2504175806550952</v>
      </c>
      <c r="N19">
        <v>3.4989325597262102</v>
      </c>
      <c r="O19">
        <v>4.8988875439917354</v>
      </c>
      <c r="P19">
        <v>2.7679733482386899</v>
      </c>
      <c r="Q19">
        <v>4.2411684028437797</v>
      </c>
      <c r="R19">
        <v>4.4389842581809749</v>
      </c>
      <c r="S19">
        <v>6.6318126865375699</v>
      </c>
      <c r="T19">
        <v>5.4038192318963647</v>
      </c>
      <c r="U19">
        <v>4.3034791531427752</v>
      </c>
      <c r="V19">
        <v>2.9426275562975652</v>
      </c>
      <c r="W19">
        <v>4.5606510537290603</v>
      </c>
      <c r="X19">
        <v>3.4595630100508399</v>
      </c>
      <c r="Y19">
        <v>3.28319492261957</v>
      </c>
      <c r="Z19">
        <v>3.327937106055515</v>
      </c>
      <c r="AA19">
        <v>4.7831119032207301</v>
      </c>
      <c r="AB19">
        <v>3.4689038895217399</v>
      </c>
      <c r="AC19">
        <v>4.2038066404938252</v>
      </c>
      <c r="AD19">
        <v>3.5646220464362948</v>
      </c>
      <c r="AE19">
        <v>7.0772011324575406</v>
      </c>
      <c r="AF19">
        <v>4.0643193897420549</v>
      </c>
      <c r="AG19">
        <v>5.4799560888719601</v>
      </c>
      <c r="AH19">
        <v>4.4575868589385701</v>
      </c>
      <c r="AI19">
        <v>3.1437580230536204</v>
      </c>
      <c r="AJ19">
        <v>5.62746657456701</v>
      </c>
      <c r="AK19">
        <v>4.7976334663583504</v>
      </c>
      <c r="AL19">
        <v>3.4716457090258301</v>
      </c>
      <c r="AM19">
        <v>3.4137587326006598</v>
      </c>
      <c r="AN19">
        <v>3.4472137834260099</v>
      </c>
      <c r="AO19">
        <v>4.5191772985621306</v>
      </c>
      <c r="AP19">
        <v>3.8750275250467299</v>
      </c>
      <c r="AQ19">
        <v>3.8646260041131599</v>
      </c>
      <c r="AR19">
        <v>4.6534849959123594</v>
      </c>
      <c r="AS19">
        <v>2.9479992902075551</v>
      </c>
      <c r="AT19">
        <v>4.2295480831895649</v>
      </c>
      <c r="AU19">
        <v>3.4387389777047046</v>
      </c>
      <c r="AV19">
        <v>5.3153957370689753</v>
      </c>
      <c r="AW19">
        <v>3.9404649149398248</v>
      </c>
      <c r="AX19">
        <v>2.971418079369065</v>
      </c>
      <c r="AY19">
        <v>3.7574238077735851</v>
      </c>
      <c r="AZ19">
        <v>4.6621622979161099</v>
      </c>
      <c r="BA19">
        <v>3.2100551766883347</v>
      </c>
      <c r="BB19">
        <v>5.1588435195884603</v>
      </c>
      <c r="BC19">
        <v>4.1634700651037893</v>
      </c>
      <c r="BD19">
        <v>6.0277305211194401</v>
      </c>
      <c r="BE19">
        <v>3.9558612566663554</v>
      </c>
      <c r="BF19">
        <v>3.8615864788098104</v>
      </c>
      <c r="BG19">
        <v>3.9063130981398548</v>
      </c>
      <c r="BH19">
        <v>4.1977544083915053</v>
      </c>
      <c r="BJ19">
        <f t="shared" si="0"/>
        <v>4.3701959141500835</v>
      </c>
      <c r="BK19">
        <f t="shared" si="1"/>
        <v>4.3664074972914761</v>
      </c>
      <c r="BL19">
        <f t="shared" si="2"/>
        <v>4.1365919920915672</v>
      </c>
      <c r="BN19">
        <f t="shared" si="3"/>
        <v>0.97477096956495812</v>
      </c>
      <c r="BO19">
        <f t="shared" si="4"/>
        <v>1.1678995135023014</v>
      </c>
      <c r="BP19">
        <f t="shared" si="5"/>
        <v>0.80143657873528307</v>
      </c>
      <c r="BR19">
        <f t="shared" si="6"/>
        <v>0.24369274239123953</v>
      </c>
      <c r="BS19">
        <f t="shared" si="7"/>
        <v>0.27527655524731576</v>
      </c>
      <c r="BT19">
        <f t="shared" si="8"/>
        <v>0.16028731574705662</v>
      </c>
      <c r="BV19">
        <f t="shared" si="9"/>
        <v>0.99184251443288429</v>
      </c>
      <c r="BW19">
        <f t="shared" si="10"/>
        <v>0.43004742972627208</v>
      </c>
      <c r="BX19">
        <f t="shared" si="11"/>
        <v>0.47656898876291798</v>
      </c>
    </row>
    <row r="20" spans="1:76" x14ac:dyDescent="0.3">
      <c r="A20" t="s">
        <v>188</v>
      </c>
      <c r="B20">
        <v>0.10923527585942974</v>
      </c>
      <c r="C20">
        <v>0.247519304419901</v>
      </c>
      <c r="D20">
        <v>0.170513524425951</v>
      </c>
      <c r="E20">
        <v>0.18226167123707199</v>
      </c>
      <c r="F20">
        <v>7.0355204333203192E-2</v>
      </c>
      <c r="G20">
        <v>0.1560208958153865</v>
      </c>
      <c r="H20">
        <v>0.13499258914749346</v>
      </c>
      <c r="I20">
        <v>5.6047863690984898E-2</v>
      </c>
      <c r="J20">
        <v>0.13884121223284851</v>
      </c>
      <c r="K20">
        <v>0.11491583141390645</v>
      </c>
      <c r="L20">
        <v>0.20816893525486299</v>
      </c>
      <c r="M20">
        <v>0.1634604621923802</v>
      </c>
      <c r="N20">
        <v>0.16302207878747399</v>
      </c>
      <c r="O20">
        <v>0.10303787878517365</v>
      </c>
      <c r="P20">
        <v>0.14949873219697951</v>
      </c>
      <c r="Q20">
        <v>8.40110038624238E-2</v>
      </c>
      <c r="R20">
        <v>0.1855200667739775</v>
      </c>
      <c r="S20">
        <v>0.25473711476597799</v>
      </c>
      <c r="T20">
        <v>0.17942493238170776</v>
      </c>
      <c r="U20">
        <v>0.18879105821060999</v>
      </c>
      <c r="V20">
        <v>7.3497447076604258E-2</v>
      </c>
      <c r="W20">
        <v>0.12641816619188201</v>
      </c>
      <c r="X20">
        <v>9.8547128274961399E-2</v>
      </c>
      <c r="Y20">
        <v>7.347148316419215E-2</v>
      </c>
      <c r="Z20">
        <v>0.14045133299127199</v>
      </c>
      <c r="AA20">
        <v>0.18144957294443151</v>
      </c>
      <c r="AB20">
        <v>0.10304022656385635</v>
      </c>
      <c r="AC20">
        <v>0.12835268563240851</v>
      </c>
      <c r="AD20">
        <v>5.3030864789177602E-2</v>
      </c>
      <c r="AE20">
        <v>0.20566233207044798</v>
      </c>
      <c r="AF20">
        <v>8.3908187739942602E-2</v>
      </c>
      <c r="AG20">
        <v>0.15979012461029501</v>
      </c>
      <c r="AH20">
        <v>0.1673476911279238</v>
      </c>
      <c r="AI20">
        <v>0.10507306430854391</v>
      </c>
      <c r="AJ20">
        <v>0.13719600656063949</v>
      </c>
      <c r="AK20">
        <v>0.15595073959417571</v>
      </c>
      <c r="AL20">
        <v>5.9997512886759849E-2</v>
      </c>
      <c r="AM20">
        <v>8.0088257356447798E-2</v>
      </c>
      <c r="AN20">
        <v>0.166391902936598</v>
      </c>
      <c r="AO20">
        <v>0.17127108166555749</v>
      </c>
      <c r="AP20">
        <v>0.13106695145877104</v>
      </c>
      <c r="AQ20">
        <v>0.119258004054206</v>
      </c>
      <c r="AR20">
        <v>0.17491870843059651</v>
      </c>
      <c r="AS20">
        <v>9.8633813955464111E-2</v>
      </c>
      <c r="AT20">
        <v>0.1879891476641955</v>
      </c>
      <c r="AU20">
        <v>0.1064051312875004</v>
      </c>
      <c r="AV20">
        <v>0.12124212002236551</v>
      </c>
      <c r="AW20">
        <v>0.12989579327332701</v>
      </c>
      <c r="AX20">
        <v>9.7397665229596198E-2</v>
      </c>
      <c r="AY20">
        <v>0.13148548156644921</v>
      </c>
      <c r="AZ20">
        <v>0.17014270918823149</v>
      </c>
      <c r="BA20">
        <v>0.1118043590904995</v>
      </c>
      <c r="BB20">
        <v>0.2370183425295995</v>
      </c>
      <c r="BC20">
        <v>8.0773950556290747E-2</v>
      </c>
      <c r="BD20">
        <v>0.31061023432858897</v>
      </c>
      <c r="BE20">
        <v>0.16760423493656701</v>
      </c>
      <c r="BF20">
        <v>8.4421187293095501E-2</v>
      </c>
      <c r="BG20">
        <v>0.143458332587932</v>
      </c>
      <c r="BH20">
        <v>0.18038152986251699</v>
      </c>
      <c r="BJ20">
        <f t="shared" si="0"/>
        <v>0.14074390397846692</v>
      </c>
      <c r="BK20">
        <f t="shared" si="1"/>
        <v>0.13936185997878955</v>
      </c>
      <c r="BL20">
        <f t="shared" si="2"/>
        <v>0.14221612793263885</v>
      </c>
      <c r="BN20">
        <f t="shared" si="3"/>
        <v>5.0559802395775712E-2</v>
      </c>
      <c r="BO20">
        <f t="shared" si="4"/>
        <v>5.4512027765428635E-2</v>
      </c>
      <c r="BP20">
        <f t="shared" si="5"/>
        <v>5.4099662940971203E-2</v>
      </c>
      <c r="BR20">
        <f t="shared" si="6"/>
        <v>1.2639950598943928E-2</v>
      </c>
      <c r="BS20">
        <f t="shared" si="7"/>
        <v>1.2848608163054651E-2</v>
      </c>
      <c r="BT20">
        <f t="shared" si="8"/>
        <v>1.0819932588194241E-2</v>
      </c>
      <c r="BV20">
        <f t="shared" si="9"/>
        <v>0.93935726672555941</v>
      </c>
      <c r="BW20">
        <f t="shared" si="10"/>
        <v>0.93001618813728526</v>
      </c>
      <c r="BX20">
        <f t="shared" si="11"/>
        <v>0.86600708034406937</v>
      </c>
    </row>
    <row r="21" spans="1:76" x14ac:dyDescent="0.3">
      <c r="A21" t="s">
        <v>189</v>
      </c>
      <c r="B21">
        <v>2.4957726406613021E-2</v>
      </c>
      <c r="C21">
        <v>7.6768688693339443E-2</v>
      </c>
      <c r="D21">
        <v>0.19271665139031</v>
      </c>
      <c r="E21">
        <v>0.17484514302974549</v>
      </c>
      <c r="F21">
        <v>6.9074494638886708E-2</v>
      </c>
      <c r="G21">
        <v>2.8237543653727402E-2</v>
      </c>
      <c r="H21">
        <v>5.4247071855811901E-2</v>
      </c>
      <c r="I21">
        <v>7.492406317624456E-2</v>
      </c>
      <c r="J21">
        <v>5.4586966708697199E-2</v>
      </c>
      <c r="K21">
        <v>2.9080959277562698E-2</v>
      </c>
      <c r="L21">
        <v>6.84991837186507E-2</v>
      </c>
      <c r="M21">
        <v>0.13978853239010608</v>
      </c>
      <c r="N21">
        <v>0.1429196554556165</v>
      </c>
      <c r="O21">
        <v>0.10550111701311216</v>
      </c>
      <c r="P21">
        <v>3.2012271791570401E-2</v>
      </c>
      <c r="Q21">
        <v>9.6478567556307543E-2</v>
      </c>
      <c r="R21">
        <v>0.10675519442465239</v>
      </c>
      <c r="S21">
        <v>7.0481821923301005E-2</v>
      </c>
      <c r="T21">
        <v>7.2995426642156358E-2</v>
      </c>
      <c r="U21">
        <v>0.13859111091304449</v>
      </c>
      <c r="V21">
        <v>0.10013314406435664</v>
      </c>
      <c r="W21">
        <v>1.107555730536171E-2</v>
      </c>
      <c r="X21">
        <v>0.13775044624584898</v>
      </c>
      <c r="Y21">
        <v>6.2204857620363596E-2</v>
      </c>
      <c r="Z21">
        <v>2.0662309340967865E-2</v>
      </c>
      <c r="AA21">
        <v>7.25824251312472E-2</v>
      </c>
      <c r="AB21">
        <v>0.12204235727899651</v>
      </c>
      <c r="AC21">
        <v>4.2426736824913006E-2</v>
      </c>
      <c r="AD21">
        <v>4.3481599435330053E-2</v>
      </c>
      <c r="AE21">
        <v>5.4467634994223996E-2</v>
      </c>
      <c r="AF21">
        <v>6.6461332340761403E-2</v>
      </c>
      <c r="AG21">
        <v>4.0557835062686801E-2</v>
      </c>
      <c r="AH21">
        <v>8.8889979471838187E-2</v>
      </c>
      <c r="AI21">
        <v>4.2342660089674349E-2</v>
      </c>
      <c r="AJ21">
        <v>3.6570206470114497E-2</v>
      </c>
      <c r="AK21">
        <v>0.10721134115999795</v>
      </c>
      <c r="AL21">
        <v>0.15239164495753899</v>
      </c>
      <c r="AM21">
        <v>9.2177648443962451E-2</v>
      </c>
      <c r="AN21">
        <v>4.12659140337183E-2</v>
      </c>
      <c r="AO21">
        <v>6.9577683086252395E-2</v>
      </c>
      <c r="AP21">
        <v>5.72258820278259E-2</v>
      </c>
      <c r="AQ21">
        <v>8.0663869407519045E-2</v>
      </c>
      <c r="AR21">
        <v>5.2699325084125753E-2</v>
      </c>
      <c r="AS21">
        <v>7.0758541280533299E-2</v>
      </c>
      <c r="AT21">
        <v>3.03584408943374E-2</v>
      </c>
      <c r="AU21">
        <v>6.9109510335897045E-2</v>
      </c>
      <c r="AV21">
        <v>0.1952776766172265</v>
      </c>
      <c r="AW21">
        <v>7.2885691513390152E-2</v>
      </c>
      <c r="AX21">
        <v>5.6380492512878355E-2</v>
      </c>
      <c r="AY21">
        <v>0.11414098107167001</v>
      </c>
      <c r="AZ21">
        <v>4.7249541761786605E-2</v>
      </c>
      <c r="BA21">
        <v>4.36228523102348E-2</v>
      </c>
      <c r="BB21">
        <v>5.8721025514084951E-2</v>
      </c>
      <c r="BC21">
        <v>7.0136655782527257E-2</v>
      </c>
      <c r="BD21">
        <v>4.7964507698170553E-2</v>
      </c>
      <c r="BE21">
        <v>6.9562891774981608E-2</v>
      </c>
      <c r="BF21">
        <v>8.8760175775850852E-2</v>
      </c>
      <c r="BG21">
        <v>8.3047130520228607E-2</v>
      </c>
      <c r="BH21">
        <v>3.0867213546317083E-2</v>
      </c>
      <c r="BJ21">
        <f t="shared" si="0"/>
        <v>8.5289914797268856E-2</v>
      </c>
      <c r="BK21">
        <f t="shared" si="1"/>
        <v>7.1883468283873583E-2</v>
      </c>
      <c r="BL21">
        <f t="shared" si="2"/>
        <v>7.3545073743246828E-2</v>
      </c>
      <c r="BN21">
        <f t="shared" si="3"/>
        <v>5.2858154426506106E-2</v>
      </c>
      <c r="BO21">
        <f t="shared" si="4"/>
        <v>3.7485048242709401E-2</v>
      </c>
      <c r="BP21">
        <f t="shared" si="5"/>
        <v>3.7726950675630366E-2</v>
      </c>
      <c r="BR21">
        <f t="shared" si="6"/>
        <v>1.3214538606626526E-2</v>
      </c>
      <c r="BS21">
        <f t="shared" si="7"/>
        <v>8.8353106018415652E-3</v>
      </c>
      <c r="BT21">
        <f t="shared" si="8"/>
        <v>7.5453901351260734E-3</v>
      </c>
      <c r="BV21">
        <f t="shared" si="9"/>
        <v>0.40650929768238442</v>
      </c>
      <c r="BW21">
        <f t="shared" si="10"/>
        <v>0.44753123659510619</v>
      </c>
      <c r="BX21">
        <f t="shared" si="11"/>
        <v>0.88705938402894735</v>
      </c>
    </row>
    <row r="22" spans="1:76" x14ac:dyDescent="0.3">
      <c r="A22" t="s">
        <v>190</v>
      </c>
      <c r="B22">
        <v>5.0885948972163947E-2</v>
      </c>
      <c r="C22">
        <v>7.1658064414986594E-2</v>
      </c>
      <c r="D22">
        <v>0.17351720969022699</v>
      </c>
      <c r="E22">
        <v>0.18660217858817252</v>
      </c>
      <c r="F22">
        <v>5.8000419329456307E-2</v>
      </c>
      <c r="G22">
        <v>6.1156543200413249E-2</v>
      </c>
      <c r="H22">
        <v>5.5411135763781899E-2</v>
      </c>
      <c r="I22">
        <v>6.4085640903368948E-2</v>
      </c>
      <c r="J22">
        <v>6.8441170313127297E-2</v>
      </c>
      <c r="K22">
        <v>2.4652130557176098E-2</v>
      </c>
      <c r="L22">
        <v>6.2026036873813452E-2</v>
      </c>
      <c r="M22">
        <v>0.1942255195155923</v>
      </c>
      <c r="N22">
        <v>0.1065195632887965</v>
      </c>
      <c r="O22">
        <v>5.6817001798178252E-2</v>
      </c>
      <c r="P22">
        <v>6.81871299486147E-2</v>
      </c>
      <c r="Q22">
        <v>6.7936666339195553E-2</v>
      </c>
      <c r="R22">
        <v>8.9763231184098652E-2</v>
      </c>
      <c r="S22">
        <v>6.2247123095520496E-2</v>
      </c>
      <c r="T22">
        <v>1.7984868342551513E-2</v>
      </c>
      <c r="U22">
        <v>0.14621290051670949</v>
      </c>
      <c r="V22">
        <v>0.111823409256953</v>
      </c>
      <c r="W22">
        <v>2.5528922829530447E-2</v>
      </c>
      <c r="X22">
        <v>5.2421164988137203E-2</v>
      </c>
      <c r="Y22">
        <v>4.7197946937668801E-2</v>
      </c>
      <c r="Z22">
        <v>8.5451603785276997E-2</v>
      </c>
      <c r="AA22">
        <v>4.7849861395583046E-2</v>
      </c>
      <c r="AB22">
        <v>5.7236752597279852E-2</v>
      </c>
      <c r="AC22">
        <v>6.1159419495208901E-2</v>
      </c>
      <c r="AD22">
        <v>2.0373401560552101E-2</v>
      </c>
      <c r="AE22">
        <v>5.5464816182596598E-2</v>
      </c>
      <c r="AF22">
        <v>2.937804272180345E-2</v>
      </c>
      <c r="AG22">
        <v>8.72445701768369E-2</v>
      </c>
      <c r="AH22">
        <v>2.265815357480425E-2</v>
      </c>
      <c r="AI22">
        <v>4.344649132333385E-2</v>
      </c>
      <c r="AJ22">
        <v>5.6167762386633902E-2</v>
      </c>
      <c r="AK22">
        <v>0.16085093853312649</v>
      </c>
      <c r="AL22">
        <v>6.2510334062949494E-2</v>
      </c>
      <c r="AM22">
        <v>3.0259862865412098E-2</v>
      </c>
      <c r="AN22">
        <v>4.1499006519178053E-2</v>
      </c>
      <c r="AO22">
        <v>2.8644270270879346E-2</v>
      </c>
      <c r="AP22">
        <v>2.60007375410828E-2</v>
      </c>
      <c r="AQ22">
        <v>4.930999519660715E-2</v>
      </c>
      <c r="AR22">
        <v>1.4033501710877451E-2</v>
      </c>
      <c r="AS22">
        <v>7.1350395513672699E-2</v>
      </c>
      <c r="AT22">
        <v>2.97944702034817E-2</v>
      </c>
      <c r="AU22">
        <v>1.9282626700752769E-2</v>
      </c>
      <c r="AV22">
        <v>0.20316400470859799</v>
      </c>
      <c r="AW22">
        <v>6.1823513292940557E-2</v>
      </c>
      <c r="AX22">
        <v>1.7782617981465191E-2</v>
      </c>
      <c r="AY22">
        <v>5.4335542763284402E-2</v>
      </c>
      <c r="AZ22">
        <v>5.7588939645304052E-2</v>
      </c>
      <c r="BA22">
        <v>5.7020523298519254E-2</v>
      </c>
      <c r="BB22">
        <v>2.8114460231463696E-2</v>
      </c>
      <c r="BC22">
        <v>4.2788200188646749E-2</v>
      </c>
      <c r="BD22">
        <v>2.4916426452819149E-2</v>
      </c>
      <c r="BE22">
        <v>3.564585098148005E-2</v>
      </c>
      <c r="BF22">
        <v>2.8213615693060249E-2</v>
      </c>
      <c r="BG22">
        <v>5.1282037693407348E-2</v>
      </c>
      <c r="BH22">
        <v>4.8263182320617354E-2</v>
      </c>
      <c r="BJ22">
        <f t="shared" si="0"/>
        <v>8.5632647468566553E-2</v>
      </c>
      <c r="BK22">
        <f t="shared" si="1"/>
        <v>5.9080148886913632E-2</v>
      </c>
      <c r="BL22">
        <f t="shared" si="2"/>
        <v>5.2025712670250419E-2</v>
      </c>
      <c r="BN22">
        <f t="shared" si="3"/>
        <v>5.1839078093243396E-2</v>
      </c>
      <c r="BO22">
        <f t="shared" si="4"/>
        <v>3.4224591213210413E-2</v>
      </c>
      <c r="BP22">
        <f t="shared" si="5"/>
        <v>4.2614431353000949E-2</v>
      </c>
      <c r="BR22">
        <f t="shared" si="6"/>
        <v>1.2959769523310849E-2</v>
      </c>
      <c r="BS22">
        <f t="shared" si="7"/>
        <v>8.0668135100662054E-3</v>
      </c>
      <c r="BT22">
        <f t="shared" si="8"/>
        <v>8.5228862706001902E-3</v>
      </c>
      <c r="BV22">
        <f t="shared" si="9"/>
        <v>9.4024421849009499E-2</v>
      </c>
      <c r="BW22">
        <f t="shared" si="10"/>
        <v>3.906831540822446E-2</v>
      </c>
      <c r="BX22">
        <f t="shared" si="11"/>
        <v>0.55110235980846822</v>
      </c>
    </row>
    <row r="23" spans="1:76" x14ac:dyDescent="0.3">
      <c r="A23" t="s">
        <v>191</v>
      </c>
      <c r="B23">
        <v>23.194119676169848</v>
      </c>
      <c r="C23">
        <v>30.291910712855703</v>
      </c>
      <c r="D23">
        <v>24.895137700471899</v>
      </c>
      <c r="E23">
        <v>29.223830507275</v>
      </c>
      <c r="F23">
        <v>19.285862105458101</v>
      </c>
      <c r="G23">
        <v>27.815218225666499</v>
      </c>
      <c r="H23">
        <v>31.3853578482621</v>
      </c>
      <c r="I23">
        <v>19.83229919897375</v>
      </c>
      <c r="J23">
        <v>30.901596654318901</v>
      </c>
      <c r="K23">
        <v>19.540627083581299</v>
      </c>
      <c r="L23">
        <v>30.4722386317125</v>
      </c>
      <c r="M23">
        <v>30.409032885317451</v>
      </c>
      <c r="N23">
        <v>24.507073881878899</v>
      </c>
      <c r="O23">
        <v>29.299822277242299</v>
      </c>
      <c r="P23">
        <v>19.566063849073849</v>
      </c>
      <c r="Q23">
        <v>22.489608477967998</v>
      </c>
      <c r="R23">
        <v>29.463020198828801</v>
      </c>
      <c r="S23">
        <v>37.103905156707555</v>
      </c>
      <c r="T23">
        <v>30.17798910505045</v>
      </c>
      <c r="U23">
        <v>24.871732588363749</v>
      </c>
      <c r="V23">
        <v>17.348446332983599</v>
      </c>
      <c r="W23">
        <v>28.2335881065029</v>
      </c>
      <c r="X23">
        <v>21.090352121750499</v>
      </c>
      <c r="Y23">
        <v>17.109368778072351</v>
      </c>
      <c r="Z23">
        <v>17.422484817319798</v>
      </c>
      <c r="AA23">
        <v>29.931059552123152</v>
      </c>
      <c r="AB23">
        <v>19.30808940626445</v>
      </c>
      <c r="AC23">
        <v>24.831303479440898</v>
      </c>
      <c r="AD23">
        <v>20.4093608079076</v>
      </c>
      <c r="AE23">
        <v>31.990770597482452</v>
      </c>
      <c r="AF23">
        <v>20.480064170790051</v>
      </c>
      <c r="AG23">
        <v>31.877571136286601</v>
      </c>
      <c r="AH23">
        <v>24.4311255898768</v>
      </c>
      <c r="AI23">
        <v>15.336285735934648</v>
      </c>
      <c r="AJ23">
        <v>31.978234597268298</v>
      </c>
      <c r="AK23">
        <v>28.5237828571465</v>
      </c>
      <c r="AL23">
        <v>18.241695559476852</v>
      </c>
      <c r="AM23">
        <v>22.6594326818689</v>
      </c>
      <c r="AN23">
        <v>19.351754122537749</v>
      </c>
      <c r="AO23">
        <v>29.694893022601399</v>
      </c>
      <c r="AP23">
        <v>22.76526317855625</v>
      </c>
      <c r="AQ23">
        <v>21.85724516196645</v>
      </c>
      <c r="AR23">
        <v>28.446735240711199</v>
      </c>
      <c r="AS23">
        <v>18.3007399431918</v>
      </c>
      <c r="AT23">
        <v>25.235303470976699</v>
      </c>
      <c r="AU23">
        <v>23.911262917075</v>
      </c>
      <c r="AV23">
        <v>31.053310926393451</v>
      </c>
      <c r="AW23">
        <v>23.891092107080503</v>
      </c>
      <c r="AX23">
        <v>17.07896100230375</v>
      </c>
      <c r="AY23">
        <v>20.492466221700752</v>
      </c>
      <c r="AZ23">
        <v>26.819197328883952</v>
      </c>
      <c r="BA23">
        <v>17.974924767744199</v>
      </c>
      <c r="BB23">
        <v>29.1473517560934</v>
      </c>
      <c r="BC23">
        <v>22.590722085521449</v>
      </c>
      <c r="BD23">
        <v>28.6448281548826</v>
      </c>
      <c r="BE23">
        <v>22.7005963149333</v>
      </c>
      <c r="BF23">
        <v>22.53662083979955</v>
      </c>
      <c r="BG23">
        <v>20.900687165504799</v>
      </c>
      <c r="BH23">
        <v>23.75327818679585</v>
      </c>
      <c r="BJ23">
        <f t="shared" si="0"/>
        <v>25.819362482264129</v>
      </c>
      <c r="BK23">
        <f t="shared" si="1"/>
        <v>24.523139871204798</v>
      </c>
      <c r="BL23">
        <f t="shared" si="2"/>
        <v>23.942015184440585</v>
      </c>
      <c r="BN23">
        <f t="shared" si="3"/>
        <v>4.6535158069166087</v>
      </c>
      <c r="BO23">
        <f t="shared" si="4"/>
        <v>6.3303878375184954</v>
      </c>
      <c r="BP23">
        <f t="shared" si="5"/>
        <v>4.3334796914804512</v>
      </c>
      <c r="BR23">
        <f t="shared" si="6"/>
        <v>1.1633789517291522</v>
      </c>
      <c r="BS23">
        <f t="shared" si="7"/>
        <v>1.4920867224833909</v>
      </c>
      <c r="BT23">
        <f t="shared" si="8"/>
        <v>0.86669593829609026</v>
      </c>
      <c r="BV23">
        <f t="shared" si="9"/>
        <v>0.49837774174515226</v>
      </c>
      <c r="BW23">
        <f t="shared" si="10"/>
        <v>0.20538081236313827</v>
      </c>
      <c r="BX23">
        <f t="shared" si="11"/>
        <v>0.7387827840127914</v>
      </c>
    </row>
    <row r="24" spans="1:76" x14ac:dyDescent="0.3">
      <c r="A24" t="s">
        <v>192</v>
      </c>
      <c r="B24">
        <v>1.74601505326781</v>
      </c>
      <c r="C24">
        <v>1.87223546425347</v>
      </c>
      <c r="D24">
        <v>1.7106902644744451</v>
      </c>
      <c r="E24">
        <v>1.9752678423294801</v>
      </c>
      <c r="F24">
        <v>1.295185844768215</v>
      </c>
      <c r="G24">
        <v>1.8910535581927299</v>
      </c>
      <c r="H24">
        <v>2.1918250710144549</v>
      </c>
      <c r="I24">
        <v>1.4370304832805201</v>
      </c>
      <c r="J24">
        <v>2.0953511416883299</v>
      </c>
      <c r="K24">
        <v>1.5559153107906551</v>
      </c>
      <c r="L24">
        <v>2.13866005753037</v>
      </c>
      <c r="M24">
        <v>2.153154556478595</v>
      </c>
      <c r="N24">
        <v>1.6333293642841999</v>
      </c>
      <c r="O24">
        <v>2.1761420365010498</v>
      </c>
      <c r="P24">
        <v>1.24319378290348</v>
      </c>
      <c r="Q24">
        <v>1.68143520019852</v>
      </c>
      <c r="R24">
        <v>2.3660025419222901</v>
      </c>
      <c r="S24">
        <v>2.8242903005241851</v>
      </c>
      <c r="T24">
        <v>2.23402260422331</v>
      </c>
      <c r="U24">
        <v>1.788409155912285</v>
      </c>
      <c r="V24">
        <v>1.412019015586905</v>
      </c>
      <c r="W24">
        <v>2.1742128655388102</v>
      </c>
      <c r="X24">
        <v>1.4902617686127351</v>
      </c>
      <c r="Y24">
        <v>1.26717428782821</v>
      </c>
      <c r="Z24">
        <v>1.1493643946846501</v>
      </c>
      <c r="AA24">
        <v>1.9601099625114951</v>
      </c>
      <c r="AB24">
        <v>1.2829870509842101</v>
      </c>
      <c r="AC24">
        <v>2.10753246011675</v>
      </c>
      <c r="AD24">
        <v>1.4765919636114848</v>
      </c>
      <c r="AE24">
        <v>2.170710742059855</v>
      </c>
      <c r="AF24">
        <v>1.7000615238248749</v>
      </c>
      <c r="AG24">
        <v>1.8140816934047099</v>
      </c>
      <c r="AH24">
        <v>1.88917961027283</v>
      </c>
      <c r="AI24">
        <v>1.0118868659506322</v>
      </c>
      <c r="AJ24">
        <v>1.971539410762865</v>
      </c>
      <c r="AK24">
        <v>1.99541300343718</v>
      </c>
      <c r="AL24">
        <v>1.42046821500924</v>
      </c>
      <c r="AM24">
        <v>1.4697308985286599</v>
      </c>
      <c r="AN24">
        <v>1.70083156492123</v>
      </c>
      <c r="AO24">
        <v>2.2964570812750198</v>
      </c>
      <c r="AP24">
        <v>1.7385093990983949</v>
      </c>
      <c r="AQ24">
        <v>1.8232403248417701</v>
      </c>
      <c r="AR24">
        <v>2.14009136159877</v>
      </c>
      <c r="AS24">
        <v>1.55609377882412</v>
      </c>
      <c r="AT24">
        <v>1.6271683724031951</v>
      </c>
      <c r="AU24">
        <v>1.55356212590955</v>
      </c>
      <c r="AV24">
        <v>2.3760002492437948</v>
      </c>
      <c r="AW24">
        <v>1.5777978646009752</v>
      </c>
      <c r="AX24">
        <v>1.1220808017075101</v>
      </c>
      <c r="AY24">
        <v>1.343845921053485</v>
      </c>
      <c r="AZ24">
        <v>1.9668001567126701</v>
      </c>
      <c r="BA24">
        <v>1.258387169097595</v>
      </c>
      <c r="BB24">
        <v>1.67359643732654</v>
      </c>
      <c r="BC24">
        <v>1.4798459603373901</v>
      </c>
      <c r="BD24">
        <v>2.0910839167918702</v>
      </c>
      <c r="BE24">
        <v>1.42551386848855</v>
      </c>
      <c r="BF24">
        <v>1.4866922772622049</v>
      </c>
      <c r="BG24">
        <v>1.5890072187105249</v>
      </c>
      <c r="BH24">
        <v>1.5796888436843699</v>
      </c>
      <c r="BJ24">
        <f t="shared" si="0"/>
        <v>1.7997803144972704</v>
      </c>
      <c r="BK24">
        <f t="shared" si="1"/>
        <v>1.7843832670872344</v>
      </c>
      <c r="BL24">
        <f t="shared" si="2"/>
        <v>1.6905378488650995</v>
      </c>
      <c r="BN24">
        <f t="shared" si="3"/>
        <v>0.31356015514676944</v>
      </c>
      <c r="BO24">
        <f t="shared" si="4"/>
        <v>0.47996177071773405</v>
      </c>
      <c r="BP24">
        <f t="shared" si="5"/>
        <v>0.31964796234735937</v>
      </c>
      <c r="BR24">
        <f t="shared" si="6"/>
        <v>7.8390038786692359E-2</v>
      </c>
      <c r="BS24">
        <f t="shared" si="7"/>
        <v>0.11312807426160423</v>
      </c>
      <c r="BT24">
        <f t="shared" si="8"/>
        <v>6.3929592469471871E-2</v>
      </c>
      <c r="BV24">
        <f t="shared" si="9"/>
        <v>0.91168350186040714</v>
      </c>
      <c r="BW24">
        <f t="shared" si="10"/>
        <v>0.28808597688960497</v>
      </c>
      <c r="BX24">
        <f t="shared" si="11"/>
        <v>0.47624129011719918</v>
      </c>
    </row>
    <row r="25" spans="1:76" x14ac:dyDescent="0.3">
      <c r="A25" t="s">
        <v>193</v>
      </c>
      <c r="B25">
        <v>7.4972593640019652E-2</v>
      </c>
      <c r="C25">
        <v>7.4008563834744606E-2</v>
      </c>
      <c r="D25">
        <v>0.1131164165865734</v>
      </c>
      <c r="E25">
        <v>0.15806125865606302</v>
      </c>
      <c r="F25">
        <v>7.7757748026694551E-2</v>
      </c>
      <c r="G25">
        <v>9.0388724008712049E-2</v>
      </c>
      <c r="H25">
        <v>0.10547635764915481</v>
      </c>
      <c r="I25">
        <v>8.0063435875723343E-2</v>
      </c>
      <c r="J25">
        <v>0.12479277990196</v>
      </c>
      <c r="K25">
        <v>4.70940392023445E-2</v>
      </c>
      <c r="L25">
        <v>0.15872452934463749</v>
      </c>
      <c r="M25">
        <v>0.14646305975708901</v>
      </c>
      <c r="N25">
        <v>2.9391523931208752E-2</v>
      </c>
      <c r="O25">
        <v>5.8120143761478796E-2</v>
      </c>
      <c r="P25">
        <v>6.2508604178566046E-2</v>
      </c>
      <c r="Q25">
        <v>6.5870494073227509E-2</v>
      </c>
      <c r="R25">
        <v>5.9950241372743851E-2</v>
      </c>
      <c r="S25">
        <v>7.6178340510145853E-2</v>
      </c>
      <c r="T25">
        <v>5.855019845358915E-2</v>
      </c>
      <c r="U25">
        <v>0.17287930709841298</v>
      </c>
      <c r="V25">
        <v>3.471685725092475E-2</v>
      </c>
      <c r="W25">
        <v>8.1142853715301597E-2</v>
      </c>
      <c r="X25">
        <v>6.8518599752650303E-2</v>
      </c>
      <c r="Y25">
        <v>9.9859762388030238E-2</v>
      </c>
      <c r="Z25">
        <v>4.3933057870624605E-2</v>
      </c>
      <c r="AA25">
        <v>0.12035076484075199</v>
      </c>
      <c r="AB25">
        <v>6.0508573911682142E-2</v>
      </c>
      <c r="AC25">
        <v>8.0389592871648902E-2</v>
      </c>
      <c r="AD25">
        <v>5.2971329958827446E-2</v>
      </c>
      <c r="AE25">
        <v>0.17667353418479498</v>
      </c>
      <c r="AF25">
        <v>5.243428889904625E-2</v>
      </c>
      <c r="AG25">
        <v>9.6164451126608597E-2</v>
      </c>
      <c r="AH25">
        <v>6.9176917651661701E-2</v>
      </c>
      <c r="AI25">
        <v>8.2423593342550644E-2</v>
      </c>
      <c r="AJ25">
        <v>7.6697300790132053E-2</v>
      </c>
      <c r="AK25">
        <v>9.2091841760622406E-2</v>
      </c>
      <c r="AL25">
        <v>8.8980836336739352E-2</v>
      </c>
      <c r="AM25">
        <v>7.9688155639714597E-2</v>
      </c>
      <c r="AN25">
        <v>7.7226783155035145E-2</v>
      </c>
      <c r="AO25">
        <v>0.140453752193686</v>
      </c>
      <c r="AP25">
        <v>7.6659903325776296E-2</v>
      </c>
      <c r="AQ25">
        <v>7.9712637065828151E-2</v>
      </c>
      <c r="AR25">
        <v>0.13715337910034164</v>
      </c>
      <c r="AS25">
        <v>6.2685753006473555E-2</v>
      </c>
      <c r="AT25">
        <v>6.3176524013733498E-2</v>
      </c>
      <c r="AU25">
        <v>6.4081077249530105E-2</v>
      </c>
      <c r="AV25">
        <v>0.13013707013579801</v>
      </c>
      <c r="AW25">
        <v>6.1771250364335145E-2</v>
      </c>
      <c r="AX25">
        <v>8.1000885506660944E-2</v>
      </c>
      <c r="AY25">
        <v>9.1791768021213249E-2</v>
      </c>
      <c r="AZ25">
        <v>9.065587501293329E-2</v>
      </c>
      <c r="BA25">
        <v>8.2465047134660047E-2</v>
      </c>
      <c r="BB25">
        <v>9.4633596529807296E-2</v>
      </c>
      <c r="BC25">
        <v>4.2690073641726847E-2</v>
      </c>
      <c r="BD25">
        <v>0.13647398481167036</v>
      </c>
      <c r="BE25">
        <v>9.1559956705075746E-2</v>
      </c>
      <c r="BF25">
        <v>9.0090163291867809E-2</v>
      </c>
      <c r="BG25">
        <v>5.350849449576825E-2</v>
      </c>
      <c r="BH25">
        <v>0.10450361079505616</v>
      </c>
      <c r="BJ25">
        <f t="shared" si="0"/>
        <v>9.1675642026762358E-2</v>
      </c>
      <c r="BK25">
        <f t="shared" si="1"/>
        <v>8.2601236955555338E-2</v>
      </c>
      <c r="BL25">
        <f t="shared" si="2"/>
        <v>8.759558880336743E-2</v>
      </c>
      <c r="BN25">
        <f t="shared" si="3"/>
        <v>3.9227477234775265E-2</v>
      </c>
      <c r="BO25">
        <f t="shared" si="4"/>
        <v>3.94738421705641E-2</v>
      </c>
      <c r="BP25">
        <f t="shared" si="5"/>
        <v>2.582852691694594E-2</v>
      </c>
      <c r="BR25">
        <f t="shared" si="6"/>
        <v>9.8068693086938163E-3</v>
      </c>
      <c r="BS25">
        <f t="shared" si="7"/>
        <v>9.3040738260977938E-3</v>
      </c>
      <c r="BT25">
        <f t="shared" si="8"/>
        <v>5.1657053833891881E-3</v>
      </c>
      <c r="BV25">
        <f t="shared" si="9"/>
        <v>0.50692583061646945</v>
      </c>
      <c r="BW25">
        <f t="shared" si="10"/>
        <v>0.71611635554658415</v>
      </c>
      <c r="BX25">
        <f t="shared" si="11"/>
        <v>0.64258029595285626</v>
      </c>
    </row>
    <row r="26" spans="1:76" x14ac:dyDescent="0.3">
      <c r="A26" t="s">
        <v>194</v>
      </c>
      <c r="B26">
        <v>9.7824064852638198E-2</v>
      </c>
      <c r="C26">
        <v>5.7275905248552902E-2</v>
      </c>
      <c r="D26">
        <v>8.4624262138953646E-2</v>
      </c>
      <c r="E26">
        <v>6.4774546876841699E-2</v>
      </c>
      <c r="F26">
        <v>4.03565088654372E-2</v>
      </c>
      <c r="G26">
        <v>4.80380536171588E-2</v>
      </c>
      <c r="H26">
        <v>0</v>
      </c>
      <c r="I26">
        <v>3.9994506752055695E-2</v>
      </c>
      <c r="J26">
        <v>4.3564606671625698E-2</v>
      </c>
      <c r="K26">
        <v>2.79377991163129E-2</v>
      </c>
      <c r="L26">
        <v>3.0401994073932102E-2</v>
      </c>
      <c r="M26">
        <v>0.1167284390189165</v>
      </c>
      <c r="N26">
        <v>4.5157231573964451E-2</v>
      </c>
      <c r="O26">
        <v>0.11622081335559556</v>
      </c>
      <c r="P26">
        <v>4.5264745821297803E-2</v>
      </c>
      <c r="Q26">
        <v>9.4924688306213204E-3</v>
      </c>
      <c r="R26">
        <v>2.3462783140581301E-2</v>
      </c>
      <c r="S26">
        <v>8.4868905631412611E-2</v>
      </c>
      <c r="T26">
        <v>6.6055390243916198E-2</v>
      </c>
      <c r="U26">
        <v>1.6793568645917099E-2</v>
      </c>
      <c r="V26">
        <v>1.2521033055417366E-2</v>
      </c>
      <c r="W26">
        <v>4.210720935028045E-2</v>
      </c>
      <c r="X26">
        <v>3.0735951431422548E-2</v>
      </c>
      <c r="Y26">
        <v>3.0957535242328426E-2</v>
      </c>
      <c r="Z26">
        <v>1.9570517356111851E-2</v>
      </c>
      <c r="AA26">
        <v>7.0906074013563247E-2</v>
      </c>
      <c r="AB26">
        <v>5.0568805666237102E-2</v>
      </c>
      <c r="AC26">
        <v>4.0104759440714649E-2</v>
      </c>
      <c r="AD26">
        <v>1.558391709713965E-2</v>
      </c>
      <c r="AE26">
        <v>5.3656478577201849E-2</v>
      </c>
      <c r="AF26">
        <v>1.4513059371021099E-2</v>
      </c>
      <c r="AG26">
        <v>5.7332549074110999E-2</v>
      </c>
      <c r="AH26">
        <v>6.5322114523229446E-2</v>
      </c>
      <c r="AI26">
        <v>3.4168833438607098E-2</v>
      </c>
      <c r="AJ26">
        <v>3.5829645356602997E-2</v>
      </c>
      <c r="AK26">
        <v>5.3999795565758991E-2</v>
      </c>
      <c r="AL26">
        <v>1.9826319514231049E-2</v>
      </c>
      <c r="AM26">
        <v>4.1353815064175348E-2</v>
      </c>
      <c r="AN26">
        <v>5.9803647605238004E-3</v>
      </c>
      <c r="AO26">
        <v>4.6053233484256446E-2</v>
      </c>
      <c r="AP26">
        <v>6.3967659755859899E-2</v>
      </c>
      <c r="AQ26">
        <v>6.8414022520432799E-2</v>
      </c>
      <c r="AR26">
        <v>2.9457208541947898E-2</v>
      </c>
      <c r="AS26">
        <v>3.7807658837413001E-2</v>
      </c>
      <c r="AT26">
        <v>5.7959246651608599E-2</v>
      </c>
      <c r="AU26">
        <v>1.7534220456706349E-2</v>
      </c>
      <c r="AV26">
        <v>6.5110941908466308E-2</v>
      </c>
      <c r="AW26">
        <v>4.8224061351831701E-2</v>
      </c>
      <c r="AX26">
        <v>3.4331270466614001E-2</v>
      </c>
      <c r="AY26">
        <v>2.4548246158640451E-2</v>
      </c>
      <c r="AZ26">
        <v>1.725120008759768E-2</v>
      </c>
      <c r="BA26">
        <v>3.5023926734037751E-2</v>
      </c>
      <c r="BB26">
        <v>3.4295266829951994E-2</v>
      </c>
      <c r="BC26">
        <v>2.4668004929188449E-2</v>
      </c>
      <c r="BD26">
        <v>1.83081007209338E-2</v>
      </c>
      <c r="BE26">
        <v>9.3336477054183804E-3</v>
      </c>
      <c r="BF26">
        <v>5.2433484135727293E-2</v>
      </c>
      <c r="BG26">
        <v>2.5016455220085547E-2</v>
      </c>
      <c r="BH26">
        <v>1.836088859882325E-2</v>
      </c>
      <c r="BJ26">
        <f t="shared" si="0"/>
        <v>5.4228496675869022E-2</v>
      </c>
      <c r="BK26">
        <f t="shared" si="1"/>
        <v>4.051274918328962E-2</v>
      </c>
      <c r="BL26">
        <f t="shared" si="2"/>
        <v>3.5403547414273345E-2</v>
      </c>
      <c r="BN26">
        <f t="shared" si="3"/>
        <v>3.4258753130143253E-2</v>
      </c>
      <c r="BO26">
        <f t="shared" si="4"/>
        <v>2.2120828698095014E-2</v>
      </c>
      <c r="BP26">
        <f t="shared" si="5"/>
        <v>1.7853896763218413E-2</v>
      </c>
      <c r="BR26">
        <f t="shared" si="6"/>
        <v>8.5646882825358133E-3</v>
      </c>
      <c r="BS26">
        <f t="shared" si="7"/>
        <v>5.2139293259629909E-3</v>
      </c>
      <c r="BT26">
        <f t="shared" si="8"/>
        <v>3.5707793526436825E-3</v>
      </c>
      <c r="BV26">
        <f t="shared" si="9"/>
        <v>0.18345286157329804</v>
      </c>
      <c r="BW26">
        <f t="shared" si="10"/>
        <v>5.5818771067651214E-2</v>
      </c>
      <c r="BX26">
        <f t="shared" si="11"/>
        <v>0.42482855699748889</v>
      </c>
    </row>
    <row r="27" spans="1:76" x14ac:dyDescent="0.3">
      <c r="A27" t="s">
        <v>195</v>
      </c>
      <c r="B27">
        <v>3.23796698830374E-2</v>
      </c>
      <c r="C27">
        <v>1.91467290188676E-2</v>
      </c>
      <c r="D27">
        <v>6.4077607480154897E-2</v>
      </c>
      <c r="E27">
        <v>2.4120603679274349E-2</v>
      </c>
      <c r="F27">
        <v>2.16262187627502E-3</v>
      </c>
      <c r="G27">
        <v>1.7881993124554411E-2</v>
      </c>
      <c r="H27">
        <v>1.2606221870540999E-2</v>
      </c>
      <c r="I27">
        <v>6.8481148145645501E-3</v>
      </c>
      <c r="J27">
        <v>1.8714002866695549E-2</v>
      </c>
      <c r="K27">
        <v>3.2844473473428545E-2</v>
      </c>
      <c r="L27">
        <v>4.0663162677786996E-2</v>
      </c>
      <c r="M27">
        <v>9.0509875344458757E-2</v>
      </c>
      <c r="N27">
        <v>2.9389926501257851E-2</v>
      </c>
      <c r="O27">
        <v>0.1177882146980245</v>
      </c>
      <c r="P27">
        <v>1.53564782846128E-2</v>
      </c>
      <c r="Q27">
        <v>2.539806346831425E-2</v>
      </c>
      <c r="R27">
        <v>5.3958915427893953E-2</v>
      </c>
      <c r="S27">
        <v>4.5905797560072049E-2</v>
      </c>
      <c r="T27">
        <v>3.3561950553688255E-2</v>
      </c>
      <c r="U27">
        <v>2.847360121931905E-2</v>
      </c>
      <c r="V27">
        <v>2.3508841871731204E-2</v>
      </c>
      <c r="W27">
        <v>2.2814600898189298E-2</v>
      </c>
      <c r="X27">
        <v>2.5029163490941402E-2</v>
      </c>
      <c r="Y27">
        <v>1.0722629402244509E-2</v>
      </c>
      <c r="Z27">
        <v>7.3749325354630002E-3</v>
      </c>
      <c r="AA27">
        <v>0</v>
      </c>
      <c r="AB27">
        <v>3.1241223024002798E-2</v>
      </c>
      <c r="AC27">
        <v>3.4152431070047849E-3</v>
      </c>
      <c r="AD27">
        <v>2.1708129891318852E-2</v>
      </c>
      <c r="AE27">
        <v>1.5613359509078349E-2</v>
      </c>
      <c r="AF27">
        <v>3.1829042671464899E-2</v>
      </c>
      <c r="AG27">
        <v>7.3057789781720645E-2</v>
      </c>
      <c r="AH27">
        <v>4.1407921938013501E-2</v>
      </c>
      <c r="AI27">
        <v>2.815690764845425E-2</v>
      </c>
      <c r="AJ27">
        <v>2.0044596290367929E-2</v>
      </c>
      <c r="AK27">
        <v>9.0274455237019852E-2</v>
      </c>
      <c r="AL27">
        <v>1.2941950932631851E-2</v>
      </c>
      <c r="AM27">
        <v>1.0752145027163054E-2</v>
      </c>
      <c r="AN27">
        <v>3.9464700295368568E-2</v>
      </c>
      <c r="AO27">
        <v>5.0835017772033003E-2</v>
      </c>
      <c r="AP27">
        <v>9.3082185216748596E-3</v>
      </c>
      <c r="AQ27">
        <v>1.8129257307438949E-2</v>
      </c>
      <c r="AR27">
        <v>3.2752064271114746E-2</v>
      </c>
      <c r="AS27">
        <v>2.5032419116884152E-2</v>
      </c>
      <c r="AT27">
        <v>1.237854312354732E-2</v>
      </c>
      <c r="AU27">
        <v>4.1447078814172145E-2</v>
      </c>
      <c r="AV27">
        <v>6.1382440412225799E-2</v>
      </c>
      <c r="AW27">
        <v>3.1598927298902603E-2</v>
      </c>
      <c r="AX27">
        <v>2.9676784404737436E-2</v>
      </c>
      <c r="AY27">
        <v>3.2742156975759648E-2</v>
      </c>
      <c r="AZ27">
        <v>8.0793604576945954E-2</v>
      </c>
      <c r="BA27">
        <v>1.58580248224542E-2</v>
      </c>
      <c r="BB27">
        <v>2.2496326447549574E-2</v>
      </c>
      <c r="BC27">
        <v>1.2906995825265435E-2</v>
      </c>
      <c r="BD27">
        <v>4.5872038102786103E-2</v>
      </c>
      <c r="BE27">
        <v>3.9874391222802348E-2</v>
      </c>
      <c r="BF27">
        <v>2.6481946476735102E-2</v>
      </c>
      <c r="BG27">
        <v>1.7962606084737549E-2</v>
      </c>
      <c r="BH27">
        <v>1.8447895057849002E-2</v>
      </c>
      <c r="BJ27">
        <f t="shared" si="0"/>
        <v>3.4367984941365531E-2</v>
      </c>
      <c r="BK27">
        <f t="shared" si="1"/>
        <v>2.7654447251700048E-2</v>
      </c>
      <c r="BL27">
        <f t="shared" si="2"/>
        <v>3.1978183376726685E-2</v>
      </c>
      <c r="BN27">
        <f t="shared" si="3"/>
        <v>3.1227897229533685E-2</v>
      </c>
      <c r="BO27">
        <f t="shared" si="4"/>
        <v>1.8181881890114278E-2</v>
      </c>
      <c r="BP27">
        <f t="shared" si="5"/>
        <v>2.1041569198597131E-2</v>
      </c>
      <c r="BR27">
        <f t="shared" si="6"/>
        <v>7.8069743073834212E-3</v>
      </c>
      <c r="BS27">
        <f t="shared" si="7"/>
        <v>4.2855106597442299E-3</v>
      </c>
      <c r="BT27">
        <f t="shared" si="8"/>
        <v>4.2083138397194259E-3</v>
      </c>
      <c r="BV27">
        <f t="shared" si="9"/>
        <v>0.45843095983072035</v>
      </c>
      <c r="BW27">
        <f t="shared" si="10"/>
        <v>0.78990766757615671</v>
      </c>
      <c r="BX27">
        <f t="shared" si="11"/>
        <v>0.4758394219238864</v>
      </c>
    </row>
    <row r="28" spans="1:76" x14ac:dyDescent="0.3">
      <c r="A28" t="s">
        <v>196</v>
      </c>
      <c r="B28">
        <v>1.0946805819045804E-2</v>
      </c>
      <c r="C28">
        <v>1.5999571609413302E-2</v>
      </c>
      <c r="D28">
        <v>1.482272235190068E-2</v>
      </c>
      <c r="E28">
        <v>4.6575011721648754E-2</v>
      </c>
      <c r="F28">
        <v>2.6673868502065101E-2</v>
      </c>
      <c r="G28">
        <v>1.9180519120525451E-2</v>
      </c>
      <c r="H28">
        <v>1.368839304247225E-2</v>
      </c>
      <c r="I28">
        <v>1.2352441193027849E-2</v>
      </c>
      <c r="J28">
        <v>1.6743491342691551E-2</v>
      </c>
      <c r="K28">
        <v>6.1045561336405003E-3</v>
      </c>
      <c r="L28">
        <v>2.0997831378838375E-2</v>
      </c>
      <c r="M28">
        <v>2.705180726920145E-2</v>
      </c>
      <c r="N28">
        <v>1.6504600816046249E-2</v>
      </c>
      <c r="O28">
        <v>3.1924691295945599E-2</v>
      </c>
      <c r="P28">
        <v>8.6155233875763997E-3</v>
      </c>
      <c r="Q28">
        <v>4.9423790723866603E-3</v>
      </c>
      <c r="R28">
        <v>1.6214531869336048E-2</v>
      </c>
      <c r="S28">
        <v>5.1910882670814201E-2</v>
      </c>
      <c r="T28">
        <v>4.8739927900712E-2</v>
      </c>
      <c r="U28">
        <v>2.07412420199042E-2</v>
      </c>
      <c r="V28">
        <v>1.80804233992167E-2</v>
      </c>
      <c r="W28">
        <v>2.7495475530679749E-2</v>
      </c>
      <c r="X28">
        <v>2.1126353576458552E-2</v>
      </c>
      <c r="Y28">
        <v>1.542202187424065E-2</v>
      </c>
      <c r="Z28">
        <v>0</v>
      </c>
      <c r="AA28">
        <v>1.09156140204611E-2</v>
      </c>
      <c r="AB28">
        <v>8.3682572892821994E-3</v>
      </c>
      <c r="AC28">
        <v>5.0860774888594404E-2</v>
      </c>
      <c r="AD28">
        <v>1.3634252142813649E-2</v>
      </c>
      <c r="AE28">
        <v>1.5634000853339752E-2</v>
      </c>
      <c r="AF28">
        <v>9.4473869408040001E-4</v>
      </c>
      <c r="AG28">
        <v>1.3634302176561249E-2</v>
      </c>
      <c r="AH28">
        <v>1.8097256043396508E-2</v>
      </c>
      <c r="AI28">
        <v>2.129392805631455E-2</v>
      </c>
      <c r="AJ28">
        <v>3.8782118406954003E-2</v>
      </c>
      <c r="AK28">
        <v>3.8087374007339449E-2</v>
      </c>
      <c r="AL28">
        <v>3.6470243218780597E-2</v>
      </c>
      <c r="AM28">
        <v>1.0289582882119501E-2</v>
      </c>
      <c r="AN28">
        <v>3.7274900225276E-3</v>
      </c>
      <c r="AO28">
        <v>0</v>
      </c>
      <c r="AP28">
        <v>0</v>
      </c>
      <c r="AQ28">
        <v>2.381186112689215E-2</v>
      </c>
      <c r="AR28">
        <v>1.7695592778874801E-2</v>
      </c>
      <c r="AS28">
        <v>8.7029049362398504E-3</v>
      </c>
      <c r="AT28">
        <v>0</v>
      </c>
      <c r="AU28">
        <v>1.0047135700563949E-2</v>
      </c>
      <c r="AV28">
        <v>5.2412837153388299E-2</v>
      </c>
      <c r="AW28">
        <v>1.4511146710662601E-2</v>
      </c>
      <c r="AX28">
        <v>0</v>
      </c>
      <c r="AY28">
        <v>4.8623495300095347E-3</v>
      </c>
      <c r="AZ28">
        <v>0</v>
      </c>
      <c r="BA28">
        <v>6.0681875481857998E-3</v>
      </c>
      <c r="BB28">
        <v>3.7316535444280749E-2</v>
      </c>
      <c r="BC28">
        <v>2.8824718200943199E-2</v>
      </c>
      <c r="BD28">
        <v>1.36738875986737E-2</v>
      </c>
      <c r="BE28">
        <v>8.3798879218617995E-3</v>
      </c>
      <c r="BF28">
        <v>4.1203193832379414E-2</v>
      </c>
      <c r="BG28">
        <v>0</v>
      </c>
      <c r="BH28">
        <v>1.5022706353390499E-2</v>
      </c>
      <c r="BJ28">
        <f t="shared" si="0"/>
        <v>1.832026337852662E-2</v>
      </c>
      <c r="BK28">
        <f t="shared" si="1"/>
        <v>2.0728554611455886E-2</v>
      </c>
      <c r="BL28">
        <f t="shared" si="2"/>
        <v>1.6395590134962695E-2</v>
      </c>
      <c r="BN28">
        <f t="shared" si="3"/>
        <v>1.062874958384877E-2</v>
      </c>
      <c r="BO28">
        <f t="shared" si="4"/>
        <v>1.5282480806264147E-2</v>
      </c>
      <c r="BP28">
        <f t="shared" si="5"/>
        <v>1.6024855643698117E-2</v>
      </c>
      <c r="BR28">
        <f t="shared" si="6"/>
        <v>2.6571873959621924E-3</v>
      </c>
      <c r="BS28">
        <f t="shared" si="7"/>
        <v>3.602115270487545E-3</v>
      </c>
      <c r="BT28">
        <f t="shared" si="8"/>
        <v>3.2049711287396232E-3</v>
      </c>
      <c r="BV28">
        <f t="shared" si="9"/>
        <v>0.5944817148357382</v>
      </c>
      <c r="BW28">
        <f t="shared" si="10"/>
        <v>0.64643862267259566</v>
      </c>
      <c r="BX28">
        <f t="shared" si="11"/>
        <v>0.37451777830927213</v>
      </c>
    </row>
    <row r="29" spans="1:76" x14ac:dyDescent="0.3">
      <c r="A29" t="s">
        <v>197</v>
      </c>
      <c r="B29">
        <v>6.7100807208782497E-3</v>
      </c>
      <c r="C29">
        <v>6.5568405049981496E-4</v>
      </c>
      <c r="D29">
        <v>1.7107050419214148E-2</v>
      </c>
      <c r="E29">
        <v>2.1861526728403434E-2</v>
      </c>
      <c r="F29">
        <v>2.596311243679067E-2</v>
      </c>
      <c r="G29">
        <v>3.6405420139097353E-2</v>
      </c>
      <c r="H29">
        <v>1.2606221870540999E-2</v>
      </c>
      <c r="I29">
        <v>2.8570212951648098E-2</v>
      </c>
      <c r="J29">
        <v>7.1757820040106498E-3</v>
      </c>
      <c r="K29">
        <v>1.36217612673255E-2</v>
      </c>
      <c r="L29">
        <v>3.2210799524881248E-3</v>
      </c>
      <c r="M29">
        <v>2.276828321186115E-2</v>
      </c>
      <c r="N29">
        <v>7.5047352019432E-4</v>
      </c>
      <c r="O29">
        <v>2.2010653839198299E-2</v>
      </c>
      <c r="P29">
        <v>0</v>
      </c>
      <c r="Q29">
        <v>1.8767290299992249E-2</v>
      </c>
      <c r="R29">
        <v>2.2432036047700801E-2</v>
      </c>
      <c r="S29">
        <v>4.9549102907672348E-3</v>
      </c>
      <c r="T29">
        <v>1.6912157614109552E-2</v>
      </c>
      <c r="U29">
        <v>1.7891409726346098E-2</v>
      </c>
      <c r="V29">
        <v>1.4425125310146699E-3</v>
      </c>
      <c r="W29">
        <v>2.2666793439327249E-2</v>
      </c>
      <c r="X29">
        <v>1.3666337920188249E-2</v>
      </c>
      <c r="Y29">
        <v>1.5774945222027961E-2</v>
      </c>
      <c r="Z29">
        <v>2.9864901280353452E-2</v>
      </c>
      <c r="AA29">
        <v>1.1935084439145551E-3</v>
      </c>
      <c r="AB29">
        <v>7.3287633829900497E-3</v>
      </c>
      <c r="AC29">
        <v>2.9165721281293949E-2</v>
      </c>
      <c r="AD29">
        <v>1.6528928099882548E-2</v>
      </c>
      <c r="AE29">
        <v>2.0122418149632001E-2</v>
      </c>
      <c r="AF29">
        <v>3.2569237375329498E-2</v>
      </c>
      <c r="AG29">
        <v>1.438740789349675E-2</v>
      </c>
      <c r="AH29">
        <v>6.6545533693571001E-3</v>
      </c>
      <c r="AI29">
        <v>6.6964235976951503E-3</v>
      </c>
      <c r="AJ29">
        <v>2.3614482648450758E-2</v>
      </c>
      <c r="AK29">
        <v>3.9287976380806805E-2</v>
      </c>
      <c r="AL29">
        <v>5.8834632467872497E-3</v>
      </c>
      <c r="AM29">
        <v>1.262946930672665E-2</v>
      </c>
      <c r="AN29">
        <v>1.2379774210115499E-2</v>
      </c>
      <c r="AO29">
        <v>1.3077784693120351E-2</v>
      </c>
      <c r="AP29">
        <v>0</v>
      </c>
      <c r="AQ29">
        <v>1.9187637758955801E-2</v>
      </c>
      <c r="AR29">
        <v>2.2015070404253947E-2</v>
      </c>
      <c r="AS29">
        <v>1.9632866718638248E-2</v>
      </c>
      <c r="AT29">
        <v>2.7333686702626949E-2</v>
      </c>
      <c r="AU29">
        <v>1.8115958843993848E-2</v>
      </c>
      <c r="AV29">
        <v>1.9758526562101968E-2</v>
      </c>
      <c r="AW29">
        <v>1.2763816729396901E-2</v>
      </c>
      <c r="AX29">
        <v>1.2969707762222596E-2</v>
      </c>
      <c r="AY29">
        <v>2.883087949605425E-2</v>
      </c>
      <c r="AZ29">
        <v>6.5289828783279E-3</v>
      </c>
      <c r="BA29">
        <v>2.9476725619266152E-3</v>
      </c>
      <c r="BB29">
        <v>4.6011480236213846E-3</v>
      </c>
      <c r="BC29">
        <v>1.1413528740474981E-2</v>
      </c>
      <c r="BD29">
        <v>1.36738875986737E-2</v>
      </c>
      <c r="BE29">
        <v>2.2024258848094818E-2</v>
      </c>
      <c r="BF29">
        <v>3.4578587880923196E-2</v>
      </c>
      <c r="BG29">
        <v>1.9884111781519651E-2</v>
      </c>
      <c r="BH29">
        <v>0</v>
      </c>
      <c r="BJ29">
        <f t="shared" si="0"/>
        <v>1.4887164588258943E-2</v>
      </c>
      <c r="BK29">
        <f t="shared" si="1"/>
        <v>1.5569609203634828E-2</v>
      </c>
      <c r="BL29">
        <f t="shared" si="2"/>
        <v>1.612533119111257E-2</v>
      </c>
      <c r="BN29">
        <f t="shared" si="3"/>
        <v>1.1098526091388701E-2</v>
      </c>
      <c r="BO29">
        <f t="shared" si="4"/>
        <v>9.5628134962759317E-3</v>
      </c>
      <c r="BP29">
        <f t="shared" si="5"/>
        <v>1.0105972814515687E-2</v>
      </c>
      <c r="BR29">
        <f t="shared" si="6"/>
        <v>2.7746315228471753E-3</v>
      </c>
      <c r="BS29">
        <f t="shared" si="7"/>
        <v>2.2539767568129829E-3</v>
      </c>
      <c r="BT29">
        <f t="shared" si="8"/>
        <v>2.0211945629031373E-3</v>
      </c>
      <c r="BV29">
        <f t="shared" si="9"/>
        <v>0.84989162792202988</v>
      </c>
      <c r="BW29">
        <f t="shared" si="10"/>
        <v>0.72086706737780393</v>
      </c>
      <c r="BX29">
        <f t="shared" si="11"/>
        <v>0.85533649431627801</v>
      </c>
    </row>
    <row r="30" spans="1:76" x14ac:dyDescent="0.3">
      <c r="A30" t="s">
        <v>198</v>
      </c>
      <c r="B30">
        <v>2.0699812665346602E-2</v>
      </c>
      <c r="C30">
        <v>2.4372024667106099E-2</v>
      </c>
      <c r="D30">
        <v>1.254699154484072E-2</v>
      </c>
      <c r="E30">
        <v>1.5066614608528133E-2</v>
      </c>
      <c r="F30">
        <v>5.2929725716015501E-2</v>
      </c>
      <c r="G30">
        <v>5.0363696008924846E-2</v>
      </c>
      <c r="H30">
        <v>3.4938461447128449E-2</v>
      </c>
      <c r="I30">
        <v>1.2843428216414449E-2</v>
      </c>
      <c r="J30">
        <v>3.0449160201749897E-2</v>
      </c>
      <c r="K30">
        <v>2.4997526691285347E-2</v>
      </c>
      <c r="L30">
        <v>6.1961773089611843E-2</v>
      </c>
      <c r="M30">
        <v>2.5199676840523301E-2</v>
      </c>
      <c r="N30">
        <v>2.9116944744498201E-2</v>
      </c>
      <c r="O30">
        <v>3.5400247815546654E-2</v>
      </c>
      <c r="P30">
        <v>1.406068034424275E-2</v>
      </c>
      <c r="Q30">
        <v>3.0989202321994799E-2</v>
      </c>
      <c r="R30">
        <v>4.17083827025648E-2</v>
      </c>
      <c r="S30">
        <v>8.3374354451307239E-2</v>
      </c>
      <c r="T30">
        <v>5.1340139428247826E-2</v>
      </c>
      <c r="U30">
        <v>5.0849145188607649E-2</v>
      </c>
      <c r="V30">
        <v>2.7268728641936753E-2</v>
      </c>
      <c r="W30">
        <v>4.5697544922582649E-2</v>
      </c>
      <c r="X30">
        <v>3.2964624447762797E-2</v>
      </c>
      <c r="Y30">
        <v>2.3974398950520601E-2</v>
      </c>
      <c r="Z30">
        <v>1.14389880303553E-2</v>
      </c>
      <c r="AA30">
        <v>1.3341034646987099E-2</v>
      </c>
      <c r="AB30">
        <v>1.6555992544797081E-2</v>
      </c>
      <c r="AC30">
        <v>1.6797087933136799E-2</v>
      </c>
      <c r="AD30">
        <v>4.279374254717775E-2</v>
      </c>
      <c r="AE30">
        <v>4.489577998892965E-2</v>
      </c>
      <c r="AF30">
        <v>4.3959254356824101E-2</v>
      </c>
      <c r="AG30">
        <v>3.64843655195611E-2</v>
      </c>
      <c r="AH30">
        <v>3.889955153361805E-2</v>
      </c>
      <c r="AI30">
        <v>1.555307141963405E-2</v>
      </c>
      <c r="AJ30">
        <v>1.2378518535272795E-2</v>
      </c>
      <c r="AK30">
        <v>7.3021824751414804E-2</v>
      </c>
      <c r="AL30">
        <v>3.1092411424722764E-2</v>
      </c>
      <c r="AM30">
        <v>3.4915994324772104E-2</v>
      </c>
      <c r="AN30">
        <v>2.4978130986654051E-2</v>
      </c>
      <c r="AO30">
        <v>2.6238087992361752E-2</v>
      </c>
      <c r="AP30">
        <v>2.2058979893538645E-2</v>
      </c>
      <c r="AQ30">
        <v>4.4994925700254401E-2</v>
      </c>
      <c r="AR30">
        <v>1.8532961940214289E-2</v>
      </c>
      <c r="AS30">
        <v>2.242304172559045E-2</v>
      </c>
      <c r="AT30">
        <v>4.55959832649208E-2</v>
      </c>
      <c r="AU30">
        <v>6.3637334478108501E-2</v>
      </c>
      <c r="AV30">
        <v>7.9410340640044305E-2</v>
      </c>
      <c r="AW30">
        <v>3.7825569892236351E-2</v>
      </c>
      <c r="AX30">
        <v>1.6102225672519101E-2</v>
      </c>
      <c r="AY30">
        <v>3.4197158143151947E-2</v>
      </c>
      <c r="AZ30">
        <v>5.8491690522040257E-2</v>
      </c>
      <c r="BA30">
        <v>2.131920422192541E-2</v>
      </c>
      <c r="BB30">
        <v>4.2388447998806256E-2</v>
      </c>
      <c r="BC30">
        <v>3.1913804567136751E-2</v>
      </c>
      <c r="BD30">
        <v>4.579527214539815E-2</v>
      </c>
      <c r="BE30">
        <v>5.2712260334249306E-2</v>
      </c>
      <c r="BF30">
        <v>4.870601332294415E-2</v>
      </c>
      <c r="BG30">
        <v>3.2415259888712647E-2</v>
      </c>
      <c r="BH30">
        <v>6.35068432299387E-2</v>
      </c>
      <c r="BJ30">
        <f t="shared" si="0"/>
        <v>2.9745997932734858E-2</v>
      </c>
      <c r="BK30">
        <f t="shared" si="1"/>
        <v>3.5438677069697298E-2</v>
      </c>
      <c r="BL30">
        <f t="shared" si="2"/>
        <v>3.9386091423877147E-2</v>
      </c>
      <c r="BN30">
        <f t="shared" si="3"/>
        <v>1.4739391746180497E-2</v>
      </c>
      <c r="BO30">
        <f t="shared" si="4"/>
        <v>1.8035941874725878E-2</v>
      </c>
      <c r="BP30">
        <f t="shared" si="5"/>
        <v>1.8116086775965212E-2</v>
      </c>
      <c r="BR30">
        <f t="shared" si="6"/>
        <v>3.6848479365451242E-3</v>
      </c>
      <c r="BS30">
        <f t="shared" si="7"/>
        <v>4.2511122682350275E-3</v>
      </c>
      <c r="BT30">
        <f t="shared" si="8"/>
        <v>3.6232173551930423E-3</v>
      </c>
      <c r="BV30">
        <f t="shared" si="9"/>
        <v>0.31923306465019402</v>
      </c>
      <c r="BW30">
        <f t="shared" si="10"/>
        <v>7.0147209593551627E-2</v>
      </c>
      <c r="BX30">
        <f t="shared" si="11"/>
        <v>0.48419125331727841</v>
      </c>
    </row>
    <row r="31" spans="1:76" x14ac:dyDescent="0.3">
      <c r="A31" t="s">
        <v>199</v>
      </c>
      <c r="B31">
        <v>2.861769858537315E-2</v>
      </c>
      <c r="C31">
        <v>7.6829477210803895E-2</v>
      </c>
      <c r="D31">
        <v>3.7443577783285498E-2</v>
      </c>
      <c r="E31">
        <v>0.10072613664482771</v>
      </c>
      <c r="F31">
        <v>5.4140668608878048E-2</v>
      </c>
      <c r="G31">
        <v>1.814777521074025E-2</v>
      </c>
      <c r="H31">
        <v>2.7241892987168601E-2</v>
      </c>
      <c r="I31">
        <v>2.2827049381881799E-2</v>
      </c>
      <c r="J31">
        <v>0</v>
      </c>
      <c r="K31">
        <v>0</v>
      </c>
      <c r="L31">
        <v>6.1685260058577246E-2</v>
      </c>
      <c r="M31">
        <v>3.6073599985252197E-2</v>
      </c>
      <c r="N31">
        <v>4.7600763230210348E-2</v>
      </c>
      <c r="O31">
        <v>4.0928661999769245E-2</v>
      </c>
      <c r="P31">
        <v>3.2755477585968563E-2</v>
      </c>
      <c r="Q31">
        <v>5.8687179591157046E-2</v>
      </c>
      <c r="R31">
        <v>6.1683566608109197E-2</v>
      </c>
      <c r="S31">
        <v>6.9812464002097507E-2</v>
      </c>
      <c r="T31">
        <v>3.6967533424508703E-2</v>
      </c>
      <c r="U31">
        <v>2.1184334558760624E-2</v>
      </c>
      <c r="V31">
        <v>3.8967108379579146E-2</v>
      </c>
      <c r="W31">
        <v>2.8435978138787149E-2</v>
      </c>
      <c r="X31">
        <v>5.0743754867597857E-2</v>
      </c>
      <c r="Y31">
        <v>3.4242080680914194E-2</v>
      </c>
      <c r="Z31">
        <v>2.2887288845836063E-2</v>
      </c>
      <c r="AA31">
        <v>7.0819375226656794E-2</v>
      </c>
      <c r="AB31">
        <v>2.6655645150862599E-2</v>
      </c>
      <c r="AC31">
        <v>0</v>
      </c>
      <c r="AD31">
        <v>3.7733926878977905E-2</v>
      </c>
      <c r="AE31">
        <v>4.9280438840946003E-2</v>
      </c>
      <c r="AF31">
        <v>3.2960998532551897E-2</v>
      </c>
      <c r="AG31">
        <v>1.230787751098698E-2</v>
      </c>
      <c r="AH31">
        <v>4.3026203320224152E-2</v>
      </c>
      <c r="AI31">
        <v>5.2141814322575697E-2</v>
      </c>
      <c r="AJ31">
        <v>2.2752018674068251E-2</v>
      </c>
      <c r="AK31">
        <v>3.4254490192336048E-2</v>
      </c>
      <c r="AL31">
        <v>3.5321585971985148E-2</v>
      </c>
      <c r="AM31">
        <v>5.4325571152973047E-2</v>
      </c>
      <c r="AN31">
        <v>2.8660428477538497E-2</v>
      </c>
      <c r="AO31">
        <v>1.2764038193081306E-2</v>
      </c>
      <c r="AP31">
        <v>6.6259377130014646E-2</v>
      </c>
      <c r="AQ31">
        <v>2.5125437607331449E-2</v>
      </c>
      <c r="AR31">
        <v>3.79298600706943E-2</v>
      </c>
      <c r="AS31">
        <v>7.07754408858905E-3</v>
      </c>
      <c r="AT31">
        <v>2.8100378663901398E-2</v>
      </c>
      <c r="AU31">
        <v>4.9987814551660251E-2</v>
      </c>
      <c r="AV31">
        <v>0.103784424210927</v>
      </c>
      <c r="AW31">
        <v>7.2417985371994897E-2</v>
      </c>
      <c r="AX31">
        <v>2.2641866847880349E-2</v>
      </c>
      <c r="AY31">
        <v>2.4000089508812252E-2</v>
      </c>
      <c r="AZ31">
        <v>4.2120291380653499E-2</v>
      </c>
      <c r="BA31">
        <v>5.0154345862104849E-2</v>
      </c>
      <c r="BB31">
        <v>4.4474761101253396E-2</v>
      </c>
      <c r="BC31">
        <v>3.2794101716896652E-2</v>
      </c>
      <c r="BD31">
        <v>5.8388142097951803E-2</v>
      </c>
      <c r="BE31">
        <v>2.3463797428812102E-2</v>
      </c>
      <c r="BF31">
        <v>3.8050748301048203E-2</v>
      </c>
      <c r="BG31">
        <v>2.5495071772360302E-2</v>
      </c>
      <c r="BH31">
        <v>4.39455167988273E-2</v>
      </c>
      <c r="BJ31">
        <f t="shared" si="0"/>
        <v>4.0231576178993353E-2</v>
      </c>
      <c r="BK31">
        <f t="shared" si="1"/>
        <v>3.8325021627220686E-2</v>
      </c>
      <c r="BL31">
        <f t="shared" si="2"/>
        <v>3.9371587486947843E-2</v>
      </c>
      <c r="BN31">
        <f t="shared" si="3"/>
        <v>2.6407651402865252E-2</v>
      </c>
      <c r="BO31">
        <f t="shared" si="4"/>
        <v>1.8849333857809715E-2</v>
      </c>
      <c r="BP31">
        <f t="shared" si="5"/>
        <v>2.0772605587177768E-2</v>
      </c>
      <c r="BR31">
        <f t="shared" si="6"/>
        <v>6.6019128507163131E-3</v>
      </c>
      <c r="BS31">
        <f t="shared" si="7"/>
        <v>4.442830597235479E-3</v>
      </c>
      <c r="BT31">
        <f t="shared" si="8"/>
        <v>4.1545211174355539E-3</v>
      </c>
      <c r="BV31">
        <f t="shared" si="9"/>
        <v>0.81247189152146748</v>
      </c>
      <c r="BW31">
        <f t="shared" si="10"/>
        <v>0.91303788362341209</v>
      </c>
      <c r="BX31">
        <f t="shared" si="11"/>
        <v>0.86428815699769612</v>
      </c>
    </row>
    <row r="32" spans="1:76" x14ac:dyDescent="0.3">
      <c r="A32" t="s">
        <v>200</v>
      </c>
      <c r="B32">
        <v>1.6116305173606148E-2</v>
      </c>
      <c r="C32">
        <v>1.7501234983977317E-2</v>
      </c>
      <c r="D32">
        <v>5.5531480641327402E-2</v>
      </c>
      <c r="E32">
        <v>7.6927537739288704E-2</v>
      </c>
      <c r="F32">
        <v>4.6565457748177101E-2</v>
      </c>
      <c r="G32">
        <v>8.3133041981689002E-3</v>
      </c>
      <c r="H32">
        <v>0</v>
      </c>
      <c r="I32">
        <v>3.17922279720496E-2</v>
      </c>
      <c r="J32">
        <v>6.2616441271675502E-3</v>
      </c>
      <c r="K32">
        <v>1.63555811903855E-2</v>
      </c>
      <c r="L32">
        <v>1.7801680000866401E-2</v>
      </c>
      <c r="M32">
        <v>6.24052485237565E-3</v>
      </c>
      <c r="N32">
        <v>9.5923352233861694E-3</v>
      </c>
      <c r="O32">
        <v>3.2388368116954253E-2</v>
      </c>
      <c r="P32">
        <v>1.3457189441048E-2</v>
      </c>
      <c r="Q32">
        <v>1.0109032259630051E-2</v>
      </c>
      <c r="R32">
        <v>2.0224405967887767E-2</v>
      </c>
      <c r="S32">
        <v>1.9148188398148046E-2</v>
      </c>
      <c r="T32">
        <v>1.9909803121203599E-2</v>
      </c>
      <c r="U32">
        <v>2.2561853260004851E-2</v>
      </c>
      <c r="V32">
        <v>1.190046699213416E-2</v>
      </c>
      <c r="W32">
        <v>1.833792867347175E-2</v>
      </c>
      <c r="X32">
        <v>1.2542579392678499E-2</v>
      </c>
      <c r="Y32">
        <v>2.5087122961454759E-2</v>
      </c>
      <c r="Z32">
        <v>2.7318143205772701E-2</v>
      </c>
      <c r="AA32">
        <v>1.9609519368163301E-3</v>
      </c>
      <c r="AB32">
        <v>8.6486526039010504E-3</v>
      </c>
      <c r="AC32">
        <v>2.0599103816959851E-2</v>
      </c>
      <c r="AD32">
        <v>2.6916778294557901E-2</v>
      </c>
      <c r="AE32">
        <v>0</v>
      </c>
      <c r="AF32">
        <v>3.0348563189923797E-2</v>
      </c>
      <c r="AG32">
        <v>3.0597083938182806E-2</v>
      </c>
      <c r="AH32">
        <v>6.6545533693571001E-3</v>
      </c>
      <c r="AI32">
        <v>2.0519169170273299E-2</v>
      </c>
      <c r="AJ32">
        <v>1.036610259504695E-2</v>
      </c>
      <c r="AK32">
        <v>4.2395471408300953E-2</v>
      </c>
      <c r="AL32">
        <v>1.3470878483527482E-2</v>
      </c>
      <c r="AM32">
        <v>2.43621964929959E-2</v>
      </c>
      <c r="AN32">
        <v>2.3885311398754903E-2</v>
      </c>
      <c r="AO32">
        <v>1.04407976637377E-2</v>
      </c>
      <c r="AP32">
        <v>4.339545593666503E-2</v>
      </c>
      <c r="AQ32">
        <v>1.6842048328989251E-2</v>
      </c>
      <c r="AR32">
        <v>1.1716071787689099E-2</v>
      </c>
      <c r="AS32">
        <v>2.0861589644297802E-2</v>
      </c>
      <c r="AT32">
        <v>2.8082050081727698E-2</v>
      </c>
      <c r="AU32">
        <v>7.4241645735871999E-4</v>
      </c>
      <c r="AV32">
        <v>1.7923408417099801E-2</v>
      </c>
      <c r="AW32">
        <v>1.2521067337418916E-2</v>
      </c>
      <c r="AX32">
        <v>2.28196719252667E-2</v>
      </c>
      <c r="AY32">
        <v>1.5250359735258399E-3</v>
      </c>
      <c r="AZ32">
        <v>6.5289828783279E-3</v>
      </c>
      <c r="BA32">
        <v>1.2303344111812961E-2</v>
      </c>
      <c r="BB32">
        <v>3.529142949748465E-2</v>
      </c>
      <c r="BC32">
        <v>8.0611433438907004E-3</v>
      </c>
      <c r="BD32">
        <v>0</v>
      </c>
      <c r="BE32">
        <v>4.5079555433888301E-2</v>
      </c>
      <c r="BF32">
        <v>1.1774561889348551E-2</v>
      </c>
      <c r="BG32">
        <v>6.6728063754131501E-3</v>
      </c>
      <c r="BH32">
        <v>1.865888052973173E-2</v>
      </c>
      <c r="BJ32">
        <f t="shared" si="0"/>
        <v>2.280961897927555E-2</v>
      </c>
      <c r="BK32">
        <f t="shared" si="1"/>
        <v>1.7959741571818236E-2</v>
      </c>
      <c r="BL32">
        <f t="shared" si="2"/>
        <v>1.7828811119692031E-2</v>
      </c>
      <c r="BN32">
        <f t="shared" si="3"/>
        <v>2.094154407986399E-2</v>
      </c>
      <c r="BO32">
        <f t="shared" si="4"/>
        <v>9.1909609918653084E-3</v>
      </c>
      <c r="BP32">
        <f t="shared" si="5"/>
        <v>1.292632442050282E-2</v>
      </c>
      <c r="BR32">
        <f t="shared" si="6"/>
        <v>5.2353860199659975E-3</v>
      </c>
      <c r="BS32">
        <f t="shared" si="7"/>
        <v>2.1663302809896657E-3</v>
      </c>
      <c r="BT32">
        <f t="shared" si="8"/>
        <v>2.5852648841005639E-3</v>
      </c>
      <c r="BV32">
        <f t="shared" si="9"/>
        <v>0.40212005195976874</v>
      </c>
      <c r="BW32">
        <f t="shared" si="10"/>
        <v>0.4026779554562141</v>
      </c>
      <c r="BX32">
        <f t="shared" si="11"/>
        <v>0.96922378558671096</v>
      </c>
    </row>
    <row r="33" spans="1:76" x14ac:dyDescent="0.3">
      <c r="A33" t="s">
        <v>201</v>
      </c>
      <c r="B33">
        <v>4.3354104476375699E-3</v>
      </c>
      <c r="C33">
        <v>0</v>
      </c>
      <c r="D33">
        <v>1.482272235190068E-2</v>
      </c>
      <c r="E33">
        <v>1.381582655618995E-2</v>
      </c>
      <c r="F33">
        <v>5.6690717422223499E-3</v>
      </c>
      <c r="G33">
        <v>0</v>
      </c>
      <c r="H33">
        <v>1.8292496851000001E-2</v>
      </c>
      <c r="I33">
        <v>2.1940567291579552E-3</v>
      </c>
      <c r="J33">
        <v>6.2616441271675502E-3</v>
      </c>
      <c r="K33">
        <v>7.1529836235645003E-4</v>
      </c>
      <c r="L33">
        <v>1.6499288646056098E-2</v>
      </c>
      <c r="M33">
        <v>4.8540695921719001E-2</v>
      </c>
      <c r="N33">
        <v>1.0649822887341599E-2</v>
      </c>
      <c r="O33">
        <v>2.034079129926215E-2</v>
      </c>
      <c r="P33">
        <v>8.4941556390860495E-3</v>
      </c>
      <c r="Q33">
        <v>6.7054869552573004E-3</v>
      </c>
      <c r="R33">
        <v>2.8193113566236102E-2</v>
      </c>
      <c r="S33">
        <v>4.2046001604668204E-2</v>
      </c>
      <c r="T33">
        <v>2.544493038033965E-2</v>
      </c>
      <c r="U33">
        <v>2.8287291928602801E-2</v>
      </c>
      <c r="V33">
        <v>8.5838826116982E-3</v>
      </c>
      <c r="W33">
        <v>2.2814600898189298E-2</v>
      </c>
      <c r="X33">
        <v>6.7883751284683151E-3</v>
      </c>
      <c r="Y33">
        <v>3.4433834398231153E-2</v>
      </c>
      <c r="Z33">
        <v>1.6169151255454765E-2</v>
      </c>
      <c r="AA33">
        <v>3.2257546166686003E-2</v>
      </c>
      <c r="AB33">
        <v>2.3256341196523499E-2</v>
      </c>
      <c r="AC33">
        <v>2.5750478174289149E-2</v>
      </c>
      <c r="AD33">
        <v>6.67882161305985E-3</v>
      </c>
      <c r="AE33">
        <v>0</v>
      </c>
      <c r="AF33">
        <v>9.0673876135547002E-4</v>
      </c>
      <c r="AG33">
        <v>9.9501856287241008E-3</v>
      </c>
      <c r="AH33">
        <v>5.2278777611787758E-2</v>
      </c>
      <c r="AI33">
        <v>4.7567351029582502E-3</v>
      </c>
      <c r="AJ33">
        <v>2.2752018674068251E-2</v>
      </c>
      <c r="AK33">
        <v>2.0403057447953999E-2</v>
      </c>
      <c r="AL33">
        <v>2.7578837115189599E-2</v>
      </c>
      <c r="AM33">
        <v>9.38717975102135E-3</v>
      </c>
      <c r="AN33">
        <v>9.6481523323715505E-3</v>
      </c>
      <c r="AO33">
        <v>1.8594141372796601E-2</v>
      </c>
      <c r="AP33">
        <v>2.5029257316253131E-2</v>
      </c>
      <c r="AQ33">
        <v>1.6299694210357943E-2</v>
      </c>
      <c r="AR33">
        <v>7.2621555337363001E-3</v>
      </c>
      <c r="AS33">
        <v>0</v>
      </c>
      <c r="AT33">
        <v>2.81349039091764E-2</v>
      </c>
      <c r="AU33">
        <v>9.8172293874763499E-3</v>
      </c>
      <c r="AV33">
        <v>1.566230027990374E-2</v>
      </c>
      <c r="AW33">
        <v>1.421076945114275E-2</v>
      </c>
      <c r="AX33">
        <v>0</v>
      </c>
      <c r="AY33">
        <v>0</v>
      </c>
      <c r="AZ33">
        <v>2.79212336433978E-2</v>
      </c>
      <c r="BA33">
        <v>0</v>
      </c>
      <c r="BB33">
        <v>1.9152310736502851E-2</v>
      </c>
      <c r="BC33">
        <v>2.23069080400441E-2</v>
      </c>
      <c r="BD33">
        <v>7.2492997992882099E-2</v>
      </c>
      <c r="BE33">
        <v>9.5615735405599495E-3</v>
      </c>
      <c r="BF33">
        <v>1.3677638536363671E-2</v>
      </c>
      <c r="BG33">
        <v>8.1823905402601E-3</v>
      </c>
      <c r="BH33">
        <v>8.7848155812985506E-3</v>
      </c>
      <c r="BJ33">
        <f t="shared" si="0"/>
        <v>1.1083548032272168E-2</v>
      </c>
      <c r="BK33">
        <f t="shared" si="1"/>
        <v>2.0477600334848481E-2</v>
      </c>
      <c r="BL33">
        <f t="shared" si="2"/>
        <v>1.6274382615710285E-2</v>
      </c>
      <c r="BN33">
        <f t="shared" si="3"/>
        <v>1.1966228402213289E-2</v>
      </c>
      <c r="BO33">
        <f t="shared" si="4"/>
        <v>1.4741662945203141E-2</v>
      </c>
      <c r="BP33">
        <f t="shared" si="5"/>
        <v>1.4722493384176704E-2</v>
      </c>
      <c r="BR33">
        <f t="shared" si="6"/>
        <v>2.9915571005533223E-3</v>
      </c>
      <c r="BS33">
        <f t="shared" si="7"/>
        <v>3.4746432781731979E-3</v>
      </c>
      <c r="BT33">
        <f t="shared" si="8"/>
        <v>2.9444986768353406E-3</v>
      </c>
      <c r="BV33">
        <f t="shared" si="9"/>
        <v>4.8814358569430352E-2</v>
      </c>
      <c r="BW33">
        <f t="shared" si="10"/>
        <v>0.22409074974471199</v>
      </c>
      <c r="BX33">
        <f t="shared" si="11"/>
        <v>0.36209000732295016</v>
      </c>
    </row>
    <row r="34" spans="1:76" x14ac:dyDescent="0.3">
      <c r="A34" t="s">
        <v>202</v>
      </c>
      <c r="B34">
        <v>4.7317383858915697E-3</v>
      </c>
      <c r="C34">
        <v>1.065871137745073E-2</v>
      </c>
      <c r="D34">
        <v>0</v>
      </c>
      <c r="E34">
        <v>3.1797403332526536E-2</v>
      </c>
      <c r="F34">
        <v>5.2208878326951503E-3</v>
      </c>
      <c r="G34">
        <v>0</v>
      </c>
      <c r="H34">
        <v>1.1675096994500851E-2</v>
      </c>
      <c r="I34">
        <v>0</v>
      </c>
      <c r="J34">
        <v>0</v>
      </c>
      <c r="K34">
        <v>5.4083965703784998E-3</v>
      </c>
      <c r="L34">
        <v>1.9890263711245602E-2</v>
      </c>
      <c r="M34">
        <v>1.6684735852417851E-2</v>
      </c>
      <c r="N34">
        <v>8.1158095296432996E-3</v>
      </c>
      <c r="O34">
        <v>1.080666298095395E-3</v>
      </c>
      <c r="P34">
        <v>0</v>
      </c>
      <c r="Q34">
        <v>0</v>
      </c>
      <c r="R34">
        <v>0</v>
      </c>
      <c r="S34">
        <v>1.40411546882855E-2</v>
      </c>
      <c r="T34">
        <v>2.055508405317745E-2</v>
      </c>
      <c r="U34">
        <v>4.9601517589364E-2</v>
      </c>
      <c r="V34">
        <v>1.471456082684915E-2</v>
      </c>
      <c r="W34">
        <v>1.218684777376595E-2</v>
      </c>
      <c r="X34">
        <v>0</v>
      </c>
      <c r="Y34">
        <v>1.0385553700618786E-2</v>
      </c>
      <c r="Z34">
        <v>1.9082708195079852E-2</v>
      </c>
      <c r="AA34">
        <v>8.5784816023809496E-3</v>
      </c>
      <c r="AB34">
        <v>2.7957564728020999E-3</v>
      </c>
      <c r="AC34">
        <v>1.10359192175525E-2</v>
      </c>
      <c r="AD34">
        <v>7.0838263285210997E-3</v>
      </c>
      <c r="AE34">
        <v>0</v>
      </c>
      <c r="AF34">
        <v>1.4282546635400701E-2</v>
      </c>
      <c r="AG34">
        <v>2.1242287078572799E-3</v>
      </c>
      <c r="AH34">
        <v>2.447822990836445E-2</v>
      </c>
      <c r="AI34">
        <v>0</v>
      </c>
      <c r="AJ34">
        <v>0</v>
      </c>
      <c r="AK34">
        <v>4.2023127496206552E-3</v>
      </c>
      <c r="AL34">
        <v>6.5004773006023999E-3</v>
      </c>
      <c r="AM34">
        <v>0</v>
      </c>
      <c r="AN34">
        <v>8.6974767192310506E-3</v>
      </c>
      <c r="AO34">
        <v>3.1101744011586599E-3</v>
      </c>
      <c r="AP34">
        <v>1.9663243638029702E-2</v>
      </c>
      <c r="AQ34">
        <v>4.7857019351793904E-3</v>
      </c>
      <c r="AR34">
        <v>0</v>
      </c>
      <c r="AS34">
        <v>0</v>
      </c>
      <c r="AT34">
        <v>2.5922148850102699E-2</v>
      </c>
      <c r="AU34">
        <v>0</v>
      </c>
      <c r="AV34">
        <v>1.656845071084205E-2</v>
      </c>
      <c r="AW34">
        <v>1.0773737356153217E-2</v>
      </c>
      <c r="AX34">
        <v>1.152208339222135E-2</v>
      </c>
      <c r="AY34">
        <v>1.584615859704535E-2</v>
      </c>
      <c r="AZ34">
        <v>1.06773925506977E-2</v>
      </c>
      <c r="BA34">
        <v>1.1529366947657009E-2</v>
      </c>
      <c r="BB34">
        <v>2.3403951151917339E-2</v>
      </c>
      <c r="BC34">
        <v>3.9613794426994796E-3</v>
      </c>
      <c r="BD34">
        <v>2.6359177615435499E-2</v>
      </c>
      <c r="BE34">
        <v>5.6754876271678002E-3</v>
      </c>
      <c r="BF34">
        <v>4.4737661371897653E-3</v>
      </c>
      <c r="BG34">
        <v>1.3096419037084694E-2</v>
      </c>
      <c r="BH34">
        <v>0</v>
      </c>
      <c r="BJ34">
        <f t="shared" si="0"/>
        <v>7.2039818678028425E-3</v>
      </c>
      <c r="BK34">
        <f t="shared" si="1"/>
        <v>1.1719245316667766E-2</v>
      </c>
      <c r="BL34">
        <f t="shared" si="2"/>
        <v>9.0707562464014332E-3</v>
      </c>
      <c r="BN34">
        <f t="shared" si="3"/>
        <v>9.1307837452498427E-3</v>
      </c>
      <c r="BO34">
        <f t="shared" si="4"/>
        <v>1.2141218636783994E-2</v>
      </c>
      <c r="BP34">
        <f t="shared" si="5"/>
        <v>8.3494962909239044E-3</v>
      </c>
      <c r="BR34">
        <f t="shared" si="6"/>
        <v>2.2826959363124607E-3</v>
      </c>
      <c r="BS34">
        <f t="shared" si="7"/>
        <v>2.8617126766461512E-3</v>
      </c>
      <c r="BT34">
        <f t="shared" si="8"/>
        <v>1.6698992581847809E-3</v>
      </c>
      <c r="BV34">
        <f t="shared" si="9"/>
        <v>0.22661201223941471</v>
      </c>
      <c r="BW34">
        <f t="shared" si="10"/>
        <v>0.51427023773640412</v>
      </c>
      <c r="BX34">
        <f t="shared" si="11"/>
        <v>0.43076194709346438</v>
      </c>
    </row>
    <row r="35" spans="1:76" x14ac:dyDescent="0.3">
      <c r="A35" t="s">
        <v>203</v>
      </c>
      <c r="B35">
        <v>4.7671732719251547E-3</v>
      </c>
      <c r="C35">
        <v>1.6458016737983149E-2</v>
      </c>
      <c r="D35">
        <v>1.7926196321132602E-2</v>
      </c>
      <c r="E35">
        <v>2.2456875876466401E-2</v>
      </c>
      <c r="F35">
        <v>8.7273376986424494E-3</v>
      </c>
      <c r="G35">
        <v>2.5868401067194999E-2</v>
      </c>
      <c r="H35">
        <v>6.6993859696718996E-3</v>
      </c>
      <c r="I35">
        <v>1.5978934567317249E-2</v>
      </c>
      <c r="J35">
        <v>2.3893779231843999E-2</v>
      </c>
      <c r="K35">
        <v>1.7553462966910349E-2</v>
      </c>
      <c r="L35">
        <v>0</v>
      </c>
      <c r="M35">
        <v>2.6130817644700002E-2</v>
      </c>
      <c r="N35">
        <v>9.9237707137930491E-3</v>
      </c>
      <c r="O35">
        <v>8.2543392862143503E-3</v>
      </c>
      <c r="P35">
        <v>5.5665247051567002E-3</v>
      </c>
      <c r="Q35">
        <v>1.8429595328418699E-3</v>
      </c>
      <c r="R35">
        <v>1.7893578659282448E-2</v>
      </c>
      <c r="S35">
        <v>1.40411546882855E-2</v>
      </c>
      <c r="T35">
        <v>1.6479212834612563E-2</v>
      </c>
      <c r="U35">
        <v>2.3520287740695402E-2</v>
      </c>
      <c r="V35">
        <v>1.7232863852237951E-2</v>
      </c>
      <c r="W35">
        <v>0</v>
      </c>
      <c r="X35">
        <v>6.7916089719992001E-3</v>
      </c>
      <c r="Y35">
        <v>2.8073686243181309E-2</v>
      </c>
      <c r="Z35">
        <v>2.7318143205772701E-2</v>
      </c>
      <c r="AA35">
        <v>0</v>
      </c>
      <c r="AB35">
        <v>2.7957564728020999E-3</v>
      </c>
      <c r="AC35">
        <v>8.8281873501256502E-3</v>
      </c>
      <c r="AD35">
        <v>0</v>
      </c>
      <c r="AE35">
        <v>2.173117554046905E-2</v>
      </c>
      <c r="AF35">
        <v>1.97576214723276E-2</v>
      </c>
      <c r="AG35">
        <v>3.2350560430609202E-2</v>
      </c>
      <c r="AH35">
        <v>1.3311525644670551E-2</v>
      </c>
      <c r="AI35">
        <v>4.3692340640336903E-3</v>
      </c>
      <c r="AJ35">
        <v>7.9404389130012503E-3</v>
      </c>
      <c r="AK35">
        <v>2.7308582360589199E-2</v>
      </c>
      <c r="AL35">
        <v>2.0009714795093381E-2</v>
      </c>
      <c r="AM35">
        <v>5.6965200806564503E-3</v>
      </c>
      <c r="AN35">
        <v>9.6481523323715505E-3</v>
      </c>
      <c r="AO35">
        <v>3.1101744011586599E-3</v>
      </c>
      <c r="AP35">
        <v>1.3936818623039551E-2</v>
      </c>
      <c r="AQ35">
        <v>6.3563994911823999E-3</v>
      </c>
      <c r="AR35">
        <v>3.527652439423675E-3</v>
      </c>
      <c r="AS35">
        <v>2.500938404673865E-2</v>
      </c>
      <c r="AT35">
        <v>1.2069515297055114E-2</v>
      </c>
      <c r="AU35">
        <v>1.0047135700563949E-2</v>
      </c>
      <c r="AV35">
        <v>3.7254354605451345E-2</v>
      </c>
      <c r="AW35">
        <v>6.8703889889716501E-3</v>
      </c>
      <c r="AX35">
        <v>7.1654185240028999E-3</v>
      </c>
      <c r="AY35">
        <v>6.7912108273051504E-3</v>
      </c>
      <c r="AZ35">
        <v>6.4602706718765498E-3</v>
      </c>
      <c r="BA35">
        <v>1.419025807102395E-2</v>
      </c>
      <c r="BB35">
        <v>1.4169791908483151E-2</v>
      </c>
      <c r="BC35">
        <v>1.6977340468712051E-3</v>
      </c>
      <c r="BD35">
        <v>0</v>
      </c>
      <c r="BE35">
        <v>5.4547323581457998E-3</v>
      </c>
      <c r="BF35">
        <v>2.7129091919554552E-2</v>
      </c>
      <c r="BG35">
        <v>6.6728063754131501E-3</v>
      </c>
      <c r="BH35">
        <v>8.7848155812985506E-3</v>
      </c>
      <c r="BJ35">
        <f t="shared" si="0"/>
        <v>1.3252998474487137E-2</v>
      </c>
      <c r="BK35">
        <f t="shared" si="1"/>
        <v>1.4138588731728047E-2</v>
      </c>
      <c r="BL35">
        <f t="shared" si="2"/>
        <v>1.1492054494370874E-2</v>
      </c>
      <c r="BN35">
        <f t="shared" si="3"/>
        <v>8.6308890434441173E-3</v>
      </c>
      <c r="BO35">
        <f t="shared" si="4"/>
        <v>1.0325937958020007E-2</v>
      </c>
      <c r="BP35">
        <f t="shared" si="5"/>
        <v>9.1938695742942167E-3</v>
      </c>
      <c r="BR35">
        <f t="shared" si="6"/>
        <v>2.1577222608610293E-3</v>
      </c>
      <c r="BS35">
        <f t="shared" si="7"/>
        <v>2.4338469174091733E-3</v>
      </c>
      <c r="BT35">
        <f t="shared" si="8"/>
        <v>1.8387739148588433E-3</v>
      </c>
      <c r="BV35">
        <f t="shared" si="9"/>
        <v>0.78716789369574591</v>
      </c>
      <c r="BW35">
        <f t="shared" si="10"/>
        <v>0.5386847440512752</v>
      </c>
      <c r="BX35">
        <f t="shared" si="11"/>
        <v>0.3916742411065004</v>
      </c>
    </row>
    <row r="36" spans="1:76" x14ac:dyDescent="0.3">
      <c r="A36" t="s">
        <v>204</v>
      </c>
      <c r="B36">
        <v>4.7671732719251547E-3</v>
      </c>
      <c r="C36">
        <v>6.5568405049981496E-4</v>
      </c>
      <c r="D36">
        <v>1.9351791448527618E-2</v>
      </c>
      <c r="E36">
        <v>1.2686056391723001E-2</v>
      </c>
      <c r="F36">
        <v>2.9298964522496099E-2</v>
      </c>
      <c r="G36">
        <v>1.1569818460981851E-2</v>
      </c>
      <c r="H36">
        <v>6.6993859696718996E-3</v>
      </c>
      <c r="I36">
        <v>1.9605034361480297E-2</v>
      </c>
      <c r="J36">
        <v>9.4306363404200004E-3</v>
      </c>
      <c r="K36">
        <v>1.1635439719134194E-2</v>
      </c>
      <c r="L36">
        <v>1.775446404483225E-2</v>
      </c>
      <c r="M36">
        <v>2.0138408735999952E-2</v>
      </c>
      <c r="N36">
        <v>8.8418617031918497E-3</v>
      </c>
      <c r="O36">
        <v>0</v>
      </c>
      <c r="P36">
        <v>1.180614430646095E-2</v>
      </c>
      <c r="Q36">
        <v>1.8082726366229401E-2</v>
      </c>
      <c r="R36">
        <v>6.3031649432081002E-3</v>
      </c>
      <c r="S36">
        <v>9.8289387590772305E-3</v>
      </c>
      <c r="T36">
        <v>4.4938980908661753E-2</v>
      </c>
      <c r="U36">
        <v>0</v>
      </c>
      <c r="V36">
        <v>1.4425125310146699E-3</v>
      </c>
      <c r="W36">
        <v>1.218684777376595E-2</v>
      </c>
      <c r="X36">
        <v>1.5163861732217499E-2</v>
      </c>
      <c r="Y36">
        <v>5.5811452387260997E-3</v>
      </c>
      <c r="Z36">
        <v>0</v>
      </c>
      <c r="AA36">
        <v>3.112908084296985E-2</v>
      </c>
      <c r="AB36">
        <v>1.070605073817258E-2</v>
      </c>
      <c r="AC36">
        <v>3.4152431070047849E-3</v>
      </c>
      <c r="AD36">
        <v>6.67882161305985E-3</v>
      </c>
      <c r="AE36">
        <v>2.754926330047695E-2</v>
      </c>
      <c r="AF36">
        <v>8.9694028091757208E-3</v>
      </c>
      <c r="AG36">
        <v>1.3704256177976399E-2</v>
      </c>
      <c r="AH36">
        <v>5.0613465465272997E-2</v>
      </c>
      <c r="AI36">
        <v>0</v>
      </c>
      <c r="AJ36">
        <v>1.55397923094259E-2</v>
      </c>
      <c r="AK36">
        <v>4.52254664061017E-2</v>
      </c>
      <c r="AL36">
        <v>7.2035239557433827E-3</v>
      </c>
      <c r="AM36">
        <v>1.0752145027163054E-2</v>
      </c>
      <c r="AN36">
        <v>1.5628517092895301E-2</v>
      </c>
      <c r="AO36">
        <v>0</v>
      </c>
      <c r="AP36">
        <v>7.2060596559105003E-3</v>
      </c>
      <c r="AQ36">
        <v>6.8591408610165199E-3</v>
      </c>
      <c r="AR36">
        <v>0</v>
      </c>
      <c r="AS36">
        <v>1.0941060790909351E-2</v>
      </c>
      <c r="AT36">
        <v>0</v>
      </c>
      <c r="AU36">
        <v>8.4930745428301001E-3</v>
      </c>
      <c r="AV36">
        <v>1.66286656606098E-2</v>
      </c>
      <c r="AW36">
        <v>6.6276395969936857E-3</v>
      </c>
      <c r="AX36">
        <v>5.5291378606933004E-3</v>
      </c>
      <c r="AY36">
        <v>1.43027723849301E-3</v>
      </c>
      <c r="AZ36">
        <v>6.5289828783279E-3</v>
      </c>
      <c r="BA36">
        <v>1.08613889073356E-2</v>
      </c>
      <c r="BB36">
        <v>9.2020752128170406E-3</v>
      </c>
      <c r="BC36">
        <v>0</v>
      </c>
      <c r="BD36">
        <v>3.1981988319607503E-2</v>
      </c>
      <c r="BE36">
        <v>4.2730467394476697E-3</v>
      </c>
      <c r="BF36">
        <v>1.9659521624501648E-3</v>
      </c>
      <c r="BG36">
        <v>1.3211305406106495E-2</v>
      </c>
      <c r="BH36">
        <v>0</v>
      </c>
      <c r="BJ36">
        <f t="shared" si="0"/>
        <v>1.2645224355848396E-2</v>
      </c>
      <c r="BK36">
        <f t="shared" si="1"/>
        <v>1.3789501996710023E-2</v>
      </c>
      <c r="BL36">
        <f t="shared" si="2"/>
        <v>9.4435696249951188E-3</v>
      </c>
      <c r="BN36">
        <f t="shared" si="3"/>
        <v>7.7945755378966471E-3</v>
      </c>
      <c r="BO36">
        <f t="shared" si="4"/>
        <v>1.5095162255437165E-2</v>
      </c>
      <c r="BP36">
        <f t="shared" si="5"/>
        <v>1.03636137567508E-2</v>
      </c>
      <c r="BR36">
        <f t="shared" si="6"/>
        <v>1.9486438844741618E-3</v>
      </c>
      <c r="BS36">
        <f t="shared" si="7"/>
        <v>3.5579638646436131E-3</v>
      </c>
      <c r="BT36">
        <f t="shared" si="8"/>
        <v>2.07272275135016E-3</v>
      </c>
      <c r="BV36">
        <f t="shared" si="9"/>
        <v>0.78011302268171623</v>
      </c>
      <c r="BW36">
        <f t="shared" si="10"/>
        <v>0.26750171611392215</v>
      </c>
      <c r="BX36">
        <f t="shared" si="11"/>
        <v>0.3001875640629591</v>
      </c>
    </row>
    <row r="37" spans="1:76" x14ac:dyDescent="0.3">
      <c r="A37" t="s">
        <v>205</v>
      </c>
      <c r="B37">
        <v>0</v>
      </c>
      <c r="C37">
        <v>6.0381948847843996E-3</v>
      </c>
      <c r="D37">
        <v>0</v>
      </c>
      <c r="E37">
        <v>1.071876558677887E-2</v>
      </c>
      <c r="F37">
        <v>0</v>
      </c>
      <c r="G37">
        <v>2.5933550008799149E-3</v>
      </c>
      <c r="H37">
        <v>0</v>
      </c>
      <c r="I37">
        <v>0</v>
      </c>
      <c r="J37">
        <v>0</v>
      </c>
      <c r="K37">
        <v>0</v>
      </c>
      <c r="L37">
        <v>1.040850593506135E-2</v>
      </c>
      <c r="M37">
        <v>0</v>
      </c>
      <c r="N37">
        <v>6.0005669956771004E-3</v>
      </c>
      <c r="O37">
        <v>1.025767638180205E-2</v>
      </c>
      <c r="P37">
        <v>3.755897259864855E-2</v>
      </c>
      <c r="Q37">
        <v>1.0510128083484241E-2</v>
      </c>
      <c r="R37">
        <v>4.2749516364506954E-2</v>
      </c>
      <c r="S37">
        <v>0</v>
      </c>
      <c r="T37">
        <v>9.69920883741935E-3</v>
      </c>
      <c r="U37">
        <v>0</v>
      </c>
      <c r="V37">
        <v>0</v>
      </c>
      <c r="W37">
        <v>1.218684777376595E-2</v>
      </c>
      <c r="X37">
        <v>5.3347092790097502E-3</v>
      </c>
      <c r="Y37">
        <v>0</v>
      </c>
      <c r="Z37">
        <v>0</v>
      </c>
      <c r="AA37">
        <v>2.2124826376099402E-2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2.4399142902191702E-2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1.9524416561953251E-2</v>
      </c>
      <c r="AP37">
        <v>0</v>
      </c>
      <c r="AQ37">
        <v>6.2092276915331999E-3</v>
      </c>
      <c r="AR37">
        <v>0</v>
      </c>
      <c r="AS37">
        <v>3.7656845206286201E-3</v>
      </c>
      <c r="AT37">
        <v>0</v>
      </c>
      <c r="AU37">
        <v>0</v>
      </c>
      <c r="AV37">
        <v>2.3282504483898799E-2</v>
      </c>
      <c r="AW37">
        <v>6.8703889889716501E-3</v>
      </c>
      <c r="AX37">
        <v>8.8098802320823002E-4</v>
      </c>
      <c r="AY37">
        <v>0</v>
      </c>
      <c r="AZ37">
        <v>1.056502172434105E-2</v>
      </c>
      <c r="BA37">
        <v>0</v>
      </c>
      <c r="BB37">
        <v>3.568486549566085E-3</v>
      </c>
      <c r="BC37">
        <v>1.0771839294534291E-2</v>
      </c>
      <c r="BD37">
        <v>0</v>
      </c>
      <c r="BE37">
        <v>0</v>
      </c>
      <c r="BF37">
        <v>0</v>
      </c>
      <c r="BG37">
        <v>0</v>
      </c>
      <c r="BH37">
        <v>8.7848155812985506E-3</v>
      </c>
      <c r="BJ37">
        <f t="shared" si="0"/>
        <v>5.8803853416947794E-3</v>
      </c>
      <c r="BK37">
        <f t="shared" si="1"/>
        <v>6.4719028629440616E-3</v>
      </c>
      <c r="BL37">
        <f t="shared" si="2"/>
        <v>3.7689349367973492E-3</v>
      </c>
      <c r="BN37">
        <f t="shared" si="3"/>
        <v>9.576071758584213E-3</v>
      </c>
      <c r="BO37">
        <f t="shared" si="4"/>
        <v>1.1954474475483647E-2</v>
      </c>
      <c r="BP37">
        <f t="shared" si="5"/>
        <v>6.4110212825522397E-3</v>
      </c>
      <c r="BR37">
        <f t="shared" si="6"/>
        <v>2.3940179396460533E-3</v>
      </c>
      <c r="BS37">
        <f t="shared" si="7"/>
        <v>2.8176966557119944E-3</v>
      </c>
      <c r="BT37">
        <f t="shared" si="8"/>
        <v>1.282204256510448E-3</v>
      </c>
      <c r="BV37">
        <f t="shared" si="9"/>
        <v>0.8739105510203875</v>
      </c>
      <c r="BW37">
        <f t="shared" si="10"/>
        <v>0.44459221879003419</v>
      </c>
      <c r="BX37">
        <f t="shared" si="11"/>
        <v>0.39122992320727579</v>
      </c>
    </row>
    <row r="38" spans="1:76" x14ac:dyDescent="0.3">
      <c r="A38" t="s">
        <v>206</v>
      </c>
      <c r="B38">
        <v>0</v>
      </c>
      <c r="C38">
        <v>0</v>
      </c>
      <c r="D38">
        <v>0</v>
      </c>
      <c r="E38">
        <v>0</v>
      </c>
      <c r="F38">
        <v>4.114045154649755E-3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6.2024008748545996E-3</v>
      </c>
      <c r="O38">
        <v>4.3968652722056501E-4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8.5000864520243995E-4</v>
      </c>
      <c r="Y38">
        <v>4.7016586114865351E-3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J38">
        <f t="shared" si="0"/>
        <v>6.7225828479530747E-4</v>
      </c>
      <c r="BK38">
        <f t="shared" si="1"/>
        <v>3.084259587049431E-4</v>
      </c>
      <c r="BL38">
        <f t="shared" si="2"/>
        <v>0</v>
      </c>
      <c r="BN38">
        <f t="shared" si="3"/>
        <v>1.7955049274136167E-3</v>
      </c>
      <c r="BO38">
        <f t="shared" si="4"/>
        <v>1.1144988348720389E-3</v>
      </c>
      <c r="BP38">
        <f t="shared" si="5"/>
        <v>0</v>
      </c>
      <c r="BR38">
        <f t="shared" si="6"/>
        <v>4.4887623185340417E-4</v>
      </c>
      <c r="BS38">
        <f t="shared" si="7"/>
        <v>2.6268989458750832E-4</v>
      </c>
      <c r="BT38">
        <f t="shared" si="8"/>
        <v>0</v>
      </c>
      <c r="BV38">
        <f t="shared" si="9"/>
        <v>0.4907957677961271</v>
      </c>
      <c r="BW38">
        <f t="shared" si="10"/>
        <v>0.15497116322477367</v>
      </c>
      <c r="BX38">
        <f t="shared" si="11"/>
        <v>0.2565386070745343</v>
      </c>
    </row>
    <row r="39" spans="1:76" x14ac:dyDescent="0.3">
      <c r="A39" t="s">
        <v>207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6.4148524071236503E-3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2.9301058632383498E-3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3.6688341681199552E-3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J39">
        <f t="shared" si="0"/>
        <v>0</v>
      </c>
      <c r="BK39">
        <f t="shared" si="1"/>
        <v>3.5638068928464726E-4</v>
      </c>
      <c r="BL39">
        <f t="shared" si="2"/>
        <v>2.6395760125433218E-4</v>
      </c>
      <c r="BN39">
        <f t="shared" si="3"/>
        <v>0</v>
      </c>
      <c r="BO39">
        <f t="shared" si="4"/>
        <v>1.5119952124626602E-3</v>
      </c>
      <c r="BP39">
        <f t="shared" si="5"/>
        <v>9.1978312981579329E-4</v>
      </c>
      <c r="BR39">
        <f t="shared" si="6"/>
        <v>0</v>
      </c>
      <c r="BS39">
        <f t="shared" si="7"/>
        <v>3.5638068928464726E-4</v>
      </c>
      <c r="BT39">
        <f t="shared" si="8"/>
        <v>1.8395662596315865E-4</v>
      </c>
      <c r="BV39">
        <f t="shared" si="9"/>
        <v>0.33133276203867867</v>
      </c>
      <c r="BW39">
        <f t="shared" si="10"/>
        <v>0.16422239920140519</v>
      </c>
      <c r="BX39">
        <f t="shared" si="11"/>
        <v>0.81954973406843412</v>
      </c>
    </row>
    <row r="40" spans="1:76" x14ac:dyDescent="0.3">
      <c r="A40" t="s">
        <v>208</v>
      </c>
      <c r="B40">
        <v>0</v>
      </c>
      <c r="C40">
        <v>0</v>
      </c>
      <c r="D40">
        <v>1.1891146920909101E-2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2.8572098833531149E-3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4.9161931483692996E-3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5.3271813592046004E-3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5.0785465087075498E-3</v>
      </c>
      <c r="AO40">
        <v>1.0050128898082751E-2</v>
      </c>
      <c r="AP40">
        <v>0</v>
      </c>
      <c r="AQ40">
        <v>0</v>
      </c>
      <c r="AR40">
        <v>1.0924246601733649E-2</v>
      </c>
      <c r="AS40">
        <v>0</v>
      </c>
      <c r="AT40">
        <v>0</v>
      </c>
      <c r="AU40">
        <v>9.8172293874763499E-3</v>
      </c>
      <c r="AV40">
        <v>0</v>
      </c>
      <c r="AW40">
        <v>0</v>
      </c>
      <c r="AX40">
        <v>0</v>
      </c>
      <c r="AY40">
        <v>0</v>
      </c>
      <c r="AZ40">
        <v>2.49139159516279E-2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J40">
        <f t="shared" si="0"/>
        <v>9.2177230026638853E-4</v>
      </c>
      <c r="BK40">
        <f t="shared" si="1"/>
        <v>5.6907636153188327E-4</v>
      </c>
      <c r="BL40">
        <f t="shared" si="2"/>
        <v>2.4313626939051281E-3</v>
      </c>
      <c r="BN40">
        <f t="shared" si="3"/>
        <v>3.0107407353845944E-3</v>
      </c>
      <c r="BO40">
        <f t="shared" si="4"/>
        <v>1.6577545765166387E-3</v>
      </c>
      <c r="BP40">
        <f t="shared" si="5"/>
        <v>5.8289113351856605E-3</v>
      </c>
      <c r="BR40">
        <f t="shared" si="6"/>
        <v>7.526851838461486E-4</v>
      </c>
      <c r="BS40">
        <f t="shared" si="7"/>
        <v>3.9073650086598289E-4</v>
      </c>
      <c r="BT40">
        <f t="shared" si="8"/>
        <v>1.1657822670371322E-3</v>
      </c>
      <c r="BV40">
        <f t="shared" si="9"/>
        <v>0.68139695708171288</v>
      </c>
      <c r="BW40">
        <f t="shared" si="10"/>
        <v>0.28355785786755511</v>
      </c>
      <c r="BX40">
        <f t="shared" si="11"/>
        <v>0.14062258401097685</v>
      </c>
    </row>
    <row r="41" spans="1:76" x14ac:dyDescent="0.3">
      <c r="A41" t="s">
        <v>209</v>
      </c>
      <c r="B41">
        <v>7.3783365730601003E-3</v>
      </c>
      <c r="C41">
        <v>2.72462793632517E-3</v>
      </c>
      <c r="D41">
        <v>1.1891146920909101E-2</v>
      </c>
      <c r="E41">
        <v>0</v>
      </c>
      <c r="F41">
        <v>8.5785591321666497E-4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2.276828321186115E-2</v>
      </c>
      <c r="N41">
        <v>2.552517651678915E-2</v>
      </c>
      <c r="O41">
        <v>1.9233517389450151E-2</v>
      </c>
      <c r="P41">
        <v>0</v>
      </c>
      <c r="Q41">
        <v>0</v>
      </c>
      <c r="R41">
        <v>0</v>
      </c>
      <c r="S41">
        <v>1.78772654027252E-3</v>
      </c>
      <c r="T41">
        <v>0</v>
      </c>
      <c r="U41">
        <v>6.9542704822344002E-3</v>
      </c>
      <c r="V41">
        <v>5.9887326141475497E-3</v>
      </c>
      <c r="W41">
        <v>1.137957635650875E-2</v>
      </c>
      <c r="X41">
        <v>0</v>
      </c>
      <c r="Y41">
        <v>9.8556541619891844E-3</v>
      </c>
      <c r="Z41">
        <v>0</v>
      </c>
      <c r="AA41">
        <v>1.01481705275593E-2</v>
      </c>
      <c r="AB41">
        <v>1.1677322808752849E-3</v>
      </c>
      <c r="AC41">
        <v>1.10359192175525E-2</v>
      </c>
      <c r="AD41">
        <v>1.22574694279613E-2</v>
      </c>
      <c r="AE41">
        <v>5.3271813592046004E-3</v>
      </c>
      <c r="AF41">
        <v>2.6304890234006748E-3</v>
      </c>
      <c r="AG41">
        <v>8.41201805072175E-3</v>
      </c>
      <c r="AH41">
        <v>0</v>
      </c>
      <c r="AI41">
        <v>0</v>
      </c>
      <c r="AJ41">
        <v>2.2752018674068251E-2</v>
      </c>
      <c r="AK41">
        <v>1.26353914135823E-2</v>
      </c>
      <c r="AL41">
        <v>6.2251497664534501E-4</v>
      </c>
      <c r="AM41">
        <v>0</v>
      </c>
      <c r="AN41">
        <v>6.5164040665509999E-3</v>
      </c>
      <c r="AO41">
        <v>2.7923220747511399E-2</v>
      </c>
      <c r="AP41">
        <v>0</v>
      </c>
      <c r="AQ41">
        <v>1.3212717852406099E-2</v>
      </c>
      <c r="AR41">
        <v>0</v>
      </c>
      <c r="AS41">
        <v>7.7175025161375001E-3</v>
      </c>
      <c r="AT41">
        <v>0</v>
      </c>
      <c r="AU41">
        <v>9.8172293874763499E-3</v>
      </c>
      <c r="AV41">
        <v>3.380054713464805E-3</v>
      </c>
      <c r="AW41">
        <v>1.1663122597648689E-2</v>
      </c>
      <c r="AX41">
        <v>5.1059685267451499E-3</v>
      </c>
      <c r="AY41">
        <v>0</v>
      </c>
      <c r="AZ41">
        <v>1.9506488135316101E-2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3.5576857985183999E-3</v>
      </c>
      <c r="BG41">
        <v>2.892463405804025E-3</v>
      </c>
      <c r="BH41">
        <v>1.6335822778428599E-2</v>
      </c>
      <c r="BJ41">
        <f t="shared" si="0"/>
        <v>5.648684028850718E-3</v>
      </c>
      <c r="BK41">
        <f t="shared" si="1"/>
        <v>4.8302744468015453E-3</v>
      </c>
      <c r="BL41">
        <f t="shared" si="2"/>
        <v>6.5455442236121595E-3</v>
      </c>
      <c r="BN41">
        <f t="shared" si="3"/>
        <v>9.0676501458521932E-3</v>
      </c>
      <c r="BO41">
        <f t="shared" si="4"/>
        <v>4.7062532381494746E-3</v>
      </c>
      <c r="BP41">
        <f t="shared" si="5"/>
        <v>8.1679877323340977E-3</v>
      </c>
      <c r="BR41">
        <f t="shared" si="6"/>
        <v>2.2669125364630483E-3</v>
      </c>
      <c r="BS41">
        <f t="shared" si="7"/>
        <v>1.1092745262255472E-3</v>
      </c>
      <c r="BT41">
        <f t="shared" si="8"/>
        <v>1.6335975464668196E-3</v>
      </c>
      <c r="BV41">
        <f t="shared" si="9"/>
        <v>0.74879722972419316</v>
      </c>
      <c r="BW41">
        <f t="shared" si="10"/>
        <v>0.75048426094603105</v>
      </c>
      <c r="BX41">
        <f t="shared" si="11"/>
        <v>0.3902943467017429</v>
      </c>
    </row>
    <row r="42" spans="1:76" x14ac:dyDescent="0.3">
      <c r="A42" t="s">
        <v>210</v>
      </c>
      <c r="B42">
        <v>0</v>
      </c>
      <c r="C42">
        <v>0</v>
      </c>
      <c r="D42">
        <v>6.2592028607479002E-3</v>
      </c>
      <c r="E42">
        <v>0</v>
      </c>
      <c r="F42">
        <v>0</v>
      </c>
      <c r="G42">
        <v>2.9352518962776951E-3</v>
      </c>
      <c r="H42">
        <v>0</v>
      </c>
      <c r="I42">
        <v>0</v>
      </c>
      <c r="J42">
        <v>0</v>
      </c>
      <c r="K42">
        <v>3.5622644712944751E-3</v>
      </c>
      <c r="L42">
        <v>0</v>
      </c>
      <c r="M42">
        <v>1.3892650744171401E-2</v>
      </c>
      <c r="N42">
        <v>0</v>
      </c>
      <c r="O42">
        <v>1.025767638180205E-2</v>
      </c>
      <c r="P42">
        <v>6.1667896918574001E-3</v>
      </c>
      <c r="Q42">
        <v>0</v>
      </c>
      <c r="R42">
        <v>4.0379694846984903E-3</v>
      </c>
      <c r="S42">
        <v>1.315252256325565E-2</v>
      </c>
      <c r="T42">
        <v>2.5467396681089949E-3</v>
      </c>
      <c r="U42">
        <v>3.570609613168465E-3</v>
      </c>
      <c r="V42">
        <v>1.4373869779828199E-2</v>
      </c>
      <c r="W42">
        <v>0</v>
      </c>
      <c r="X42">
        <v>4.9161931483692996E-3</v>
      </c>
      <c r="Y42">
        <v>0</v>
      </c>
      <c r="Z42">
        <v>0</v>
      </c>
      <c r="AA42">
        <v>0</v>
      </c>
      <c r="AB42">
        <v>7.3287633829900497E-3</v>
      </c>
      <c r="AC42">
        <v>9.6868348687181003E-4</v>
      </c>
      <c r="AD42">
        <v>0</v>
      </c>
      <c r="AE42">
        <v>5.3271813592046004E-3</v>
      </c>
      <c r="AF42">
        <v>4.5156587017496303E-3</v>
      </c>
      <c r="AG42">
        <v>0</v>
      </c>
      <c r="AH42">
        <v>0</v>
      </c>
      <c r="AI42">
        <v>0</v>
      </c>
      <c r="AJ42">
        <v>3.0705676614142401E-4</v>
      </c>
      <c r="AK42">
        <v>6.6557908328294998E-3</v>
      </c>
      <c r="AL42">
        <v>7.6810026624899502E-3</v>
      </c>
      <c r="AM42">
        <v>0</v>
      </c>
      <c r="AN42">
        <v>0</v>
      </c>
      <c r="AO42">
        <v>9.4742876638704999E-3</v>
      </c>
      <c r="AP42">
        <v>0</v>
      </c>
      <c r="AQ42">
        <v>0</v>
      </c>
      <c r="AR42">
        <v>4.3378984176970347E-3</v>
      </c>
      <c r="AS42">
        <v>7.54725887506001E-3</v>
      </c>
      <c r="AT42">
        <v>9.29002035093285E-3</v>
      </c>
      <c r="AU42">
        <v>2.9987250030572548E-3</v>
      </c>
      <c r="AV42">
        <v>3.380054713464805E-3</v>
      </c>
      <c r="AW42">
        <v>4.0653484765760398E-3</v>
      </c>
      <c r="AX42">
        <v>5.5291378606933004E-3</v>
      </c>
      <c r="AY42">
        <v>3.5481578970023449E-3</v>
      </c>
      <c r="AZ42">
        <v>9.2735021714673502E-4</v>
      </c>
      <c r="BA42">
        <v>0</v>
      </c>
      <c r="BB42">
        <v>0</v>
      </c>
      <c r="BC42">
        <v>0</v>
      </c>
      <c r="BD42">
        <v>4.00791435651685E-2</v>
      </c>
      <c r="BE42">
        <v>0</v>
      </c>
      <c r="BF42">
        <v>6.9242191182228002E-3</v>
      </c>
      <c r="BG42">
        <v>3.2696734997603649E-3</v>
      </c>
      <c r="BH42">
        <v>0</v>
      </c>
      <c r="BJ42">
        <f t="shared" ref="BJ42:BJ68" si="12">AVERAGE(B42:Q42)</f>
        <v>2.6921147528844325E-3</v>
      </c>
      <c r="BK42">
        <f t="shared" ref="BK42:BK68" si="13">AVERAGE(R42:AI42)</f>
        <v>3.3743439549025114E-3</v>
      </c>
      <c r="BL42">
        <f t="shared" ref="BL42:BL68" si="14">AVERAGE(AJ42:BH42)</f>
        <v>4.6406050368045368E-3</v>
      </c>
      <c r="BN42">
        <f t="shared" ref="BN42:BN68" si="15">STDEV(B42:Q42)</f>
        <v>4.3264944037390502E-3</v>
      </c>
      <c r="BO42">
        <f t="shared" ref="BO42:BO68" si="16">STDEV(R42:AI42)</f>
        <v>4.4574714389964713E-3</v>
      </c>
      <c r="BP42">
        <f t="shared" ref="BP42:BP68" si="17">STDEV(AJ42:BH42)</f>
        <v>8.0694759639132214E-3</v>
      </c>
      <c r="BR42">
        <f t="shared" ref="BR42:BR68" si="18">BN42/SQRT(16)</f>
        <v>1.0816236009347625E-3</v>
      </c>
      <c r="BS42">
        <f t="shared" ref="BS42:BS68" si="19">BO42/SQRT(18)</f>
        <v>1.050636093819921E-3</v>
      </c>
      <c r="BT42">
        <f t="shared" ref="BT42:BT68" si="20">BP42/SQRT(25)</f>
        <v>1.6138951927826442E-3</v>
      </c>
      <c r="BV42">
        <f t="shared" ref="BV42:BV68" si="21">TTEST(B42:Q42,R42:AI42,2,3)</f>
        <v>0.65403124915587796</v>
      </c>
      <c r="BW42">
        <f t="shared" ref="BW42:BW68" si="22">TTEST(B42:Q42,AJ42:BH42,2,3)</f>
        <v>0.32222826069174515</v>
      </c>
      <c r="BX42">
        <f t="shared" ref="BX42:BX68" si="23">TTEST(R42:AI42,AJ42:BH42,2,3)</f>
        <v>0.51471255525754511</v>
      </c>
    </row>
    <row r="43" spans="1:76" x14ac:dyDescent="0.3">
      <c r="A43" t="s">
        <v>211</v>
      </c>
      <c r="B43">
        <v>9.8539920161980592E-3</v>
      </c>
      <c r="C43">
        <v>0</v>
      </c>
      <c r="D43">
        <v>3.8662077759855349E-3</v>
      </c>
      <c r="E43">
        <v>2.7202033882073103E-2</v>
      </c>
      <c r="F43">
        <v>1.000097993252355E-2</v>
      </c>
      <c r="G43">
        <v>8.7399431649257658E-3</v>
      </c>
      <c r="H43">
        <v>1.1675096994500851E-2</v>
      </c>
      <c r="I43">
        <v>9.5759955553702397E-3</v>
      </c>
      <c r="J43">
        <v>9.8069676064194491E-3</v>
      </c>
      <c r="K43">
        <v>9.0160638137587006E-3</v>
      </c>
      <c r="L43">
        <v>1.023861082235995E-2</v>
      </c>
      <c r="M43">
        <v>1.8227027882510502E-2</v>
      </c>
      <c r="N43">
        <v>9.6008388073190003E-3</v>
      </c>
      <c r="O43">
        <v>1.025767638180205E-2</v>
      </c>
      <c r="P43">
        <v>1.0567860455520699E-2</v>
      </c>
      <c r="Q43">
        <v>1.0864860232748699E-2</v>
      </c>
      <c r="R43">
        <v>1.9022018913350099E-2</v>
      </c>
      <c r="S43">
        <v>2.5668138031233748E-2</v>
      </c>
      <c r="T43">
        <v>5.441620449803895E-3</v>
      </c>
      <c r="U43">
        <v>3.570609613168465E-3</v>
      </c>
      <c r="V43">
        <v>8.1256808320151995E-3</v>
      </c>
      <c r="W43">
        <v>4.8392634844168E-3</v>
      </c>
      <c r="X43">
        <v>5.3347092790097502E-3</v>
      </c>
      <c r="Y43">
        <v>1.3438544870175199E-2</v>
      </c>
      <c r="Z43">
        <v>1.025907894554585E-2</v>
      </c>
      <c r="AA43">
        <v>0</v>
      </c>
      <c r="AB43">
        <v>7.3287633829900497E-3</v>
      </c>
      <c r="AC43">
        <v>2.6502744202213949E-2</v>
      </c>
      <c r="AD43">
        <v>7.2678523892713504E-3</v>
      </c>
      <c r="AE43">
        <v>4.1318573362481292E-2</v>
      </c>
      <c r="AF43">
        <v>8.0626640478202501E-3</v>
      </c>
      <c r="AG43">
        <v>3.8441109865716252E-3</v>
      </c>
      <c r="AH43">
        <v>2.9436462533219125E-2</v>
      </c>
      <c r="AI43">
        <v>8.8171445888454505E-3</v>
      </c>
      <c r="AJ43">
        <v>9.7508651460292504E-3</v>
      </c>
      <c r="AK43">
        <v>1.4325350376873649E-2</v>
      </c>
      <c r="AL43">
        <v>1.29542608006929E-2</v>
      </c>
      <c r="AM43">
        <v>5.5215891956997504E-4</v>
      </c>
      <c r="AN43">
        <v>9.9944189633795495E-3</v>
      </c>
      <c r="AO43">
        <v>1.1337067770093049E-2</v>
      </c>
      <c r="AP43">
        <v>3.5840823080367352E-3</v>
      </c>
      <c r="AQ43">
        <v>1.9421945543939299E-2</v>
      </c>
      <c r="AR43">
        <v>3.6057569959047103E-2</v>
      </c>
      <c r="AS43">
        <v>1.1450758788407E-2</v>
      </c>
      <c r="AT43">
        <v>0</v>
      </c>
      <c r="AU43">
        <v>2.34433166346492E-2</v>
      </c>
      <c r="AV43">
        <v>1.571605137093535E-2</v>
      </c>
      <c r="AW43">
        <v>6.8703889889716501E-3</v>
      </c>
      <c r="AX43">
        <v>4.2249805035369402E-3</v>
      </c>
      <c r="AY43">
        <v>1.4032352989611301E-2</v>
      </c>
      <c r="AZ43">
        <v>1.06773925506977E-2</v>
      </c>
      <c r="BA43">
        <v>3.8874369253821999E-3</v>
      </c>
      <c r="BB43">
        <v>1.8846039547124202E-2</v>
      </c>
      <c r="BC43">
        <v>1.0316147271257761E-2</v>
      </c>
      <c r="BD43">
        <v>1.7125471403576749E-3</v>
      </c>
      <c r="BE43">
        <v>1.07076436806142E-2</v>
      </c>
      <c r="BF43">
        <v>1.669030426611175E-2</v>
      </c>
      <c r="BG43">
        <v>7.6292381661075001E-3</v>
      </c>
      <c r="BH43">
        <v>1.8447895057849002E-2</v>
      </c>
      <c r="BJ43">
        <f t="shared" si="12"/>
        <v>1.0593384707751008E-2</v>
      </c>
      <c r="BK43">
        <f t="shared" si="13"/>
        <v>1.268210999511845E-2</v>
      </c>
      <c r="BL43">
        <f t="shared" si="14"/>
        <v>1.1705208546770998E-2</v>
      </c>
      <c r="BN43">
        <f t="shared" si="15"/>
        <v>5.7881313777804156E-3</v>
      </c>
      <c r="BO43">
        <f t="shared" si="16"/>
        <v>1.1145918623018948E-2</v>
      </c>
      <c r="BP43">
        <f t="shared" si="17"/>
        <v>8.0020811405158328E-3</v>
      </c>
      <c r="BR43">
        <f t="shared" si="18"/>
        <v>1.4470328444451039E-3</v>
      </c>
      <c r="BS43">
        <f t="shared" si="19"/>
        <v>2.6271182136300419E-3</v>
      </c>
      <c r="BT43">
        <f t="shared" si="20"/>
        <v>1.6004162281031665E-3</v>
      </c>
      <c r="BV43">
        <f t="shared" si="21"/>
        <v>0.49231603242915734</v>
      </c>
      <c r="BW43">
        <f t="shared" si="22"/>
        <v>0.60930002660762295</v>
      </c>
      <c r="BX43">
        <f t="shared" si="23"/>
        <v>0.75308001980607142</v>
      </c>
    </row>
    <row r="44" spans="1:76" x14ac:dyDescent="0.3">
      <c r="A44" t="s">
        <v>212</v>
      </c>
      <c r="B44">
        <v>0.16226053566531251</v>
      </c>
      <c r="C44">
        <v>0.26347784954744602</v>
      </c>
      <c r="D44">
        <v>0.32927453406299401</v>
      </c>
      <c r="E44">
        <v>0.1671215619170765</v>
      </c>
      <c r="F44">
        <v>0.181789455307448</v>
      </c>
      <c r="G44">
        <v>0.17062749634635199</v>
      </c>
      <c r="H44">
        <v>0.30589562454164854</v>
      </c>
      <c r="I44">
        <v>0.17748648200334349</v>
      </c>
      <c r="J44">
        <v>0.32379064698131549</v>
      </c>
      <c r="K44">
        <v>0.16503148858460201</v>
      </c>
      <c r="L44">
        <v>0.21869928983477149</v>
      </c>
      <c r="M44">
        <v>0.238368913551704</v>
      </c>
      <c r="N44">
        <v>0.24690221532610251</v>
      </c>
      <c r="O44">
        <v>0.35210775139079098</v>
      </c>
      <c r="P44">
        <v>0.1810500305376545</v>
      </c>
      <c r="Q44">
        <v>0.23565525559589101</v>
      </c>
      <c r="R44">
        <v>0.2651285988556325</v>
      </c>
      <c r="S44">
        <v>0.27246988870835953</v>
      </c>
      <c r="T44">
        <v>0.25505581040152403</v>
      </c>
      <c r="U44">
        <v>0.26202993493177795</v>
      </c>
      <c r="V44">
        <v>0.14479832514045399</v>
      </c>
      <c r="W44">
        <v>0.3047089787282915</v>
      </c>
      <c r="X44">
        <v>0.19695134275853601</v>
      </c>
      <c r="Y44">
        <v>0.16221843362255151</v>
      </c>
      <c r="Z44">
        <v>0.3378175564506215</v>
      </c>
      <c r="AA44">
        <v>0.233311814126339</v>
      </c>
      <c r="AB44">
        <v>0.226269592621472</v>
      </c>
      <c r="AC44">
        <v>0.20152378384516001</v>
      </c>
      <c r="AD44">
        <v>0.19579909656005301</v>
      </c>
      <c r="AE44">
        <v>0.27242317053019599</v>
      </c>
      <c r="AF44">
        <v>0.17921320527587001</v>
      </c>
      <c r="AG44">
        <v>0.1905717212441575</v>
      </c>
      <c r="AH44">
        <v>0.33923792476609999</v>
      </c>
      <c r="AI44">
        <v>0.13339675641115764</v>
      </c>
      <c r="AJ44">
        <v>0.27708345447392951</v>
      </c>
      <c r="AK44">
        <v>0.35473653805441197</v>
      </c>
      <c r="AL44">
        <v>0.16535502921853149</v>
      </c>
      <c r="AM44">
        <v>0.33148671795292151</v>
      </c>
      <c r="AN44">
        <v>0.239899068123127</v>
      </c>
      <c r="AO44">
        <v>0.34511661217511247</v>
      </c>
      <c r="AP44">
        <v>0.12257141475213809</v>
      </c>
      <c r="AQ44">
        <v>0.26058901789459654</v>
      </c>
      <c r="AR44">
        <v>0.30776250210308853</v>
      </c>
      <c r="AS44">
        <v>0.17041133762657251</v>
      </c>
      <c r="AT44">
        <v>0.25369402886606901</v>
      </c>
      <c r="AU44">
        <v>0.274543142298389</v>
      </c>
      <c r="AV44">
        <v>0.39501050209316052</v>
      </c>
      <c r="AW44">
        <v>0.26622134641124395</v>
      </c>
      <c r="AX44">
        <v>0.128262406725414</v>
      </c>
      <c r="AY44">
        <v>0.147002305308543</v>
      </c>
      <c r="AZ44">
        <v>0.21061802413556052</v>
      </c>
      <c r="BA44">
        <v>0.19723938060743901</v>
      </c>
      <c r="BB44">
        <v>0.20834399591108199</v>
      </c>
      <c r="BC44">
        <v>0.23309282609023049</v>
      </c>
      <c r="BD44">
        <v>0.22286539740674749</v>
      </c>
      <c r="BE44">
        <v>0.169055942002108</v>
      </c>
      <c r="BF44">
        <v>0.27609506446658649</v>
      </c>
      <c r="BG44">
        <v>0.2198310284339115</v>
      </c>
      <c r="BH44">
        <v>0.22630233094235849</v>
      </c>
      <c r="BJ44">
        <f t="shared" si="12"/>
        <v>0.23247119569965335</v>
      </c>
      <c r="BK44">
        <f t="shared" si="13"/>
        <v>0.23182921860990302</v>
      </c>
      <c r="BL44">
        <f t="shared" si="14"/>
        <v>0.24012757656293085</v>
      </c>
      <c r="BN44">
        <f t="shared" si="15"/>
        <v>6.5639112711513126E-2</v>
      </c>
      <c r="BO44">
        <f t="shared" si="16"/>
        <v>6.1351126889372283E-2</v>
      </c>
      <c r="BP44">
        <f t="shared" si="17"/>
        <v>7.1114375630918089E-2</v>
      </c>
      <c r="BR44">
        <f t="shared" si="18"/>
        <v>1.6409778177878281E-2</v>
      </c>
      <c r="BS44">
        <f t="shared" si="19"/>
        <v>1.4460599285637161E-2</v>
      </c>
      <c r="BT44">
        <f t="shared" si="20"/>
        <v>1.4222875126183619E-2</v>
      </c>
      <c r="BV44">
        <f t="shared" si="21"/>
        <v>0.97677310138507267</v>
      </c>
      <c r="BW44">
        <f t="shared" si="22"/>
        <v>0.72658388735923918</v>
      </c>
      <c r="BX44">
        <f t="shared" si="23"/>
        <v>0.68465094351169908</v>
      </c>
    </row>
    <row r="45" spans="1:76" x14ac:dyDescent="0.3">
      <c r="A45" t="s">
        <v>213</v>
      </c>
      <c r="B45">
        <v>1.4192015652297E-2</v>
      </c>
      <c r="C45">
        <v>2.7357893591360552E-2</v>
      </c>
      <c r="D45">
        <v>2.3849445008114051E-2</v>
      </c>
      <c r="E45">
        <v>0</v>
      </c>
      <c r="F45">
        <v>1.5491745018396249E-2</v>
      </c>
      <c r="G45">
        <v>4.1231086375118353E-2</v>
      </c>
      <c r="H45">
        <v>3.5433527863858998E-2</v>
      </c>
      <c r="I45">
        <v>4.9052527305029597E-2</v>
      </c>
      <c r="J45">
        <v>3.2601816193636897E-2</v>
      </c>
      <c r="K45">
        <v>1.6531262763568026E-2</v>
      </c>
      <c r="L45">
        <v>9.5969960506110848E-3</v>
      </c>
      <c r="M45">
        <v>2.1025711275287351E-2</v>
      </c>
      <c r="N45">
        <v>1.8765144472848251E-2</v>
      </c>
      <c r="O45">
        <v>1.4106769801295095E-3</v>
      </c>
      <c r="P45">
        <v>2.3695203813376316E-2</v>
      </c>
      <c r="Q45">
        <v>6.2863853569831901E-2</v>
      </c>
      <c r="R45">
        <v>6.9070871623141752E-2</v>
      </c>
      <c r="S45">
        <v>3.5462710021324697E-3</v>
      </c>
      <c r="T45">
        <v>9.69920883741935E-3</v>
      </c>
      <c r="U45">
        <v>4.7734773391799899E-2</v>
      </c>
      <c r="V45">
        <v>2.2499550611843399E-2</v>
      </c>
      <c r="W45">
        <v>6.4148524071236503E-3</v>
      </c>
      <c r="X45">
        <v>1.1769085320402349E-2</v>
      </c>
      <c r="Y45">
        <v>1.477066833761871E-2</v>
      </c>
      <c r="Z45">
        <v>4.0211613744925524E-2</v>
      </c>
      <c r="AA45">
        <v>4.5140661633176697E-2</v>
      </c>
      <c r="AB45">
        <v>4.0811781778208656E-2</v>
      </c>
      <c r="AC45">
        <v>3.9083004903283099E-2</v>
      </c>
      <c r="AD45">
        <v>7.0838263285210997E-3</v>
      </c>
      <c r="AE45">
        <v>4.4667714596134354E-2</v>
      </c>
      <c r="AF45">
        <v>1.5801026049666701E-2</v>
      </c>
      <c r="AG45">
        <v>3.1887339123365402E-2</v>
      </c>
      <c r="AH45">
        <v>1.2422376581404051E-2</v>
      </c>
      <c r="AI45">
        <v>1.5513568186540601E-2</v>
      </c>
      <c r="AJ45">
        <v>8.6359137086151005E-4</v>
      </c>
      <c r="AK45">
        <v>3.0418347550420999E-2</v>
      </c>
      <c r="AL45">
        <v>6.2251497664534501E-4</v>
      </c>
      <c r="AM45">
        <v>1.7928985764511102E-2</v>
      </c>
      <c r="AN45">
        <v>4.4350531340390756E-2</v>
      </c>
      <c r="AO45">
        <v>3.5927445794087597E-2</v>
      </c>
      <c r="AP45">
        <v>3.1141602217768698E-3</v>
      </c>
      <c r="AQ45">
        <v>1.1871821056850099E-2</v>
      </c>
      <c r="AR45">
        <v>2.1837834762315499E-2</v>
      </c>
      <c r="AS45">
        <v>1.9849407890092152E-2</v>
      </c>
      <c r="AT45">
        <v>2.9636627398570453E-2</v>
      </c>
      <c r="AU45">
        <v>5.0876629690067454E-2</v>
      </c>
      <c r="AV45">
        <v>5.5515677070023098E-2</v>
      </c>
      <c r="AW45">
        <v>4.2352552773288296E-2</v>
      </c>
      <c r="AX45">
        <v>2.3403401192814248E-2</v>
      </c>
      <c r="AY45">
        <v>4.5379943212779897E-2</v>
      </c>
      <c r="AZ45">
        <v>1.1604742767844435E-2</v>
      </c>
      <c r="BA45">
        <v>1.9732929537622051E-2</v>
      </c>
      <c r="BB45">
        <v>2.6596360194983799E-2</v>
      </c>
      <c r="BC45">
        <v>1.4968184456735291E-2</v>
      </c>
      <c r="BD45">
        <v>1.724122028298595E-3</v>
      </c>
      <c r="BE45">
        <v>1.09166151844432E-2</v>
      </c>
      <c r="BF45">
        <v>2.5858190613966651E-2</v>
      </c>
      <c r="BG45">
        <v>1.6106304882196502E-2</v>
      </c>
      <c r="BH45">
        <v>4.030031515729595E-2</v>
      </c>
      <c r="BJ45">
        <f t="shared" si="12"/>
        <v>2.4568681620841512E-2</v>
      </c>
      <c r="BK45">
        <f t="shared" si="13"/>
        <v>2.6562677469817095E-2</v>
      </c>
      <c r="BL45">
        <f t="shared" si="14"/>
        <v>2.4070289475555277E-2</v>
      </c>
      <c r="BN45">
        <f t="shared" si="15"/>
        <v>1.673362911956593E-2</v>
      </c>
      <c r="BO45">
        <f t="shared" si="16"/>
        <v>1.8652118770273885E-2</v>
      </c>
      <c r="BP45">
        <f t="shared" si="17"/>
        <v>1.597133592546519E-2</v>
      </c>
      <c r="BR45">
        <f t="shared" si="18"/>
        <v>4.1834072798914825E-3</v>
      </c>
      <c r="BS45">
        <f t="shared" si="19"/>
        <v>4.3963465553191845E-3</v>
      </c>
      <c r="BT45">
        <f t="shared" si="20"/>
        <v>3.1942671850930379E-3</v>
      </c>
      <c r="BV45">
        <f t="shared" si="21"/>
        <v>0.74462005986330682</v>
      </c>
      <c r="BW45">
        <f t="shared" si="22"/>
        <v>0.92517146383418136</v>
      </c>
      <c r="BX45">
        <f t="shared" si="23"/>
        <v>0.64948380845368747</v>
      </c>
    </row>
    <row r="46" spans="1:76" x14ac:dyDescent="0.3">
      <c r="A46" t="s">
        <v>214</v>
      </c>
      <c r="B46">
        <v>6.1965642492880996E-3</v>
      </c>
      <c r="C46">
        <v>0</v>
      </c>
      <c r="D46">
        <v>0</v>
      </c>
      <c r="E46">
        <v>0</v>
      </c>
      <c r="F46">
        <v>8.5785591321666497E-4</v>
      </c>
      <c r="G46">
        <v>0</v>
      </c>
      <c r="H46">
        <v>0</v>
      </c>
      <c r="I46">
        <v>4.6828472937817502E-3</v>
      </c>
      <c r="J46">
        <v>1.0705805648345904E-2</v>
      </c>
      <c r="K46">
        <v>0</v>
      </c>
      <c r="L46">
        <v>0</v>
      </c>
      <c r="M46">
        <v>0</v>
      </c>
      <c r="N46">
        <v>6.2024008748545996E-3</v>
      </c>
      <c r="O46">
        <v>0</v>
      </c>
      <c r="P46">
        <v>3.6710769460140801E-3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9.5098117150673508E-3</v>
      </c>
      <c r="X46">
        <v>0</v>
      </c>
      <c r="Y46">
        <v>0</v>
      </c>
      <c r="Z46">
        <v>1.4663070455377149E-3</v>
      </c>
      <c r="AA46">
        <v>6.3426517574436498E-3</v>
      </c>
      <c r="AB46">
        <v>0</v>
      </c>
      <c r="AC46">
        <v>1.2672567252933751E-3</v>
      </c>
      <c r="AD46">
        <v>0</v>
      </c>
      <c r="AE46">
        <v>0</v>
      </c>
      <c r="AF46">
        <v>0</v>
      </c>
      <c r="AG46">
        <v>7.7288663352013997E-3</v>
      </c>
      <c r="AH46">
        <v>0</v>
      </c>
      <c r="AI46">
        <v>0</v>
      </c>
      <c r="AJ46">
        <v>9.7508651460292504E-3</v>
      </c>
      <c r="AK46">
        <v>1.0907992540181649E-2</v>
      </c>
      <c r="AL46">
        <v>5.8957731148482498E-3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7.2411421623061502E-3</v>
      </c>
      <c r="AZ46">
        <v>0</v>
      </c>
      <c r="BA46">
        <v>3.3148523410228802E-3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8.5567677682357995E-3</v>
      </c>
      <c r="BJ46">
        <f t="shared" si="12"/>
        <v>2.0197844328438187E-3</v>
      </c>
      <c r="BK46">
        <f t="shared" si="13"/>
        <v>1.4619385321413051E-3</v>
      </c>
      <c r="BL46">
        <f t="shared" si="14"/>
        <v>1.8266957229049591E-3</v>
      </c>
      <c r="BN46">
        <f t="shared" si="15"/>
        <v>3.2898913324895889E-3</v>
      </c>
      <c r="BO46">
        <f t="shared" si="16"/>
        <v>3.0262223011106367E-3</v>
      </c>
      <c r="BP46">
        <f t="shared" si="17"/>
        <v>3.5475580913115661E-3</v>
      </c>
      <c r="BR46">
        <f t="shared" si="18"/>
        <v>8.2247283312239722E-4</v>
      </c>
      <c r="BS46">
        <f t="shared" si="19"/>
        <v>7.1328743683109653E-4</v>
      </c>
      <c r="BT46">
        <f t="shared" si="20"/>
        <v>7.0951161826231322E-4</v>
      </c>
      <c r="BV46">
        <f t="shared" si="21"/>
        <v>0.61203454812886293</v>
      </c>
      <c r="BW46">
        <f t="shared" si="22"/>
        <v>0.85996750716251169</v>
      </c>
      <c r="BX46">
        <f t="shared" si="23"/>
        <v>0.71885894766615421</v>
      </c>
    </row>
    <row r="47" spans="1:76" x14ac:dyDescent="0.3">
      <c r="A47" t="s">
        <v>215</v>
      </c>
      <c r="B47">
        <v>0</v>
      </c>
      <c r="C47">
        <v>1.40893358949716E-2</v>
      </c>
      <c r="D47">
        <v>1.4146136371816E-2</v>
      </c>
      <c r="E47">
        <v>1.614888893185935E-2</v>
      </c>
      <c r="F47">
        <v>4.9719010678664199E-3</v>
      </c>
      <c r="G47">
        <v>2.0364151063175E-2</v>
      </c>
      <c r="H47">
        <v>1.4622142991193099E-3</v>
      </c>
      <c r="I47">
        <v>3.3916294266921151E-2</v>
      </c>
      <c r="J47">
        <v>3.4153174986706801E-2</v>
      </c>
      <c r="K47">
        <v>4.3132955218971147E-2</v>
      </c>
      <c r="L47">
        <v>4.0998612011031749E-2</v>
      </c>
      <c r="M47">
        <v>5.2749108833825498E-2</v>
      </c>
      <c r="N47">
        <v>3.3996878229106103E-2</v>
      </c>
      <c r="O47">
        <v>4.3682936146210251E-2</v>
      </c>
      <c r="P47">
        <v>1.045189784004796E-2</v>
      </c>
      <c r="Q47">
        <v>4.3245237717545751E-2</v>
      </c>
      <c r="R47">
        <v>3.69703949388221E-2</v>
      </c>
      <c r="S47">
        <v>3.9552481073185597E-2</v>
      </c>
      <c r="T47">
        <v>2.3641018173113051E-2</v>
      </c>
      <c r="U47">
        <v>4.9276307451686853E-2</v>
      </c>
      <c r="V47">
        <v>2.8302977419220249E-2</v>
      </c>
      <c r="W47">
        <v>1.7794428763632401E-2</v>
      </c>
      <c r="X47">
        <v>3.345437603854165E-2</v>
      </c>
      <c r="Y47">
        <v>1.391194686921495E-2</v>
      </c>
      <c r="Z47">
        <v>3.732696692370515E-2</v>
      </c>
      <c r="AA47">
        <v>1.01481705275593E-2</v>
      </c>
      <c r="AB47">
        <v>2.7319129550569702E-2</v>
      </c>
      <c r="AC47">
        <v>3.455974990483765E-2</v>
      </c>
      <c r="AD47">
        <v>2.1162564912041101E-2</v>
      </c>
      <c r="AE47">
        <v>2.9645946363656351E-2</v>
      </c>
      <c r="AF47">
        <v>1.858107226684888E-2</v>
      </c>
      <c r="AG47">
        <v>1.898813624496026E-2</v>
      </c>
      <c r="AH47">
        <v>1.6592735729759674E-2</v>
      </c>
      <c r="AI47">
        <v>2.6182107005233352E-2</v>
      </c>
      <c r="AJ47">
        <v>8.6359137086151005E-4</v>
      </c>
      <c r="AK47">
        <v>1.7782956136838751E-2</v>
      </c>
      <c r="AL47">
        <v>1.41432677202806E-2</v>
      </c>
      <c r="AM47">
        <v>2.3079391697923876E-2</v>
      </c>
      <c r="AN47">
        <v>2.7975527455725548E-2</v>
      </c>
      <c r="AO47">
        <v>5.3542615616144353E-2</v>
      </c>
      <c r="AP47">
        <v>1.38606460162677E-2</v>
      </c>
      <c r="AQ47">
        <v>2.5994193614540348E-2</v>
      </c>
      <c r="AR47">
        <v>3.1064275198177602E-2</v>
      </c>
      <c r="AS47">
        <v>1.8159746672411901E-2</v>
      </c>
      <c r="AT47">
        <v>2.79699155202262E-2</v>
      </c>
      <c r="AU47">
        <v>9.06591793484335E-3</v>
      </c>
      <c r="AV47">
        <v>7.8867943314179009E-3</v>
      </c>
      <c r="AW47">
        <v>2.7694030238582499E-2</v>
      </c>
      <c r="AX47">
        <v>2.1741322115146185E-2</v>
      </c>
      <c r="AY47">
        <v>1.6976141209131448E-2</v>
      </c>
      <c r="AZ47">
        <v>6.3267237461319348E-2</v>
      </c>
      <c r="BA47">
        <v>3.3148523410228802E-3</v>
      </c>
      <c r="BB47">
        <v>5.9577823567387098E-2</v>
      </c>
      <c r="BC47">
        <v>3.1363688614402953E-2</v>
      </c>
      <c r="BD47">
        <v>5.3080257717829454E-2</v>
      </c>
      <c r="BE47">
        <v>1.07076436806142E-2</v>
      </c>
      <c r="BF47">
        <v>1.4154576448189741E-2</v>
      </c>
      <c r="BG47">
        <v>3.0621847217317297E-2</v>
      </c>
      <c r="BH47">
        <v>4.3045088468314355E-2</v>
      </c>
      <c r="BJ47">
        <f t="shared" si="12"/>
        <v>2.5469357679948384E-2</v>
      </c>
      <c r="BK47">
        <f t="shared" si="13"/>
        <v>2.6856139453143794E-2</v>
      </c>
      <c r="BL47">
        <f t="shared" si="14"/>
        <v>2.5877333934596684E-2</v>
      </c>
      <c r="BN47">
        <f t="shared" si="15"/>
        <v>1.7138446196900137E-2</v>
      </c>
      <c r="BO47">
        <f t="shared" si="16"/>
        <v>1.0279966837497533E-2</v>
      </c>
      <c r="BP47">
        <f t="shared" si="17"/>
        <v>1.713348443858943E-2</v>
      </c>
      <c r="BR47">
        <f t="shared" si="18"/>
        <v>4.2846115492250342E-3</v>
      </c>
      <c r="BS47">
        <f t="shared" si="19"/>
        <v>2.4230114203891112E-3</v>
      </c>
      <c r="BT47">
        <f t="shared" si="20"/>
        <v>3.4266968877178861E-3</v>
      </c>
      <c r="BV47">
        <f t="shared" si="21"/>
        <v>0.78056489551498265</v>
      </c>
      <c r="BW47">
        <f t="shared" si="22"/>
        <v>0.94118369056178075</v>
      </c>
      <c r="BX47">
        <f t="shared" si="23"/>
        <v>0.81677797258569962</v>
      </c>
    </row>
    <row r="48" spans="1:76" x14ac:dyDescent="0.3">
      <c r="A48" t="s">
        <v>216</v>
      </c>
      <c r="B48">
        <v>9.1947287378700449E-2</v>
      </c>
      <c r="C48">
        <v>0.15343018290949664</v>
      </c>
      <c r="D48">
        <v>0.14530988613918699</v>
      </c>
      <c r="E48">
        <v>0.1349290938775855</v>
      </c>
      <c r="F48">
        <v>0.1004735198687903</v>
      </c>
      <c r="G48">
        <v>0.10081274025671751</v>
      </c>
      <c r="H48">
        <v>0.15039623246662556</v>
      </c>
      <c r="I48">
        <v>8.6991808465145953E-2</v>
      </c>
      <c r="J48">
        <v>0.14743072312164776</v>
      </c>
      <c r="K48">
        <v>0.12021462218094864</v>
      </c>
      <c r="L48">
        <v>0.21532971961047348</v>
      </c>
      <c r="M48">
        <v>0.1038848600652346</v>
      </c>
      <c r="N48">
        <v>0.109467937463298</v>
      </c>
      <c r="O48">
        <v>0.13267744946921584</v>
      </c>
      <c r="P48">
        <v>4.1045554788541598E-2</v>
      </c>
      <c r="Q48">
        <v>8.0894690232194102E-2</v>
      </c>
      <c r="R48">
        <v>0.12764176648577449</v>
      </c>
      <c r="S48">
        <v>0.11042982086947351</v>
      </c>
      <c r="T48">
        <v>0.1268918205775581</v>
      </c>
      <c r="U48">
        <v>0.10468775645765435</v>
      </c>
      <c r="V48">
        <v>9.1373769283584205E-2</v>
      </c>
      <c r="W48">
        <v>2.6999533219329651E-2</v>
      </c>
      <c r="X48">
        <v>0.1069333395491215</v>
      </c>
      <c r="Y48">
        <v>0.11538224462944</v>
      </c>
      <c r="Z48">
        <v>8.0126368822949601E-2</v>
      </c>
      <c r="AA48">
        <v>0.18433176488437703</v>
      </c>
      <c r="AB48">
        <v>7.9132927187992058E-2</v>
      </c>
      <c r="AC48">
        <v>0.15416072653158902</v>
      </c>
      <c r="AD48">
        <v>9.1567393349134357E-2</v>
      </c>
      <c r="AE48">
        <v>0.16790917257214999</v>
      </c>
      <c r="AF48">
        <v>7.3547033598627243E-2</v>
      </c>
      <c r="AG48">
        <v>0.10523380659851615</v>
      </c>
      <c r="AH48">
        <v>0.19285431281272802</v>
      </c>
      <c r="AI48">
        <v>5.4688566615364295E-2</v>
      </c>
      <c r="AJ48">
        <v>0.1358651028022875</v>
      </c>
      <c r="AK48">
        <v>8.5161290261558151E-2</v>
      </c>
      <c r="AL48">
        <v>7.4683209308869458E-2</v>
      </c>
      <c r="AM48">
        <v>0.11964493115121701</v>
      </c>
      <c r="AN48">
        <v>8.1802692533725158E-2</v>
      </c>
      <c r="AO48">
        <v>0.17268416739655651</v>
      </c>
      <c r="AP48">
        <v>0.12271364230263</v>
      </c>
      <c r="AQ48">
        <v>0.13074116037772598</v>
      </c>
      <c r="AR48">
        <v>0.17978759389631249</v>
      </c>
      <c r="AS48">
        <v>8.724151742884001E-2</v>
      </c>
      <c r="AT48">
        <v>0.13973916799628894</v>
      </c>
      <c r="AU48">
        <v>0.14273342970202352</v>
      </c>
      <c r="AV48">
        <v>0.10879527691424504</v>
      </c>
      <c r="AW48">
        <v>9.803064277156405E-2</v>
      </c>
      <c r="AX48">
        <v>7.9972674047615655E-2</v>
      </c>
      <c r="AY48">
        <v>0.12092551695468104</v>
      </c>
      <c r="AZ48">
        <v>0.15390308006412151</v>
      </c>
      <c r="BA48">
        <v>7.4616548125256851E-2</v>
      </c>
      <c r="BB48">
        <v>0.1019205475064438</v>
      </c>
      <c r="BC48">
        <v>0.10900238797827205</v>
      </c>
      <c r="BD48">
        <v>0.1423031153134065</v>
      </c>
      <c r="BE48">
        <v>8.3029843106203496E-2</v>
      </c>
      <c r="BF48">
        <v>0.11631726396716349</v>
      </c>
      <c r="BG48">
        <v>0.10126342206746365</v>
      </c>
      <c r="BH48">
        <v>3.7718921171228451E-2</v>
      </c>
      <c r="BJ48">
        <f t="shared" si="12"/>
        <v>0.11970226926836269</v>
      </c>
      <c r="BK48">
        <f t="shared" si="13"/>
        <v>0.11077178466918686</v>
      </c>
      <c r="BL48">
        <f t="shared" si="14"/>
        <v>0.11202388580582802</v>
      </c>
      <c r="BN48">
        <f t="shared" si="15"/>
        <v>3.9719099741285541E-2</v>
      </c>
      <c r="BO48">
        <f t="shared" si="16"/>
        <v>4.3506718134569591E-2</v>
      </c>
      <c r="BP48">
        <f t="shared" si="17"/>
        <v>3.3358767544662965E-2</v>
      </c>
      <c r="BR48">
        <f t="shared" si="18"/>
        <v>9.9297749353213852E-3</v>
      </c>
      <c r="BS48">
        <f t="shared" si="19"/>
        <v>1.0254631806708634E-2</v>
      </c>
      <c r="BT48">
        <f t="shared" si="20"/>
        <v>6.671753508932593E-3</v>
      </c>
      <c r="BV48">
        <f t="shared" si="21"/>
        <v>0.53599841165967432</v>
      </c>
      <c r="BW48">
        <f t="shared" si="22"/>
        <v>0.52618801568950513</v>
      </c>
      <c r="BX48">
        <f t="shared" si="23"/>
        <v>0.91915040710876172</v>
      </c>
    </row>
    <row r="49" spans="1:76" x14ac:dyDescent="0.3">
      <c r="A49" t="s">
        <v>217</v>
      </c>
      <c r="B49">
        <v>1.0237503861240276E-2</v>
      </c>
      <c r="C49">
        <v>1.4375866141238001E-2</v>
      </c>
      <c r="D49">
        <v>1.5280354338047501E-2</v>
      </c>
      <c r="E49">
        <v>7.7407220004737497E-3</v>
      </c>
      <c r="F49">
        <v>6.4395719306574502E-3</v>
      </c>
      <c r="G49">
        <v>1.12823110028515E-2</v>
      </c>
      <c r="H49">
        <v>1.5252552122285452E-2</v>
      </c>
      <c r="I49">
        <v>7.4107280345874502E-3</v>
      </c>
      <c r="J49">
        <v>2.0292794827906951E-2</v>
      </c>
      <c r="K49">
        <v>0</v>
      </c>
      <c r="L49">
        <v>1.879492769164335E-2</v>
      </c>
      <c r="M49">
        <v>1.16494895267946E-2</v>
      </c>
      <c r="N49">
        <v>1.592433770947015E-2</v>
      </c>
      <c r="O49">
        <v>1.1968641746631639E-2</v>
      </c>
      <c r="P49">
        <v>8.6155233875763997E-3</v>
      </c>
      <c r="Q49">
        <v>1.7101289408042449E-2</v>
      </c>
      <c r="R49">
        <v>1.2462218323723601E-2</v>
      </c>
      <c r="S49">
        <v>3.779393661132565E-2</v>
      </c>
      <c r="T49">
        <v>1.6412533399509401E-2</v>
      </c>
      <c r="U49">
        <v>4.0916305485876436E-2</v>
      </c>
      <c r="V49">
        <v>5.9887326141475497E-3</v>
      </c>
      <c r="W49">
        <v>1.137957635650875E-2</v>
      </c>
      <c r="X49">
        <v>7.1624656579304252E-3</v>
      </c>
      <c r="Y49">
        <v>1.06047953536711E-2</v>
      </c>
      <c r="Z49">
        <v>1.025907894554585E-2</v>
      </c>
      <c r="AA49">
        <v>0</v>
      </c>
      <c r="AB49">
        <v>5.7812990080884502E-3</v>
      </c>
      <c r="AC49">
        <v>1.2303175942845876E-2</v>
      </c>
      <c r="AD49">
        <v>1.9204161662692149E-2</v>
      </c>
      <c r="AE49">
        <v>5.3271813592046004E-3</v>
      </c>
      <c r="AF49">
        <v>1.728322529330403E-2</v>
      </c>
      <c r="AG49">
        <v>1.2058378069548001E-2</v>
      </c>
      <c r="AH49">
        <v>3.72055314623723E-2</v>
      </c>
      <c r="AI49">
        <v>2.9027007703181602E-3</v>
      </c>
      <c r="AJ49">
        <v>0</v>
      </c>
      <c r="AK49">
        <v>0</v>
      </c>
      <c r="AL49">
        <v>1.30326445509542E-2</v>
      </c>
      <c r="AM49">
        <v>1.6553721733494398E-2</v>
      </c>
      <c r="AN49">
        <v>1.456402478704355E-2</v>
      </c>
      <c r="AO49">
        <v>1.1337067770093049E-2</v>
      </c>
      <c r="AP49">
        <v>2.1119769823221699E-2</v>
      </c>
      <c r="AQ49">
        <v>1.22263269276927E-2</v>
      </c>
      <c r="AR49">
        <v>1.3417251569624349E-2</v>
      </c>
      <c r="AS49">
        <v>7.6850742677784002E-3</v>
      </c>
      <c r="AT49">
        <v>9.6292902118060315E-3</v>
      </c>
      <c r="AU49">
        <v>1.2977241563802299E-2</v>
      </c>
      <c r="AV49">
        <v>6.5831376904088501E-3</v>
      </c>
      <c r="AW49">
        <v>3.5963443142561901E-3</v>
      </c>
      <c r="AX49">
        <v>5.5291378606933004E-3</v>
      </c>
      <c r="AY49">
        <v>3.3276916523672399E-3</v>
      </c>
      <c r="AZ49">
        <v>8.9230028942966499E-3</v>
      </c>
      <c r="BA49">
        <v>0</v>
      </c>
      <c r="BB49">
        <v>1.43080370861972E-2</v>
      </c>
      <c r="BC49">
        <v>1.6038450329716548E-2</v>
      </c>
      <c r="BD49">
        <v>0</v>
      </c>
      <c r="BE49">
        <v>1.087251835595535E-2</v>
      </c>
      <c r="BF49">
        <v>0</v>
      </c>
      <c r="BG49">
        <v>1.78016137582378E-2</v>
      </c>
      <c r="BH49">
        <v>1.0029858010422251E-2</v>
      </c>
      <c r="BJ49">
        <f t="shared" si="12"/>
        <v>1.2022913358090434E-2</v>
      </c>
      <c r="BK49">
        <f t="shared" si="13"/>
        <v>1.4724738684256243E-2</v>
      </c>
      <c r="BL49">
        <f t="shared" si="14"/>
        <v>9.1820882063224831E-3</v>
      </c>
      <c r="BN49">
        <f t="shared" si="15"/>
        <v>5.2450767233507764E-3</v>
      </c>
      <c r="BO49">
        <f t="shared" si="16"/>
        <v>1.2072364966004188E-2</v>
      </c>
      <c r="BP49">
        <f t="shared" si="17"/>
        <v>6.283857902454261E-3</v>
      </c>
      <c r="BR49">
        <f t="shared" si="18"/>
        <v>1.3112691808376941E-3</v>
      </c>
      <c r="BS49">
        <f t="shared" si="19"/>
        <v>2.845483710806822E-3</v>
      </c>
      <c r="BT49">
        <f t="shared" si="20"/>
        <v>1.2567715804908523E-3</v>
      </c>
      <c r="BV49">
        <f t="shared" si="21"/>
        <v>0.39710924122200719</v>
      </c>
      <c r="BW49">
        <f t="shared" si="22"/>
        <v>0.1265109711241269</v>
      </c>
      <c r="BX49">
        <f t="shared" si="23"/>
        <v>8.7629300010633571E-2</v>
      </c>
    </row>
    <row r="50" spans="1:76" x14ac:dyDescent="0.3">
      <c r="A50" t="s">
        <v>218</v>
      </c>
      <c r="B50">
        <v>0</v>
      </c>
      <c r="C50">
        <v>8.6703367977146503E-3</v>
      </c>
      <c r="D50">
        <v>0</v>
      </c>
      <c r="E50">
        <v>0</v>
      </c>
      <c r="F50">
        <v>0</v>
      </c>
      <c r="G50">
        <v>0</v>
      </c>
      <c r="H50">
        <v>1.4622142991193099E-3</v>
      </c>
      <c r="I50">
        <v>0</v>
      </c>
      <c r="J50">
        <v>0</v>
      </c>
      <c r="K50">
        <v>3.9265167294810352E-3</v>
      </c>
      <c r="L50">
        <v>0</v>
      </c>
      <c r="M50">
        <v>0</v>
      </c>
      <c r="N50">
        <v>0</v>
      </c>
      <c r="O50">
        <v>0</v>
      </c>
      <c r="P50">
        <v>0</v>
      </c>
      <c r="Q50">
        <v>7.0640991980515499E-3</v>
      </c>
      <c r="R50">
        <v>0</v>
      </c>
      <c r="S50">
        <v>0</v>
      </c>
      <c r="T50">
        <v>0</v>
      </c>
      <c r="U50">
        <v>0</v>
      </c>
      <c r="V50">
        <v>1.3973709433010951E-2</v>
      </c>
      <c r="W50">
        <v>0</v>
      </c>
      <c r="X50">
        <v>0</v>
      </c>
      <c r="Y50">
        <v>8.8927464552073497E-4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4.5156587017496303E-3</v>
      </c>
      <c r="AG50">
        <v>4.1218867973293596E-3</v>
      </c>
      <c r="AH50">
        <v>0</v>
      </c>
      <c r="AI50">
        <v>3.2812459329299901E-3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7.8551408420601508E-3</v>
      </c>
      <c r="AX50">
        <v>0</v>
      </c>
      <c r="AY50">
        <v>0</v>
      </c>
      <c r="AZ50">
        <v>0</v>
      </c>
      <c r="BA50">
        <v>8.3478820697910506E-3</v>
      </c>
      <c r="BB50">
        <v>0</v>
      </c>
      <c r="BC50">
        <v>0</v>
      </c>
      <c r="BD50">
        <v>0</v>
      </c>
      <c r="BE50">
        <v>5.1635624776548497E-3</v>
      </c>
      <c r="BF50">
        <v>0</v>
      </c>
      <c r="BG50">
        <v>0</v>
      </c>
      <c r="BH50">
        <v>0</v>
      </c>
      <c r="BJ50">
        <f t="shared" si="12"/>
        <v>1.3201979390229093E-3</v>
      </c>
      <c r="BK50">
        <f t="shared" si="13"/>
        <v>1.4878764172522592E-3</v>
      </c>
      <c r="BL50">
        <f t="shared" si="14"/>
        <v>8.5466341558024207E-4</v>
      </c>
      <c r="BN50">
        <f t="shared" si="15"/>
        <v>2.765804046782241E-3</v>
      </c>
      <c r="BO50">
        <f t="shared" si="16"/>
        <v>3.4671151906767285E-3</v>
      </c>
      <c r="BP50">
        <f t="shared" si="17"/>
        <v>2.4134304018701208E-3</v>
      </c>
      <c r="BR50">
        <f t="shared" si="18"/>
        <v>6.9145101169556026E-4</v>
      </c>
      <c r="BS50">
        <f t="shared" si="19"/>
        <v>8.1720688749413494E-4</v>
      </c>
      <c r="BT50">
        <f t="shared" si="20"/>
        <v>4.8268608037402413E-4</v>
      </c>
      <c r="BV50">
        <f t="shared" si="21"/>
        <v>0.87652444668593188</v>
      </c>
      <c r="BW50">
        <f t="shared" si="22"/>
        <v>0.58514983755344607</v>
      </c>
      <c r="BX50">
        <f t="shared" si="23"/>
        <v>0.51003813844600954</v>
      </c>
    </row>
    <row r="51" spans="1:76" x14ac:dyDescent="0.3">
      <c r="A51" t="s">
        <v>219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2.5467396681089949E-3</v>
      </c>
      <c r="U51">
        <v>0</v>
      </c>
      <c r="V51">
        <v>5.8034268073768498E-3</v>
      </c>
      <c r="W51">
        <v>0</v>
      </c>
      <c r="X51">
        <v>0</v>
      </c>
      <c r="Y51">
        <v>0</v>
      </c>
      <c r="Z51">
        <v>0</v>
      </c>
      <c r="AA51">
        <v>0</v>
      </c>
      <c r="AB51">
        <v>1.1677322808752849E-3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6.6557908328294998E-3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7.1747032426756003E-3</v>
      </c>
      <c r="BC51">
        <v>0</v>
      </c>
      <c r="BD51">
        <v>0</v>
      </c>
      <c r="BE51">
        <v>5.3284371529959997E-3</v>
      </c>
      <c r="BF51">
        <v>7.15298754261935E-3</v>
      </c>
      <c r="BG51">
        <v>0</v>
      </c>
      <c r="BH51">
        <v>0</v>
      </c>
      <c r="BJ51">
        <f t="shared" si="12"/>
        <v>0</v>
      </c>
      <c r="BK51">
        <f t="shared" si="13"/>
        <v>5.2877215313117381E-4</v>
      </c>
      <c r="BL51">
        <f t="shared" si="14"/>
        <v>1.0524767508448179E-3</v>
      </c>
      <c r="BN51">
        <f t="shared" si="15"/>
        <v>0</v>
      </c>
      <c r="BO51">
        <f t="shared" si="16"/>
        <v>1.4652131847862069E-3</v>
      </c>
      <c r="BP51">
        <f t="shared" si="17"/>
        <v>2.4802613163099961E-3</v>
      </c>
      <c r="BR51">
        <f t="shared" si="18"/>
        <v>0</v>
      </c>
      <c r="BS51">
        <f t="shared" si="19"/>
        <v>3.4535405961542162E-4</v>
      </c>
      <c r="BT51">
        <f t="shared" si="20"/>
        <v>4.960522632619992E-4</v>
      </c>
      <c r="BV51">
        <f t="shared" si="21"/>
        <v>0.14414048536246277</v>
      </c>
      <c r="BW51">
        <f t="shared" si="22"/>
        <v>4.4381955641976521E-2</v>
      </c>
      <c r="BX51">
        <f t="shared" si="23"/>
        <v>0.39145087600157613</v>
      </c>
    </row>
    <row r="52" spans="1:76" x14ac:dyDescent="0.3">
      <c r="A52" t="s">
        <v>220</v>
      </c>
      <c r="B52">
        <v>0</v>
      </c>
      <c r="C52">
        <v>0</v>
      </c>
      <c r="D52">
        <v>0</v>
      </c>
      <c r="E52">
        <v>0</v>
      </c>
      <c r="F52">
        <v>2.001663797505545E-3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2.9619047906746451E-3</v>
      </c>
      <c r="O52">
        <v>1.025767638180205E-2</v>
      </c>
      <c r="P52">
        <v>0</v>
      </c>
      <c r="Q52">
        <v>0</v>
      </c>
      <c r="R52">
        <v>0</v>
      </c>
      <c r="S52">
        <v>0</v>
      </c>
      <c r="T52">
        <v>1.503222980258965E-2</v>
      </c>
      <c r="U52">
        <v>7.3972350723729499E-3</v>
      </c>
      <c r="V52">
        <v>0</v>
      </c>
      <c r="W52">
        <v>0</v>
      </c>
      <c r="X52">
        <v>0</v>
      </c>
      <c r="Y52">
        <v>8.8927464552073497E-4</v>
      </c>
      <c r="Z52">
        <v>0</v>
      </c>
      <c r="AA52">
        <v>1.5782174618655751E-2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8.6345029859717492E-3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5.1635624776548497E-3</v>
      </c>
      <c r="BF52">
        <v>0</v>
      </c>
      <c r="BG52">
        <v>3.382322345111495E-3</v>
      </c>
      <c r="BH52">
        <v>0</v>
      </c>
      <c r="BJ52">
        <f t="shared" si="12"/>
        <v>9.5132781062389003E-4</v>
      </c>
      <c r="BK52">
        <f t="shared" si="13"/>
        <v>2.1722730077299492E-3</v>
      </c>
      <c r="BL52">
        <f t="shared" si="14"/>
        <v>6.8721551234952384E-4</v>
      </c>
      <c r="BN52">
        <f t="shared" si="15"/>
        <v>2.6270270782614356E-3</v>
      </c>
      <c r="BO52">
        <f t="shared" si="16"/>
        <v>5.1198403254093926E-3</v>
      </c>
      <c r="BP52">
        <f t="shared" si="17"/>
        <v>2.049903399261528E-3</v>
      </c>
      <c r="BR52">
        <f t="shared" si="18"/>
        <v>6.5675676956535891E-4</v>
      </c>
      <c r="BS52">
        <f t="shared" si="19"/>
        <v>1.2067579375631074E-3</v>
      </c>
      <c r="BT52">
        <f t="shared" si="20"/>
        <v>4.0998067985230558E-4</v>
      </c>
      <c r="BV52">
        <f t="shared" si="21"/>
        <v>0.38233385386182905</v>
      </c>
      <c r="BW52">
        <f t="shared" si="22"/>
        <v>0.73569686856734751</v>
      </c>
      <c r="BX52">
        <f t="shared" si="23"/>
        <v>0.25702888783745176</v>
      </c>
    </row>
    <row r="53" spans="1:76" x14ac:dyDescent="0.3">
      <c r="A53" t="s">
        <v>221</v>
      </c>
      <c r="B53">
        <v>3.30439788886377E-2</v>
      </c>
      <c r="C53">
        <v>5.8509117834984352E-2</v>
      </c>
      <c r="D53">
        <v>6.24477100474417E-2</v>
      </c>
      <c r="E53">
        <v>2.68676545186382E-2</v>
      </c>
      <c r="F53">
        <v>3.5820347240398245E-2</v>
      </c>
      <c r="G53">
        <v>2.4248708773401403E-2</v>
      </c>
      <c r="H53">
        <v>5.9749386774634303E-2</v>
      </c>
      <c r="I53">
        <v>3.7327802174774452E-2</v>
      </c>
      <c r="J53">
        <v>7.499142195519265E-2</v>
      </c>
      <c r="K53">
        <v>4.2283253017770549E-2</v>
      </c>
      <c r="L53">
        <v>4.9090217730537844E-2</v>
      </c>
      <c r="M53">
        <v>7.4291977599282855E-2</v>
      </c>
      <c r="N53">
        <v>5.1844380185491756E-2</v>
      </c>
      <c r="O53">
        <v>5.4853607581147698E-2</v>
      </c>
      <c r="P53">
        <v>7.9561850942046503E-3</v>
      </c>
      <c r="Q53">
        <v>4.1372511879021398E-2</v>
      </c>
      <c r="R53">
        <v>5.8123134105974805E-2</v>
      </c>
      <c r="S53">
        <v>4.5453208715354999E-2</v>
      </c>
      <c r="T53">
        <v>3.7399505371543004E-2</v>
      </c>
      <c r="U53">
        <v>1.81495514787278E-2</v>
      </c>
      <c r="V53">
        <v>5.47413454367595E-2</v>
      </c>
      <c r="W53">
        <v>4.0137106451158651E-2</v>
      </c>
      <c r="X53">
        <v>2.4526313790655851E-2</v>
      </c>
      <c r="Y53">
        <v>4.5007178857788349E-2</v>
      </c>
      <c r="Z53">
        <v>3.74879299392291E-2</v>
      </c>
      <c r="AA53">
        <v>4.9204313968454746E-2</v>
      </c>
      <c r="AB53">
        <v>2.4379636649719649E-2</v>
      </c>
      <c r="AC53">
        <v>5.1217030267022345E-2</v>
      </c>
      <c r="AD53">
        <v>6.2474968827990504E-4</v>
      </c>
      <c r="AE53">
        <v>5.4439317809852401E-2</v>
      </c>
      <c r="AF53">
        <v>5.0278785213058098E-2</v>
      </c>
      <c r="AG53">
        <v>8.55602227784098E-2</v>
      </c>
      <c r="AH53">
        <v>2.58086404431268E-2</v>
      </c>
      <c r="AI53">
        <v>3.06203605835088E-2</v>
      </c>
      <c r="AJ53">
        <v>4.4213355652501354E-2</v>
      </c>
      <c r="AK53">
        <v>3.7280733003485347E-2</v>
      </c>
      <c r="AL53">
        <v>5.0043926705085603E-2</v>
      </c>
      <c r="AM53">
        <v>5.0431204059035298E-2</v>
      </c>
      <c r="AN53">
        <v>4.9527247064009398E-2</v>
      </c>
      <c r="AO53">
        <v>0.12165079503231549</v>
      </c>
      <c r="AP53">
        <v>3.557457001792895E-2</v>
      </c>
      <c r="AQ53">
        <v>3.7366927967385E-2</v>
      </c>
      <c r="AR53">
        <v>1.991446852715667E-2</v>
      </c>
      <c r="AS53">
        <v>2.3070480429224771E-2</v>
      </c>
      <c r="AT53">
        <v>5.2206303476308447E-2</v>
      </c>
      <c r="AU53">
        <v>6.2684940720533044E-2</v>
      </c>
      <c r="AV53">
        <v>3.6864368293999902E-2</v>
      </c>
      <c r="AW53">
        <v>1.8936436057470286E-2</v>
      </c>
      <c r="AX53">
        <v>2.90367085308635E-2</v>
      </c>
      <c r="AY53">
        <v>3.1510504439112699E-2</v>
      </c>
      <c r="AZ53">
        <v>7.7152407039159349E-2</v>
      </c>
      <c r="BA53">
        <v>5.9603243228767755E-2</v>
      </c>
      <c r="BB53">
        <v>3.7196542457076501E-2</v>
      </c>
      <c r="BC53">
        <v>5.9606303216065346E-2</v>
      </c>
      <c r="BD53">
        <v>4.0067568677227605E-2</v>
      </c>
      <c r="BE53">
        <v>3.30764085376508E-2</v>
      </c>
      <c r="BF53">
        <v>2.11889500172164E-2</v>
      </c>
      <c r="BG53">
        <v>2.1776392432397151E-2</v>
      </c>
      <c r="BH53">
        <v>8.8002530467946705E-2</v>
      </c>
      <c r="BJ53">
        <f t="shared" si="12"/>
        <v>4.5918641330972482E-2</v>
      </c>
      <c r="BK53">
        <f t="shared" si="13"/>
        <v>4.0731018419368027E-2</v>
      </c>
      <c r="BL53">
        <f t="shared" si="14"/>
        <v>4.551933264199693E-2</v>
      </c>
      <c r="BN53">
        <f t="shared" si="15"/>
        <v>1.8343739911179349E-2</v>
      </c>
      <c r="BO53">
        <f t="shared" si="16"/>
        <v>1.8794735381835324E-2</v>
      </c>
      <c r="BP53">
        <f t="shared" si="17"/>
        <v>2.3674707480824245E-2</v>
      </c>
      <c r="BR53">
        <f t="shared" si="18"/>
        <v>4.5859349777948371E-3</v>
      </c>
      <c r="BS53">
        <f t="shared" si="19"/>
        <v>4.4299616130341647E-3</v>
      </c>
      <c r="BT53">
        <f t="shared" si="20"/>
        <v>4.7349414961648491E-3</v>
      </c>
      <c r="BV53">
        <f t="shared" si="21"/>
        <v>0.42194503790945981</v>
      </c>
      <c r="BW53">
        <f t="shared" si="22"/>
        <v>0.95201791342601338</v>
      </c>
      <c r="BX53">
        <f t="shared" si="23"/>
        <v>0.46448567566434584</v>
      </c>
    </row>
    <row r="54" spans="1:76" x14ac:dyDescent="0.3">
      <c r="A54" t="s">
        <v>222</v>
      </c>
      <c r="B54">
        <v>0.13937661117462752</v>
      </c>
      <c r="C54">
        <v>0.272113151368784</v>
      </c>
      <c r="D54">
        <v>0.17025560625555702</v>
      </c>
      <c r="E54">
        <v>0.20590251410478949</v>
      </c>
      <c r="F54">
        <v>0.17238737128526999</v>
      </c>
      <c r="G54">
        <v>0.25951710795370353</v>
      </c>
      <c r="H54">
        <v>0.21754588553505949</v>
      </c>
      <c r="I54">
        <v>0.1019531268728727</v>
      </c>
      <c r="J54">
        <v>0.1906304099287115</v>
      </c>
      <c r="K54">
        <v>0.13111355718325651</v>
      </c>
      <c r="L54">
        <v>0.2261159386837715</v>
      </c>
      <c r="M54">
        <v>0.132915658981625</v>
      </c>
      <c r="N54">
        <v>9.6566116480986758E-2</v>
      </c>
      <c r="O54">
        <v>0.1571860994029855</v>
      </c>
      <c r="P54">
        <v>9.8216908026599201E-2</v>
      </c>
      <c r="Q54">
        <v>0.19656464022261849</v>
      </c>
      <c r="R54">
        <v>0.27487826067278598</v>
      </c>
      <c r="S54">
        <v>0.2953415483635915</v>
      </c>
      <c r="T54">
        <v>0.1560039741779255</v>
      </c>
      <c r="U54">
        <v>0.21660834549035851</v>
      </c>
      <c r="V54">
        <v>0.15619460854127748</v>
      </c>
      <c r="W54">
        <v>0.13978387295005551</v>
      </c>
      <c r="X54">
        <v>0.1745435769428765</v>
      </c>
      <c r="Y54">
        <v>0.15967274684409249</v>
      </c>
      <c r="Z54">
        <v>0.18854851243922049</v>
      </c>
      <c r="AA54">
        <v>0.26741642712006197</v>
      </c>
      <c r="AB54">
        <v>0.13168166949026866</v>
      </c>
      <c r="AC54">
        <v>0.19898242907124047</v>
      </c>
      <c r="AD54">
        <v>8.8204327927809897E-2</v>
      </c>
      <c r="AE54">
        <v>0.30225152806766498</v>
      </c>
      <c r="AF54">
        <v>0.13754157232296949</v>
      </c>
      <c r="AG54">
        <v>0.13277308753037401</v>
      </c>
      <c r="AH54">
        <v>0.284245766503604</v>
      </c>
      <c r="AI54">
        <v>0.13138213025326051</v>
      </c>
      <c r="AJ54">
        <v>0.2423262922706525</v>
      </c>
      <c r="AK54">
        <v>0.143438130155563</v>
      </c>
      <c r="AL54">
        <v>0.219254548653776</v>
      </c>
      <c r="AM54">
        <v>9.2946600188265296E-2</v>
      </c>
      <c r="AN54">
        <v>0.2057375629755365</v>
      </c>
      <c r="AO54">
        <v>0.15866781261851501</v>
      </c>
      <c r="AP54">
        <v>0.178426543116676</v>
      </c>
      <c r="AQ54">
        <v>0.211155335404835</v>
      </c>
      <c r="AR54">
        <v>0.13059991005618998</v>
      </c>
      <c r="AS54">
        <v>0.11348050424739679</v>
      </c>
      <c r="AT54">
        <v>0.1976111157795345</v>
      </c>
      <c r="AU54">
        <v>0.33790846735388647</v>
      </c>
      <c r="AV54">
        <v>0.264339150153166</v>
      </c>
      <c r="AW54">
        <v>0.144459307021822</v>
      </c>
      <c r="AX54">
        <v>0.22140635017188948</v>
      </c>
      <c r="AY54">
        <v>0.11073165704878984</v>
      </c>
      <c r="AZ54">
        <v>0.28748033259183747</v>
      </c>
      <c r="BA54">
        <v>0.17802941070815351</v>
      </c>
      <c r="BB54">
        <v>0.231118828554989</v>
      </c>
      <c r="BC54">
        <v>0.10314883214249709</v>
      </c>
      <c r="BD54">
        <v>0.21244473490761301</v>
      </c>
      <c r="BE54">
        <v>0.13477573569940951</v>
      </c>
      <c r="BF54">
        <v>0.13333419635192895</v>
      </c>
      <c r="BG54">
        <v>0.13423592056289965</v>
      </c>
      <c r="BH54">
        <v>0.17026594619313101</v>
      </c>
      <c r="BJ54">
        <f t="shared" si="12"/>
        <v>0.17302254396632613</v>
      </c>
      <c r="BK54">
        <f t="shared" si="13"/>
        <v>0.19089191026163543</v>
      </c>
      <c r="BL54">
        <f t="shared" si="14"/>
        <v>0.18229292899715815</v>
      </c>
      <c r="BN54">
        <f t="shared" si="15"/>
        <v>5.4951500635263988E-2</v>
      </c>
      <c r="BO54">
        <f t="shared" si="16"/>
        <v>6.6756226553015441E-2</v>
      </c>
      <c r="BP54">
        <f t="shared" si="17"/>
        <v>6.1521959023324947E-2</v>
      </c>
      <c r="BR54">
        <f t="shared" si="18"/>
        <v>1.3737875158815997E-2</v>
      </c>
      <c r="BS54">
        <f t="shared" si="19"/>
        <v>1.5734593494020895E-2</v>
      </c>
      <c r="BT54">
        <f t="shared" si="20"/>
        <v>1.2304391804664989E-2</v>
      </c>
      <c r="BV54">
        <f t="shared" si="21"/>
        <v>0.39867534410442351</v>
      </c>
      <c r="BW54">
        <f t="shared" si="22"/>
        <v>0.61837254391432062</v>
      </c>
      <c r="BX54">
        <f t="shared" si="23"/>
        <v>0.66947819917703266</v>
      </c>
    </row>
    <row r="55" spans="1:76" x14ac:dyDescent="0.3">
      <c r="A55" t="s">
        <v>223</v>
      </c>
      <c r="B55">
        <v>1.805152655658088E-2</v>
      </c>
      <c r="C55">
        <v>2.8923647164779402E-2</v>
      </c>
      <c r="D55">
        <v>3.8662077759855349E-3</v>
      </c>
      <c r="E55">
        <v>1.666046268759025E-2</v>
      </c>
      <c r="F55">
        <v>1.256257156239585E-2</v>
      </c>
      <c r="G55">
        <v>3.0871843518204652E-2</v>
      </c>
      <c r="H55">
        <v>1.313731129362015E-2</v>
      </c>
      <c r="I55">
        <v>2.327868720331415E-3</v>
      </c>
      <c r="J55">
        <v>1.1735865120712254E-2</v>
      </c>
      <c r="K55">
        <v>1.3857991829407711E-2</v>
      </c>
      <c r="L55">
        <v>1.1152222785581374E-2</v>
      </c>
      <c r="M55">
        <v>1.0267816135996999E-2</v>
      </c>
      <c r="N55">
        <v>0</v>
      </c>
      <c r="O55">
        <v>1.9112176055533499E-2</v>
      </c>
      <c r="P55">
        <v>6.1667896918574001E-3</v>
      </c>
      <c r="Q55">
        <v>1.7104698310394101E-2</v>
      </c>
      <c r="R55">
        <v>0</v>
      </c>
      <c r="S55">
        <v>2.722285932995375E-2</v>
      </c>
      <c r="T55">
        <v>0</v>
      </c>
      <c r="U55">
        <v>2.7318333664815897E-2</v>
      </c>
      <c r="V55">
        <v>5.9887326141475497E-3</v>
      </c>
      <c r="W55">
        <v>4.8392634844168E-3</v>
      </c>
      <c r="X55">
        <v>1.4431008489828499E-2</v>
      </c>
      <c r="Y55">
        <v>1.5235257665117179E-2</v>
      </c>
      <c r="Z55">
        <v>2.472111844087135E-2</v>
      </c>
      <c r="AA55">
        <v>1.6206581153333951E-2</v>
      </c>
      <c r="AB55">
        <v>4.2804578536501652E-2</v>
      </c>
      <c r="AC55">
        <v>2.9120980162173161E-2</v>
      </c>
      <c r="AD55">
        <v>6.67882161305985E-3</v>
      </c>
      <c r="AE55">
        <v>8.3485226360894699E-2</v>
      </c>
      <c r="AF55">
        <v>7.7383620018464496E-3</v>
      </c>
      <c r="AG55">
        <v>1.6140884385923149E-2</v>
      </c>
      <c r="AH55">
        <v>1.2422376581404051E-2</v>
      </c>
      <c r="AI55">
        <v>0</v>
      </c>
      <c r="AJ55">
        <v>8.4597714073965762E-3</v>
      </c>
      <c r="AK55">
        <v>0</v>
      </c>
      <c r="AL55">
        <v>0</v>
      </c>
      <c r="AM55">
        <v>1.6553721733494398E-2</v>
      </c>
      <c r="AN55">
        <v>6.6737803295021145E-2</v>
      </c>
      <c r="AO55">
        <v>1.0276076375987974E-2</v>
      </c>
      <c r="AP55">
        <v>7.3085148085794997E-3</v>
      </c>
      <c r="AQ55">
        <v>1.150599566762955E-2</v>
      </c>
      <c r="AR55">
        <v>1.0855421518027399E-2</v>
      </c>
      <c r="AS55">
        <v>7.6850742677784002E-3</v>
      </c>
      <c r="AT55">
        <v>7.9150035843384495E-3</v>
      </c>
      <c r="AU55">
        <v>0</v>
      </c>
      <c r="AV55">
        <v>2.85570921991515E-2</v>
      </c>
      <c r="AW55">
        <v>3.5963443142561901E-3</v>
      </c>
      <c r="AX55">
        <v>4.0952872705250304E-2</v>
      </c>
      <c r="AY55">
        <v>2.0498864733907E-2</v>
      </c>
      <c r="AZ55">
        <v>3.0071509859657199E-2</v>
      </c>
      <c r="BA55">
        <v>3.8874369253821999E-3</v>
      </c>
      <c r="BB55">
        <v>1.1703724520210649E-2</v>
      </c>
      <c r="BC55">
        <v>0</v>
      </c>
      <c r="BD55">
        <v>1.4425267364202226E-2</v>
      </c>
      <c r="BE55">
        <v>2.4984501921433051E-2</v>
      </c>
      <c r="BF55">
        <v>9.8746308379231498E-3</v>
      </c>
      <c r="BG55">
        <v>6.1621369055643999E-3</v>
      </c>
      <c r="BH55">
        <v>7.0022107535781298E-4</v>
      </c>
      <c r="BJ55">
        <f t="shared" si="12"/>
        <v>1.3487437450560719E-2</v>
      </c>
      <c r="BK55">
        <f t="shared" si="13"/>
        <v>1.8575243582460446E-2</v>
      </c>
      <c r="BL55">
        <f t="shared" si="14"/>
        <v>1.3708479440821961E-2</v>
      </c>
      <c r="BN55">
        <f t="shared" si="15"/>
        <v>8.5194865311955907E-3</v>
      </c>
      <c r="BO55">
        <f t="shared" si="16"/>
        <v>2.0028623156084637E-2</v>
      </c>
      <c r="BP55">
        <f t="shared" si="17"/>
        <v>1.5251867698363532E-2</v>
      </c>
      <c r="BR55">
        <f t="shared" si="18"/>
        <v>2.1298716327988977E-3</v>
      </c>
      <c r="BS55">
        <f t="shared" si="19"/>
        <v>4.7207917504991197E-3</v>
      </c>
      <c r="BT55">
        <f t="shared" si="20"/>
        <v>3.0503735396727066E-3</v>
      </c>
      <c r="BV55">
        <f t="shared" si="21"/>
        <v>0.335906564788234</v>
      </c>
      <c r="BW55">
        <f t="shared" si="22"/>
        <v>0.95292988127819978</v>
      </c>
      <c r="BX55">
        <f t="shared" si="23"/>
        <v>0.39333382285836771</v>
      </c>
    </row>
    <row r="56" spans="1:76" x14ac:dyDescent="0.3">
      <c r="A56" t="s">
        <v>224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2.0994440489380851E-2</v>
      </c>
      <c r="I56">
        <v>8.0248685633858008E-3</v>
      </c>
      <c r="J56">
        <v>0</v>
      </c>
      <c r="K56">
        <v>0</v>
      </c>
      <c r="L56">
        <v>0</v>
      </c>
      <c r="M56">
        <v>0</v>
      </c>
      <c r="N56">
        <v>9.9237707137930491E-3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1.149558564589115E-2</v>
      </c>
      <c r="AE56">
        <v>0</v>
      </c>
      <c r="AF56">
        <v>0</v>
      </c>
      <c r="AG56">
        <v>0</v>
      </c>
      <c r="AH56">
        <v>1.3311525644670551E-2</v>
      </c>
      <c r="AI56">
        <v>3.013943638297985E-3</v>
      </c>
      <c r="AJ56">
        <v>8.6345029859717492E-3</v>
      </c>
      <c r="AK56">
        <v>1.0907992540181649E-2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3.3312514764912249E-3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3.9499582763866904E-3</v>
      </c>
      <c r="BD56">
        <v>0</v>
      </c>
      <c r="BE56">
        <v>0</v>
      </c>
      <c r="BF56">
        <v>0</v>
      </c>
      <c r="BG56">
        <v>0</v>
      </c>
      <c r="BH56">
        <v>0</v>
      </c>
      <c r="BJ56">
        <f t="shared" si="12"/>
        <v>2.4339424854099814E-3</v>
      </c>
      <c r="BK56">
        <f t="shared" si="13"/>
        <v>1.5456141627144268E-3</v>
      </c>
      <c r="BL56">
        <f t="shared" si="14"/>
        <v>1.0729482111612525E-3</v>
      </c>
      <c r="BN56">
        <f t="shared" si="15"/>
        <v>5.8244373447579687E-3</v>
      </c>
      <c r="BO56">
        <f t="shared" si="16"/>
        <v>4.0251302066325297E-3</v>
      </c>
      <c r="BP56">
        <f t="shared" si="17"/>
        <v>2.8244313827475442E-3</v>
      </c>
      <c r="BR56">
        <f t="shared" si="18"/>
        <v>1.4561093361894922E-3</v>
      </c>
      <c r="BS56">
        <f t="shared" si="19"/>
        <v>9.4873228808955708E-4</v>
      </c>
      <c r="BT56">
        <f t="shared" si="20"/>
        <v>5.6488627654950889E-4</v>
      </c>
      <c r="BV56">
        <f t="shared" si="21"/>
        <v>0.61351935104284561</v>
      </c>
      <c r="BW56">
        <f t="shared" si="22"/>
        <v>0.39409485203747896</v>
      </c>
      <c r="BX56">
        <f t="shared" si="23"/>
        <v>0.67179933265170788</v>
      </c>
    </row>
    <row r="57" spans="1:76" x14ac:dyDescent="0.3">
      <c r="A57" t="s">
        <v>225</v>
      </c>
      <c r="B57">
        <v>6.7100807208782497E-3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1.173515733505435E-2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6.6557908328294998E-3</v>
      </c>
      <c r="AL57">
        <v>0</v>
      </c>
      <c r="AM57">
        <v>6.2607440473425998E-3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3.3312514764912249E-3</v>
      </c>
      <c r="AT57">
        <v>0</v>
      </c>
      <c r="AU57">
        <v>0</v>
      </c>
      <c r="AV57">
        <v>1.0788923303264499E-2</v>
      </c>
      <c r="AW57">
        <v>0</v>
      </c>
      <c r="AX57">
        <v>4.6544860618765848E-3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7.7790550101927997E-3</v>
      </c>
      <c r="BJ57">
        <f t="shared" si="12"/>
        <v>1.1528273784957876E-3</v>
      </c>
      <c r="BK57">
        <f t="shared" si="13"/>
        <v>0</v>
      </c>
      <c r="BL57">
        <f t="shared" si="14"/>
        <v>1.5788100292798881E-3</v>
      </c>
      <c r="BN57">
        <f t="shared" si="15"/>
        <v>3.2810051866811627E-3</v>
      </c>
      <c r="BO57">
        <f t="shared" si="16"/>
        <v>0</v>
      </c>
      <c r="BP57">
        <f t="shared" si="17"/>
        <v>3.1014544955955863E-3</v>
      </c>
      <c r="BR57">
        <f t="shared" si="18"/>
        <v>8.2025129667029069E-4</v>
      </c>
      <c r="BS57">
        <f t="shared" si="19"/>
        <v>0</v>
      </c>
      <c r="BT57">
        <f t="shared" si="20"/>
        <v>6.2029089911911728E-4</v>
      </c>
      <c r="BV57">
        <f t="shared" si="21"/>
        <v>0.18025885779286452</v>
      </c>
      <c r="BW57">
        <f t="shared" si="22"/>
        <v>0.68158231081966969</v>
      </c>
      <c r="BX57">
        <f t="shared" si="23"/>
        <v>1.7763521555011017E-2</v>
      </c>
    </row>
    <row r="58" spans="1:76" x14ac:dyDescent="0.3">
      <c r="A58" t="s">
        <v>226</v>
      </c>
      <c r="B58">
        <v>0</v>
      </c>
      <c r="C58">
        <v>2.5877978077647498E-3</v>
      </c>
      <c r="D58">
        <v>0</v>
      </c>
      <c r="E58">
        <v>0</v>
      </c>
      <c r="F58">
        <v>0</v>
      </c>
      <c r="G58">
        <v>6.1465881640458504E-3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8.9758410076480992E-3</v>
      </c>
      <c r="P58">
        <v>1.228660033359045E-2</v>
      </c>
      <c r="Q58">
        <v>7.6495092977794501E-3</v>
      </c>
      <c r="R58">
        <v>0</v>
      </c>
      <c r="S58">
        <v>1.13939781013957E-2</v>
      </c>
      <c r="T58">
        <v>6.0620487024143997E-3</v>
      </c>
      <c r="U58">
        <v>0</v>
      </c>
      <c r="V58">
        <v>0</v>
      </c>
      <c r="W58">
        <v>0</v>
      </c>
      <c r="X58">
        <v>0</v>
      </c>
      <c r="Y58">
        <v>0</v>
      </c>
      <c r="Z58">
        <v>1.4663070455377149E-3</v>
      </c>
      <c r="AA58">
        <v>0</v>
      </c>
      <c r="AB58">
        <v>0</v>
      </c>
      <c r="AC58">
        <v>0</v>
      </c>
      <c r="AD58">
        <v>6.67882161305985E-3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7.7098074673172499E-3</v>
      </c>
      <c r="AL58">
        <v>0</v>
      </c>
      <c r="AM58">
        <v>4.7640354846850948E-3</v>
      </c>
      <c r="AN58">
        <v>0</v>
      </c>
      <c r="AO58">
        <v>0</v>
      </c>
      <c r="AP58">
        <v>6.6545863603572003E-3</v>
      </c>
      <c r="AQ58">
        <v>0</v>
      </c>
      <c r="AR58">
        <v>5.7502506726961498E-3</v>
      </c>
      <c r="AS58">
        <v>0</v>
      </c>
      <c r="AT58">
        <v>0</v>
      </c>
      <c r="AU58">
        <v>0</v>
      </c>
      <c r="AV58">
        <v>0</v>
      </c>
      <c r="AW58">
        <v>3.3664889323114901E-3</v>
      </c>
      <c r="AX58">
        <v>0</v>
      </c>
      <c r="AY58">
        <v>1.03799622542346E-2</v>
      </c>
      <c r="AZ58">
        <v>0</v>
      </c>
      <c r="BA58">
        <v>0</v>
      </c>
      <c r="BB58">
        <v>0</v>
      </c>
      <c r="BC58">
        <v>3.3427200384147848E-3</v>
      </c>
      <c r="BD58">
        <v>0</v>
      </c>
      <c r="BE58">
        <v>0</v>
      </c>
      <c r="BF58">
        <v>0</v>
      </c>
      <c r="BG58">
        <v>0</v>
      </c>
      <c r="BH58">
        <v>0</v>
      </c>
      <c r="BJ58">
        <f t="shared" si="12"/>
        <v>2.3528960381767874E-3</v>
      </c>
      <c r="BK58">
        <f t="shared" si="13"/>
        <v>1.4222864145782038E-3</v>
      </c>
      <c r="BL58">
        <f t="shared" si="14"/>
        <v>1.6787140484006626E-3</v>
      </c>
      <c r="BN58">
        <f t="shared" si="15"/>
        <v>4.0492023028208786E-3</v>
      </c>
      <c r="BO58">
        <f t="shared" si="16"/>
        <v>3.2259582281376287E-3</v>
      </c>
      <c r="BP58">
        <f t="shared" si="17"/>
        <v>3.0227242657853443E-3</v>
      </c>
      <c r="BR58">
        <f t="shared" si="18"/>
        <v>1.0123005757052197E-3</v>
      </c>
      <c r="BS58">
        <f t="shared" si="19"/>
        <v>7.6036564631355231E-4</v>
      </c>
      <c r="BT58">
        <f t="shared" si="20"/>
        <v>6.0454485315706891E-4</v>
      </c>
      <c r="BV58">
        <f t="shared" si="21"/>
        <v>0.46828684835282053</v>
      </c>
      <c r="BW58">
        <f t="shared" si="22"/>
        <v>0.57245818828974593</v>
      </c>
      <c r="BX58">
        <f t="shared" si="23"/>
        <v>0.79333391248012108</v>
      </c>
    </row>
    <row r="59" spans="1:76" x14ac:dyDescent="0.3">
      <c r="A59" t="s">
        <v>227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6.1045561336405003E-3</v>
      </c>
      <c r="L59">
        <v>0</v>
      </c>
      <c r="M59">
        <v>1.111879368506655E-2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7.4162492924145502E-4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5.3284371529959997E-3</v>
      </c>
      <c r="BF59">
        <v>0</v>
      </c>
      <c r="BG59">
        <v>0</v>
      </c>
      <c r="BH59">
        <v>0</v>
      </c>
      <c r="BJ59">
        <f t="shared" si="12"/>
        <v>1.0764593636691908E-3</v>
      </c>
      <c r="BK59">
        <f t="shared" si="13"/>
        <v>0</v>
      </c>
      <c r="BL59">
        <f t="shared" si="14"/>
        <v>2.4280248328949821E-4</v>
      </c>
      <c r="BN59">
        <f t="shared" si="15"/>
        <v>3.0806161982493739E-3</v>
      </c>
      <c r="BO59">
        <f t="shared" si="16"/>
        <v>0</v>
      </c>
      <c r="BP59">
        <f t="shared" si="17"/>
        <v>1.0698213223441378E-3</v>
      </c>
      <c r="BR59">
        <f t="shared" si="18"/>
        <v>7.7015404956234349E-4</v>
      </c>
      <c r="BS59">
        <f t="shared" si="19"/>
        <v>0</v>
      </c>
      <c r="BT59">
        <f t="shared" si="20"/>
        <v>2.1396426446882756E-4</v>
      </c>
      <c r="BV59">
        <f t="shared" si="21"/>
        <v>0.18252705723541932</v>
      </c>
      <c r="BW59">
        <f t="shared" si="22"/>
        <v>0.31129314016726817</v>
      </c>
      <c r="BX59">
        <f t="shared" si="23"/>
        <v>0.26767421700626731</v>
      </c>
    </row>
    <row r="60" spans="1:76" x14ac:dyDescent="0.3">
      <c r="A60" t="s">
        <v>228</v>
      </c>
      <c r="B60">
        <v>3.6697677839171001E-3</v>
      </c>
      <c r="C60">
        <v>0</v>
      </c>
      <c r="D60">
        <v>0</v>
      </c>
      <c r="E60">
        <v>3.9744062958672697E-3</v>
      </c>
      <c r="F60">
        <v>9.0328446015268003E-4</v>
      </c>
      <c r="G60">
        <v>1.8523427014543001E-2</v>
      </c>
      <c r="H60">
        <v>0</v>
      </c>
      <c r="I60">
        <v>2.72788074080569E-3</v>
      </c>
      <c r="J60">
        <v>0</v>
      </c>
      <c r="K60">
        <v>0</v>
      </c>
      <c r="L60">
        <v>0</v>
      </c>
      <c r="M60">
        <v>0</v>
      </c>
      <c r="N60">
        <v>0</v>
      </c>
      <c r="O60">
        <v>1.013633504788535E-2</v>
      </c>
      <c r="P60">
        <v>0</v>
      </c>
      <c r="Q60">
        <v>2.8572098833531149E-3</v>
      </c>
      <c r="R60">
        <v>0</v>
      </c>
      <c r="S60">
        <v>1.7585444618599499E-3</v>
      </c>
      <c r="T60">
        <v>2.8948807816949001E-3</v>
      </c>
      <c r="U60">
        <v>0</v>
      </c>
      <c r="V60">
        <v>0</v>
      </c>
      <c r="W60">
        <v>0</v>
      </c>
      <c r="X60">
        <v>3.7566110172694701E-3</v>
      </c>
      <c r="Y60">
        <v>9.9510154449578506E-3</v>
      </c>
      <c r="Z60">
        <v>0</v>
      </c>
      <c r="AA60">
        <v>0</v>
      </c>
      <c r="AB60">
        <v>1.30669664552972E-2</v>
      </c>
      <c r="AC60">
        <v>0</v>
      </c>
      <c r="AD60">
        <v>1.213780464491405E-3</v>
      </c>
      <c r="AE60">
        <v>6.2148190273255497E-3</v>
      </c>
      <c r="AF60">
        <v>0</v>
      </c>
      <c r="AG60">
        <v>1.6180264866877351E-2</v>
      </c>
      <c r="AH60">
        <v>1.2422376581404051E-2</v>
      </c>
      <c r="AI60">
        <v>6.1509084397095501E-3</v>
      </c>
      <c r="AJ60">
        <v>0</v>
      </c>
      <c r="AK60">
        <v>0</v>
      </c>
      <c r="AL60">
        <v>7.4055434068228997E-3</v>
      </c>
      <c r="AM60">
        <v>0</v>
      </c>
      <c r="AN60">
        <v>5.0785465087075498E-3</v>
      </c>
      <c r="AO60">
        <v>9.9511695600027492E-4</v>
      </c>
      <c r="AP60">
        <v>1.0320219877687369E-2</v>
      </c>
      <c r="AQ60">
        <v>6.2092276915331999E-3</v>
      </c>
      <c r="AR60">
        <v>0</v>
      </c>
      <c r="AS60">
        <v>0</v>
      </c>
      <c r="AT60">
        <v>8.9383410610445E-3</v>
      </c>
      <c r="AU60">
        <v>0</v>
      </c>
      <c r="AV60">
        <v>0</v>
      </c>
      <c r="AW60">
        <v>0</v>
      </c>
      <c r="AX60">
        <v>0</v>
      </c>
      <c r="AY60">
        <v>7.2411421623061502E-3</v>
      </c>
      <c r="AZ60">
        <v>8.8290955846183992E-3</v>
      </c>
      <c r="BA60">
        <v>0</v>
      </c>
      <c r="BB60">
        <v>7.1747032426756003E-3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J60">
        <f t="shared" si="12"/>
        <v>2.6745194516577626E-3</v>
      </c>
      <c r="BK60">
        <f t="shared" si="13"/>
        <v>4.0894537522715158E-3</v>
      </c>
      <c r="BL60">
        <f t="shared" si="14"/>
        <v>2.4876774596558375E-3</v>
      </c>
      <c r="BN60">
        <f t="shared" si="15"/>
        <v>5.0139656512013615E-3</v>
      </c>
      <c r="BO60">
        <f t="shared" si="16"/>
        <v>5.3598464028610914E-3</v>
      </c>
      <c r="BP60">
        <f t="shared" si="17"/>
        <v>3.7289928824446911E-3</v>
      </c>
      <c r="BR60">
        <f t="shared" si="18"/>
        <v>1.2534914128003404E-3</v>
      </c>
      <c r="BS60">
        <f t="shared" si="19"/>
        <v>1.263327912527134E-3</v>
      </c>
      <c r="BT60">
        <f t="shared" si="20"/>
        <v>7.4579857648893817E-4</v>
      </c>
      <c r="BV60">
        <f t="shared" si="21"/>
        <v>0.43245805493494682</v>
      </c>
      <c r="BW60">
        <f t="shared" si="22"/>
        <v>0.89907581816474236</v>
      </c>
      <c r="BX60">
        <f t="shared" si="23"/>
        <v>0.28405866235565747</v>
      </c>
    </row>
    <row r="61" spans="1:76" x14ac:dyDescent="0.3">
      <c r="A61" t="s">
        <v>229</v>
      </c>
      <c r="B61">
        <v>0</v>
      </c>
      <c r="C61">
        <v>0</v>
      </c>
      <c r="D61">
        <v>0</v>
      </c>
      <c r="E61">
        <v>0</v>
      </c>
      <c r="F61">
        <v>6.5723562023750504E-3</v>
      </c>
      <c r="G61">
        <v>0</v>
      </c>
      <c r="H61">
        <v>0</v>
      </c>
      <c r="I61">
        <v>0</v>
      </c>
      <c r="J61">
        <v>0</v>
      </c>
      <c r="K61">
        <v>0</v>
      </c>
      <c r="L61">
        <v>8.5563168692833497E-3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1.139716262843705E-2</v>
      </c>
      <c r="V61">
        <v>0</v>
      </c>
      <c r="W61">
        <v>0</v>
      </c>
      <c r="X61">
        <v>3.7566110172694701E-3</v>
      </c>
      <c r="Y61">
        <v>0</v>
      </c>
      <c r="Z61">
        <v>0</v>
      </c>
      <c r="AA61">
        <v>0</v>
      </c>
      <c r="AB61">
        <v>5.6001284808416497E-3</v>
      </c>
      <c r="AC61">
        <v>0</v>
      </c>
      <c r="AD61">
        <v>5.8903077621149996E-4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6.2251497664534501E-4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3.3312514764912249E-3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3.1388200919284502E-3</v>
      </c>
      <c r="AZ61">
        <v>0</v>
      </c>
      <c r="BA61">
        <v>0</v>
      </c>
      <c r="BB61">
        <v>3.1431114612640951E-3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J61">
        <f t="shared" si="12"/>
        <v>9.4554206697865001E-4</v>
      </c>
      <c r="BK61">
        <f t="shared" si="13"/>
        <v>1.1857184945977593E-3</v>
      </c>
      <c r="BL61">
        <f t="shared" si="14"/>
        <v>4.0942792025316465E-4</v>
      </c>
      <c r="BN61">
        <f t="shared" si="15"/>
        <v>2.6089797189918322E-3</v>
      </c>
      <c r="BO61">
        <f t="shared" si="16"/>
        <v>2.9744908442168663E-3</v>
      </c>
      <c r="BP61">
        <f t="shared" si="17"/>
        <v>1.0611574258038044E-3</v>
      </c>
      <c r="BR61">
        <f t="shared" si="18"/>
        <v>6.5224492974795805E-4</v>
      </c>
      <c r="BS61">
        <f t="shared" si="19"/>
        <v>7.0109421550768167E-4</v>
      </c>
      <c r="BT61">
        <f t="shared" si="20"/>
        <v>2.1223148516076088E-4</v>
      </c>
      <c r="BV61">
        <f t="shared" si="21"/>
        <v>0.80355970836916957</v>
      </c>
      <c r="BW61">
        <f t="shared" si="22"/>
        <v>0.44448097747992754</v>
      </c>
      <c r="BX61">
        <f t="shared" si="23"/>
        <v>0.30179793631014612</v>
      </c>
    </row>
    <row r="62" spans="1:76" x14ac:dyDescent="0.3">
      <c r="A62" t="s">
        <v>230</v>
      </c>
      <c r="B62">
        <v>1.7232328589258147E-2</v>
      </c>
      <c r="C62">
        <v>0</v>
      </c>
      <c r="D62">
        <v>1.098104678219765E-2</v>
      </c>
      <c r="E62">
        <v>1.9199670885596699E-2</v>
      </c>
      <c r="F62">
        <v>4.1907094512260198E-2</v>
      </c>
      <c r="G62">
        <v>4.0575485044905497E-2</v>
      </c>
      <c r="H62">
        <v>3.8916989981669453E-2</v>
      </c>
      <c r="I62">
        <v>1.448360528133864E-2</v>
      </c>
      <c r="J62">
        <v>4.8277151138502852E-2</v>
      </c>
      <c r="K62">
        <v>4.1566129898566749E-2</v>
      </c>
      <c r="L62">
        <v>7.7927647644959491E-2</v>
      </c>
      <c r="M62">
        <v>2.2407384666084999E-2</v>
      </c>
      <c r="N62">
        <v>2.4765711468525353E-2</v>
      </c>
      <c r="O62">
        <v>1.9496917805481701E-2</v>
      </c>
      <c r="P62">
        <v>1.41601763645521E-2</v>
      </c>
      <c r="Q62">
        <v>1.9918882402219749E-2</v>
      </c>
      <c r="R62">
        <v>2.208139761277245E-2</v>
      </c>
      <c r="S62">
        <v>5.8197827062347343E-2</v>
      </c>
      <c r="T62">
        <v>5.2445248979555145E-2</v>
      </c>
      <c r="U62">
        <v>6.8422948616086401E-2</v>
      </c>
      <c r="V62">
        <v>1.17921594215244E-2</v>
      </c>
      <c r="W62">
        <v>7.5877711042216939E-2</v>
      </c>
      <c r="X62">
        <v>4.8597359400939892E-3</v>
      </c>
      <c r="Y62">
        <v>1.4187686061857135E-2</v>
      </c>
      <c r="Z62">
        <v>2.4129170826852588E-2</v>
      </c>
      <c r="AA62">
        <v>9.8125060637410555E-2</v>
      </c>
      <c r="AB62">
        <v>2.1914038487474148E-2</v>
      </c>
      <c r="AC62">
        <v>6.28483105627866E-2</v>
      </c>
      <c r="AD62">
        <v>1.4256624260734704E-2</v>
      </c>
      <c r="AE62">
        <v>2.9645946363656351E-2</v>
      </c>
      <c r="AF62">
        <v>2.0505928593400849E-2</v>
      </c>
      <c r="AG62">
        <v>1.1330661645828004E-2</v>
      </c>
      <c r="AH62">
        <v>2.715241882483125E-2</v>
      </c>
      <c r="AI62">
        <v>3.8281219304678697E-2</v>
      </c>
      <c r="AJ62">
        <v>5.4702503746658901E-2</v>
      </c>
      <c r="AK62">
        <v>3.0418347550420999E-2</v>
      </c>
      <c r="AL62">
        <v>5.1517929594802198E-2</v>
      </c>
      <c r="AM62">
        <v>5.1687836754995007E-3</v>
      </c>
      <c r="AN62">
        <v>1.1432276521223E-2</v>
      </c>
      <c r="AO62">
        <v>5.7953750487473345E-2</v>
      </c>
      <c r="AP62">
        <v>3.5599672946233202E-2</v>
      </c>
      <c r="AQ62">
        <v>5.8434023023126499E-3</v>
      </c>
      <c r="AR62">
        <v>4.3378984176970347E-3</v>
      </c>
      <c r="AS62">
        <v>3.80940417646786E-2</v>
      </c>
      <c r="AT62">
        <v>2.1721623814231983E-2</v>
      </c>
      <c r="AU62">
        <v>1.5953041459081298E-2</v>
      </c>
      <c r="AV62">
        <v>3.306579528456275E-2</v>
      </c>
      <c r="AW62">
        <v>7.8551408420601508E-3</v>
      </c>
      <c r="AX62">
        <v>2.4434196635793201E-2</v>
      </c>
      <c r="AY62">
        <v>1.584615859704535E-2</v>
      </c>
      <c r="AZ62">
        <v>2.0537609069234949E-2</v>
      </c>
      <c r="BA62">
        <v>1.6629435700647999E-2</v>
      </c>
      <c r="BB62">
        <v>1.019047691931655E-2</v>
      </c>
      <c r="BC62">
        <v>2.526068355864634E-2</v>
      </c>
      <c r="BD62">
        <v>1.54904296911805E-2</v>
      </c>
      <c r="BE62">
        <v>4.1233743109363896E-2</v>
      </c>
      <c r="BF62">
        <v>1.4793059980136291E-2</v>
      </c>
      <c r="BG62">
        <v>1.3776665249773876E-2</v>
      </c>
      <c r="BH62">
        <v>5.9284939581059057E-2</v>
      </c>
      <c r="BJ62">
        <f t="shared" si="12"/>
        <v>2.8238513904132449E-2</v>
      </c>
      <c r="BK62">
        <f t="shared" si="13"/>
        <v>3.6447449680228186E-2</v>
      </c>
      <c r="BL62">
        <f t="shared" si="14"/>
        <v>2.5245664259965345E-2</v>
      </c>
      <c r="BN62">
        <f t="shared" si="15"/>
        <v>1.8935689545286009E-2</v>
      </c>
      <c r="BO62">
        <f t="shared" si="16"/>
        <v>2.6558775968915753E-2</v>
      </c>
      <c r="BP62">
        <f t="shared" si="17"/>
        <v>1.7028104890200579E-2</v>
      </c>
      <c r="BR62">
        <f t="shared" si="18"/>
        <v>4.7339223863215023E-3</v>
      </c>
      <c r="BS62">
        <f t="shared" si="19"/>
        <v>6.2599635292115499E-3</v>
      </c>
      <c r="BT62">
        <f t="shared" si="20"/>
        <v>3.4056209780401157E-3</v>
      </c>
      <c r="BV62">
        <f t="shared" si="21"/>
        <v>0.30376936639339935</v>
      </c>
      <c r="BW62">
        <f t="shared" si="22"/>
        <v>0.6116171352775106</v>
      </c>
      <c r="BX62">
        <f t="shared" si="23"/>
        <v>0.12767608196805413</v>
      </c>
    </row>
    <row r="63" spans="1:76" x14ac:dyDescent="0.3">
      <c r="A63" t="s">
        <v>231</v>
      </c>
      <c r="B63">
        <v>7.3783365730601003E-3</v>
      </c>
      <c r="C63">
        <v>0</v>
      </c>
      <c r="D63">
        <v>2.1627522255587551E-2</v>
      </c>
      <c r="E63">
        <v>0</v>
      </c>
      <c r="F63">
        <v>0</v>
      </c>
      <c r="G63">
        <v>0</v>
      </c>
      <c r="H63">
        <v>0</v>
      </c>
      <c r="I63">
        <v>1.4872983377950351E-2</v>
      </c>
      <c r="J63">
        <v>1.173515733505435E-2</v>
      </c>
      <c r="K63">
        <v>0</v>
      </c>
      <c r="L63">
        <v>0</v>
      </c>
      <c r="M63">
        <v>0</v>
      </c>
      <c r="N63">
        <v>0</v>
      </c>
      <c r="O63">
        <v>0</v>
      </c>
      <c r="P63">
        <v>6.1667896918574001E-3</v>
      </c>
      <c r="Q63">
        <v>1.14541504260064E-2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6.3426517574436498E-3</v>
      </c>
      <c r="AB63">
        <v>0</v>
      </c>
      <c r="AC63">
        <v>9.2226204714194009E-3</v>
      </c>
      <c r="AD63">
        <v>7.0838263285210997E-3</v>
      </c>
      <c r="AE63">
        <v>1.180682712877585E-2</v>
      </c>
      <c r="AF63">
        <v>4.5156587017496303E-3</v>
      </c>
      <c r="AG63">
        <v>0</v>
      </c>
      <c r="AH63">
        <v>0</v>
      </c>
      <c r="AI63">
        <v>0</v>
      </c>
      <c r="AJ63">
        <v>0</v>
      </c>
      <c r="AK63">
        <v>3.9585334980580299E-3</v>
      </c>
      <c r="AL63">
        <v>0</v>
      </c>
      <c r="AM63">
        <v>0</v>
      </c>
      <c r="AN63">
        <v>4.9158724546719997E-3</v>
      </c>
      <c r="AO63">
        <v>0</v>
      </c>
      <c r="AP63">
        <v>3.1141602217768698E-3</v>
      </c>
      <c r="AQ63">
        <v>0</v>
      </c>
      <c r="AR63">
        <v>0</v>
      </c>
      <c r="AS63">
        <v>0</v>
      </c>
      <c r="AT63">
        <v>0</v>
      </c>
      <c r="AU63">
        <v>9.8172293874763499E-3</v>
      </c>
      <c r="AV63">
        <v>1.4168978016729349E-2</v>
      </c>
      <c r="AW63">
        <v>1.093573746554769E-2</v>
      </c>
      <c r="AX63">
        <v>0</v>
      </c>
      <c r="AY63">
        <v>0</v>
      </c>
      <c r="AZ63">
        <v>0</v>
      </c>
      <c r="BA63">
        <v>7.7089690464977002E-3</v>
      </c>
      <c r="BB63">
        <v>0</v>
      </c>
      <c r="BC63">
        <v>6.2998028748726996E-3</v>
      </c>
      <c r="BD63">
        <v>1.724122028298595E-3</v>
      </c>
      <c r="BE63">
        <v>0</v>
      </c>
      <c r="BF63">
        <v>0</v>
      </c>
      <c r="BG63">
        <v>0</v>
      </c>
      <c r="BH63">
        <v>0</v>
      </c>
      <c r="BJ63">
        <f t="shared" si="12"/>
        <v>4.5771837287197602E-3</v>
      </c>
      <c r="BK63">
        <f t="shared" si="13"/>
        <v>2.1650880215505351E-3</v>
      </c>
      <c r="BL63">
        <f t="shared" si="14"/>
        <v>2.5057361997571715E-3</v>
      </c>
      <c r="BN63">
        <f t="shared" si="15"/>
        <v>6.9047143539392895E-3</v>
      </c>
      <c r="BO63">
        <f t="shared" si="16"/>
        <v>3.841583504303091E-3</v>
      </c>
      <c r="BP63">
        <f t="shared" si="17"/>
        <v>4.1401617186322005E-3</v>
      </c>
      <c r="BR63">
        <f t="shared" si="18"/>
        <v>1.7261785884848224E-3</v>
      </c>
      <c r="BS63">
        <f t="shared" si="19"/>
        <v>9.0546991546236553E-4</v>
      </c>
      <c r="BT63">
        <f t="shared" si="20"/>
        <v>8.2803234372644014E-4</v>
      </c>
      <c r="BV63">
        <f t="shared" si="21"/>
        <v>0.22847921033212462</v>
      </c>
      <c r="BW63">
        <f t="shared" si="22"/>
        <v>0.29099666308369382</v>
      </c>
      <c r="BX63">
        <f t="shared" si="23"/>
        <v>0.78278956712082559</v>
      </c>
    </row>
    <row r="64" spans="1:76" x14ac:dyDescent="0.3">
      <c r="A64" t="s">
        <v>232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6.1045561336405003E-3</v>
      </c>
      <c r="L64">
        <v>0</v>
      </c>
      <c r="M64">
        <v>1.5132889116064105E-2</v>
      </c>
      <c r="N64">
        <v>0</v>
      </c>
      <c r="O64">
        <v>0</v>
      </c>
      <c r="P64">
        <v>4.2851081481905598E-3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1.2379774210115499E-2</v>
      </c>
      <c r="AO64">
        <v>0</v>
      </c>
      <c r="AP64">
        <v>0</v>
      </c>
      <c r="AQ64">
        <v>0</v>
      </c>
      <c r="AR64">
        <v>1.0924246601733649E-2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J64">
        <f t="shared" si="12"/>
        <v>1.5951595873684478E-3</v>
      </c>
      <c r="BK64">
        <f t="shared" si="13"/>
        <v>0</v>
      </c>
      <c r="BL64">
        <f t="shared" si="14"/>
        <v>9.3216083247396597E-4</v>
      </c>
      <c r="BN64">
        <f t="shared" si="15"/>
        <v>4.0325305924259923E-3</v>
      </c>
      <c r="BO64">
        <f t="shared" si="16"/>
        <v>0</v>
      </c>
      <c r="BP64">
        <f t="shared" si="17"/>
        <v>3.2331285021178669E-3</v>
      </c>
      <c r="BR64">
        <f t="shared" si="18"/>
        <v>1.0081326481064981E-3</v>
      </c>
      <c r="BS64">
        <f t="shared" si="19"/>
        <v>0</v>
      </c>
      <c r="BT64">
        <f t="shared" si="20"/>
        <v>6.4662570042357337E-4</v>
      </c>
      <c r="BV64">
        <f t="shared" si="21"/>
        <v>0.13443553895533361</v>
      </c>
      <c r="BW64">
        <f t="shared" si="22"/>
        <v>0.58442792883300054</v>
      </c>
      <c r="BX64">
        <f t="shared" si="23"/>
        <v>0.16234386897985531</v>
      </c>
    </row>
    <row r="65" spans="1:76" x14ac:dyDescent="0.3">
      <c r="A65" t="s">
        <v>233</v>
      </c>
      <c r="B65">
        <v>0</v>
      </c>
      <c r="C65">
        <v>0</v>
      </c>
      <c r="D65">
        <v>0</v>
      </c>
      <c r="E65">
        <v>0</v>
      </c>
      <c r="F65">
        <v>0</v>
      </c>
      <c r="G65">
        <v>8.6889560019715994E-3</v>
      </c>
      <c r="H65">
        <v>1.1675096994500851E-2</v>
      </c>
      <c r="I65">
        <v>0</v>
      </c>
      <c r="J65">
        <v>0</v>
      </c>
      <c r="K65">
        <v>0</v>
      </c>
      <c r="L65">
        <v>8.6982967183114497E-3</v>
      </c>
      <c r="M65">
        <v>0</v>
      </c>
      <c r="N65">
        <v>0</v>
      </c>
      <c r="O65">
        <v>0</v>
      </c>
      <c r="P65">
        <v>0</v>
      </c>
      <c r="Q65">
        <v>3.80464112822694E-3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4.1703591483556249E-3</v>
      </c>
      <c r="AI65">
        <v>0</v>
      </c>
      <c r="AJ65">
        <v>3.7011058751207598E-4</v>
      </c>
      <c r="AK65">
        <v>0</v>
      </c>
      <c r="AL65">
        <v>5.6843364906001004E-3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9.8172293874763499E-3</v>
      </c>
      <c r="AV65">
        <v>0</v>
      </c>
      <c r="AW65">
        <v>0</v>
      </c>
      <c r="AX65">
        <v>5.5291378606933004E-3</v>
      </c>
      <c r="AY65">
        <v>0</v>
      </c>
      <c r="AZ65">
        <v>1.056502172434105E-2</v>
      </c>
      <c r="BA65">
        <v>0</v>
      </c>
      <c r="BB65">
        <v>0</v>
      </c>
      <c r="BC65">
        <v>0</v>
      </c>
      <c r="BD65">
        <v>1.09148262753143E-2</v>
      </c>
      <c r="BE65">
        <v>0</v>
      </c>
      <c r="BF65">
        <v>6.9242191182228002E-3</v>
      </c>
      <c r="BG65">
        <v>6.2747857509155205E-3</v>
      </c>
      <c r="BH65">
        <v>0</v>
      </c>
      <c r="BJ65">
        <f t="shared" si="12"/>
        <v>2.0541869276881775E-3</v>
      </c>
      <c r="BK65">
        <f t="shared" si="13"/>
        <v>2.3168661935309026E-4</v>
      </c>
      <c r="BL65">
        <f t="shared" si="14"/>
        <v>2.2431866878030201E-3</v>
      </c>
      <c r="BN65">
        <f t="shared" si="15"/>
        <v>3.9532818704415265E-3</v>
      </c>
      <c r="BO65">
        <f t="shared" si="16"/>
        <v>9.8296307792853917E-4</v>
      </c>
      <c r="BP65">
        <f t="shared" si="17"/>
        <v>3.8279222055344251E-3</v>
      </c>
      <c r="BR65">
        <f t="shared" si="18"/>
        <v>9.8832046761038162E-4</v>
      </c>
      <c r="BS65">
        <f t="shared" si="19"/>
        <v>2.3168661935309029E-4</v>
      </c>
      <c r="BT65">
        <f t="shared" si="20"/>
        <v>7.6558444110688499E-4</v>
      </c>
      <c r="BV65">
        <f t="shared" si="21"/>
        <v>9.0767646449116016E-2</v>
      </c>
      <c r="BW65">
        <f t="shared" si="22"/>
        <v>0.88080194040766313</v>
      </c>
      <c r="BX65">
        <f t="shared" si="23"/>
        <v>1.7871681151525352E-2</v>
      </c>
    </row>
    <row r="66" spans="1:76" x14ac:dyDescent="0.3">
      <c r="A66" t="s">
        <v>234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1.4622142991193099E-3</v>
      </c>
      <c r="I66">
        <v>2.72788074080569E-3</v>
      </c>
      <c r="J66">
        <v>1.2765216807420701E-2</v>
      </c>
      <c r="K66">
        <v>0</v>
      </c>
      <c r="L66">
        <v>0</v>
      </c>
      <c r="M66">
        <v>7.1082341974439498E-3</v>
      </c>
      <c r="N66">
        <v>0</v>
      </c>
      <c r="O66">
        <v>0</v>
      </c>
      <c r="P66">
        <v>0</v>
      </c>
      <c r="Q66">
        <v>3.80464112822694E-3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4.9161931483692996E-3</v>
      </c>
      <c r="Y66">
        <v>0</v>
      </c>
      <c r="Z66">
        <v>0</v>
      </c>
      <c r="AA66">
        <v>0</v>
      </c>
      <c r="AB66">
        <v>0</v>
      </c>
      <c r="AC66">
        <v>1.01913039582912E-2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5.6625933653168996E-3</v>
      </c>
      <c r="AR66">
        <v>6.1670476816061996E-3</v>
      </c>
      <c r="AS66">
        <v>3.7815743544313898E-3</v>
      </c>
      <c r="AT66">
        <v>3.3926986087318102E-4</v>
      </c>
      <c r="AU66">
        <v>9.8172293874763499E-3</v>
      </c>
      <c r="AV66">
        <v>7.6232783241243496E-3</v>
      </c>
      <c r="AW66">
        <v>0</v>
      </c>
      <c r="AX66">
        <v>3.5566327628060298E-3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J66">
        <f t="shared" si="12"/>
        <v>1.7417616983135369E-3</v>
      </c>
      <c r="BK66">
        <f t="shared" si="13"/>
        <v>8.3930539481447228E-4</v>
      </c>
      <c r="BL66">
        <f t="shared" si="14"/>
        <v>1.4779050294653762E-3</v>
      </c>
      <c r="BN66">
        <f t="shared" si="15"/>
        <v>3.5495794176585507E-3</v>
      </c>
      <c r="BO66">
        <f t="shared" si="16"/>
        <v>2.6048803474676137E-3</v>
      </c>
      <c r="BP66">
        <f t="shared" si="17"/>
        <v>2.8653807871192247E-3</v>
      </c>
      <c r="BR66">
        <f t="shared" si="18"/>
        <v>8.8739485441463768E-4</v>
      </c>
      <c r="BS66">
        <f t="shared" si="19"/>
        <v>6.1397618595797332E-4</v>
      </c>
      <c r="BT66">
        <f t="shared" si="20"/>
        <v>5.7307615742384496E-4</v>
      </c>
      <c r="BV66">
        <f t="shared" si="21"/>
        <v>0.41024493949583074</v>
      </c>
      <c r="BW66">
        <f t="shared" si="22"/>
        <v>0.8046363292141604</v>
      </c>
      <c r="BX66">
        <f t="shared" si="23"/>
        <v>0.45164906690928075</v>
      </c>
    </row>
    <row r="67" spans="1:76" x14ac:dyDescent="0.3">
      <c r="A67" t="s">
        <v>91</v>
      </c>
    </row>
    <row r="68" spans="1:76" x14ac:dyDescent="0.3">
      <c r="A68" t="s">
        <v>92</v>
      </c>
      <c r="B68">
        <v>224.701279605217</v>
      </c>
      <c r="C68">
        <v>285.41010370411755</v>
      </c>
      <c r="D68">
        <v>263.02755258311748</v>
      </c>
      <c r="E68">
        <v>279.12637227381799</v>
      </c>
      <c r="F68">
        <v>179.2805904254495</v>
      </c>
      <c r="G68">
        <v>287.67579569202348</v>
      </c>
      <c r="H68">
        <v>270.76264495768305</v>
      </c>
      <c r="I68">
        <v>171.20909493068751</v>
      </c>
      <c r="J68">
        <v>296.985531863218</v>
      </c>
      <c r="K68">
        <v>183.47269045822651</v>
      </c>
      <c r="L68">
        <v>317.73028334601497</v>
      </c>
      <c r="M68">
        <v>291.03316537568151</v>
      </c>
      <c r="N68">
        <v>219.5218794686825</v>
      </c>
      <c r="O68">
        <v>308.92328915557448</v>
      </c>
      <c r="P68">
        <v>165.70405428231351</v>
      </c>
      <c r="Q68">
        <v>221.57736962471398</v>
      </c>
      <c r="R68">
        <v>292.63946186984748</v>
      </c>
      <c r="S68">
        <v>334.69822840673248</v>
      </c>
      <c r="T68">
        <v>303.37293931964905</v>
      </c>
      <c r="U68">
        <v>241.37637351440952</v>
      </c>
      <c r="V68">
        <v>154.74937549470849</v>
      </c>
      <c r="W68">
        <v>290.23364465486998</v>
      </c>
      <c r="X68">
        <v>193.1027682579815</v>
      </c>
      <c r="Y68">
        <v>174.80597826277352</v>
      </c>
      <c r="Z68">
        <v>190.91732843739101</v>
      </c>
      <c r="AA68">
        <v>287.14954510099051</v>
      </c>
      <c r="AB68">
        <v>174.74979533212252</v>
      </c>
      <c r="AC68">
        <v>230.0604851924785</v>
      </c>
      <c r="AD68">
        <v>195.009430534995</v>
      </c>
      <c r="AE68">
        <v>332.23649656164753</v>
      </c>
      <c r="AF68">
        <v>194.42727499045449</v>
      </c>
      <c r="AG68">
        <v>278.39798741787547</v>
      </c>
      <c r="AH68">
        <v>254.0570036922295</v>
      </c>
      <c r="AI68">
        <v>162.110974060459</v>
      </c>
      <c r="AJ68">
        <v>288.23987689708997</v>
      </c>
      <c r="AK68">
        <v>295.17584009692746</v>
      </c>
      <c r="AL68">
        <v>174.5797744572115</v>
      </c>
      <c r="AM68">
        <v>185.416242947809</v>
      </c>
      <c r="AN68">
        <v>228.37344555974352</v>
      </c>
      <c r="AO68">
        <v>283.81403607095547</v>
      </c>
      <c r="AP68">
        <v>192.34957836275402</v>
      </c>
      <c r="AQ68">
        <v>190.26787992916502</v>
      </c>
      <c r="AR68">
        <v>297.73134146038149</v>
      </c>
      <c r="AS68">
        <v>186.50279491807498</v>
      </c>
      <c r="AT68">
        <v>248.902801587064</v>
      </c>
      <c r="AU68">
        <v>216.4117868471225</v>
      </c>
      <c r="AV68">
        <v>308.34361476122046</v>
      </c>
      <c r="AW68">
        <v>238.94385303382802</v>
      </c>
      <c r="AX68">
        <v>160.158719011264</v>
      </c>
      <c r="AY68">
        <v>216.73804136223652</v>
      </c>
      <c r="AZ68">
        <v>270.86374311083352</v>
      </c>
      <c r="BA68">
        <v>194.05116189973802</v>
      </c>
      <c r="BB68">
        <v>260.19068263183954</v>
      </c>
      <c r="BC68">
        <v>233.23756281426449</v>
      </c>
      <c r="BD68">
        <v>277.59335249233004</v>
      </c>
      <c r="BE68">
        <v>208.48457060630551</v>
      </c>
      <c r="BF68">
        <v>213.01144749637649</v>
      </c>
      <c r="BG68">
        <v>210.47916865911401</v>
      </c>
      <c r="BH68">
        <v>247.40856527675351</v>
      </c>
      <c r="BJ68">
        <f t="shared" si="12"/>
        <v>247.88385610915867</v>
      </c>
      <c r="BK68">
        <f t="shared" si="13"/>
        <v>238.00528283897862</v>
      </c>
      <c r="BL68">
        <f t="shared" si="14"/>
        <v>233.09079529161616</v>
      </c>
      <c r="BN68">
        <f t="shared" si="15"/>
        <v>52.357276632536504</v>
      </c>
      <c r="BO68">
        <f t="shared" si="16"/>
        <v>60.030209274066188</v>
      </c>
      <c r="BP68">
        <f t="shared" si="17"/>
        <v>42.930488608199965</v>
      </c>
      <c r="BR68">
        <f t="shared" si="18"/>
        <v>13.089319158134126</v>
      </c>
      <c r="BS68">
        <f t="shared" si="19"/>
        <v>14.14925601791326</v>
      </c>
      <c r="BT68">
        <f t="shared" si="20"/>
        <v>8.5860977216399927</v>
      </c>
      <c r="BV68">
        <f t="shared" si="21"/>
        <v>0.61181956218712363</v>
      </c>
      <c r="BW68">
        <f t="shared" si="22"/>
        <v>0.35289005293492814</v>
      </c>
      <c r="BX68">
        <f t="shared" si="23"/>
        <v>0.76862843524085056</v>
      </c>
    </row>
    <row r="69" spans="1:76" x14ac:dyDescent="0.3">
      <c r="BJ69" s="32" t="s">
        <v>1815</v>
      </c>
      <c r="BK69" s="32"/>
      <c r="BL69" s="32"/>
      <c r="BN69" s="32" t="s">
        <v>1816</v>
      </c>
      <c r="BO69" s="32"/>
      <c r="BP69" s="32"/>
      <c r="BR69" s="32" t="s">
        <v>1817</v>
      </c>
      <c r="BS69" s="32"/>
      <c r="BT69" s="32"/>
      <c r="BV69" s="32" t="s">
        <v>1818</v>
      </c>
      <c r="BW69" s="32"/>
      <c r="BX69" s="32"/>
    </row>
    <row r="70" spans="1:76" x14ac:dyDescent="0.3">
      <c r="BJ70" s="5" t="s">
        <v>1812</v>
      </c>
      <c r="BK70" s="6" t="s">
        <v>1814</v>
      </c>
      <c r="BL70" s="7" t="s">
        <v>1813</v>
      </c>
      <c r="BN70" s="5" t="s">
        <v>1812</v>
      </c>
      <c r="BO70" s="6" t="s">
        <v>1814</v>
      </c>
      <c r="BP70" s="7" t="s">
        <v>1813</v>
      </c>
      <c r="BR70" s="5" t="s">
        <v>1812</v>
      </c>
      <c r="BS70" s="6" t="s">
        <v>1814</v>
      </c>
      <c r="BT70" s="7" t="s">
        <v>1813</v>
      </c>
      <c r="BV70" s="5" t="s">
        <v>1812</v>
      </c>
      <c r="BW70" s="5" t="s">
        <v>1812</v>
      </c>
      <c r="BX70" s="7" t="s">
        <v>1813</v>
      </c>
    </row>
    <row r="71" spans="1:76" x14ac:dyDescent="0.3">
      <c r="BV71" s="6" t="s">
        <v>1814</v>
      </c>
      <c r="BW71" s="7" t="s">
        <v>1813</v>
      </c>
      <c r="BX71" s="6" t="s">
        <v>1814</v>
      </c>
    </row>
    <row r="72" spans="1:76" x14ac:dyDescent="0.3">
      <c r="A72" s="9" t="s">
        <v>1819</v>
      </c>
      <c r="B72" s="10">
        <f>SUM(B66,B59,B52,B46,B42,B36:B39,B29,B22,B16,B12,B7:B9)</f>
        <v>1.4936363810938922</v>
      </c>
      <c r="C72" s="10">
        <f t="shared" ref="C72:BH72" si="24">SUM(C66,C59,C52,C46,C42,C36:C39,C29,C22,C16,C12,C7:C9)</f>
        <v>1.7271612321363778</v>
      </c>
      <c r="D72" s="10">
        <f t="shared" si="24"/>
        <v>1.7460076932105923</v>
      </c>
      <c r="E72" s="10">
        <f t="shared" si="24"/>
        <v>1.9383151341525104</v>
      </c>
      <c r="F72" s="10">
        <f t="shared" si="24"/>
        <v>1.1511252380821047</v>
      </c>
      <c r="G72" s="10">
        <f t="shared" si="24"/>
        <v>1.9357721710401232</v>
      </c>
      <c r="H72" s="10">
        <f t="shared" si="24"/>
        <v>1.4733357701918528</v>
      </c>
      <c r="I72" s="10">
        <f t="shared" si="24"/>
        <v>1.2632197698138796</v>
      </c>
      <c r="J72" s="10">
        <f t="shared" si="24"/>
        <v>1.7432545574226197</v>
      </c>
      <c r="K72" s="10">
        <f t="shared" si="24"/>
        <v>1.2981149862791677</v>
      </c>
      <c r="L72" s="10">
        <f t="shared" si="24"/>
        <v>1.6698831953524049</v>
      </c>
      <c r="M72" s="10">
        <f t="shared" si="24"/>
        <v>1.8698525282401479</v>
      </c>
      <c r="N72" s="10">
        <f t="shared" si="24"/>
        <v>1.2964732443416449</v>
      </c>
      <c r="O72" s="10">
        <f t="shared" si="24"/>
        <v>1.9524404355619449</v>
      </c>
      <c r="P72" s="10">
        <f t="shared" si="24"/>
        <v>1.094528819935277</v>
      </c>
      <c r="Q72" s="10">
        <f t="shared" si="24"/>
        <v>1.4602210080145119</v>
      </c>
      <c r="R72" s="10">
        <f t="shared" si="24"/>
        <v>2.2186654512275119</v>
      </c>
      <c r="S72" s="10">
        <f t="shared" si="24"/>
        <v>1.9449126290772556</v>
      </c>
      <c r="T72" s="10">
        <f t="shared" si="24"/>
        <v>1.9410976975627194</v>
      </c>
      <c r="U72" s="10">
        <f t="shared" si="24"/>
        <v>1.4516499656033621</v>
      </c>
      <c r="V72" s="10">
        <f t="shared" si="24"/>
        <v>1.1686574752353673</v>
      </c>
      <c r="W72" s="10">
        <f t="shared" si="24"/>
        <v>1.8641285988413374</v>
      </c>
      <c r="X72" s="10">
        <f t="shared" si="24"/>
        <v>1.2407167588890498</v>
      </c>
      <c r="Y72" s="10">
        <f t="shared" si="24"/>
        <v>1.0043912237360326</v>
      </c>
      <c r="Z72" s="10">
        <f t="shared" si="24"/>
        <v>1.4030990492435815</v>
      </c>
      <c r="AA72" s="10">
        <f t="shared" si="24"/>
        <v>2.4817840731644818</v>
      </c>
      <c r="AB72" s="10">
        <f t="shared" si="24"/>
        <v>1.3253873125075011</v>
      </c>
      <c r="AC72" s="10">
        <f t="shared" si="24"/>
        <v>2.291935571007961</v>
      </c>
      <c r="AD72" s="10">
        <f t="shared" si="24"/>
        <v>1.0583283818928435</v>
      </c>
      <c r="AE72" s="10">
        <f t="shared" si="24"/>
        <v>2.2004838632407857</v>
      </c>
      <c r="AF72" s="10">
        <f t="shared" si="24"/>
        <v>1.5122064125688588</v>
      </c>
      <c r="AG72" s="10">
        <f t="shared" si="24"/>
        <v>1.2776024800262462</v>
      </c>
      <c r="AH72" s="10">
        <f t="shared" si="24"/>
        <v>1.8765238582328878</v>
      </c>
      <c r="AI72" s="10">
        <f t="shared" si="24"/>
        <v>1.0513579331841056</v>
      </c>
      <c r="AJ72" s="10">
        <f t="shared" si="24"/>
        <v>1.6703988806438086</v>
      </c>
      <c r="AK72" s="10">
        <f t="shared" si="24"/>
        <v>1.7989662446364736</v>
      </c>
      <c r="AL72" s="10">
        <f t="shared" si="24"/>
        <v>1.1609662536897227</v>
      </c>
      <c r="AM72" s="10">
        <f t="shared" si="24"/>
        <v>0.92685463402464507</v>
      </c>
      <c r="AN72" s="10">
        <f t="shared" si="24"/>
        <v>1.4371866062082901</v>
      </c>
      <c r="AO72" s="10">
        <f t="shared" si="24"/>
        <v>1.7278815275572217</v>
      </c>
      <c r="AP72" s="10">
        <f t="shared" si="24"/>
        <v>1.0881607154699269</v>
      </c>
      <c r="AQ72" s="10">
        <f t="shared" si="24"/>
        <v>1.2104059899750095</v>
      </c>
      <c r="AR72" s="10">
        <f t="shared" si="24"/>
        <v>2.0026975116246746</v>
      </c>
      <c r="AS72" s="10">
        <f t="shared" si="24"/>
        <v>1.0932982345701558</v>
      </c>
      <c r="AT72" s="10">
        <f t="shared" si="24"/>
        <v>1.4706459320928595</v>
      </c>
      <c r="AU72" s="10">
        <f t="shared" si="24"/>
        <v>1.4799687049134713</v>
      </c>
      <c r="AV72" s="10">
        <f t="shared" si="24"/>
        <v>2.0265760118340674</v>
      </c>
      <c r="AW72" s="10">
        <f t="shared" si="24"/>
        <v>0.98734506661804289</v>
      </c>
      <c r="AX72" s="10">
        <f t="shared" si="24"/>
        <v>1.2052147341266697</v>
      </c>
      <c r="AY72" s="10">
        <f t="shared" si="24"/>
        <v>1.2813892742481146</v>
      </c>
      <c r="AZ72" s="10">
        <f t="shared" si="24"/>
        <v>1.8602248739500351</v>
      </c>
      <c r="BA72" s="10">
        <f t="shared" si="24"/>
        <v>1.6379513467044642</v>
      </c>
      <c r="BB72" s="10">
        <f t="shared" si="24"/>
        <v>1.6100074481301889</v>
      </c>
      <c r="BC72" s="10">
        <f t="shared" si="24"/>
        <v>1.2538132933605413</v>
      </c>
      <c r="BD72" s="10">
        <f t="shared" si="24"/>
        <v>1.773188826574722</v>
      </c>
      <c r="BE72" s="10">
        <f t="shared" si="24"/>
        <v>1.2723954433040163</v>
      </c>
      <c r="BF72" s="10">
        <f t="shared" si="24"/>
        <v>1.1602496597590464</v>
      </c>
      <c r="BG72" s="10">
        <f t="shared" si="24"/>
        <v>1.5635865873480139</v>
      </c>
      <c r="BH72" s="10">
        <f t="shared" si="24"/>
        <v>1.4702390978601327</v>
      </c>
      <c r="BI72" s="9" t="s">
        <v>1819</v>
      </c>
      <c r="BJ72">
        <f t="shared" ref="BJ72:BJ79" si="25">AVERAGE(B72:Q72)</f>
        <v>1.5695838853043156</v>
      </c>
      <c r="BK72">
        <f t="shared" ref="BK72:BK79" si="26">AVERAGE(R72:AI72)</f>
        <v>1.6284960408467717</v>
      </c>
      <c r="BL72">
        <f t="shared" ref="BL72:BL79" si="27">AVERAGE(AJ72:BH72)</f>
        <v>1.4467845159689725</v>
      </c>
      <c r="BN72">
        <f t="shared" ref="BN72:BN79" si="28">STDEV(B72:Q72)</f>
        <v>0.29130683683870084</v>
      </c>
      <c r="BO72">
        <f t="shared" ref="BO72:BO79" si="29">STDEV(R72:AI72)</f>
        <v>0.47766070256657511</v>
      </c>
      <c r="BP72">
        <f t="shared" ref="BP72:BP79" si="30">STDEV(AJ72:BH72)</f>
        <v>0.31377197101224374</v>
      </c>
      <c r="BR72">
        <f t="shared" ref="BR72:BR79" si="31">BN72/SQRT(16)</f>
        <v>7.2826709209675211E-2</v>
      </c>
      <c r="BS72">
        <f t="shared" ref="BS72:BS79" si="32">BO72/SQRT(18)</f>
        <v>0.11258570729705195</v>
      </c>
      <c r="BT72">
        <f t="shared" ref="BT72:BT79" si="33">BP72/SQRT(25)</f>
        <v>6.2754394202448743E-2</v>
      </c>
      <c r="BV72">
        <f t="shared" ref="BV72:BV79" si="34">TTEST(B72:Q72,R72:AI72,2,3)</f>
        <v>0.66371073301916961</v>
      </c>
      <c r="BW72">
        <f t="shared" ref="BW72:BW79" si="35">TTEST(B72:Q72,AJ72:BH72,2,3)</f>
        <v>0.21015767641715707</v>
      </c>
      <c r="BX72">
        <f t="shared" ref="BX72:BX79" si="36">TTEST(R72:AI72,AJ72:BH72,2,3)</f>
        <v>0.16988298901518167</v>
      </c>
    </row>
    <row r="73" spans="1:76" x14ac:dyDescent="0.3">
      <c r="A73" s="9" t="s">
        <v>1820</v>
      </c>
      <c r="B73" s="10">
        <f>SUM(B65,B58,B51,B45,B41,B35,B28,B21,B15,B11)</f>
        <v>6.6057451447274493</v>
      </c>
      <c r="C73" s="10">
        <f t="shared" ref="C73:BH73" si="37">SUM(C65,C58,C51,C45,C41,C35,C28,C21,C15,C11)</f>
        <v>9.604927938419662</v>
      </c>
      <c r="D73" s="10">
        <f t="shared" si="37"/>
        <v>7.6162610493565461</v>
      </c>
      <c r="E73" s="10">
        <f t="shared" si="37"/>
        <v>9.8279774802313504</v>
      </c>
      <c r="F73" s="10">
        <f t="shared" si="37"/>
        <v>5.9237667683362716</v>
      </c>
      <c r="G73" s="10">
        <f t="shared" si="37"/>
        <v>8.9436725452858923</v>
      </c>
      <c r="H73" s="10">
        <f t="shared" si="37"/>
        <v>7.3232078562573255</v>
      </c>
      <c r="I73" s="10">
        <f t="shared" si="37"/>
        <v>4.9840631491771985</v>
      </c>
      <c r="J73" s="10">
        <f t="shared" si="37"/>
        <v>10.164302176974495</v>
      </c>
      <c r="K73" s="10">
        <f t="shared" si="37"/>
        <v>5.9155180686589262</v>
      </c>
      <c r="L73" s="10">
        <f t="shared" si="37"/>
        <v>12.572403016904117</v>
      </c>
      <c r="M73" s="10">
        <f t="shared" si="37"/>
        <v>10.720056300988265</v>
      </c>
      <c r="N73" s="10">
        <f t="shared" si="37"/>
        <v>6.4926847305773707</v>
      </c>
      <c r="O73" s="10">
        <f t="shared" si="37"/>
        <v>9.7215814378915599</v>
      </c>
      <c r="P73" s="10">
        <f t="shared" si="37"/>
        <v>4.8409577459783222</v>
      </c>
      <c r="Q73" s="10">
        <f t="shared" si="37"/>
        <v>7.2676845467032347</v>
      </c>
      <c r="R73" s="10">
        <f t="shared" si="37"/>
        <v>10.921555747632439</v>
      </c>
      <c r="S73" s="10">
        <f t="shared" si="37"/>
        <v>13.537506819958097</v>
      </c>
      <c r="T73" s="10">
        <f t="shared" si="37"/>
        <v>10.451799701020034</v>
      </c>
      <c r="U73" s="10">
        <f t="shared" si="37"/>
        <v>8.9409278214519468</v>
      </c>
      <c r="V73" s="10">
        <f t="shared" si="37"/>
        <v>5.6969897353573238</v>
      </c>
      <c r="W73" s="10">
        <f t="shared" si="37"/>
        <v>9.345281452215529</v>
      </c>
      <c r="X73" s="10">
        <f t="shared" si="37"/>
        <v>5.9978442564003283</v>
      </c>
      <c r="Y73" s="10">
        <f t="shared" si="37"/>
        <v>6.1371137498526185</v>
      </c>
      <c r="Z73" s="10">
        <f t="shared" si="37"/>
        <v>8.647786756349424</v>
      </c>
      <c r="AA73" s="10">
        <f t="shared" si="37"/>
        <v>10.830267193446982</v>
      </c>
      <c r="AB73" s="10">
        <f t="shared" si="37"/>
        <v>5.6099431905385186</v>
      </c>
      <c r="AC73" s="10">
        <f t="shared" si="37"/>
        <v>9.2603405340856035</v>
      </c>
      <c r="AD73" s="10">
        <f t="shared" si="37"/>
        <v>5.7155513693770059</v>
      </c>
      <c r="AE73" s="10">
        <f t="shared" si="37"/>
        <v>13.980365057590372</v>
      </c>
      <c r="AF73" s="10">
        <f t="shared" si="37"/>
        <v>7.4284494049777017</v>
      </c>
      <c r="AG73" s="10">
        <f t="shared" si="37"/>
        <v>8.2861282767721782</v>
      </c>
      <c r="AH73" s="10">
        <f t="shared" si="37"/>
        <v>10.50374198538548</v>
      </c>
      <c r="AI73" s="10">
        <f t="shared" si="37"/>
        <v>5.4475459244564615</v>
      </c>
      <c r="AJ73" s="10">
        <f t="shared" si="37"/>
        <v>8.8858388588992767</v>
      </c>
      <c r="AK73" s="10">
        <f t="shared" si="37"/>
        <v>10.518836705346468</v>
      </c>
      <c r="AL73" s="10">
        <f t="shared" si="37"/>
        <v>5.4945403006218934</v>
      </c>
      <c r="AM73" s="10">
        <f t="shared" si="37"/>
        <v>5.3611020202563946</v>
      </c>
      <c r="AN73" s="10">
        <f t="shared" si="37"/>
        <v>7.5659956878622578</v>
      </c>
      <c r="AO73" s="10">
        <f t="shared" si="37"/>
        <v>9.3456604831572143</v>
      </c>
      <c r="AP73" s="10">
        <f t="shared" si="37"/>
        <v>5.6199532060919939</v>
      </c>
      <c r="AQ73" s="10">
        <f t="shared" si="37"/>
        <v>7.5000188224553401</v>
      </c>
      <c r="AR73" s="10">
        <f t="shared" si="37"/>
        <v>10.419798508561701</v>
      </c>
      <c r="AS73" s="10">
        <f t="shared" si="37"/>
        <v>5.6695097717809553</v>
      </c>
      <c r="AT73" s="10">
        <f t="shared" si="37"/>
        <v>7.5597712725763389</v>
      </c>
      <c r="AU73" s="10">
        <f t="shared" si="37"/>
        <v>6.7416515754555899</v>
      </c>
      <c r="AV73" s="10">
        <f t="shared" si="37"/>
        <v>11.571228939140944</v>
      </c>
      <c r="AW73" s="10">
        <f t="shared" si="37"/>
        <v>7.6986725387717927</v>
      </c>
      <c r="AX73" s="10">
        <f t="shared" si="37"/>
        <v>4.9450375077385429</v>
      </c>
      <c r="AY73" s="10">
        <f t="shared" si="37"/>
        <v>7.6053330298819901</v>
      </c>
      <c r="AZ73" s="10">
        <f t="shared" si="37"/>
        <v>8.2843802943897504</v>
      </c>
      <c r="BA73" s="10">
        <f t="shared" si="37"/>
        <v>10.092335600354952</v>
      </c>
      <c r="BB73" s="10">
        <f t="shared" si="37"/>
        <v>8.3027379123612732</v>
      </c>
      <c r="BC73" s="10">
        <f t="shared" si="37"/>
        <v>7.2655820272426581</v>
      </c>
      <c r="BD73" s="10">
        <f t="shared" si="37"/>
        <v>9.9010614070998031</v>
      </c>
      <c r="BE73" s="10">
        <f t="shared" si="37"/>
        <v>6.9001887587646635</v>
      </c>
      <c r="BF73" s="10">
        <f t="shared" si="37"/>
        <v>6.6698863888136319</v>
      </c>
      <c r="BG73" s="10">
        <f t="shared" si="37"/>
        <v>6.6242694272041049</v>
      </c>
      <c r="BH73" s="10">
        <f t="shared" si="37"/>
        <v>8.5251642507705707</v>
      </c>
      <c r="BI73" s="9" t="s">
        <v>1820</v>
      </c>
      <c r="BJ73">
        <f t="shared" si="25"/>
        <v>8.0328006222792485</v>
      </c>
      <c r="BK73">
        <f t="shared" si="26"/>
        <v>8.707729943159336</v>
      </c>
      <c r="BL73">
        <f t="shared" si="27"/>
        <v>7.8027422118240031</v>
      </c>
      <c r="BN73">
        <f t="shared" si="28"/>
        <v>2.2484511523077573</v>
      </c>
      <c r="BO73">
        <f t="shared" si="29"/>
        <v>2.6742729053724266</v>
      </c>
      <c r="BP73">
        <f t="shared" si="30"/>
        <v>1.7860484481726679</v>
      </c>
      <c r="BR73">
        <f t="shared" si="31"/>
        <v>0.56211278807693932</v>
      </c>
      <c r="BS73">
        <f t="shared" si="32"/>
        <v>0.63033216871076447</v>
      </c>
      <c r="BT73">
        <f t="shared" si="33"/>
        <v>0.35720968963453359</v>
      </c>
      <c r="BV73">
        <f t="shared" si="34"/>
        <v>0.43011416220747412</v>
      </c>
      <c r="BW73">
        <f t="shared" si="35"/>
        <v>0.73246680039743117</v>
      </c>
      <c r="BX73">
        <f t="shared" si="36"/>
        <v>0.22209937087877743</v>
      </c>
    </row>
    <row r="74" spans="1:76" x14ac:dyDescent="0.3">
      <c r="A74" s="9" t="s">
        <v>1821</v>
      </c>
      <c r="B74" s="10">
        <f>SUM(B60:B64,B53:B57,B47:B50,B43:B44,B40,B30:B34,B23:B27,B17:B20,B13:B14,B10)</f>
        <v>216.60189807939568</v>
      </c>
      <c r="C74" s="10">
        <f t="shared" ref="C74:BH74" si="38">SUM(C60:C64,C53:C57,C47:C50,C43:C44,C40,C30:C34,C23:C27,C17:C20,C13:C14,C10)</f>
        <v>274.07801453356149</v>
      </c>
      <c r="D74" s="10">
        <f t="shared" si="38"/>
        <v>253.66528384055064</v>
      </c>
      <c r="E74" s="10">
        <f t="shared" si="38"/>
        <v>267.36007965943401</v>
      </c>
      <c r="F74" s="10">
        <f t="shared" si="38"/>
        <v>172.20569841903114</v>
      </c>
      <c r="G74" s="10">
        <f t="shared" si="38"/>
        <v>276.79635097569724</v>
      </c>
      <c r="H74" s="10">
        <f t="shared" si="38"/>
        <v>261.96610133123409</v>
      </c>
      <c r="I74" s="10">
        <f t="shared" si="38"/>
        <v>164.96181201169645</v>
      </c>
      <c r="J74" s="10">
        <f t="shared" si="38"/>
        <v>285.0779751288207</v>
      </c>
      <c r="K74" s="10">
        <f t="shared" si="38"/>
        <v>176.25905740328832</v>
      </c>
      <c r="L74" s="10">
        <f t="shared" si="38"/>
        <v>303.48799713375854</v>
      </c>
      <c r="M74" s="10">
        <f t="shared" si="38"/>
        <v>278.44325654645269</v>
      </c>
      <c r="N74" s="10">
        <f t="shared" si="38"/>
        <v>211.73272149376359</v>
      </c>
      <c r="O74" s="10">
        <f t="shared" si="38"/>
        <v>297.24926728212097</v>
      </c>
      <c r="P74" s="10">
        <f t="shared" si="38"/>
        <v>159.76856771639967</v>
      </c>
      <c r="Q74" s="10">
        <f t="shared" si="38"/>
        <v>212.84946406999643</v>
      </c>
      <c r="R74" s="10">
        <f t="shared" si="38"/>
        <v>279.49924067098743</v>
      </c>
      <c r="S74" s="10">
        <f t="shared" si="38"/>
        <v>319.21580895769694</v>
      </c>
      <c r="T74" s="10">
        <f t="shared" si="38"/>
        <v>290.98004192106663</v>
      </c>
      <c r="U74" s="10">
        <f t="shared" si="38"/>
        <v>230.98379572735411</v>
      </c>
      <c r="V74" s="10">
        <f t="shared" si="38"/>
        <v>147.8837282841159</v>
      </c>
      <c r="W74" s="10">
        <f t="shared" si="38"/>
        <v>279.0242346038134</v>
      </c>
      <c r="X74" s="10">
        <f t="shared" si="38"/>
        <v>185.86420724269223</v>
      </c>
      <c r="Y74" s="10">
        <f t="shared" si="38"/>
        <v>167.664473289185</v>
      </c>
      <c r="Z74" s="10">
        <f t="shared" si="38"/>
        <v>180.86644263179764</v>
      </c>
      <c r="AA74" s="10">
        <f t="shared" si="38"/>
        <v>273.83749383437902</v>
      </c>
      <c r="AB74" s="10">
        <f t="shared" si="38"/>
        <v>167.81446482907637</v>
      </c>
      <c r="AC74" s="10">
        <f t="shared" si="38"/>
        <v>218.50820908738535</v>
      </c>
      <c r="AD74" s="10">
        <f t="shared" si="38"/>
        <v>188.23555078372533</v>
      </c>
      <c r="AE74" s="10">
        <f t="shared" si="38"/>
        <v>316.05564764081657</v>
      </c>
      <c r="AF74" s="10">
        <f t="shared" si="38"/>
        <v>185.48661917290772</v>
      </c>
      <c r="AG74" s="10">
        <f t="shared" si="38"/>
        <v>268.83425666107701</v>
      </c>
      <c r="AH74" s="10">
        <f t="shared" si="38"/>
        <v>241.67673784861131</v>
      </c>
      <c r="AI74" s="10">
        <f t="shared" si="38"/>
        <v>155.61207020281847</v>
      </c>
      <c r="AJ74" s="10">
        <f t="shared" si="38"/>
        <v>277.68363915754662</v>
      </c>
      <c r="AK74" s="10">
        <f t="shared" si="38"/>
        <v>282.85803714694418</v>
      </c>
      <c r="AL74" s="10">
        <f t="shared" si="38"/>
        <v>167.92426790289966</v>
      </c>
      <c r="AM74" s="10">
        <f t="shared" si="38"/>
        <v>179.12828629352819</v>
      </c>
      <c r="AN74" s="10">
        <f t="shared" si="38"/>
        <v>219.37026326567286</v>
      </c>
      <c r="AO74" s="10">
        <f t="shared" si="38"/>
        <v>272.74049406024091</v>
      </c>
      <c r="AP74" s="10">
        <f t="shared" si="38"/>
        <v>185.64146444119189</v>
      </c>
      <c r="AQ74" s="10">
        <f t="shared" si="38"/>
        <v>181.55745511673493</v>
      </c>
      <c r="AR74" s="10">
        <f t="shared" si="38"/>
        <v>285.30884544019546</v>
      </c>
      <c r="AS74" s="10">
        <f t="shared" si="38"/>
        <v>179.73998691172378</v>
      </c>
      <c r="AT74" s="10">
        <f t="shared" si="38"/>
        <v>239.87238438239515</v>
      </c>
      <c r="AU74" s="10">
        <f t="shared" si="38"/>
        <v>208.19016656675362</v>
      </c>
      <c r="AV74" s="10">
        <f t="shared" si="38"/>
        <v>294.74580981024519</v>
      </c>
      <c r="AW74" s="10">
        <f t="shared" si="38"/>
        <v>230.25783542843797</v>
      </c>
      <c r="AX74" s="10">
        <f t="shared" si="38"/>
        <v>154.00846676939869</v>
      </c>
      <c r="AY74" s="10">
        <f t="shared" si="38"/>
        <v>207.85131905810636</v>
      </c>
      <c r="AZ74" s="10">
        <f t="shared" si="38"/>
        <v>260.71913794249338</v>
      </c>
      <c r="BA74" s="10">
        <f t="shared" si="38"/>
        <v>182.32087495267888</v>
      </c>
      <c r="BB74" s="10">
        <f t="shared" si="38"/>
        <v>250.27793727134841</v>
      </c>
      <c r="BC74" s="10">
        <f t="shared" si="38"/>
        <v>224.7181674936613</v>
      </c>
      <c r="BD74" s="10">
        <f t="shared" si="38"/>
        <v>265.91910225865541</v>
      </c>
      <c r="BE74" s="10">
        <f t="shared" si="38"/>
        <v>200.31198640423673</v>
      </c>
      <c r="BF74" s="10">
        <f t="shared" si="38"/>
        <v>205.18131144780344</v>
      </c>
      <c r="BG74" s="10">
        <f t="shared" si="38"/>
        <v>202.29131264456151</v>
      </c>
      <c r="BH74" s="10">
        <f t="shared" si="38"/>
        <v>237.41316192812241</v>
      </c>
      <c r="BI74" s="9" t="s">
        <v>1821</v>
      </c>
      <c r="BJ74">
        <f t="shared" si="25"/>
        <v>238.28147160157508</v>
      </c>
      <c r="BK74">
        <f t="shared" si="26"/>
        <v>227.66905685497255</v>
      </c>
      <c r="BL74">
        <f t="shared" si="27"/>
        <v>223.84126856382309</v>
      </c>
      <c r="BN74">
        <f t="shared" si="28"/>
        <v>50.009608485322701</v>
      </c>
      <c r="BO74">
        <f t="shared" si="29"/>
        <v>57.217717398561611</v>
      </c>
      <c r="BP74">
        <f t="shared" si="30"/>
        <v>41.178890827498904</v>
      </c>
      <c r="BR74">
        <f t="shared" si="31"/>
        <v>12.502402121330675</v>
      </c>
      <c r="BS74">
        <f t="shared" si="32"/>
        <v>13.486345325512808</v>
      </c>
      <c r="BT74">
        <f t="shared" si="33"/>
        <v>8.2357781654997808</v>
      </c>
      <c r="BV74">
        <f t="shared" si="34"/>
        <v>0.56792699610250863</v>
      </c>
      <c r="BW74">
        <f t="shared" si="35"/>
        <v>0.34315778014975085</v>
      </c>
      <c r="BX74">
        <f t="shared" si="36"/>
        <v>0.81029591481598739</v>
      </c>
    </row>
    <row r="75" spans="1:76" x14ac:dyDescent="0.3">
      <c r="A75" s="9" t="s">
        <v>1822</v>
      </c>
      <c r="B75">
        <f>SUM(B37:B38,B7:B8)</f>
        <v>0.71124238120306083</v>
      </c>
      <c r="C75">
        <f t="shared" ref="C75:BH75" si="39">SUM(C37:C38,C7:C8)</f>
        <v>0.75262739545305013</v>
      </c>
      <c r="D75">
        <f t="shared" si="39"/>
        <v>0.49155468599829394</v>
      </c>
      <c r="E75">
        <f t="shared" si="39"/>
        <v>0.61695631639787085</v>
      </c>
      <c r="F75">
        <f t="shared" si="39"/>
        <v>0.4267014706445294</v>
      </c>
      <c r="G75">
        <f t="shared" si="39"/>
        <v>0.95725979808621631</v>
      </c>
      <c r="H75">
        <f t="shared" si="39"/>
        <v>0.6149412312708864</v>
      </c>
      <c r="I75">
        <f t="shared" si="39"/>
        <v>0.50776877981081014</v>
      </c>
      <c r="J75">
        <f t="shared" si="39"/>
        <v>0.65402394721525559</v>
      </c>
      <c r="K75">
        <f t="shared" si="39"/>
        <v>0.64170551013032595</v>
      </c>
      <c r="L75">
        <f t="shared" si="39"/>
        <v>0.50230064564306254</v>
      </c>
      <c r="M75">
        <f t="shared" si="39"/>
        <v>0.38633666925722299</v>
      </c>
      <c r="N75">
        <f t="shared" si="39"/>
        <v>0.50959630651639753</v>
      </c>
      <c r="O75">
        <f t="shared" si="39"/>
        <v>0.68776080764005154</v>
      </c>
      <c r="P75">
        <f t="shared" si="39"/>
        <v>0.63731853866341759</v>
      </c>
      <c r="Q75">
        <f t="shared" si="39"/>
        <v>0.45050417832943596</v>
      </c>
      <c r="R75">
        <f t="shared" si="39"/>
        <v>0.95395981563866394</v>
      </c>
      <c r="S75">
        <f t="shared" si="39"/>
        <v>0.65841221486806356</v>
      </c>
      <c r="T75">
        <f t="shared" si="39"/>
        <v>0.6333382503096755</v>
      </c>
      <c r="U75">
        <f t="shared" si="39"/>
        <v>0.36656904121264067</v>
      </c>
      <c r="V75">
        <f t="shared" si="39"/>
        <v>0.59164255974608593</v>
      </c>
      <c r="W75">
        <f t="shared" si="39"/>
        <v>0.74449754219184949</v>
      </c>
      <c r="X75">
        <f t="shared" si="39"/>
        <v>0.48067565427851944</v>
      </c>
      <c r="Y75">
        <f t="shared" si="39"/>
        <v>0.38162728797084372</v>
      </c>
      <c r="Z75">
        <f t="shared" si="39"/>
        <v>0.31968316010688702</v>
      </c>
      <c r="AA75">
        <f t="shared" si="39"/>
        <v>1.2680765009102997</v>
      </c>
      <c r="AB75">
        <f t="shared" si="39"/>
        <v>0.57743155808496083</v>
      </c>
      <c r="AC75">
        <f t="shared" si="39"/>
        <v>1.1168998475749838</v>
      </c>
      <c r="AD75">
        <f t="shared" si="39"/>
        <v>0.38889899695177726</v>
      </c>
      <c r="AE75">
        <f t="shared" si="39"/>
        <v>0.93825057512321441</v>
      </c>
      <c r="AF75">
        <f t="shared" si="39"/>
        <v>0.58506313358231155</v>
      </c>
      <c r="AG75">
        <f t="shared" si="39"/>
        <v>0.38304980836077396</v>
      </c>
      <c r="AH75">
        <f t="shared" si="39"/>
        <v>0.64332797720143475</v>
      </c>
      <c r="AI75">
        <f t="shared" si="39"/>
        <v>0.41945494215816509</v>
      </c>
      <c r="AJ75">
        <f t="shared" si="39"/>
        <v>0.69756206731850445</v>
      </c>
      <c r="AK75">
        <f t="shared" si="39"/>
        <v>0.53762084344436434</v>
      </c>
      <c r="AL75">
        <f t="shared" si="39"/>
        <v>0.52697511930508434</v>
      </c>
      <c r="AM75">
        <f t="shared" si="39"/>
        <v>0.39872056428530062</v>
      </c>
      <c r="AN75">
        <f t="shared" si="39"/>
        <v>0.59609140736227206</v>
      </c>
      <c r="AO75">
        <f t="shared" si="39"/>
        <v>0.66900324210975581</v>
      </c>
      <c r="AP75">
        <f t="shared" si="39"/>
        <v>0.54564929068694468</v>
      </c>
      <c r="AQ75">
        <f t="shared" si="39"/>
        <v>0.4128249111934042</v>
      </c>
      <c r="AR75">
        <f t="shared" si="39"/>
        <v>0.72964709433049302</v>
      </c>
      <c r="AS75">
        <f t="shared" si="39"/>
        <v>0.48047030341273106</v>
      </c>
      <c r="AT75">
        <f t="shared" si="39"/>
        <v>0.53650068311759047</v>
      </c>
      <c r="AU75">
        <f t="shared" si="39"/>
        <v>0.66179082686882995</v>
      </c>
      <c r="AV75">
        <f t="shared" si="39"/>
        <v>0.53906482197607275</v>
      </c>
      <c r="AW75">
        <f t="shared" si="39"/>
        <v>0.30648294325782366</v>
      </c>
      <c r="AX75">
        <f t="shared" si="39"/>
        <v>0.49235136872962371</v>
      </c>
      <c r="AY75">
        <f t="shared" si="39"/>
        <v>0.45030397742298534</v>
      </c>
      <c r="AZ75">
        <f t="shared" si="39"/>
        <v>0.79069844758713648</v>
      </c>
      <c r="BA75">
        <f t="shared" si="39"/>
        <v>0.6931452540202937</v>
      </c>
      <c r="BB75">
        <f t="shared" si="39"/>
        <v>0.77245022161134114</v>
      </c>
      <c r="BC75">
        <f t="shared" si="39"/>
        <v>0.4489205492630724</v>
      </c>
      <c r="BD75">
        <f t="shared" si="39"/>
        <v>0.56139761608197791</v>
      </c>
      <c r="BE75">
        <f t="shared" si="39"/>
        <v>0.42219965710184915</v>
      </c>
      <c r="BF75">
        <f t="shared" si="39"/>
        <v>0.40764696627547148</v>
      </c>
      <c r="BG75">
        <f t="shared" si="39"/>
        <v>0.70971483552778447</v>
      </c>
      <c r="BH75">
        <f t="shared" si="39"/>
        <v>0.60568414110322544</v>
      </c>
      <c r="BI75" s="9" t="s">
        <v>1822</v>
      </c>
      <c r="BJ75">
        <f t="shared" si="25"/>
        <v>0.596787416391243</v>
      </c>
      <c r="BK75">
        <f t="shared" si="26"/>
        <v>0.63615882590395278</v>
      </c>
      <c r="BL75">
        <f t="shared" si="27"/>
        <v>0.5597166861357572</v>
      </c>
      <c r="BN75">
        <f t="shared" si="28"/>
        <v>0.14455013507772529</v>
      </c>
      <c r="BO75">
        <f t="shared" si="29"/>
        <v>0.27407394507797117</v>
      </c>
      <c r="BP75">
        <f t="shared" si="30"/>
        <v>0.12974961503562069</v>
      </c>
      <c r="BR75">
        <f t="shared" si="31"/>
        <v>3.6137533769431324E-2</v>
      </c>
      <c r="BS75">
        <f t="shared" si="32"/>
        <v>6.4599848370394272E-2</v>
      </c>
      <c r="BT75">
        <f t="shared" si="33"/>
        <v>2.5949923007124138E-2</v>
      </c>
      <c r="BV75">
        <f t="shared" si="34"/>
        <v>0.59924887039543928</v>
      </c>
      <c r="BW75">
        <f t="shared" si="35"/>
        <v>0.41139126494923517</v>
      </c>
      <c r="BX75">
        <f t="shared" si="36"/>
        <v>0.28379328754420263</v>
      </c>
    </row>
    <row r="76" spans="1:76" x14ac:dyDescent="0.3">
      <c r="A76" s="9" t="s">
        <v>1823</v>
      </c>
      <c r="B76">
        <f>SUM(B54:B59,B39:B52,B24:B29,B9:B22)</f>
        <v>200.65055782420748</v>
      </c>
      <c r="C76">
        <f t="shared" ref="C76:BH76" si="40">SUM(C54:C59,C39:C52,C24:C29,C9:C22)</f>
        <v>254.16058132894597</v>
      </c>
      <c r="D76">
        <f t="shared" si="40"/>
        <v>237.38818115747137</v>
      </c>
      <c r="E76">
        <f t="shared" si="40"/>
        <v>248.96206726729542</v>
      </c>
      <c r="F76">
        <f t="shared" si="40"/>
        <v>159.28027165306258</v>
      </c>
      <c r="G76">
        <f t="shared" si="40"/>
        <v>258.69701809648967</v>
      </c>
      <c r="H76">
        <f t="shared" si="40"/>
        <v>238.5449954698812</v>
      </c>
      <c r="I76">
        <f t="shared" si="40"/>
        <v>150.69164606835898</v>
      </c>
      <c r="J76">
        <f t="shared" si="40"/>
        <v>265.20584545041913</v>
      </c>
      <c r="K76">
        <f t="shared" si="40"/>
        <v>163.12373821996434</v>
      </c>
      <c r="L76">
        <f t="shared" si="40"/>
        <v>286.4158788601452</v>
      </c>
      <c r="M76">
        <f t="shared" si="40"/>
        <v>259.93984687569468</v>
      </c>
      <c r="N76">
        <f t="shared" si="40"/>
        <v>194.30475788060119</v>
      </c>
      <c r="O76">
        <f t="shared" si="40"/>
        <v>278.71282613544173</v>
      </c>
      <c r="P76">
        <f t="shared" si="40"/>
        <v>145.38196346325526</v>
      </c>
      <c r="Q76">
        <f t="shared" si="40"/>
        <v>198.42762834454257</v>
      </c>
      <c r="R76">
        <f t="shared" si="40"/>
        <v>261.96627111121381</v>
      </c>
      <c r="S76">
        <f t="shared" si="40"/>
        <v>296.57820919832528</v>
      </c>
      <c r="T76">
        <f t="shared" si="40"/>
        <v>272.25323664500559</v>
      </c>
      <c r="U76">
        <f t="shared" si="40"/>
        <v>215.84409779184375</v>
      </c>
      <c r="V76">
        <f t="shared" si="40"/>
        <v>136.62264297328514</v>
      </c>
      <c r="W76">
        <f t="shared" si="40"/>
        <v>260.99988444050155</v>
      </c>
      <c r="X76">
        <f t="shared" si="40"/>
        <v>171.36493021249819</v>
      </c>
      <c r="Y76">
        <f t="shared" si="40"/>
        <v>157.08405849419222</v>
      </c>
      <c r="Z76">
        <f t="shared" si="40"/>
        <v>172.98932893645957</v>
      </c>
      <c r="AA76">
        <f t="shared" si="40"/>
        <v>255.63865055117128</v>
      </c>
      <c r="AB76">
        <f t="shared" si="40"/>
        <v>154.70789940251973</v>
      </c>
      <c r="AC76">
        <f t="shared" si="40"/>
        <v>203.89237658060446</v>
      </c>
      <c r="AD76">
        <f t="shared" si="40"/>
        <v>174.0595168013422</v>
      </c>
      <c r="AE76">
        <f t="shared" si="40"/>
        <v>299.06191182104169</v>
      </c>
      <c r="AF76">
        <f t="shared" si="40"/>
        <v>173.13566218781614</v>
      </c>
      <c r="AG76">
        <f t="shared" si="40"/>
        <v>245.88677676602308</v>
      </c>
      <c r="AH76">
        <f t="shared" si="40"/>
        <v>228.68373402330045</v>
      </c>
      <c r="AI76">
        <f t="shared" si="40"/>
        <v>146.18284086995885</v>
      </c>
      <c r="AJ76">
        <f t="shared" si="40"/>
        <v>255.3730653728154</v>
      </c>
      <c r="AK76">
        <f t="shared" si="40"/>
        <v>265.79596757696805</v>
      </c>
      <c r="AL76">
        <f t="shared" si="40"/>
        <v>155.55465209820849</v>
      </c>
      <c r="AM76">
        <f t="shared" si="40"/>
        <v>162.16305010709092</v>
      </c>
      <c r="AN76">
        <f t="shared" si="40"/>
        <v>208.22112014374488</v>
      </c>
      <c r="AO76">
        <f t="shared" si="40"/>
        <v>253.19528272974421</v>
      </c>
      <c r="AP76">
        <f t="shared" si="40"/>
        <v>168.75650807825355</v>
      </c>
      <c r="AQ76">
        <f t="shared" si="40"/>
        <v>167.82146435654457</v>
      </c>
      <c r="AR76">
        <f t="shared" si="40"/>
        <v>268.43464676234015</v>
      </c>
      <c r="AS76">
        <f t="shared" si="40"/>
        <v>167.56699470314939</v>
      </c>
      <c r="AT76">
        <f t="shared" si="40"/>
        <v>222.87988691469073</v>
      </c>
      <c r="AU76">
        <f t="shared" si="40"/>
        <v>191.58791842771876</v>
      </c>
      <c r="AV76">
        <f t="shared" si="40"/>
        <v>276.37228464840649</v>
      </c>
      <c r="AW76">
        <f t="shared" si="40"/>
        <v>214.54730351112954</v>
      </c>
      <c r="AX76">
        <f t="shared" si="40"/>
        <v>142.43906956021783</v>
      </c>
      <c r="AY76">
        <f t="shared" si="40"/>
        <v>195.65374460753401</v>
      </c>
      <c r="AZ76">
        <f t="shared" si="40"/>
        <v>242.97803435641939</v>
      </c>
      <c r="BA76">
        <f t="shared" si="40"/>
        <v>175.17879232187602</v>
      </c>
      <c r="BB76">
        <f t="shared" si="40"/>
        <v>230.02509305244752</v>
      </c>
      <c r="BC76">
        <f t="shared" si="40"/>
        <v>210.00601831867283</v>
      </c>
      <c r="BD76">
        <f t="shared" si="40"/>
        <v>248.08391219652205</v>
      </c>
      <c r="BE76">
        <f t="shared" si="40"/>
        <v>185.14124402916096</v>
      </c>
      <c r="BF76">
        <f t="shared" si="40"/>
        <v>189.87849568891664</v>
      </c>
      <c r="BG76">
        <f t="shared" si="40"/>
        <v>188.72119275525262</v>
      </c>
      <c r="BH76">
        <f t="shared" si="40"/>
        <v>222.75863460708393</v>
      </c>
      <c r="BI76" s="9" t="s">
        <v>1823</v>
      </c>
      <c r="BJ76">
        <f t="shared" si="25"/>
        <v>221.24298775598606</v>
      </c>
      <c r="BK76">
        <f t="shared" si="26"/>
        <v>212.60844604483907</v>
      </c>
      <c r="BL76">
        <f t="shared" si="27"/>
        <v>208.36537507699634</v>
      </c>
      <c r="BN76">
        <f t="shared" si="28"/>
        <v>47.899257812205569</v>
      </c>
      <c r="BO76">
        <f t="shared" si="29"/>
        <v>53.742800865897401</v>
      </c>
      <c r="BP76">
        <f t="shared" si="30"/>
        <v>38.951359542034844</v>
      </c>
      <c r="BR76">
        <f t="shared" si="31"/>
        <v>11.974814453051392</v>
      </c>
      <c r="BS76">
        <f t="shared" si="32"/>
        <v>12.667299644078104</v>
      </c>
      <c r="BT76">
        <f t="shared" si="33"/>
        <v>7.7902719084069689</v>
      </c>
      <c r="BV76">
        <f t="shared" si="34"/>
        <v>0.62374361736430539</v>
      </c>
      <c r="BW76">
        <f t="shared" si="35"/>
        <v>0.37523883853622442</v>
      </c>
      <c r="BX76">
        <f t="shared" si="36"/>
        <v>0.77740201644500984</v>
      </c>
    </row>
    <row r="77" spans="1:76" x14ac:dyDescent="0.3">
      <c r="A77" s="9" t="s">
        <v>1824</v>
      </c>
      <c r="B77">
        <f>SUM(B60:B66,B53,B30:B36,B23)</f>
        <v>23.339479399806425</v>
      </c>
      <c r="C77">
        <f t="shared" ref="C77:BH77" si="41">SUM(C60:C66,C53,C30:C36,C23)</f>
        <v>30.496894979718508</v>
      </c>
      <c r="D77">
        <f t="shared" si="41"/>
        <v>25.147816739648142</v>
      </c>
      <c r="E77">
        <f t="shared" si="41"/>
        <v>29.547348690124654</v>
      </c>
      <c r="F77">
        <f t="shared" si="41"/>
        <v>19.573617301742413</v>
      </c>
      <c r="G77">
        <f t="shared" si="41"/>
        <v>28.021517797447331</v>
      </c>
      <c r="H77">
        <f t="shared" si="41"/>
        <v>31.602708256531166</v>
      </c>
      <c r="I77">
        <f t="shared" si="41"/>
        <v>20.009680082517725</v>
      </c>
      <c r="J77">
        <f t="shared" si="41"/>
        <v>31.125662465583421</v>
      </c>
      <c r="K77">
        <f t="shared" si="41"/>
        <v>19.707246728131729</v>
      </c>
      <c r="L77">
        <f t="shared" si="41"/>
        <v>30.812103840226783</v>
      </c>
      <c r="M77">
        <f t="shared" si="41"/>
        <v>30.706981830729315</v>
      </c>
      <c r="N77">
        <f t="shared" si="41"/>
        <v>24.70752528156498</v>
      </c>
      <c r="O77">
        <f t="shared" si="41"/>
        <v>29.522702212492657</v>
      </c>
      <c r="P77">
        <f t="shared" si="41"/>
        <v>19.684772280394618</v>
      </c>
      <c r="Q77">
        <f t="shared" si="41"/>
        <v>22.699237101842161</v>
      </c>
      <c r="R77">
        <f t="shared" si="41"/>
        <v>29.719230942994837</v>
      </c>
      <c r="S77">
        <f t="shared" si="41"/>
        <v>37.461606993538986</v>
      </c>
      <c r="T77">
        <f t="shared" si="41"/>
        <v>30.486364424333996</v>
      </c>
      <c r="U77">
        <f t="shared" si="41"/>
        <v>25.165706681353036</v>
      </c>
      <c r="V77">
        <f t="shared" si="41"/>
        <v>17.535089961677333</v>
      </c>
      <c r="W77">
        <f t="shared" si="41"/>
        <v>28.489262672176839</v>
      </c>
      <c r="X77">
        <f t="shared" si="41"/>
        <v>21.257162391204879</v>
      </c>
      <c r="Y77">
        <f t="shared" si="41"/>
        <v>17.3402924806106</v>
      </c>
      <c r="Z77">
        <f t="shared" si="41"/>
        <v>17.608316340824153</v>
      </c>
      <c r="AA77">
        <f t="shared" si="41"/>
        <v>30.242818048908958</v>
      </c>
      <c r="AB77">
        <f t="shared" si="41"/>
        <v>19.464464371517643</v>
      </c>
      <c r="AC77">
        <f t="shared" si="41"/>
        <v>25.051208764299485</v>
      </c>
      <c r="AD77">
        <f t="shared" si="41"/>
        <v>20.561014736701193</v>
      </c>
      <c r="AE77">
        <f t="shared" si="41"/>
        <v>32.236334165482887</v>
      </c>
      <c r="AF77">
        <f t="shared" si="41"/>
        <v>20.706549669055818</v>
      </c>
      <c r="AG77">
        <f t="shared" si="41"/>
        <v>32.128160843491614</v>
      </c>
      <c r="AH77">
        <f t="shared" si="41"/>
        <v>24.729941691727813</v>
      </c>
      <c r="AI77">
        <f t="shared" si="41"/>
        <v>15.50867824834202</v>
      </c>
      <c r="AJ77">
        <f t="shared" si="41"/>
        <v>32.169249456955853</v>
      </c>
      <c r="AK77">
        <f t="shared" si="41"/>
        <v>28.842251676514781</v>
      </c>
      <c r="AL77">
        <f t="shared" si="41"/>
        <v>18.498147239697673</v>
      </c>
      <c r="AM77">
        <f t="shared" si="41"/>
        <v>22.854472276433018</v>
      </c>
      <c r="AN77">
        <f t="shared" si="41"/>
        <v>19.556234008636292</v>
      </c>
      <c r="AO77">
        <f t="shared" si="41"/>
        <v>29.949750099101482</v>
      </c>
      <c r="AP77">
        <f t="shared" si="41"/>
        <v>23.047420993813326</v>
      </c>
      <c r="AQ77">
        <f t="shared" si="41"/>
        <v>22.033590661427308</v>
      </c>
      <c r="AR77">
        <f t="shared" si="41"/>
        <v>28.567047603711149</v>
      </c>
      <c r="AS77">
        <f t="shared" si="41"/>
        <v>18.455329911512752</v>
      </c>
      <c r="AT77">
        <f t="shared" si="41"/>
        <v>25.486413989256043</v>
      </c>
      <c r="AU77">
        <f t="shared" si="41"/>
        <v>24.162077592535042</v>
      </c>
      <c r="AV77">
        <f t="shared" si="41"/>
        <v>31.432265290837744</v>
      </c>
      <c r="AW77">
        <f t="shared" si="41"/>
        <v>24.090066579440492</v>
      </c>
      <c r="AX77">
        <f t="shared" si="41"/>
        <v>17.227298082316491</v>
      </c>
      <c r="AY77">
        <f t="shared" si="41"/>
        <v>20.633992777279477</v>
      </c>
      <c r="AZ77">
        <f t="shared" si="41"/>
        <v>27.095010306826627</v>
      </c>
      <c r="BA77">
        <f t="shared" si="41"/>
        <v>18.179224323841972</v>
      </c>
      <c r="BB77">
        <f t="shared" si="41"/>
        <v>29.393139357780996</v>
      </c>
      <c r="BC77">
        <f t="shared" si="41"/>
        <v>22.782623946328574</v>
      </c>
      <c r="BD77">
        <f t="shared" si="41"/>
        <v>28.948042679725894</v>
      </c>
      <c r="BE77">
        <f t="shared" si="41"/>
        <v>22.921126920042585</v>
      </c>
      <c r="BF77">
        <f t="shared" si="41"/>
        <v>22.725304841184023</v>
      </c>
      <c r="BG77">
        <f t="shared" si="41"/>
        <v>21.048261068333236</v>
      </c>
      <c r="BH77">
        <f t="shared" si="41"/>
        <v>24.044246528565949</v>
      </c>
      <c r="BI77" s="9" t="s">
        <v>1824</v>
      </c>
      <c r="BJ77">
        <f t="shared" si="25"/>
        <v>26.044080936781377</v>
      </c>
      <c r="BK77">
        <f t="shared" si="26"/>
        <v>24.760677968235669</v>
      </c>
      <c r="BL77">
        <f t="shared" si="27"/>
        <v>24.165703528483956</v>
      </c>
      <c r="BN77">
        <f t="shared" si="28"/>
        <v>4.6852867861034602</v>
      </c>
      <c r="BO77">
        <f t="shared" si="29"/>
        <v>6.3777177429814538</v>
      </c>
      <c r="BP77">
        <f t="shared" si="30"/>
        <v>4.3651043641613354</v>
      </c>
      <c r="BR77">
        <f t="shared" si="31"/>
        <v>1.171321696525865</v>
      </c>
      <c r="BS77">
        <f t="shared" si="32"/>
        <v>1.5032424881853164</v>
      </c>
      <c r="BT77">
        <f t="shared" si="33"/>
        <v>0.87302087283226704</v>
      </c>
      <c r="BV77">
        <f t="shared" si="34"/>
        <v>0.5056553364225902</v>
      </c>
      <c r="BW77">
        <f t="shared" si="35"/>
        <v>0.20821708088529245</v>
      </c>
      <c r="BX77">
        <f t="shared" si="36"/>
        <v>0.73469786291142203</v>
      </c>
    </row>
    <row r="78" spans="1:76" x14ac:dyDescent="0.3">
      <c r="A78" s="9" t="s">
        <v>1827</v>
      </c>
      <c r="B78" s="13">
        <f>SUM(B7:B36)</f>
        <v>224.1737507395338</v>
      </c>
      <c r="C78" s="13">
        <f t="shared" ref="C78:BH78" si="42">SUM(C7:C36)</f>
        <v>284.557805702238</v>
      </c>
      <c r="D78" s="13">
        <f t="shared" si="42"/>
        <v>262.1966064296023</v>
      </c>
      <c r="E78" s="13">
        <f t="shared" si="42"/>
        <v>278.48990649912952</v>
      </c>
      <c r="F78" s="13">
        <f t="shared" si="42"/>
        <v>178.68343880628242</v>
      </c>
      <c r="G78" s="13">
        <f t="shared" si="42"/>
        <v>286.92863724044616</v>
      </c>
      <c r="H78" s="13">
        <f t="shared" si="42"/>
        <v>269.8775861697282</v>
      </c>
      <c r="I78" s="13">
        <f t="shared" si="42"/>
        <v>170.65553223129115</v>
      </c>
      <c r="J78" s="13">
        <f t="shared" si="42"/>
        <v>296.04487955423122</v>
      </c>
      <c r="K78" s="13">
        <f t="shared" si="42"/>
        <v>182.87024524026751</v>
      </c>
      <c r="L78" s="13">
        <f t="shared" si="42"/>
        <v>316.82467604362671</v>
      </c>
      <c r="M78" s="13">
        <f t="shared" si="42"/>
        <v>290.27735657620821</v>
      </c>
      <c r="N78" s="13">
        <f t="shared" si="42"/>
        <v>218.85722968777276</v>
      </c>
      <c r="O78" s="13">
        <f t="shared" si="42"/>
        <v>308.05097681349685</v>
      </c>
      <c r="P78" s="13">
        <f t="shared" si="42"/>
        <v>165.23199281490324</v>
      </c>
      <c r="Q78" s="13">
        <f t="shared" si="42"/>
        <v>220.80178211611516</v>
      </c>
      <c r="R78" s="13">
        <f t="shared" si="42"/>
        <v>291.70729572246614</v>
      </c>
      <c r="S78" s="13">
        <f t="shared" si="42"/>
        <v>333.75445965529866</v>
      </c>
      <c r="T78" s="13">
        <f t="shared" si="42"/>
        <v>302.65116673182098</v>
      </c>
      <c r="U78" s="13">
        <f t="shared" si="42"/>
        <v>240.50833937003131</v>
      </c>
      <c r="V78" s="13">
        <f t="shared" si="42"/>
        <v>154.17942987415924</v>
      </c>
      <c r="W78" s="13">
        <f t="shared" si="42"/>
        <v>289.56137897973053</v>
      </c>
      <c r="X78" s="13">
        <f t="shared" si="42"/>
        <v>192.49435578481075</v>
      </c>
      <c r="Y78" s="13">
        <f t="shared" si="42"/>
        <v>174.21526188215259</v>
      </c>
      <c r="Z78" s="13">
        <f t="shared" si="42"/>
        <v>190.12350842782007</v>
      </c>
      <c r="AA78" s="13">
        <f t="shared" si="42"/>
        <v>286.18491983190268</v>
      </c>
      <c r="AB78" s="13">
        <f t="shared" si="42"/>
        <v>174.11404059254818</v>
      </c>
      <c r="AC78" s="13">
        <f t="shared" si="42"/>
        <v>229.21749747322642</v>
      </c>
      <c r="AD78" s="13">
        <f t="shared" si="42"/>
        <v>194.51826260204746</v>
      </c>
      <c r="AE78" s="13">
        <f t="shared" si="42"/>
        <v>331.17137959402817</v>
      </c>
      <c r="AF78" s="13">
        <f t="shared" si="42"/>
        <v>193.88254465066225</v>
      </c>
      <c r="AG78" s="13">
        <f t="shared" si="42"/>
        <v>277.75315603321764</v>
      </c>
      <c r="AH78" s="13">
        <f t="shared" si="42"/>
        <v>253.0497208846167</v>
      </c>
      <c r="AI78" s="13">
        <f t="shared" si="42"/>
        <v>161.63234426582699</v>
      </c>
      <c r="AJ78" s="13">
        <f t="shared" si="42"/>
        <v>287.41529931170294</v>
      </c>
      <c r="AK78" s="13">
        <f t="shared" si="42"/>
        <v>294.39619131387985</v>
      </c>
      <c r="AL78" s="13">
        <f t="shared" si="42"/>
        <v>173.95025544005355</v>
      </c>
      <c r="AM78" s="13">
        <f t="shared" si="42"/>
        <v>184.7308719514013</v>
      </c>
      <c r="AN78" s="13">
        <f t="shared" si="42"/>
        <v>227.58745526293544</v>
      </c>
      <c r="AO78" s="13">
        <f t="shared" si="42"/>
        <v>282.76757548909171</v>
      </c>
      <c r="AP78" s="13">
        <f t="shared" si="42"/>
        <v>191.78561637998052</v>
      </c>
      <c r="AQ78" s="13">
        <f t="shared" si="42"/>
        <v>189.50987003580696</v>
      </c>
      <c r="AR78" s="13">
        <f t="shared" si="42"/>
        <v>296.93760304439866</v>
      </c>
      <c r="AS78" s="13">
        <f t="shared" si="42"/>
        <v>185.97286119999595</v>
      </c>
      <c r="AT78" s="13">
        <f t="shared" si="42"/>
        <v>248.14411087914416</v>
      </c>
      <c r="AU78" s="13">
        <f t="shared" si="42"/>
        <v>215.42658574196165</v>
      </c>
      <c r="AV78" s="13">
        <f t="shared" si="42"/>
        <v>307.32865712226436</v>
      </c>
      <c r="AW78" s="13">
        <f t="shared" si="42"/>
        <v>238.27948427279128</v>
      </c>
      <c r="AX78" s="13">
        <f t="shared" si="42"/>
        <v>159.55375698474964</v>
      </c>
      <c r="AY78" s="13">
        <f t="shared" si="42"/>
        <v>216.18026100152267</v>
      </c>
      <c r="AZ78" s="13">
        <f t="shared" si="42"/>
        <v>269.91420087906192</v>
      </c>
      <c r="BA78" s="13">
        <f t="shared" si="42"/>
        <v>193.4748495221813</v>
      </c>
      <c r="BB78" s="13">
        <f t="shared" si="42"/>
        <v>259.44615041691071</v>
      </c>
      <c r="BC78" s="13">
        <f t="shared" si="42"/>
        <v>232.61040099012243</v>
      </c>
      <c r="BD78" s="13">
        <f t="shared" si="42"/>
        <v>276.83652096021439</v>
      </c>
      <c r="BE78" s="13">
        <f t="shared" si="42"/>
        <v>207.93422601176633</v>
      </c>
      <c r="BF78" s="13">
        <f t="shared" si="42"/>
        <v>212.35858214784932</v>
      </c>
      <c r="BG78" s="13">
        <f t="shared" si="42"/>
        <v>209.89414484443617</v>
      </c>
      <c r="BH78" s="13">
        <f t="shared" si="42"/>
        <v>246.67301076948999</v>
      </c>
      <c r="BI78" s="9" t="s">
        <v>1827</v>
      </c>
      <c r="BJ78">
        <f t="shared" si="25"/>
        <v>247.15765016655456</v>
      </c>
      <c r="BK78">
        <f t="shared" si="26"/>
        <v>237.26217013090925</v>
      </c>
      <c r="BL78">
        <f t="shared" si="27"/>
        <v>232.36434167894851</v>
      </c>
      <c r="BN78">
        <f t="shared" si="28"/>
        <v>52.233527981887541</v>
      </c>
      <c r="BO78">
        <f t="shared" si="29"/>
        <v>59.893343070809827</v>
      </c>
      <c r="BP78">
        <f t="shared" si="30"/>
        <v>42.828249468996482</v>
      </c>
      <c r="BR78">
        <f t="shared" si="31"/>
        <v>13.058381995471885</v>
      </c>
      <c r="BS78">
        <f t="shared" si="32"/>
        <v>14.116996344433984</v>
      </c>
      <c r="BT78">
        <f t="shared" si="33"/>
        <v>8.5656498937992964</v>
      </c>
      <c r="BV78">
        <f t="shared" si="34"/>
        <v>0.61038824849607187</v>
      </c>
      <c r="BW78">
        <f t="shared" si="35"/>
        <v>0.35175821712250976</v>
      </c>
      <c r="BX78">
        <f t="shared" si="36"/>
        <v>0.76887211703481673</v>
      </c>
    </row>
    <row r="79" spans="1:76" x14ac:dyDescent="0.3">
      <c r="A79" s="9" t="s">
        <v>1828</v>
      </c>
      <c r="B79" s="13">
        <f>SUM(B37:B66)</f>
        <v>0.52752886568305624</v>
      </c>
      <c r="C79" s="13">
        <f t="shared" ref="C79:BH79" si="43">SUM(C37:C66)</f>
        <v>0.85229800187964944</v>
      </c>
      <c r="D79" s="13">
        <f t="shared" si="43"/>
        <v>0.83094615351547962</v>
      </c>
      <c r="E79" s="13">
        <f t="shared" si="43"/>
        <v>0.6364657746883291</v>
      </c>
      <c r="F79" s="13">
        <f t="shared" si="43"/>
        <v>0.59715161916712256</v>
      </c>
      <c r="G79" s="13">
        <f t="shared" si="43"/>
        <v>0.74715845157707328</v>
      </c>
      <c r="H79" s="13">
        <f t="shared" si="43"/>
        <v>0.88505878795514248</v>
      </c>
      <c r="I79" s="13">
        <f t="shared" si="43"/>
        <v>0.55356269939644442</v>
      </c>
      <c r="J79" s="13">
        <f t="shared" si="43"/>
        <v>0.94065230898662788</v>
      </c>
      <c r="K79" s="13">
        <f t="shared" si="43"/>
        <v>0.6024452179589066</v>
      </c>
      <c r="L79" s="13">
        <f t="shared" si="43"/>
        <v>0.90560730238839748</v>
      </c>
      <c r="M79" s="13">
        <f t="shared" si="43"/>
        <v>0.75580879947295376</v>
      </c>
      <c r="N79" s="13">
        <f t="shared" si="43"/>
        <v>0.66464978090979099</v>
      </c>
      <c r="O79" s="13">
        <f t="shared" si="43"/>
        <v>0.87231234207753905</v>
      </c>
      <c r="P79" s="13">
        <f t="shared" si="43"/>
        <v>0.47206146741008931</v>
      </c>
      <c r="Q79" s="13">
        <f t="shared" si="43"/>
        <v>0.77558750859898939</v>
      </c>
      <c r="R79" s="13">
        <f t="shared" si="43"/>
        <v>0.93216614738118331</v>
      </c>
      <c r="S79" s="13">
        <f t="shared" si="43"/>
        <v>0.94376875143374184</v>
      </c>
      <c r="T79" s="13">
        <f t="shared" si="43"/>
        <v>0.72177258782828768</v>
      </c>
      <c r="U79" s="13">
        <f t="shared" si="43"/>
        <v>0.86803414437816551</v>
      </c>
      <c r="V79" s="13">
        <f t="shared" si="43"/>
        <v>0.56994562054933717</v>
      </c>
      <c r="W79" s="13">
        <f t="shared" si="43"/>
        <v>0.67226567513961644</v>
      </c>
      <c r="X79" s="13">
        <f t="shared" si="43"/>
        <v>0.60841247317085556</v>
      </c>
      <c r="Y79" s="13">
        <f t="shared" si="43"/>
        <v>0.59071638062100162</v>
      </c>
      <c r="Z79" s="13">
        <f t="shared" si="43"/>
        <v>0.79382000957054255</v>
      </c>
      <c r="AA79" s="13">
        <f t="shared" si="43"/>
        <v>0.9646252690879149</v>
      </c>
      <c r="AB79" s="13">
        <f t="shared" si="43"/>
        <v>0.63575473957416451</v>
      </c>
      <c r="AC79" s="13">
        <f t="shared" si="43"/>
        <v>0.84298771925258054</v>
      </c>
      <c r="AD79" s="13">
        <f t="shared" si="43"/>
        <v>0.4911679329477337</v>
      </c>
      <c r="AE79" s="13">
        <f t="shared" si="43"/>
        <v>1.0651169676196062</v>
      </c>
      <c r="AF79" s="13">
        <f t="shared" si="43"/>
        <v>0.54473033979206154</v>
      </c>
      <c r="AG79" s="13">
        <f t="shared" si="43"/>
        <v>0.64483138465778378</v>
      </c>
      <c r="AH79" s="13">
        <f t="shared" si="43"/>
        <v>1.0072828076129796</v>
      </c>
      <c r="AI79" s="13">
        <f t="shared" si="43"/>
        <v>0.47862979463203675</v>
      </c>
      <c r="AJ79" s="13">
        <f t="shared" si="43"/>
        <v>0.8245775853868732</v>
      </c>
      <c r="AK79" s="13">
        <f t="shared" si="43"/>
        <v>0.77964878304738217</v>
      </c>
      <c r="AL79" s="13">
        <f t="shared" si="43"/>
        <v>0.62951901715768965</v>
      </c>
      <c r="AM79" s="13">
        <f t="shared" si="43"/>
        <v>0.68537099640796018</v>
      </c>
      <c r="AN79" s="13">
        <f t="shared" si="43"/>
        <v>0.7859902968079352</v>
      </c>
      <c r="AO79" s="13">
        <f t="shared" si="43"/>
        <v>1.0464605818637969</v>
      </c>
      <c r="AP79" s="13">
        <f t="shared" si="43"/>
        <v>0.56396198277331033</v>
      </c>
      <c r="AQ79" s="13">
        <f t="shared" si="43"/>
        <v>0.7580098933582966</v>
      </c>
      <c r="AR79" s="13">
        <f t="shared" si="43"/>
        <v>0.79373841598310346</v>
      </c>
      <c r="AS79" s="13">
        <f t="shared" si="43"/>
        <v>0.52993371807891176</v>
      </c>
      <c r="AT79" s="13">
        <f t="shared" si="43"/>
        <v>0.75869070792022464</v>
      </c>
      <c r="AU79" s="13">
        <f t="shared" si="43"/>
        <v>0.98520110516095283</v>
      </c>
      <c r="AV79" s="13">
        <f t="shared" si="43"/>
        <v>1.0149576389560175</v>
      </c>
      <c r="AW79" s="13">
        <f t="shared" si="43"/>
        <v>0.66436876103663101</v>
      </c>
      <c r="AX79" s="13">
        <f t="shared" si="43"/>
        <v>0.60496202651428077</v>
      </c>
      <c r="AY79" s="13">
        <f t="shared" si="43"/>
        <v>0.55778036071374659</v>
      </c>
      <c r="AZ79" s="13">
        <f t="shared" si="43"/>
        <v>0.9495422317711204</v>
      </c>
      <c r="BA79" s="13">
        <f t="shared" si="43"/>
        <v>0.57631237755698606</v>
      </c>
      <c r="BB79" s="13">
        <f t="shared" si="43"/>
        <v>0.74453221492911204</v>
      </c>
      <c r="BC79" s="13">
        <f t="shared" si="43"/>
        <v>0.62716182414203236</v>
      </c>
      <c r="BD79" s="13">
        <f t="shared" si="43"/>
        <v>0.75683153211564458</v>
      </c>
      <c r="BE79" s="13">
        <f t="shared" si="43"/>
        <v>0.55034459453909756</v>
      </c>
      <c r="BF79" s="13">
        <f t="shared" si="43"/>
        <v>0.65286534852680633</v>
      </c>
      <c r="BG79" s="13">
        <f t="shared" si="43"/>
        <v>0.58502381467746079</v>
      </c>
      <c r="BH79" s="13">
        <f t="shared" si="43"/>
        <v>0.73555450726311877</v>
      </c>
      <c r="BI79" s="9" t="s">
        <v>1828</v>
      </c>
      <c r="BJ79">
        <f t="shared" si="25"/>
        <v>0.72620594260409943</v>
      </c>
      <c r="BK79">
        <f t="shared" si="26"/>
        <v>0.74311270806942176</v>
      </c>
      <c r="BL79">
        <f t="shared" si="27"/>
        <v>0.72645361266753949</v>
      </c>
      <c r="BN79">
        <f t="shared" si="28"/>
        <v>0.14900981447429804</v>
      </c>
      <c r="BO79">
        <f t="shared" si="29"/>
        <v>0.18747459398583591</v>
      </c>
      <c r="BP79">
        <f t="shared" si="30"/>
        <v>0.14975836007467361</v>
      </c>
      <c r="BR79">
        <f t="shared" si="31"/>
        <v>3.7252453618574509E-2</v>
      </c>
      <c r="BS79">
        <f t="shared" si="32"/>
        <v>4.4188185569193107E-2</v>
      </c>
      <c r="BT79">
        <f t="shared" si="33"/>
        <v>2.9951672014934722E-2</v>
      </c>
      <c r="BV79">
        <f t="shared" si="34"/>
        <v>0.77179400058921233</v>
      </c>
      <c r="BW79">
        <f t="shared" si="35"/>
        <v>0.99589780884096735</v>
      </c>
      <c r="BX79">
        <f t="shared" si="36"/>
        <v>0.75704378252877158</v>
      </c>
    </row>
    <row r="81" spans="1:76" x14ac:dyDescent="0.3">
      <c r="A81" t="s">
        <v>92</v>
      </c>
      <c r="B81">
        <f>SUM(B7:B66)</f>
        <v>224.70127960521683</v>
      </c>
      <c r="C81">
        <f t="shared" ref="C81:BH81" si="44">SUM(C7:C66)</f>
        <v>285.41010370411777</v>
      </c>
      <c r="D81">
        <f t="shared" si="44"/>
        <v>263.02755258311788</v>
      </c>
      <c r="E81">
        <f t="shared" si="44"/>
        <v>279.12637227381782</v>
      </c>
      <c r="F81">
        <f t="shared" si="44"/>
        <v>179.28059042544953</v>
      </c>
      <c r="G81">
        <f t="shared" si="44"/>
        <v>287.6757956920232</v>
      </c>
      <c r="H81">
        <f t="shared" si="44"/>
        <v>270.76264495768339</v>
      </c>
      <c r="I81">
        <f t="shared" si="44"/>
        <v>171.20909493068757</v>
      </c>
      <c r="J81">
        <f t="shared" si="44"/>
        <v>296.98553186321789</v>
      </c>
      <c r="K81">
        <f t="shared" si="44"/>
        <v>183.4726904582264</v>
      </c>
      <c r="L81">
        <f t="shared" si="44"/>
        <v>317.73028334601514</v>
      </c>
      <c r="M81">
        <f t="shared" si="44"/>
        <v>291.03316537568122</v>
      </c>
      <c r="N81">
        <f t="shared" si="44"/>
        <v>219.52187946868258</v>
      </c>
      <c r="O81">
        <f t="shared" si="44"/>
        <v>308.92328915557442</v>
      </c>
      <c r="P81">
        <f t="shared" si="44"/>
        <v>165.70405428231336</v>
      </c>
      <c r="Q81">
        <f t="shared" si="44"/>
        <v>221.57736962471415</v>
      </c>
      <c r="R81">
        <f t="shared" si="44"/>
        <v>292.63946186984731</v>
      </c>
      <c r="S81">
        <f t="shared" si="44"/>
        <v>334.69822840673237</v>
      </c>
      <c r="T81">
        <f t="shared" si="44"/>
        <v>303.37293931964928</v>
      </c>
      <c r="U81">
        <f t="shared" si="44"/>
        <v>241.37637351440947</v>
      </c>
      <c r="V81">
        <f t="shared" si="44"/>
        <v>154.74937549470863</v>
      </c>
      <c r="W81">
        <f t="shared" si="44"/>
        <v>290.23364465487015</v>
      </c>
      <c r="X81">
        <f t="shared" si="44"/>
        <v>193.10276825798164</v>
      </c>
      <c r="Y81">
        <f t="shared" si="44"/>
        <v>174.80597826277358</v>
      </c>
      <c r="Z81">
        <f t="shared" si="44"/>
        <v>190.91732843739067</v>
      </c>
      <c r="AA81">
        <f t="shared" si="44"/>
        <v>287.14954510099062</v>
      </c>
      <c r="AB81">
        <f t="shared" si="44"/>
        <v>174.74979533212226</v>
      </c>
      <c r="AC81">
        <f t="shared" si="44"/>
        <v>230.06048519247898</v>
      </c>
      <c r="AD81">
        <f t="shared" si="44"/>
        <v>195.00943053499515</v>
      </c>
      <c r="AE81">
        <f t="shared" si="44"/>
        <v>332.23649656164764</v>
      </c>
      <c r="AF81">
        <f t="shared" si="44"/>
        <v>194.42727499045435</v>
      </c>
      <c r="AG81">
        <f t="shared" si="44"/>
        <v>278.39798741787541</v>
      </c>
      <c r="AH81">
        <f t="shared" si="44"/>
        <v>254.05700369222976</v>
      </c>
      <c r="AI81">
        <f t="shared" si="44"/>
        <v>162.110974060459</v>
      </c>
      <c r="AJ81">
        <f t="shared" si="44"/>
        <v>288.23987689708991</v>
      </c>
      <c r="AK81">
        <f t="shared" si="44"/>
        <v>295.17584009692735</v>
      </c>
      <c r="AL81">
        <f t="shared" si="44"/>
        <v>174.57977445721116</v>
      </c>
      <c r="AM81">
        <f t="shared" si="44"/>
        <v>185.41624294780925</v>
      </c>
      <c r="AN81">
        <f t="shared" si="44"/>
        <v>228.37344555974337</v>
      </c>
      <c r="AO81">
        <f t="shared" si="44"/>
        <v>283.81403607095552</v>
      </c>
      <c r="AP81">
        <f t="shared" si="44"/>
        <v>192.34957836275385</v>
      </c>
      <c r="AQ81">
        <f t="shared" si="44"/>
        <v>190.26787992916525</v>
      </c>
      <c r="AR81">
        <f t="shared" si="44"/>
        <v>297.73134146038183</v>
      </c>
      <c r="AS81">
        <f t="shared" si="44"/>
        <v>186.50279491807487</v>
      </c>
      <c r="AT81">
        <f t="shared" si="44"/>
        <v>248.9028015870644</v>
      </c>
      <c r="AU81">
        <f t="shared" si="44"/>
        <v>216.41178684712256</v>
      </c>
      <c r="AV81">
        <f t="shared" si="44"/>
        <v>308.34361476122046</v>
      </c>
      <c r="AW81">
        <f t="shared" si="44"/>
        <v>238.94385303382788</v>
      </c>
      <c r="AX81">
        <f t="shared" si="44"/>
        <v>160.15871901126388</v>
      </c>
      <c r="AY81">
        <f t="shared" si="44"/>
        <v>216.73804136223646</v>
      </c>
      <c r="AZ81">
        <f t="shared" si="44"/>
        <v>270.86374311083307</v>
      </c>
      <c r="BA81">
        <f t="shared" si="44"/>
        <v>194.05116189973828</v>
      </c>
      <c r="BB81">
        <f t="shared" si="44"/>
        <v>260.19068263183988</v>
      </c>
      <c r="BC81">
        <f t="shared" si="44"/>
        <v>233.23756281426446</v>
      </c>
      <c r="BD81">
        <f t="shared" si="44"/>
        <v>277.59335249232993</v>
      </c>
      <c r="BE81">
        <f t="shared" si="44"/>
        <v>208.48457060630543</v>
      </c>
      <c r="BF81">
        <f t="shared" si="44"/>
        <v>213.01144749637612</v>
      </c>
      <c r="BG81">
        <f t="shared" si="44"/>
        <v>210.47916865911364</v>
      </c>
      <c r="BH81">
        <f t="shared" si="44"/>
        <v>247.40856527675308</v>
      </c>
      <c r="BI81" t="s">
        <v>92</v>
      </c>
      <c r="BJ81">
        <f t="shared" ref="BJ81:BJ82" si="45">AVERAGE(B81:Q81)</f>
        <v>247.8838561091587</v>
      </c>
      <c r="BK81">
        <f t="shared" ref="BK81:BK82" si="46">AVERAGE(R81:AI81)</f>
        <v>238.00528283897867</v>
      </c>
      <c r="BL81">
        <f t="shared" ref="BL81:BL82" si="47">AVERAGE(AJ81:BH81)</f>
        <v>233.09079529161608</v>
      </c>
      <c r="BN81">
        <f t="shared" ref="BN81:BN82" si="48">STDEV(B81:Q81)</f>
        <v>52.357276632536504</v>
      </c>
      <c r="BO81">
        <f t="shared" ref="BO81:BO82" si="49">STDEV(R81:AI81)</f>
        <v>60.030209274066245</v>
      </c>
      <c r="BP81">
        <f t="shared" ref="BP81:BP82" si="50">STDEV(AJ81:BH81)</f>
        <v>42.930488608200186</v>
      </c>
      <c r="BR81">
        <f>BN81/SQRT(16)</f>
        <v>13.089319158134126</v>
      </c>
      <c r="BS81">
        <f>BO81/SQRT(18)</f>
        <v>14.149256017913274</v>
      </c>
      <c r="BT81">
        <f t="shared" ref="BT81:BT82" si="51">BP81/SQRT(25)</f>
        <v>8.5860977216400372</v>
      </c>
      <c r="BV81">
        <f t="shared" ref="BV81:BV82" si="52">TTEST(B81:Q81,R81:AI81,2,3)</f>
        <v>0.61181956218712852</v>
      </c>
      <c r="BW81">
        <f t="shared" ref="BW81:BW82" si="53">TTEST(B81:Q81,AJ81:BH81,2,3)</f>
        <v>0.35289005293492537</v>
      </c>
      <c r="BX81">
        <f t="shared" ref="BX81:BX82" si="54">TTEST(R81:AI81,AJ81:BH81,2,3)</f>
        <v>0.76862843524084223</v>
      </c>
    </row>
    <row r="82" spans="1:76" x14ac:dyDescent="0.3">
      <c r="A82" s="12" t="s">
        <v>1826</v>
      </c>
      <c r="B82" s="12">
        <f>COUNTIF(B7:B66,"&gt;0")</f>
        <v>44</v>
      </c>
      <c r="C82" s="12">
        <f t="shared" ref="C82:BH82" si="55">COUNTIF(C7:C66,"&gt;0")</f>
        <v>41</v>
      </c>
      <c r="D82" s="12">
        <f t="shared" si="55"/>
        <v>43</v>
      </c>
      <c r="E82" s="12">
        <f t="shared" si="55"/>
        <v>41</v>
      </c>
      <c r="F82" s="12">
        <f t="shared" si="55"/>
        <v>46</v>
      </c>
      <c r="G82" s="12">
        <f t="shared" si="55"/>
        <v>42</v>
      </c>
      <c r="H82" s="12">
        <f t="shared" si="55"/>
        <v>42</v>
      </c>
      <c r="I82" s="12">
        <f t="shared" si="55"/>
        <v>44</v>
      </c>
      <c r="J82" s="12">
        <f t="shared" si="55"/>
        <v>41</v>
      </c>
      <c r="K82" s="12">
        <f t="shared" si="55"/>
        <v>42</v>
      </c>
      <c r="L82" s="12">
        <f t="shared" si="55"/>
        <v>42</v>
      </c>
      <c r="M82" s="12">
        <f t="shared" si="55"/>
        <v>45</v>
      </c>
      <c r="N82" s="12">
        <f t="shared" si="55"/>
        <v>45</v>
      </c>
      <c r="O82" s="12">
        <f t="shared" si="55"/>
        <v>45</v>
      </c>
      <c r="P82" s="12">
        <f t="shared" si="55"/>
        <v>44</v>
      </c>
      <c r="Q82" s="12">
        <f t="shared" si="55"/>
        <v>47</v>
      </c>
      <c r="R82" s="12">
        <f t="shared" si="55"/>
        <v>39</v>
      </c>
      <c r="S82" s="12">
        <f t="shared" si="55"/>
        <v>43</v>
      </c>
      <c r="T82" s="12">
        <f t="shared" si="55"/>
        <v>45</v>
      </c>
      <c r="U82" s="12">
        <f t="shared" si="55"/>
        <v>43</v>
      </c>
      <c r="V82" s="12">
        <f t="shared" si="55"/>
        <v>44</v>
      </c>
      <c r="W82" s="12">
        <f t="shared" si="55"/>
        <v>42</v>
      </c>
      <c r="X82" s="12">
        <f t="shared" si="55"/>
        <v>46</v>
      </c>
      <c r="Y82" s="12">
        <f t="shared" si="55"/>
        <v>45</v>
      </c>
      <c r="Z82" s="12">
        <f t="shared" si="55"/>
        <v>39</v>
      </c>
      <c r="AA82" s="12">
        <f t="shared" si="55"/>
        <v>41</v>
      </c>
      <c r="AB82" s="12">
        <f t="shared" si="55"/>
        <v>45</v>
      </c>
      <c r="AC82" s="12">
        <f t="shared" si="55"/>
        <v>44</v>
      </c>
      <c r="AD82" s="12">
        <f t="shared" si="55"/>
        <v>45</v>
      </c>
      <c r="AE82" s="12">
        <f t="shared" si="55"/>
        <v>42</v>
      </c>
      <c r="AF82" s="12">
        <f t="shared" si="55"/>
        <v>43</v>
      </c>
      <c r="AG82" s="12">
        <f t="shared" si="55"/>
        <v>43</v>
      </c>
      <c r="AH82" s="12">
        <f t="shared" si="55"/>
        <v>43</v>
      </c>
      <c r="AI82" s="12">
        <f t="shared" si="55"/>
        <v>41</v>
      </c>
      <c r="AJ82" s="12">
        <f t="shared" si="55"/>
        <v>43</v>
      </c>
      <c r="AK82" s="12">
        <f t="shared" si="55"/>
        <v>46</v>
      </c>
      <c r="AL82" s="12">
        <f t="shared" si="55"/>
        <v>45</v>
      </c>
      <c r="AM82" s="12">
        <f t="shared" si="55"/>
        <v>41</v>
      </c>
      <c r="AN82" s="12">
        <f t="shared" si="55"/>
        <v>44</v>
      </c>
      <c r="AO82" s="12">
        <f t="shared" si="55"/>
        <v>42</v>
      </c>
      <c r="AP82" s="12">
        <f t="shared" si="55"/>
        <v>41</v>
      </c>
      <c r="AQ82" s="12">
        <f t="shared" si="55"/>
        <v>43</v>
      </c>
      <c r="AR82" s="12">
        <f t="shared" si="55"/>
        <v>43</v>
      </c>
      <c r="AS82" s="12">
        <f t="shared" si="55"/>
        <v>45</v>
      </c>
      <c r="AT82" s="12">
        <f t="shared" si="55"/>
        <v>39</v>
      </c>
      <c r="AU82" s="12">
        <f t="shared" si="55"/>
        <v>44</v>
      </c>
      <c r="AV82" s="12">
        <f t="shared" si="55"/>
        <v>46</v>
      </c>
      <c r="AW82" s="12">
        <f t="shared" si="55"/>
        <v>45</v>
      </c>
      <c r="AX82" s="12">
        <f t="shared" si="55"/>
        <v>44</v>
      </c>
      <c r="AY82" s="12">
        <f t="shared" si="55"/>
        <v>44</v>
      </c>
      <c r="AZ82" s="12">
        <f t="shared" si="55"/>
        <v>44</v>
      </c>
      <c r="BA82" s="12">
        <f t="shared" si="55"/>
        <v>41</v>
      </c>
      <c r="BB82" s="12">
        <f t="shared" si="55"/>
        <v>45</v>
      </c>
      <c r="BC82" s="12">
        <f t="shared" si="55"/>
        <v>42</v>
      </c>
      <c r="BD82" s="12">
        <f t="shared" si="55"/>
        <v>40</v>
      </c>
      <c r="BE82" s="12">
        <f t="shared" si="55"/>
        <v>44</v>
      </c>
      <c r="BF82" s="12">
        <f t="shared" si="55"/>
        <v>42</v>
      </c>
      <c r="BG82" s="12">
        <f t="shared" si="55"/>
        <v>43</v>
      </c>
      <c r="BH82" s="12">
        <f t="shared" si="55"/>
        <v>41</v>
      </c>
      <c r="BI82" s="12" t="s">
        <v>1826</v>
      </c>
      <c r="BJ82" s="12">
        <f t="shared" si="45"/>
        <v>43.375</v>
      </c>
      <c r="BK82" s="12">
        <f t="shared" si="46"/>
        <v>42.944444444444443</v>
      </c>
      <c r="BL82" s="12">
        <f t="shared" si="47"/>
        <v>43.08</v>
      </c>
      <c r="BN82">
        <f t="shared" si="48"/>
        <v>1.8929694486000912</v>
      </c>
      <c r="BO82">
        <f t="shared" si="49"/>
        <v>2.0138409955990957</v>
      </c>
      <c r="BP82">
        <f t="shared" si="50"/>
        <v>1.8690461025168248</v>
      </c>
      <c r="BR82">
        <f t="shared" ref="BR82" si="56">BN82/SQRT(16)</f>
        <v>0.4732423621500228</v>
      </c>
      <c r="BS82">
        <f t="shared" ref="BS82" si="57">BO82/SQRT(18)</f>
        <v>0.47466687473986297</v>
      </c>
      <c r="BT82">
        <f t="shared" si="51"/>
        <v>0.37380922050336496</v>
      </c>
      <c r="BV82">
        <f t="shared" si="52"/>
        <v>0.52523285461053248</v>
      </c>
      <c r="BW82">
        <f t="shared" si="53"/>
        <v>0.62808034802501467</v>
      </c>
      <c r="BX82">
        <f t="shared" si="54"/>
        <v>0.82377903430757171</v>
      </c>
    </row>
  </sheetData>
  <mergeCells count="8">
    <mergeCell ref="BJ3:BL3"/>
    <mergeCell ref="BN3:BP3"/>
    <mergeCell ref="BR3:BT3"/>
    <mergeCell ref="BV3:BX3"/>
    <mergeCell ref="BJ69:BL69"/>
    <mergeCell ref="BN69:BP69"/>
    <mergeCell ref="BR69:BT69"/>
    <mergeCell ref="BV69:BX69"/>
  </mergeCells>
  <conditionalFormatting sqref="BV1:BX68 BV80:BX80 BV83:BX1048576">
    <cfRule type="cellIs" dxfId="216" priority="19" operator="lessThan">
      <formula>0.05</formula>
    </cfRule>
  </conditionalFormatting>
  <conditionalFormatting sqref="A72">
    <cfRule type="aboveAverage" dxfId="215" priority="18" stdDev="2"/>
  </conditionalFormatting>
  <conditionalFormatting sqref="A73">
    <cfRule type="aboveAverage" dxfId="214" priority="17" stdDev="2"/>
  </conditionalFormatting>
  <conditionalFormatting sqref="A74">
    <cfRule type="aboveAverage" dxfId="213" priority="16" stdDev="2"/>
  </conditionalFormatting>
  <conditionalFormatting sqref="A75">
    <cfRule type="aboveAverage" dxfId="212" priority="15" stdDev="2"/>
  </conditionalFormatting>
  <conditionalFormatting sqref="A76">
    <cfRule type="aboveAverage" dxfId="211" priority="14" stdDev="2"/>
  </conditionalFormatting>
  <conditionalFormatting sqref="A77">
    <cfRule type="aboveAverage" dxfId="210" priority="13" stdDev="2"/>
  </conditionalFormatting>
  <conditionalFormatting sqref="A78">
    <cfRule type="aboveAverage" dxfId="209" priority="12" stdDev="2"/>
  </conditionalFormatting>
  <conditionalFormatting sqref="A79">
    <cfRule type="aboveAverage" dxfId="208" priority="11" stdDev="2"/>
  </conditionalFormatting>
  <conditionalFormatting sqref="BI72">
    <cfRule type="aboveAverage" dxfId="207" priority="10" stdDev="2"/>
  </conditionalFormatting>
  <conditionalFormatting sqref="BI73">
    <cfRule type="aboveAverage" dxfId="206" priority="9" stdDev="2"/>
  </conditionalFormatting>
  <conditionalFormatting sqref="BI74">
    <cfRule type="aboveAverage" dxfId="205" priority="8" stdDev="2"/>
  </conditionalFormatting>
  <conditionalFormatting sqref="BI75">
    <cfRule type="aboveAverage" dxfId="204" priority="7" stdDev="2"/>
  </conditionalFormatting>
  <conditionalFormatting sqref="BI76">
    <cfRule type="aboveAverage" dxfId="203" priority="6" stdDev="2"/>
  </conditionalFormatting>
  <conditionalFormatting sqref="BI77">
    <cfRule type="aboveAverage" dxfId="202" priority="5" stdDev="2"/>
  </conditionalFormatting>
  <conditionalFormatting sqref="BI78">
    <cfRule type="aboveAverage" dxfId="201" priority="4" stdDev="2"/>
  </conditionalFormatting>
  <conditionalFormatting sqref="BI79">
    <cfRule type="aboveAverage" dxfId="200" priority="3" stdDev="2"/>
  </conditionalFormatting>
  <conditionalFormatting sqref="BV81:BX82 BV72:BX79">
    <cfRule type="cellIs" dxfId="199" priority="2" operator="lessThan">
      <formula>0.05</formula>
    </cfRule>
  </conditionalFormatting>
  <conditionalFormatting sqref="BV69:BX71">
    <cfRule type="cellIs" dxfId="198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101"/>
  <sheetViews>
    <sheetView zoomScale="55" zoomScaleNormal="55" workbookViewId="0">
      <selection activeCell="BH100" activeCellId="1" sqref="B90:BH98 B100:BH100"/>
    </sheetView>
  </sheetViews>
  <sheetFormatPr defaultRowHeight="14.4" x14ac:dyDescent="0.3"/>
  <sheetData>
    <row r="1" spans="1:76" x14ac:dyDescent="0.3">
      <c r="A1" t="s">
        <v>93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94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95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1.243860755806545E-3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1.05133436629495E-2</v>
      </c>
      <c r="AH7">
        <v>0</v>
      </c>
      <c r="AI7">
        <v>0</v>
      </c>
      <c r="AJ7">
        <v>4.798339993858705E-3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J7">
        <f t="shared" ref="BJ7:BJ41" si="0">AVERAGE(B7:Q7)</f>
        <v>0</v>
      </c>
      <c r="BK7">
        <f t="shared" ref="BK7:BK41" si="1">AVERAGE(R7:AI7)</f>
        <v>6.5317802326422477E-4</v>
      </c>
      <c r="BL7">
        <f t="shared" ref="BL7:BL41" si="2">AVERAGE(AJ7:BH7)</f>
        <v>1.9193359975434819E-4</v>
      </c>
      <c r="BN7">
        <f t="shared" ref="BN7:BN41" si="3">STDEV(B7:Q7)</f>
        <v>0</v>
      </c>
      <c r="BO7">
        <f t="shared" ref="BO7:BO41" si="4">STDEV(R7:AI7)</f>
        <v>2.4781164219643487E-3</v>
      </c>
      <c r="BP7">
        <f t="shared" ref="BP7:BP41" si="5">STDEV(AJ7:BH7)</f>
        <v>9.5966799877174097E-4</v>
      </c>
      <c r="BR7">
        <f t="shared" ref="BR7:BR41" si="6">BN7/SQRT(16)</f>
        <v>0</v>
      </c>
      <c r="BS7">
        <f t="shared" ref="BS7:BS41" si="7">BO7/SQRT(18)</f>
        <v>5.8409764218024496E-4</v>
      </c>
      <c r="BT7">
        <f t="shared" ref="BT7:BT41" si="8">BP7/SQRT(25)</f>
        <v>1.9193359975434819E-4</v>
      </c>
      <c r="BV7">
        <f t="shared" ref="BV7:BV41" si="9">TTEST(B7:Q7,R7:AI7,2,3)</f>
        <v>0.27900625325572626</v>
      </c>
      <c r="BW7">
        <f t="shared" ref="BW7:BW41" si="10">TTEST(B7:Q7,AJ7:BH7,2,3)</f>
        <v>0.32728688127978489</v>
      </c>
      <c r="BX7">
        <f t="shared" ref="BX7:BX41" si="11">TTEST(R7:AI7,AJ7:BH7,2,3)</f>
        <v>0.46157417803452083</v>
      </c>
    </row>
    <row r="8" spans="1:76" x14ac:dyDescent="0.3">
      <c r="A8" t="s">
        <v>96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4.1966197139211648E-3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J8">
        <f t="shared" si="0"/>
        <v>0</v>
      </c>
      <c r="BK8">
        <f t="shared" si="1"/>
        <v>2.3314553966228692E-4</v>
      </c>
      <c r="BL8">
        <f t="shared" si="2"/>
        <v>0</v>
      </c>
      <c r="BN8">
        <f t="shared" si="3"/>
        <v>0</v>
      </c>
      <c r="BO8">
        <f t="shared" si="4"/>
        <v>9.8915275259160154E-4</v>
      </c>
      <c r="BP8">
        <f t="shared" si="5"/>
        <v>0</v>
      </c>
      <c r="BR8">
        <f t="shared" si="6"/>
        <v>0</v>
      </c>
      <c r="BS8">
        <f t="shared" si="7"/>
        <v>2.3314553966228695E-4</v>
      </c>
      <c r="BT8">
        <f t="shared" si="8"/>
        <v>0</v>
      </c>
      <c r="BV8">
        <f t="shared" si="9"/>
        <v>0.33133276203867867</v>
      </c>
      <c r="BW8" t="e">
        <f t="shared" si="10"/>
        <v>#DIV/0!</v>
      </c>
      <c r="BX8">
        <f t="shared" si="11"/>
        <v>0.33133276203867867</v>
      </c>
    </row>
    <row r="9" spans="1:76" x14ac:dyDescent="0.3">
      <c r="A9" t="s">
        <v>97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5.0631425929582499E-3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7.7636046605314996E-3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J9">
        <f t="shared" si="0"/>
        <v>0</v>
      </c>
      <c r="BK9">
        <f t="shared" si="1"/>
        <v>2.8128569960879168E-4</v>
      </c>
      <c r="BL9">
        <f t="shared" si="2"/>
        <v>3.1054418642125999E-4</v>
      </c>
      <c r="BN9">
        <f t="shared" si="3"/>
        <v>0</v>
      </c>
      <c r="BO9">
        <f t="shared" si="4"/>
        <v>1.1933941538650728E-3</v>
      </c>
      <c r="BP9">
        <f t="shared" si="5"/>
        <v>1.5527209321063E-3</v>
      </c>
      <c r="BR9">
        <f t="shared" si="6"/>
        <v>0</v>
      </c>
      <c r="BS9">
        <f t="shared" si="7"/>
        <v>2.8128569960879173E-4</v>
      </c>
      <c r="BT9">
        <f t="shared" si="8"/>
        <v>3.1054418642125999E-4</v>
      </c>
      <c r="BV9">
        <f t="shared" si="9"/>
        <v>0.33133276203867867</v>
      </c>
      <c r="BW9">
        <f t="shared" si="10"/>
        <v>0.32728688127978489</v>
      </c>
      <c r="BX9">
        <f t="shared" si="11"/>
        <v>0.94467053925790512</v>
      </c>
    </row>
    <row r="10" spans="1:76" x14ac:dyDescent="0.3">
      <c r="A10" t="s">
        <v>98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6.6417896920045998E-3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2.3101624563025848E-3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3.0603159108897799E-3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7.6630763950937995E-5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4.49666797830968E-3</v>
      </c>
      <c r="BD10">
        <v>0</v>
      </c>
      <c r="BE10">
        <v>0</v>
      </c>
      <c r="BF10">
        <v>0</v>
      </c>
      <c r="BG10">
        <v>0</v>
      </c>
      <c r="BH10">
        <v>0</v>
      </c>
      <c r="BJ10">
        <f t="shared" si="0"/>
        <v>0</v>
      </c>
      <c r="BK10">
        <f t="shared" si="1"/>
        <v>4.9733067490595473E-4</v>
      </c>
      <c r="BL10">
        <f t="shared" si="2"/>
        <v>3.0534458612601592E-4</v>
      </c>
      <c r="BN10">
        <f t="shared" si="3"/>
        <v>0</v>
      </c>
      <c r="BO10">
        <f t="shared" si="4"/>
        <v>1.626944817815519E-3</v>
      </c>
      <c r="BP10">
        <f t="shared" si="5"/>
        <v>1.0657654868034372E-3</v>
      </c>
      <c r="BR10">
        <f t="shared" si="6"/>
        <v>0</v>
      </c>
      <c r="BS10">
        <f t="shared" si="7"/>
        <v>3.8347457109788857E-4</v>
      </c>
      <c r="BT10">
        <f t="shared" si="8"/>
        <v>2.1315309736068743E-4</v>
      </c>
      <c r="BV10">
        <f t="shared" si="9"/>
        <v>0.21199029939739844</v>
      </c>
      <c r="BW10">
        <f t="shared" si="10"/>
        <v>0.16489447689315673</v>
      </c>
      <c r="BX10">
        <f t="shared" si="11"/>
        <v>0.66512698135630444</v>
      </c>
    </row>
    <row r="11" spans="1:76" x14ac:dyDescent="0.3">
      <c r="A11" t="s">
        <v>99</v>
      </c>
      <c r="B11">
        <v>1.3760501388856001E-2</v>
      </c>
      <c r="C11">
        <v>0</v>
      </c>
      <c r="D11">
        <v>1.4405955255933651E-3</v>
      </c>
      <c r="E11">
        <v>9.6265151443945506E-3</v>
      </c>
      <c r="F11">
        <v>1.23061266869408E-2</v>
      </c>
      <c r="G11">
        <v>1.20940765477686E-2</v>
      </c>
      <c r="H11">
        <v>0</v>
      </c>
      <c r="I11">
        <v>7.1607296336953995E-4</v>
      </c>
      <c r="J11">
        <v>1.8780737717722585E-2</v>
      </c>
      <c r="K11">
        <v>5.5051626664623004E-3</v>
      </c>
      <c r="L11">
        <v>3.9916870268867904E-3</v>
      </c>
      <c r="M11">
        <v>8.7674575339661501E-3</v>
      </c>
      <c r="N11">
        <v>4.8351895506200549E-3</v>
      </c>
      <c r="O11">
        <v>0</v>
      </c>
      <c r="P11">
        <v>8.2366865069408452E-3</v>
      </c>
      <c r="Q11">
        <v>0</v>
      </c>
      <c r="R11">
        <v>2.1874803455939952E-3</v>
      </c>
      <c r="S11">
        <v>1.210114190390355E-2</v>
      </c>
      <c r="T11">
        <v>5.3585878696411999E-3</v>
      </c>
      <c r="U11">
        <v>2.98352108145007E-3</v>
      </c>
      <c r="V11">
        <v>3.133353957960305E-3</v>
      </c>
      <c r="W11">
        <v>0</v>
      </c>
      <c r="X11">
        <v>8.632722888898544E-3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1.8572008180130401E-2</v>
      </c>
      <c r="AE11">
        <v>0</v>
      </c>
      <c r="AF11">
        <v>5.0079507656132496E-3</v>
      </c>
      <c r="AG11">
        <v>7.6242831852856496E-3</v>
      </c>
      <c r="AH11">
        <v>0</v>
      </c>
      <c r="AI11">
        <v>1.3195325367071301E-2</v>
      </c>
      <c r="AJ11">
        <v>0</v>
      </c>
      <c r="AK11">
        <v>2.8468115319507051E-3</v>
      </c>
      <c r="AL11">
        <v>1.1260435371835116E-2</v>
      </c>
      <c r="AM11">
        <v>5.4603815175659999E-3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1.093153345473E-2</v>
      </c>
      <c r="AT11">
        <v>3.5296723569601899E-3</v>
      </c>
      <c r="AU11">
        <v>4.8117605521297551E-3</v>
      </c>
      <c r="AV11">
        <v>0</v>
      </c>
      <c r="AW11">
        <v>5.29278664805385E-4</v>
      </c>
      <c r="AX11">
        <v>5.7157673558040998E-3</v>
      </c>
      <c r="AY11">
        <v>0</v>
      </c>
      <c r="AZ11">
        <v>9.2380898240910607E-3</v>
      </c>
      <c r="BA11">
        <v>0</v>
      </c>
      <c r="BB11">
        <v>4.8821611316178654E-3</v>
      </c>
      <c r="BC11">
        <v>4.49666797830968E-3</v>
      </c>
      <c r="BD11">
        <v>0</v>
      </c>
      <c r="BE11">
        <v>2.9620778803990549E-3</v>
      </c>
      <c r="BF11">
        <v>4.3131331182109949E-4</v>
      </c>
      <c r="BG11">
        <v>4.8346054101146497E-4</v>
      </c>
      <c r="BH11">
        <v>0</v>
      </c>
      <c r="BJ11">
        <f t="shared" si="0"/>
        <v>6.2538005787200991E-3</v>
      </c>
      <c r="BK11">
        <f t="shared" si="1"/>
        <v>4.377576419197126E-3</v>
      </c>
      <c r="BL11">
        <f t="shared" si="2"/>
        <v>2.7031764589212585E-3</v>
      </c>
      <c r="BN11">
        <f t="shared" si="3"/>
        <v>5.9082046213706392E-3</v>
      </c>
      <c r="BO11">
        <f t="shared" si="4"/>
        <v>5.5861624625330184E-3</v>
      </c>
      <c r="BP11">
        <f t="shared" si="5"/>
        <v>3.5863753163650068E-3</v>
      </c>
      <c r="BR11">
        <f t="shared" si="6"/>
        <v>1.4770511553426598E-3</v>
      </c>
      <c r="BS11">
        <f t="shared" si="7"/>
        <v>1.3166711193556137E-3</v>
      </c>
      <c r="BT11">
        <f t="shared" si="8"/>
        <v>7.1727506327300139E-4</v>
      </c>
      <c r="BV11">
        <f t="shared" si="9"/>
        <v>0.35035317005654265</v>
      </c>
      <c r="BW11">
        <f t="shared" si="10"/>
        <v>4.1658639143866909E-2</v>
      </c>
      <c r="BX11">
        <f t="shared" si="11"/>
        <v>0.2739796985586076</v>
      </c>
    </row>
    <row r="12" spans="1:76" x14ac:dyDescent="0.3">
      <c r="A12" t="s">
        <v>100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3.7362486712062752E-3</v>
      </c>
      <c r="I12">
        <v>0</v>
      </c>
      <c r="J12">
        <v>0</v>
      </c>
      <c r="K12">
        <v>0</v>
      </c>
      <c r="L12">
        <v>0</v>
      </c>
      <c r="M12">
        <v>2.6737402067055051E-3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1.571042848473645E-3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J12">
        <f t="shared" si="0"/>
        <v>4.0062430486948624E-4</v>
      </c>
      <c r="BK12">
        <f t="shared" si="1"/>
        <v>0</v>
      </c>
      <c r="BL12">
        <f t="shared" si="2"/>
        <v>6.2841713938945794E-5</v>
      </c>
      <c r="BN12">
        <f t="shared" si="3"/>
        <v>1.1117686656137811E-3</v>
      </c>
      <c r="BO12">
        <f t="shared" si="4"/>
        <v>0</v>
      </c>
      <c r="BP12">
        <f t="shared" si="5"/>
        <v>3.1420856969472901E-4</v>
      </c>
      <c r="BR12">
        <f t="shared" si="6"/>
        <v>2.7794216640344527E-4</v>
      </c>
      <c r="BS12">
        <f t="shared" si="7"/>
        <v>0</v>
      </c>
      <c r="BT12">
        <f t="shared" si="8"/>
        <v>6.2841713938945808E-5</v>
      </c>
      <c r="BV12">
        <f t="shared" si="9"/>
        <v>0.17002384373129997</v>
      </c>
      <c r="BW12">
        <f t="shared" si="10"/>
        <v>0.25261416301479678</v>
      </c>
      <c r="BX12">
        <f t="shared" si="11"/>
        <v>0.32728688127978489</v>
      </c>
    </row>
    <row r="13" spans="1:76" x14ac:dyDescent="0.3">
      <c r="A13" t="s">
        <v>101</v>
      </c>
      <c r="B13">
        <v>0</v>
      </c>
      <c r="C13">
        <v>0</v>
      </c>
      <c r="D13">
        <v>0</v>
      </c>
      <c r="E13">
        <v>8.8754360448545493E-3</v>
      </c>
      <c r="F13">
        <v>0</v>
      </c>
      <c r="G13">
        <v>0</v>
      </c>
      <c r="H13">
        <v>0</v>
      </c>
      <c r="I13">
        <v>0</v>
      </c>
      <c r="J13">
        <v>0</v>
      </c>
      <c r="K13">
        <v>9.2290911550731505E-4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1.0017417131527749E-3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3.1121050516549802E-3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7.6630763950937995E-5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J13">
        <f t="shared" si="0"/>
        <v>6.1239657252261652E-4</v>
      </c>
      <c r="BK13">
        <f t="shared" si="1"/>
        <v>2.2854704248931974E-4</v>
      </c>
      <c r="BL13">
        <f t="shared" si="2"/>
        <v>3.0652305580375197E-6</v>
      </c>
      <c r="BN13">
        <f t="shared" si="3"/>
        <v>2.2154706532200733E-3</v>
      </c>
      <c r="BO13">
        <f t="shared" si="4"/>
        <v>7.5725808799035092E-4</v>
      </c>
      <c r="BP13">
        <f t="shared" si="5"/>
        <v>1.5326152790187591E-5</v>
      </c>
      <c r="BR13">
        <f t="shared" si="6"/>
        <v>5.5386766330501832E-4</v>
      </c>
      <c r="BS13">
        <f t="shared" si="7"/>
        <v>1.7848744304211215E-4</v>
      </c>
      <c r="BT13">
        <f t="shared" si="8"/>
        <v>3.0652305580375185E-6</v>
      </c>
      <c r="BV13">
        <f t="shared" si="9"/>
        <v>0.51779525472949994</v>
      </c>
      <c r="BW13">
        <f t="shared" si="10"/>
        <v>0.28862044333508774</v>
      </c>
      <c r="BX13">
        <f t="shared" si="11"/>
        <v>0.22359100053103043</v>
      </c>
    </row>
    <row r="14" spans="1:76" x14ac:dyDescent="0.3">
      <c r="A14" t="s">
        <v>102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5.6252854718937002E-3</v>
      </c>
      <c r="T14">
        <v>0</v>
      </c>
      <c r="U14">
        <v>9.7832595394663005E-3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7.1782940795648001E-3</v>
      </c>
      <c r="AH14">
        <v>6.7380434999215503E-3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1.614377256422915E-3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J14">
        <f t="shared" si="0"/>
        <v>0</v>
      </c>
      <c r="BK14">
        <f t="shared" si="1"/>
        <v>1.6291601439359085E-3</v>
      </c>
      <c r="BL14">
        <f t="shared" si="2"/>
        <v>6.4575090256916603E-5</v>
      </c>
      <c r="BN14">
        <f t="shared" si="3"/>
        <v>0</v>
      </c>
      <c r="BO14">
        <f t="shared" si="4"/>
        <v>3.2222590724868051E-3</v>
      </c>
      <c r="BP14">
        <f t="shared" si="5"/>
        <v>3.2287545128458297E-4</v>
      </c>
      <c r="BR14">
        <f t="shared" si="6"/>
        <v>0</v>
      </c>
      <c r="BS14">
        <f t="shared" si="7"/>
        <v>7.5949374696509836E-4</v>
      </c>
      <c r="BT14">
        <f t="shared" si="8"/>
        <v>6.4575090256916589E-5</v>
      </c>
      <c r="BV14">
        <f t="shared" si="9"/>
        <v>4.6688024308650378E-2</v>
      </c>
      <c r="BW14">
        <f t="shared" si="10"/>
        <v>0.32728688127978489</v>
      </c>
      <c r="BX14">
        <f t="shared" si="11"/>
        <v>5.5602841969040251E-2</v>
      </c>
    </row>
    <row r="15" spans="1:76" x14ac:dyDescent="0.3">
      <c r="A15" t="s">
        <v>103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7.1607296336953995E-4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3.4341802979309801E-4</v>
      </c>
      <c r="R15">
        <v>0</v>
      </c>
      <c r="S15">
        <v>0</v>
      </c>
      <c r="T15">
        <v>0</v>
      </c>
      <c r="U15">
        <v>0</v>
      </c>
      <c r="V15">
        <v>0</v>
      </c>
      <c r="W15">
        <v>7.4904670169586504E-3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5.9967633843814004E-3</v>
      </c>
      <c r="AJ15">
        <v>3.0603159108897799E-3</v>
      </c>
      <c r="AK15">
        <v>0</v>
      </c>
      <c r="AL15">
        <v>0</v>
      </c>
      <c r="AM15">
        <v>0</v>
      </c>
      <c r="AN15">
        <v>0</v>
      </c>
      <c r="AO15">
        <v>9.0416108780142501E-3</v>
      </c>
      <c r="AP15">
        <v>0</v>
      </c>
      <c r="AQ15">
        <v>0</v>
      </c>
      <c r="AR15">
        <v>6.8275797328208E-3</v>
      </c>
      <c r="AS15">
        <v>0</v>
      </c>
      <c r="AT15">
        <v>0</v>
      </c>
      <c r="AU15">
        <v>0</v>
      </c>
      <c r="AV15">
        <v>6.8030530806837998E-3</v>
      </c>
      <c r="AW15">
        <v>7.7636046605314996E-3</v>
      </c>
      <c r="AX15">
        <v>0</v>
      </c>
      <c r="AY15">
        <v>0</v>
      </c>
      <c r="AZ15">
        <v>0</v>
      </c>
      <c r="BA15">
        <v>0</v>
      </c>
      <c r="BB15">
        <v>4.8821611316178654E-3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J15">
        <f t="shared" si="0"/>
        <v>6.6218187072664876E-5</v>
      </c>
      <c r="BK15">
        <f t="shared" si="1"/>
        <v>7.4929057785222506E-4</v>
      </c>
      <c r="BL15">
        <f t="shared" si="2"/>
        <v>1.5351330157823198E-3</v>
      </c>
      <c r="BN15">
        <f t="shared" si="3"/>
        <v>1.9331129631913404E-4</v>
      </c>
      <c r="BO15">
        <f t="shared" si="4"/>
        <v>2.1957500736296269E-3</v>
      </c>
      <c r="BP15">
        <f t="shared" si="5"/>
        <v>2.9524485403854563E-3</v>
      </c>
      <c r="BR15">
        <f t="shared" si="6"/>
        <v>4.8327824079783511E-5</v>
      </c>
      <c r="BS15">
        <f t="shared" si="7"/>
        <v>5.1754325561812343E-4</v>
      </c>
      <c r="BT15">
        <f t="shared" si="8"/>
        <v>5.9048970807709124E-4</v>
      </c>
      <c r="BV15">
        <f t="shared" si="9"/>
        <v>0.20596840115628234</v>
      </c>
      <c r="BW15">
        <f t="shared" si="10"/>
        <v>2.0473028411530328E-2</v>
      </c>
      <c r="BX15">
        <f t="shared" si="11"/>
        <v>0.32279067934632433</v>
      </c>
    </row>
    <row r="16" spans="1:76" x14ac:dyDescent="0.3">
      <c r="A16" t="s">
        <v>104</v>
      </c>
      <c r="B16">
        <v>0</v>
      </c>
      <c r="C16">
        <v>0</v>
      </c>
      <c r="D16">
        <v>1.7706119093378299E-3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6.5465271266018504E-3</v>
      </c>
      <c r="AF16">
        <v>7.0684833143043503E-3</v>
      </c>
      <c r="AG16">
        <v>1.6152046191558999E-4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9.8322423671657493E-4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4.0383789704984997E-3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J16">
        <f t="shared" si="0"/>
        <v>1.1066324433361437E-4</v>
      </c>
      <c r="BK16">
        <f t="shared" si="1"/>
        <v>7.6536282793454385E-4</v>
      </c>
      <c r="BL16">
        <f t="shared" si="2"/>
        <v>2.0086412828860297E-4</v>
      </c>
      <c r="BN16">
        <f t="shared" si="3"/>
        <v>4.4265297733445748E-4</v>
      </c>
      <c r="BO16">
        <f t="shared" si="4"/>
        <v>2.2003010220881811E-3</v>
      </c>
      <c r="BP16">
        <f t="shared" si="5"/>
        <v>8.2327027402414319E-4</v>
      </c>
      <c r="BR16">
        <f t="shared" si="6"/>
        <v>1.1066324433361437E-4</v>
      </c>
      <c r="BS16">
        <f t="shared" si="7"/>
        <v>5.1861592445674818E-4</v>
      </c>
      <c r="BT16">
        <f t="shared" si="8"/>
        <v>1.6465405480482864E-4</v>
      </c>
      <c r="BV16">
        <f t="shared" si="9"/>
        <v>0.23239783560384986</v>
      </c>
      <c r="BW16">
        <f t="shared" si="10"/>
        <v>0.65192334310212252</v>
      </c>
      <c r="BX16">
        <f t="shared" si="11"/>
        <v>0.31164112568960856</v>
      </c>
    </row>
    <row r="17" spans="1:76" x14ac:dyDescent="0.3">
      <c r="A17" t="s">
        <v>105</v>
      </c>
      <c r="B17">
        <v>4.0476390116250452E-4</v>
      </c>
      <c r="C17">
        <v>0</v>
      </c>
      <c r="D17">
        <v>0</v>
      </c>
      <c r="E17">
        <v>2.7066695348378698E-3</v>
      </c>
      <c r="F17">
        <v>0</v>
      </c>
      <c r="G17">
        <v>0</v>
      </c>
      <c r="H17">
        <v>0</v>
      </c>
      <c r="I17">
        <v>0</v>
      </c>
      <c r="J17">
        <v>7.3668650850717997E-3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3.5006635556662051E-3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5.4897469556267004E-3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J17">
        <f t="shared" si="0"/>
        <v>6.5489365756701086E-4</v>
      </c>
      <c r="BK17">
        <f t="shared" si="1"/>
        <v>1.9448130864812251E-4</v>
      </c>
      <c r="BL17">
        <f t="shared" si="2"/>
        <v>2.1958987822506801E-4</v>
      </c>
      <c r="BN17">
        <f t="shared" si="3"/>
        <v>1.9130851823622441E-3</v>
      </c>
      <c r="BO17">
        <f t="shared" si="4"/>
        <v>8.2511431295472816E-4</v>
      </c>
      <c r="BP17">
        <f t="shared" si="5"/>
        <v>1.09794939112534E-3</v>
      </c>
      <c r="BR17">
        <f t="shared" si="6"/>
        <v>4.7827129559056104E-4</v>
      </c>
      <c r="BS17">
        <f t="shared" si="7"/>
        <v>1.9448130864812251E-4</v>
      </c>
      <c r="BT17">
        <f t="shared" si="8"/>
        <v>2.1958987822506799E-4</v>
      </c>
      <c r="BV17">
        <f t="shared" si="9"/>
        <v>0.38318675019971205</v>
      </c>
      <c r="BW17">
        <f t="shared" si="10"/>
        <v>0.41728491300745985</v>
      </c>
      <c r="BX17">
        <f t="shared" si="11"/>
        <v>0.93220348798580854</v>
      </c>
    </row>
    <row r="18" spans="1:76" x14ac:dyDescent="0.3">
      <c r="A18" t="s">
        <v>106</v>
      </c>
      <c r="B18">
        <v>0</v>
      </c>
      <c r="C18">
        <v>0</v>
      </c>
      <c r="D18">
        <v>1.4405955255933651E-3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6.5416551902032997E-3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5.5951549193136996E-3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J18">
        <f t="shared" si="0"/>
        <v>4.9889066973729155E-4</v>
      </c>
      <c r="BK18">
        <f t="shared" si="1"/>
        <v>3.1084193996187219E-4</v>
      </c>
      <c r="BL18">
        <f t="shared" si="2"/>
        <v>0</v>
      </c>
      <c r="BN18">
        <f t="shared" si="3"/>
        <v>1.6509855176077635E-3</v>
      </c>
      <c r="BO18">
        <f t="shared" si="4"/>
        <v>1.3187906617453289E-3</v>
      </c>
      <c r="BP18">
        <f t="shared" si="5"/>
        <v>0</v>
      </c>
      <c r="BR18">
        <f t="shared" si="6"/>
        <v>4.1274637940194088E-4</v>
      </c>
      <c r="BS18">
        <f t="shared" si="7"/>
        <v>3.1084193996187219E-4</v>
      </c>
      <c r="BT18">
        <f t="shared" si="8"/>
        <v>0</v>
      </c>
      <c r="BV18">
        <f t="shared" si="9"/>
        <v>0.71857110769779464</v>
      </c>
      <c r="BW18">
        <f t="shared" si="10"/>
        <v>0.24548369327897168</v>
      </c>
      <c r="BX18">
        <f t="shared" si="11"/>
        <v>0.33133276203867867</v>
      </c>
    </row>
    <row r="19" spans="1:76" x14ac:dyDescent="0.3">
      <c r="A19" t="s">
        <v>107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J19">
        <f t="shared" si="0"/>
        <v>0</v>
      </c>
      <c r="BK19">
        <f t="shared" si="1"/>
        <v>0</v>
      </c>
      <c r="BL19">
        <f t="shared" si="2"/>
        <v>0</v>
      </c>
      <c r="BN19">
        <f t="shared" si="3"/>
        <v>0</v>
      </c>
      <c r="BO19">
        <f t="shared" si="4"/>
        <v>0</v>
      </c>
      <c r="BP19">
        <f t="shared" si="5"/>
        <v>0</v>
      </c>
      <c r="BR19">
        <f t="shared" si="6"/>
        <v>0</v>
      </c>
      <c r="BS19">
        <f t="shared" si="7"/>
        <v>0</v>
      </c>
      <c r="BT19">
        <f t="shared" si="8"/>
        <v>0</v>
      </c>
      <c r="BV19" t="e">
        <f t="shared" si="9"/>
        <v>#DIV/0!</v>
      </c>
      <c r="BW19" t="e">
        <f t="shared" si="10"/>
        <v>#DIV/0!</v>
      </c>
      <c r="BX19" t="e">
        <f t="shared" si="11"/>
        <v>#DIV/0!</v>
      </c>
    </row>
    <row r="20" spans="1:76" x14ac:dyDescent="0.3">
      <c r="A20" t="s">
        <v>108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4.0025238354639801E-3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J20">
        <f t="shared" si="0"/>
        <v>0</v>
      </c>
      <c r="BK20">
        <f t="shared" si="1"/>
        <v>2.2236243530355444E-4</v>
      </c>
      <c r="BL20">
        <f t="shared" si="2"/>
        <v>0</v>
      </c>
      <c r="BN20">
        <f t="shared" si="3"/>
        <v>0</v>
      </c>
      <c r="BO20">
        <f t="shared" si="4"/>
        <v>9.4340391530578981E-4</v>
      </c>
      <c r="BP20">
        <f t="shared" si="5"/>
        <v>0</v>
      </c>
      <c r="BR20">
        <f t="shared" si="6"/>
        <v>0</v>
      </c>
      <c r="BS20">
        <f t="shared" si="7"/>
        <v>2.2236243530355447E-4</v>
      </c>
      <c r="BT20">
        <f t="shared" si="8"/>
        <v>0</v>
      </c>
      <c r="BV20">
        <f t="shared" si="9"/>
        <v>0.33133276203867867</v>
      </c>
      <c r="BW20" t="e">
        <f t="shared" si="10"/>
        <v>#DIV/0!</v>
      </c>
      <c r="BX20">
        <f t="shared" si="11"/>
        <v>0.33133276203867867</v>
      </c>
    </row>
    <row r="21" spans="1:76" x14ac:dyDescent="0.3">
      <c r="A21" t="s">
        <v>109</v>
      </c>
      <c r="B21">
        <v>0</v>
      </c>
      <c r="C21">
        <v>0</v>
      </c>
      <c r="D21">
        <v>0</v>
      </c>
      <c r="E21">
        <v>0</v>
      </c>
      <c r="F21">
        <v>0</v>
      </c>
      <c r="G21">
        <v>8.0861843484229257E-3</v>
      </c>
      <c r="H21">
        <v>0</v>
      </c>
      <c r="I21">
        <v>0</v>
      </c>
      <c r="J21">
        <v>3.8500417156968748E-3</v>
      </c>
      <c r="K21">
        <v>0</v>
      </c>
      <c r="L21">
        <v>6.5416551902032997E-3</v>
      </c>
      <c r="M21">
        <v>0</v>
      </c>
      <c r="N21">
        <v>0</v>
      </c>
      <c r="O21">
        <v>0</v>
      </c>
      <c r="P21">
        <v>0</v>
      </c>
      <c r="Q21">
        <v>3.9301759644143402E-3</v>
      </c>
      <c r="R21">
        <v>0</v>
      </c>
      <c r="S21">
        <v>5.3115701966430498E-3</v>
      </c>
      <c r="T21">
        <v>0</v>
      </c>
      <c r="U21">
        <v>0</v>
      </c>
      <c r="V21">
        <v>0</v>
      </c>
      <c r="W21">
        <v>0</v>
      </c>
      <c r="X21">
        <v>2.025467294922775E-3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2.1433839254761198E-3</v>
      </c>
      <c r="AO21">
        <v>0</v>
      </c>
      <c r="AP21">
        <v>0</v>
      </c>
      <c r="AQ21">
        <v>0</v>
      </c>
      <c r="AR21">
        <v>0</v>
      </c>
      <c r="AS21">
        <v>4.6849429091700102E-3</v>
      </c>
      <c r="AT21">
        <v>0</v>
      </c>
      <c r="AU21">
        <v>0</v>
      </c>
      <c r="AV21">
        <v>0</v>
      </c>
      <c r="AW21">
        <v>1.059757215020655E-4</v>
      </c>
      <c r="AX21">
        <v>4.6907017449348753E-3</v>
      </c>
      <c r="AY21">
        <v>0</v>
      </c>
      <c r="AZ21">
        <v>0</v>
      </c>
      <c r="BA21">
        <v>0</v>
      </c>
      <c r="BB21">
        <v>0</v>
      </c>
      <c r="BC21">
        <v>4.9044992158378195E-3</v>
      </c>
      <c r="BD21">
        <v>0</v>
      </c>
      <c r="BE21">
        <v>0</v>
      </c>
      <c r="BF21">
        <v>0</v>
      </c>
      <c r="BG21">
        <v>0</v>
      </c>
      <c r="BH21">
        <v>0</v>
      </c>
      <c r="BJ21">
        <f t="shared" si="0"/>
        <v>1.40050357617109E-3</v>
      </c>
      <c r="BK21">
        <f t="shared" si="1"/>
        <v>4.0761319397587917E-4</v>
      </c>
      <c r="BL21">
        <f t="shared" si="2"/>
        <v>6.6118014067683556E-4</v>
      </c>
      <c r="BN21">
        <f t="shared" si="3"/>
        <v>2.6716557911798423E-3</v>
      </c>
      <c r="BO21">
        <f t="shared" si="4"/>
        <v>1.3133840984358499E-3</v>
      </c>
      <c r="BP21">
        <f t="shared" si="5"/>
        <v>1.603145755553392E-3</v>
      </c>
      <c r="BR21">
        <f t="shared" si="6"/>
        <v>6.6791394779496058E-4</v>
      </c>
      <c r="BS21">
        <f t="shared" si="7"/>
        <v>3.0956760076885655E-4</v>
      </c>
      <c r="BT21">
        <f t="shared" si="8"/>
        <v>3.206291511106784E-4</v>
      </c>
      <c r="BV21">
        <f t="shared" si="9"/>
        <v>0.19160899522813835</v>
      </c>
      <c r="BW21">
        <f t="shared" si="10"/>
        <v>0.32919180808869508</v>
      </c>
      <c r="BX21">
        <f t="shared" si="11"/>
        <v>0.57256075500167047</v>
      </c>
    </row>
    <row r="22" spans="1:76" x14ac:dyDescent="0.3">
      <c r="A22" t="s">
        <v>110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5.0481599080984003E-3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4.5533572936827848E-3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9.2385286159032997E-5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4.6849429091700102E-3</v>
      </c>
      <c r="AT22">
        <v>0</v>
      </c>
      <c r="AU22">
        <v>0</v>
      </c>
      <c r="AV22">
        <v>6.8030530806837998E-3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J22">
        <f t="shared" si="0"/>
        <v>3.1550999425615002E-4</v>
      </c>
      <c r="BK22">
        <f t="shared" si="1"/>
        <v>2.580968099912121E-4</v>
      </c>
      <c r="BL22">
        <f t="shared" si="2"/>
        <v>4.5951983959415242E-4</v>
      </c>
      <c r="BN22">
        <f t="shared" si="3"/>
        <v>1.2620399770246001E-3</v>
      </c>
      <c r="BO22">
        <f t="shared" si="4"/>
        <v>1.0721760814874795E-3</v>
      </c>
      <c r="BP22">
        <f t="shared" si="5"/>
        <v>1.6195583143544083E-3</v>
      </c>
      <c r="BR22">
        <f t="shared" si="6"/>
        <v>3.1550999425615002E-4</v>
      </c>
      <c r="BS22">
        <f t="shared" si="7"/>
        <v>2.5271432594860575E-4</v>
      </c>
      <c r="BT22">
        <f t="shared" si="8"/>
        <v>3.2391166287088163E-4</v>
      </c>
      <c r="BV22">
        <f t="shared" si="9"/>
        <v>0.88801931842060822</v>
      </c>
      <c r="BW22">
        <f t="shared" si="10"/>
        <v>0.7518948670294382</v>
      </c>
      <c r="BX22">
        <f t="shared" si="11"/>
        <v>0.62656328754014057</v>
      </c>
    </row>
    <row r="23" spans="1:76" x14ac:dyDescent="0.3">
      <c r="A23" t="s">
        <v>111</v>
      </c>
      <c r="B23">
        <v>4.0476390116250452E-4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6.5416551902032997E-3</v>
      </c>
      <c r="M23">
        <v>0</v>
      </c>
      <c r="N23">
        <v>5.4927058924334497E-3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4.5533572936827848E-3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3.0603159108897799E-3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J23">
        <f t="shared" si="0"/>
        <v>7.7744531148745332E-4</v>
      </c>
      <c r="BK23">
        <f t="shared" si="1"/>
        <v>2.5296429409348806E-4</v>
      </c>
      <c r="BL23">
        <f t="shared" si="2"/>
        <v>1.2241263643559121E-4</v>
      </c>
      <c r="BN23">
        <f t="shared" si="3"/>
        <v>2.0567962962871819E-3</v>
      </c>
      <c r="BO23">
        <f t="shared" si="4"/>
        <v>1.0732366065094412E-3</v>
      </c>
      <c r="BP23">
        <f t="shared" si="5"/>
        <v>6.1206318217795603E-4</v>
      </c>
      <c r="BR23">
        <f t="shared" si="6"/>
        <v>5.1419907407179548E-4</v>
      </c>
      <c r="BS23">
        <f t="shared" si="7"/>
        <v>2.5296429409348811E-4</v>
      </c>
      <c r="BT23">
        <f t="shared" si="8"/>
        <v>1.2241263643559121E-4</v>
      </c>
      <c r="BV23">
        <f t="shared" si="9"/>
        <v>0.36998942981950145</v>
      </c>
      <c r="BW23">
        <f t="shared" si="10"/>
        <v>0.2323701801582593</v>
      </c>
      <c r="BX23">
        <f t="shared" si="11"/>
        <v>0.64628383383849708</v>
      </c>
    </row>
    <row r="24" spans="1:76" x14ac:dyDescent="0.3">
      <c r="A24" t="s">
        <v>112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1.12236706296745E-3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7.1674032100768495E-4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2.660986611022305E-3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J24">
        <f t="shared" si="0"/>
        <v>7.0147941435465627E-5</v>
      </c>
      <c r="BK24">
        <f t="shared" si="1"/>
        <v>3.9818906722649163E-5</v>
      </c>
      <c r="BL24">
        <f t="shared" si="2"/>
        <v>1.064394644408922E-4</v>
      </c>
      <c r="BN24">
        <f t="shared" si="3"/>
        <v>2.8059176574186251E-4</v>
      </c>
      <c r="BO24">
        <f t="shared" si="4"/>
        <v>1.6893731377811899E-4</v>
      </c>
      <c r="BP24">
        <f t="shared" si="5"/>
        <v>5.3219732220446102E-4</v>
      </c>
      <c r="BR24">
        <f t="shared" si="6"/>
        <v>7.0147941435465627E-5</v>
      </c>
      <c r="BS24">
        <f t="shared" si="7"/>
        <v>3.981890672264917E-5</v>
      </c>
      <c r="BT24">
        <f t="shared" si="8"/>
        <v>1.064394644408922E-4</v>
      </c>
      <c r="BV24">
        <f t="shared" si="9"/>
        <v>0.71021416956859096</v>
      </c>
      <c r="BW24">
        <f t="shared" si="10"/>
        <v>0.77742785239875178</v>
      </c>
      <c r="BX24">
        <f t="shared" si="11"/>
        <v>0.56206097650229281</v>
      </c>
    </row>
    <row r="25" spans="1:76" x14ac:dyDescent="0.3">
      <c r="A25" t="s">
        <v>113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7.7636046605314996E-3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J25">
        <f t="shared" si="0"/>
        <v>0</v>
      </c>
      <c r="BK25">
        <f t="shared" si="1"/>
        <v>0</v>
      </c>
      <c r="BL25">
        <f t="shared" si="2"/>
        <v>3.1054418642125999E-4</v>
      </c>
      <c r="BN25">
        <f t="shared" si="3"/>
        <v>0</v>
      </c>
      <c r="BO25">
        <f t="shared" si="4"/>
        <v>0</v>
      </c>
      <c r="BP25">
        <f t="shared" si="5"/>
        <v>1.5527209321063E-3</v>
      </c>
      <c r="BR25">
        <f t="shared" si="6"/>
        <v>0</v>
      </c>
      <c r="BS25">
        <f t="shared" si="7"/>
        <v>0</v>
      </c>
      <c r="BT25">
        <f t="shared" si="8"/>
        <v>3.1054418642125999E-4</v>
      </c>
      <c r="BV25" t="e">
        <f t="shared" si="9"/>
        <v>#DIV/0!</v>
      </c>
      <c r="BW25">
        <f t="shared" si="10"/>
        <v>0.32728688127978489</v>
      </c>
      <c r="BX25">
        <f t="shared" si="11"/>
        <v>0.32728688127978489</v>
      </c>
    </row>
    <row r="26" spans="1:76" x14ac:dyDescent="0.3">
      <c r="A26" t="s">
        <v>114</v>
      </c>
      <c r="B26">
        <v>0</v>
      </c>
      <c r="C26">
        <v>0</v>
      </c>
      <c r="D26">
        <v>7.3647531722315501E-3</v>
      </c>
      <c r="E26">
        <v>0</v>
      </c>
      <c r="F26">
        <v>2.75859053789765E-3</v>
      </c>
      <c r="G26">
        <v>0</v>
      </c>
      <c r="H26">
        <v>0</v>
      </c>
      <c r="I26">
        <v>9.0887985523677498E-4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5.1393019685064996E-3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3.6004055110211398E-4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7.7636046605314996E-3</v>
      </c>
      <c r="AX26">
        <v>1.614377256422915E-3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J26">
        <f t="shared" si="0"/>
        <v>6.8951397283537345E-4</v>
      </c>
      <c r="BK26">
        <f t="shared" si="1"/>
        <v>0</v>
      </c>
      <c r="BL26">
        <f t="shared" si="2"/>
        <v>5.9509297746252116E-4</v>
      </c>
      <c r="BN26">
        <f t="shared" si="3"/>
        <v>1.9160480393275604E-3</v>
      </c>
      <c r="BO26">
        <f t="shared" si="4"/>
        <v>0</v>
      </c>
      <c r="BP26">
        <f t="shared" si="5"/>
        <v>1.8322167115885481E-3</v>
      </c>
      <c r="BR26">
        <f t="shared" si="6"/>
        <v>4.7901200983189009E-4</v>
      </c>
      <c r="BS26">
        <f t="shared" si="7"/>
        <v>0</v>
      </c>
      <c r="BT26">
        <f t="shared" si="8"/>
        <v>3.6644334231770959E-4</v>
      </c>
      <c r="BV26">
        <f t="shared" si="9"/>
        <v>0.17056500870294639</v>
      </c>
      <c r="BW26">
        <f t="shared" si="10"/>
        <v>0.87660628734435975</v>
      </c>
      <c r="BX26">
        <f t="shared" si="11"/>
        <v>0.11744509821893642</v>
      </c>
    </row>
    <row r="27" spans="1:76" x14ac:dyDescent="0.3">
      <c r="A27" t="s">
        <v>115</v>
      </c>
      <c r="B27">
        <v>0</v>
      </c>
      <c r="C27">
        <v>0</v>
      </c>
      <c r="D27">
        <v>0</v>
      </c>
      <c r="E27">
        <v>0</v>
      </c>
      <c r="F27">
        <v>0</v>
      </c>
      <c r="G27">
        <v>6.8746192355123503E-3</v>
      </c>
      <c r="H27">
        <v>0</v>
      </c>
      <c r="I27">
        <v>0</v>
      </c>
      <c r="J27">
        <v>0</v>
      </c>
      <c r="K27">
        <v>5.0481599080984003E-3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2.025467294922775E-3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5.4897469556267004E-3</v>
      </c>
      <c r="AT27">
        <v>0</v>
      </c>
      <c r="AU27">
        <v>0</v>
      </c>
      <c r="AV27">
        <v>0</v>
      </c>
      <c r="AW27">
        <v>7.7636046605314996E-3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3.25719597458597E-4</v>
      </c>
      <c r="BH27">
        <v>0</v>
      </c>
      <c r="BJ27">
        <f t="shared" si="0"/>
        <v>7.4517369647567186E-4</v>
      </c>
      <c r="BK27">
        <f t="shared" si="1"/>
        <v>1.1252596082904305E-4</v>
      </c>
      <c r="BL27">
        <f t="shared" si="2"/>
        <v>5.4316284854467195E-4</v>
      </c>
      <c r="BN27">
        <f t="shared" si="3"/>
        <v>2.0633268715725579E-3</v>
      </c>
      <c r="BO27">
        <f t="shared" si="4"/>
        <v>4.7740721977048898E-4</v>
      </c>
      <c r="BP27">
        <f t="shared" si="5"/>
        <v>1.8612420272610592E-3</v>
      </c>
      <c r="BR27">
        <f t="shared" si="6"/>
        <v>5.1583171789313948E-4</v>
      </c>
      <c r="BS27">
        <f t="shared" si="7"/>
        <v>1.1252596082904306E-4</v>
      </c>
      <c r="BT27">
        <f t="shared" si="8"/>
        <v>3.7224840545221183E-4</v>
      </c>
      <c r="BV27">
        <f t="shared" si="9"/>
        <v>0.24780865769491989</v>
      </c>
      <c r="BW27">
        <f t="shared" si="10"/>
        <v>0.75303871215599871</v>
      </c>
      <c r="BX27">
        <f t="shared" si="11"/>
        <v>0.27747502559558235</v>
      </c>
    </row>
    <row r="28" spans="1:76" x14ac:dyDescent="0.3">
      <c r="A28" t="s">
        <v>116</v>
      </c>
      <c r="B28">
        <v>0</v>
      </c>
      <c r="C28">
        <v>6.1642312908734504E-3</v>
      </c>
      <c r="D28">
        <v>1.450720131257165E-2</v>
      </c>
      <c r="E28">
        <v>1.1512232416079449E-2</v>
      </c>
      <c r="F28">
        <v>2.75859053789765E-3</v>
      </c>
      <c r="G28">
        <v>0</v>
      </c>
      <c r="H28">
        <v>4.1952352007571846E-3</v>
      </c>
      <c r="I28">
        <v>1.6296917758789449E-2</v>
      </c>
      <c r="J28">
        <v>1.034580613500625E-2</v>
      </c>
      <c r="K28">
        <v>0</v>
      </c>
      <c r="L28">
        <v>0</v>
      </c>
      <c r="M28">
        <v>6.8629793625162999E-3</v>
      </c>
      <c r="N28">
        <v>0</v>
      </c>
      <c r="O28">
        <v>3.5167010991639549E-3</v>
      </c>
      <c r="P28">
        <v>7.13190094410445E-4</v>
      </c>
      <c r="Q28">
        <v>0</v>
      </c>
      <c r="R28">
        <v>2.1874803455939952E-3</v>
      </c>
      <c r="S28">
        <v>0</v>
      </c>
      <c r="T28">
        <v>0</v>
      </c>
      <c r="U28">
        <v>1.276678062091635E-2</v>
      </c>
      <c r="V28">
        <v>0</v>
      </c>
      <c r="W28">
        <v>7.4904670169586504E-3</v>
      </c>
      <c r="X28">
        <v>4.5533572936827848E-3</v>
      </c>
      <c r="Y28">
        <v>5.7403734259573501E-3</v>
      </c>
      <c r="Z28">
        <v>0</v>
      </c>
      <c r="AA28">
        <v>1.10713165625052E-2</v>
      </c>
      <c r="AB28">
        <v>4.66886981400195E-3</v>
      </c>
      <c r="AC28">
        <v>1.9689464089509448E-3</v>
      </c>
      <c r="AD28">
        <v>6.8693302016977998E-3</v>
      </c>
      <c r="AE28">
        <v>0</v>
      </c>
      <c r="AF28">
        <v>0</v>
      </c>
      <c r="AG28">
        <v>2.5247875534556551E-2</v>
      </c>
      <c r="AH28">
        <v>0</v>
      </c>
      <c r="AI28">
        <v>6.7391264492034997E-3</v>
      </c>
      <c r="AJ28">
        <v>0</v>
      </c>
      <c r="AK28">
        <v>6.7914041935780997E-3</v>
      </c>
      <c r="AL28">
        <v>0</v>
      </c>
      <c r="AM28">
        <v>0</v>
      </c>
      <c r="AN28">
        <v>3.4067248002962403E-2</v>
      </c>
      <c r="AO28">
        <v>0</v>
      </c>
      <c r="AP28">
        <v>3.4822559872679298E-3</v>
      </c>
      <c r="AQ28">
        <v>7.0347391862204305E-3</v>
      </c>
      <c r="AR28">
        <v>0</v>
      </c>
      <c r="AS28">
        <v>1.0174689864796711E-2</v>
      </c>
      <c r="AT28">
        <v>0</v>
      </c>
      <c r="AU28">
        <v>1.2695884207394449E-3</v>
      </c>
      <c r="AV28">
        <v>6.8030530806837998E-3</v>
      </c>
      <c r="AW28">
        <v>0</v>
      </c>
      <c r="AX28">
        <v>0</v>
      </c>
      <c r="AY28">
        <v>5.8837059002018648E-3</v>
      </c>
      <c r="AZ28">
        <v>0</v>
      </c>
      <c r="BA28">
        <v>4.7836391929284997E-3</v>
      </c>
      <c r="BB28">
        <v>5.0835956705752999E-3</v>
      </c>
      <c r="BC28">
        <v>9.5160622089898999E-4</v>
      </c>
      <c r="BD28">
        <v>3.26893272439506E-2</v>
      </c>
      <c r="BE28">
        <v>5.3090120378301497E-3</v>
      </c>
      <c r="BF28">
        <v>4.42161917143065E-3</v>
      </c>
      <c r="BG28">
        <v>0</v>
      </c>
      <c r="BH28">
        <v>9.5158459734145506E-3</v>
      </c>
      <c r="BJ28">
        <f t="shared" si="0"/>
        <v>4.8045678255041113E-3</v>
      </c>
      <c r="BK28">
        <f t="shared" si="1"/>
        <v>4.9613290930013935E-3</v>
      </c>
      <c r="BL28">
        <f t="shared" si="2"/>
        <v>5.5304532058991765E-3</v>
      </c>
      <c r="BN28">
        <f t="shared" si="3"/>
        <v>5.5943873440086767E-3</v>
      </c>
      <c r="BO28">
        <f t="shared" si="4"/>
        <v>6.4753357230374238E-3</v>
      </c>
      <c r="BP28">
        <f t="shared" si="5"/>
        <v>9.0051225385123015E-3</v>
      </c>
      <c r="BR28">
        <f t="shared" si="6"/>
        <v>1.3985968360021692E-3</v>
      </c>
      <c r="BS28">
        <f t="shared" si="7"/>
        <v>1.5262512667397529E-3</v>
      </c>
      <c r="BT28">
        <f t="shared" si="8"/>
        <v>1.8010245077024604E-3</v>
      </c>
      <c r="BV28">
        <f t="shared" si="9"/>
        <v>0.94010990753156021</v>
      </c>
      <c r="BW28">
        <f t="shared" si="10"/>
        <v>0.75193430801634975</v>
      </c>
      <c r="BX28">
        <f t="shared" si="11"/>
        <v>0.81069639137475846</v>
      </c>
    </row>
    <row r="29" spans="1:76" x14ac:dyDescent="0.3">
      <c r="A29" t="s">
        <v>117</v>
      </c>
      <c r="B29">
        <v>0</v>
      </c>
      <c r="C29">
        <v>1.39225155774026E-3</v>
      </c>
      <c r="D29">
        <v>0</v>
      </c>
      <c r="E29">
        <v>8.8754360448545493E-3</v>
      </c>
      <c r="F29">
        <v>0</v>
      </c>
      <c r="G29">
        <v>0</v>
      </c>
      <c r="H29">
        <v>8.1976707088935504E-3</v>
      </c>
      <c r="I29">
        <v>9.0887985523677498E-4</v>
      </c>
      <c r="J29">
        <v>7.3668650850717997E-3</v>
      </c>
      <c r="K29">
        <v>4.4437180240649056E-3</v>
      </c>
      <c r="L29">
        <v>3.8772411907551001E-3</v>
      </c>
      <c r="M29">
        <v>0</v>
      </c>
      <c r="N29">
        <v>8.4563404779471E-3</v>
      </c>
      <c r="O29">
        <v>0</v>
      </c>
      <c r="P29">
        <v>0</v>
      </c>
      <c r="Q29">
        <v>0</v>
      </c>
      <c r="R29">
        <v>1.580991513998985E-2</v>
      </c>
      <c r="S29">
        <v>1.1426276053592751E-2</v>
      </c>
      <c r="T29">
        <v>2.1344229048451301E-2</v>
      </c>
      <c r="U29">
        <v>7.6276416425282998E-3</v>
      </c>
      <c r="V29">
        <v>1.995005360692065E-3</v>
      </c>
      <c r="W29">
        <v>4.4396022736933752E-3</v>
      </c>
      <c r="X29">
        <v>0</v>
      </c>
      <c r="Y29">
        <v>0</v>
      </c>
      <c r="Z29">
        <v>5.5951549193136996E-3</v>
      </c>
      <c r="AA29">
        <v>6.1858561598291898E-3</v>
      </c>
      <c r="AB29">
        <v>3.3226944584641201E-3</v>
      </c>
      <c r="AC29">
        <v>4.3409620495102452E-3</v>
      </c>
      <c r="AD29">
        <v>0</v>
      </c>
      <c r="AE29">
        <v>5.2645284773345001E-3</v>
      </c>
      <c r="AF29">
        <v>0</v>
      </c>
      <c r="AG29">
        <v>0</v>
      </c>
      <c r="AH29">
        <v>1.8161277243603651E-2</v>
      </c>
      <c r="AI29">
        <v>3.8273285571762002E-4</v>
      </c>
      <c r="AJ29">
        <v>7.2454832272775003E-3</v>
      </c>
      <c r="AK29">
        <v>0</v>
      </c>
      <c r="AL29">
        <v>2.271661465984065E-3</v>
      </c>
      <c r="AM29">
        <v>3.6657666464385051E-3</v>
      </c>
      <c r="AN29">
        <v>0</v>
      </c>
      <c r="AO29">
        <v>0</v>
      </c>
      <c r="AP29">
        <v>1.3039313152810199E-4</v>
      </c>
      <c r="AQ29">
        <v>1.141262128647625E-2</v>
      </c>
      <c r="AR29">
        <v>1.9443896881491151E-3</v>
      </c>
      <c r="AS29">
        <v>4.7620389971040804E-3</v>
      </c>
      <c r="AT29">
        <v>1.079730061200449E-2</v>
      </c>
      <c r="AU29">
        <v>6.2131864250573503E-3</v>
      </c>
      <c r="AV29">
        <v>0</v>
      </c>
      <c r="AW29">
        <v>0</v>
      </c>
      <c r="AX29">
        <v>2.0865621478428748E-3</v>
      </c>
      <c r="AY29">
        <v>7.6850296834313496E-4</v>
      </c>
      <c r="AZ29">
        <v>0</v>
      </c>
      <c r="BA29">
        <v>0</v>
      </c>
      <c r="BB29">
        <v>0</v>
      </c>
      <c r="BC29">
        <v>4.8182904637817053E-4</v>
      </c>
      <c r="BD29">
        <v>0</v>
      </c>
      <c r="BE29">
        <v>0</v>
      </c>
      <c r="BF29">
        <v>1.1467461430563E-4</v>
      </c>
      <c r="BG29">
        <v>5.1034640126539996E-3</v>
      </c>
      <c r="BH29">
        <v>2.992839677978705E-3</v>
      </c>
      <c r="BJ29">
        <f t="shared" si="0"/>
        <v>2.7199001840352522E-3</v>
      </c>
      <c r="BK29">
        <f t="shared" si="1"/>
        <v>5.8831042045955932E-3</v>
      </c>
      <c r="BL29">
        <f t="shared" si="2"/>
        <v>2.3996285579008787E-3</v>
      </c>
      <c r="BN29">
        <f t="shared" si="3"/>
        <v>3.5677622252658029E-3</v>
      </c>
      <c r="BO29">
        <f t="shared" si="4"/>
        <v>6.6514590870458403E-3</v>
      </c>
      <c r="BP29">
        <f t="shared" si="5"/>
        <v>3.4110112724546992E-3</v>
      </c>
      <c r="BR29">
        <f t="shared" si="6"/>
        <v>8.9194055631645073E-4</v>
      </c>
      <c r="BS29">
        <f t="shared" si="7"/>
        <v>1.5677639417449988E-3</v>
      </c>
      <c r="BT29">
        <f t="shared" si="8"/>
        <v>6.8220225449093985E-4</v>
      </c>
      <c r="BV29">
        <f t="shared" si="9"/>
        <v>9.0988367569819761E-2</v>
      </c>
      <c r="BW29">
        <f t="shared" si="10"/>
        <v>0.77737583635738727</v>
      </c>
      <c r="BX29">
        <f t="shared" si="11"/>
        <v>5.3046269129189111E-2</v>
      </c>
    </row>
    <row r="30" spans="1:76" x14ac:dyDescent="0.3">
      <c r="A30" t="s">
        <v>118</v>
      </c>
      <c r="B30">
        <v>2.936638414132775E-2</v>
      </c>
      <c r="C30">
        <v>1.4431208447075201E-2</v>
      </c>
      <c r="D30">
        <v>0</v>
      </c>
      <c r="E30">
        <v>2.048788955990925E-2</v>
      </c>
      <c r="F30">
        <v>1.4614511705208E-2</v>
      </c>
      <c r="G30">
        <v>6.8746192355123503E-3</v>
      </c>
      <c r="H30">
        <v>6.7690169476642501E-3</v>
      </c>
      <c r="I30">
        <v>0</v>
      </c>
      <c r="J30">
        <v>4.3663433678607349E-3</v>
      </c>
      <c r="K30">
        <v>8.9589330755493E-3</v>
      </c>
      <c r="L30">
        <v>6.7347474331395998E-3</v>
      </c>
      <c r="M30">
        <v>1.36986381647182E-2</v>
      </c>
      <c r="N30">
        <v>1.0275469885474221E-2</v>
      </c>
      <c r="O30">
        <v>3.5167010991639549E-3</v>
      </c>
      <c r="P30">
        <v>2.0497791221822902E-2</v>
      </c>
      <c r="Q30">
        <v>8.8433801979347499E-5</v>
      </c>
      <c r="R30">
        <v>9.7422086589430794E-3</v>
      </c>
      <c r="S30">
        <v>0</v>
      </c>
      <c r="T30">
        <v>1.3571682401076299E-3</v>
      </c>
      <c r="U30">
        <v>1.9507265818527499E-2</v>
      </c>
      <c r="V30">
        <v>1.235246124043141E-2</v>
      </c>
      <c r="W30">
        <v>7.4904670169586504E-3</v>
      </c>
      <c r="X30">
        <v>8.1153763173990746E-3</v>
      </c>
      <c r="Y30">
        <v>2.239709870291165E-3</v>
      </c>
      <c r="Z30">
        <v>0</v>
      </c>
      <c r="AA30">
        <v>1.6712762996608548E-2</v>
      </c>
      <c r="AB30">
        <v>1.1503184826537741E-2</v>
      </c>
      <c r="AC30">
        <v>5.2302348415422502E-3</v>
      </c>
      <c r="AD30">
        <v>4.0450124549669796E-3</v>
      </c>
      <c r="AE30">
        <v>1.181105560393635E-2</v>
      </c>
      <c r="AF30">
        <v>0</v>
      </c>
      <c r="AG30">
        <v>2.4531135213548851E-2</v>
      </c>
      <c r="AH30">
        <v>0</v>
      </c>
      <c r="AI30">
        <v>0</v>
      </c>
      <c r="AJ30">
        <v>1.082065099768788E-2</v>
      </c>
      <c r="AK30">
        <v>1.40695355010945E-2</v>
      </c>
      <c r="AL30">
        <v>0</v>
      </c>
      <c r="AM30">
        <v>1.571042848473645E-3</v>
      </c>
      <c r="AN30">
        <v>8.9152758327282495E-3</v>
      </c>
      <c r="AO30">
        <v>0</v>
      </c>
      <c r="AP30">
        <v>6.1549734838301003E-3</v>
      </c>
      <c r="AQ30">
        <v>7.0347391862204305E-3</v>
      </c>
      <c r="AR30">
        <v>1.6498121815149099E-2</v>
      </c>
      <c r="AS30">
        <v>0</v>
      </c>
      <c r="AT30">
        <v>1.0050893220534899E-2</v>
      </c>
      <c r="AU30">
        <v>0</v>
      </c>
      <c r="AV30">
        <v>8.7256372373354495E-3</v>
      </c>
      <c r="AW30">
        <v>7.7636046605314996E-3</v>
      </c>
      <c r="AX30">
        <v>0</v>
      </c>
      <c r="AY30">
        <v>3.0791313444043501E-2</v>
      </c>
      <c r="AZ30">
        <v>3.9509006185658602E-3</v>
      </c>
      <c r="BA30">
        <v>9.1307848967475992E-3</v>
      </c>
      <c r="BB30">
        <v>5.1064029395163643E-3</v>
      </c>
      <c r="BC30">
        <v>0</v>
      </c>
      <c r="BD30">
        <v>0</v>
      </c>
      <c r="BE30">
        <v>1.48991750953156E-2</v>
      </c>
      <c r="BF30">
        <v>0</v>
      </c>
      <c r="BG30">
        <v>8.4341532095705946E-4</v>
      </c>
      <c r="BH30">
        <v>7.0857291600397504E-3</v>
      </c>
      <c r="BJ30">
        <f t="shared" si="0"/>
        <v>1.0042543005400318E-2</v>
      </c>
      <c r="BK30">
        <f t="shared" si="1"/>
        <v>7.479891283322178E-3</v>
      </c>
      <c r="BL30">
        <f t="shared" si="2"/>
        <v>6.5364878503508597E-3</v>
      </c>
      <c r="BN30">
        <f t="shared" si="3"/>
        <v>8.3820276223153904E-3</v>
      </c>
      <c r="BO30">
        <f t="shared" si="4"/>
        <v>7.4613075559550645E-3</v>
      </c>
      <c r="BP30">
        <f t="shared" si="5"/>
        <v>7.2798304234170438E-3</v>
      </c>
      <c r="BR30">
        <f t="shared" si="6"/>
        <v>2.0955069055788476E-3</v>
      </c>
      <c r="BS30">
        <f t="shared" si="7"/>
        <v>1.7586470564447507E-3</v>
      </c>
      <c r="BT30">
        <f t="shared" si="8"/>
        <v>1.4559660846834087E-3</v>
      </c>
      <c r="BV30">
        <f t="shared" si="9"/>
        <v>0.35629340183548353</v>
      </c>
      <c r="BW30">
        <f t="shared" si="10"/>
        <v>0.18003866554361367</v>
      </c>
      <c r="BX30">
        <f t="shared" si="11"/>
        <v>0.68189069835275662</v>
      </c>
    </row>
    <row r="31" spans="1:76" x14ac:dyDescent="0.3">
      <c r="A31" t="s">
        <v>119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J31">
        <f t="shared" si="0"/>
        <v>0</v>
      </c>
      <c r="BK31">
        <f t="shared" si="1"/>
        <v>0</v>
      </c>
      <c r="BL31">
        <f t="shared" si="2"/>
        <v>0</v>
      </c>
      <c r="BN31">
        <f t="shared" si="3"/>
        <v>0</v>
      </c>
      <c r="BO31">
        <f t="shared" si="4"/>
        <v>0</v>
      </c>
      <c r="BP31">
        <f t="shared" si="5"/>
        <v>0</v>
      </c>
      <c r="BR31">
        <f t="shared" si="6"/>
        <v>0</v>
      </c>
      <c r="BS31">
        <f t="shared" si="7"/>
        <v>0</v>
      </c>
      <c r="BT31">
        <f t="shared" si="8"/>
        <v>0</v>
      </c>
      <c r="BV31" t="e">
        <f t="shared" si="9"/>
        <v>#DIV/0!</v>
      </c>
      <c r="BW31" t="e">
        <f t="shared" si="10"/>
        <v>#DIV/0!</v>
      </c>
      <c r="BX31" t="e">
        <f t="shared" si="11"/>
        <v>#DIV/0!</v>
      </c>
    </row>
    <row r="32" spans="1:76" x14ac:dyDescent="0.3">
      <c r="A32" t="s">
        <v>120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6.4367743788274498E-4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3.414231526177315E-3</v>
      </c>
      <c r="Z32">
        <v>0</v>
      </c>
      <c r="AA32">
        <v>0</v>
      </c>
      <c r="AB32">
        <v>2.9871233379737401E-3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2.6355583772653601E-3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2.3219502806621399E-3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J32">
        <f t="shared" si="0"/>
        <v>4.0229839867671561E-5</v>
      </c>
      <c r="BK32">
        <f t="shared" si="1"/>
        <v>5.0205073563424534E-4</v>
      </c>
      <c r="BL32">
        <f t="shared" si="2"/>
        <v>9.2878011226485603E-5</v>
      </c>
      <c r="BN32">
        <f t="shared" si="3"/>
        <v>1.6091935947068627E-4</v>
      </c>
      <c r="BO32">
        <f t="shared" si="4"/>
        <v>1.1628833781461977E-3</v>
      </c>
      <c r="BP32">
        <f t="shared" si="5"/>
        <v>4.6439005613242799E-4</v>
      </c>
      <c r="BR32">
        <f t="shared" si="6"/>
        <v>4.0229839867671568E-5</v>
      </c>
      <c r="BS32">
        <f t="shared" si="7"/>
        <v>2.7409424080543224E-4</v>
      </c>
      <c r="BT32">
        <f t="shared" si="8"/>
        <v>9.2878011226485603E-5</v>
      </c>
      <c r="BV32">
        <f t="shared" si="9"/>
        <v>0.11307222281072904</v>
      </c>
      <c r="BW32">
        <f t="shared" si="10"/>
        <v>0.60653110650127573</v>
      </c>
      <c r="BX32">
        <f t="shared" si="11"/>
        <v>0.17210606051258878</v>
      </c>
    </row>
    <row r="33" spans="1:76" x14ac:dyDescent="0.3">
      <c r="A33" t="s">
        <v>121</v>
      </c>
      <c r="B33">
        <v>3.7688033983715952E-2</v>
      </c>
      <c r="C33">
        <v>5.0152894116383198E-2</v>
      </c>
      <c r="D33">
        <v>1.376537831131725E-2</v>
      </c>
      <c r="E33">
        <v>2.5068838973081549E-2</v>
      </c>
      <c r="F33">
        <v>4.9730960482464004E-2</v>
      </c>
      <c r="G33">
        <v>2.6990603763173401E-2</v>
      </c>
      <c r="H33">
        <v>3.8450630166569952E-2</v>
      </c>
      <c r="I33">
        <v>2.6072567127799099E-2</v>
      </c>
      <c r="J33">
        <v>3.0382115381621701E-2</v>
      </c>
      <c r="K33">
        <v>2.42360197727516E-2</v>
      </c>
      <c r="L33">
        <v>1.526386211047435E-2</v>
      </c>
      <c r="M33">
        <v>1.6220516889816898E-2</v>
      </c>
      <c r="N33">
        <v>3.9036936247795799E-2</v>
      </c>
      <c r="O33">
        <v>3.4077498761310047E-2</v>
      </c>
      <c r="P33">
        <v>5.6871188948976401E-2</v>
      </c>
      <c r="Q33">
        <v>6.0310888774320504E-2</v>
      </c>
      <c r="R33">
        <v>2.0166230025924464E-2</v>
      </c>
      <c r="S33">
        <v>5.8648255157796904E-2</v>
      </c>
      <c r="T33">
        <v>4.5066473181825148E-2</v>
      </c>
      <c r="U33">
        <v>9.2741246502561995E-3</v>
      </c>
      <c r="V33">
        <v>3.5519399970475651E-2</v>
      </c>
      <c r="W33">
        <v>5.0131587707594946E-2</v>
      </c>
      <c r="X33">
        <v>3.22135106113779E-2</v>
      </c>
      <c r="Y33">
        <v>3.1778491785368249E-2</v>
      </c>
      <c r="Z33">
        <v>8.2809166627734646E-2</v>
      </c>
      <c r="AA33">
        <v>1.4239026278970651E-2</v>
      </c>
      <c r="AB33">
        <v>5.0229604188003998E-2</v>
      </c>
      <c r="AC33">
        <v>2.4589006682201701E-2</v>
      </c>
      <c r="AD33">
        <v>1.627508080555647E-2</v>
      </c>
      <c r="AE33">
        <v>6.1681684303500794E-2</v>
      </c>
      <c r="AF33">
        <v>4.160041648930235E-2</v>
      </c>
      <c r="AG33">
        <v>2.488382098592546E-2</v>
      </c>
      <c r="AH33">
        <v>6.9672444815642609E-2</v>
      </c>
      <c r="AI33">
        <v>3.0607332395523199E-2</v>
      </c>
      <c r="AJ33">
        <v>3.6668257821129799E-2</v>
      </c>
      <c r="AK33">
        <v>3.3313851225314647E-2</v>
      </c>
      <c r="AL33">
        <v>2.9207150176697651E-2</v>
      </c>
      <c r="AM33">
        <v>2.41417183757646E-2</v>
      </c>
      <c r="AN33">
        <v>4.5993266524941998E-2</v>
      </c>
      <c r="AO33">
        <v>8.1783605934336E-3</v>
      </c>
      <c r="AP33">
        <v>6.1523945809836805E-2</v>
      </c>
      <c r="AQ33">
        <v>3.2582692858769746E-2</v>
      </c>
      <c r="AR33">
        <v>1.5158194970335149E-2</v>
      </c>
      <c r="AS33">
        <v>3.2287715152448E-2</v>
      </c>
      <c r="AT33">
        <v>9.8809885166971853E-3</v>
      </c>
      <c r="AU33">
        <v>1.315482508231023E-2</v>
      </c>
      <c r="AV33">
        <v>1.347283914953816E-2</v>
      </c>
      <c r="AW33">
        <v>3.741796459966585E-2</v>
      </c>
      <c r="AX33">
        <v>2.4821365236191349E-2</v>
      </c>
      <c r="AY33">
        <v>5.4198200602805349E-2</v>
      </c>
      <c r="AZ33">
        <v>3.61753202163669E-2</v>
      </c>
      <c r="BA33">
        <v>1.492916455287557E-2</v>
      </c>
      <c r="BB33">
        <v>3.9457790203342599E-2</v>
      </c>
      <c r="BC33">
        <v>5.0478168521089203E-2</v>
      </c>
      <c r="BD33">
        <v>0.120997852176496</v>
      </c>
      <c r="BE33">
        <v>6.0876587630725398E-2</v>
      </c>
      <c r="BF33">
        <v>6.4922895827715946E-2</v>
      </c>
      <c r="BG33">
        <v>5.4624683117719102E-3</v>
      </c>
      <c r="BH33">
        <v>2.792053696341526E-2</v>
      </c>
      <c r="BJ33">
        <f t="shared" si="0"/>
        <v>3.4019933363223231E-2</v>
      </c>
      <c r="BK33">
        <f t="shared" si="1"/>
        <v>3.8854758703498957E-2</v>
      </c>
      <c r="BL33">
        <f t="shared" si="2"/>
        <v>3.5728884843987146E-2</v>
      </c>
      <c r="BN33">
        <f t="shared" si="3"/>
        <v>1.4512688697378822E-2</v>
      </c>
      <c r="BO33">
        <f t="shared" si="4"/>
        <v>2.0305494945616634E-2</v>
      </c>
      <c r="BP33">
        <f t="shared" si="5"/>
        <v>2.4741116209594387E-2</v>
      </c>
      <c r="BR33">
        <f t="shared" si="6"/>
        <v>3.6281721743447056E-3</v>
      </c>
      <c r="BS33">
        <f t="shared" si="7"/>
        <v>4.7860510571315629E-3</v>
      </c>
      <c r="BT33">
        <f t="shared" si="8"/>
        <v>4.9482232419188771E-3</v>
      </c>
      <c r="BV33">
        <f t="shared" si="9"/>
        <v>0.42700293706299608</v>
      </c>
      <c r="BW33">
        <f t="shared" si="10"/>
        <v>0.78209263803312412</v>
      </c>
      <c r="BX33">
        <f t="shared" si="11"/>
        <v>0.65221968425357457</v>
      </c>
    </row>
    <row r="34" spans="1:76" x14ac:dyDescent="0.3">
      <c r="A34" t="s">
        <v>122</v>
      </c>
      <c r="B34">
        <v>0</v>
      </c>
      <c r="C34">
        <v>0</v>
      </c>
      <c r="D34">
        <v>0</v>
      </c>
      <c r="E34">
        <v>7.5093768809868502E-3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5.5851676916188501E-3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5.1933670300998496E-3</v>
      </c>
      <c r="AC34">
        <v>0</v>
      </c>
      <c r="AD34">
        <v>0</v>
      </c>
      <c r="AE34">
        <v>0</v>
      </c>
      <c r="AF34">
        <v>4.6537716371741903E-3</v>
      </c>
      <c r="AG34">
        <v>0</v>
      </c>
      <c r="AH34">
        <v>2.4763971024327502E-3</v>
      </c>
      <c r="AI34">
        <v>0</v>
      </c>
      <c r="AJ34">
        <v>0</v>
      </c>
      <c r="AK34">
        <v>2.1138026934281349E-3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1.4979081199712101E-3</v>
      </c>
      <c r="AT34">
        <v>7.2676282550442999E-3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8.5407573865462004E-4</v>
      </c>
      <c r="BB34">
        <v>0</v>
      </c>
      <c r="BC34">
        <v>0</v>
      </c>
      <c r="BD34">
        <v>8.9697998396019198E-3</v>
      </c>
      <c r="BE34">
        <v>0</v>
      </c>
      <c r="BF34">
        <v>0</v>
      </c>
      <c r="BG34">
        <v>0</v>
      </c>
      <c r="BH34">
        <v>0</v>
      </c>
      <c r="BJ34">
        <f t="shared" si="0"/>
        <v>8.1840903578785627E-4</v>
      </c>
      <c r="BK34">
        <f t="shared" si="1"/>
        <v>6.8464087609482161E-4</v>
      </c>
      <c r="BL34">
        <f t="shared" si="2"/>
        <v>8.2812858586800734E-4</v>
      </c>
      <c r="BN34">
        <f t="shared" si="3"/>
        <v>2.2637453579772834E-3</v>
      </c>
      <c r="BO34">
        <f t="shared" si="4"/>
        <v>1.6507395462653643E-3</v>
      </c>
      <c r="BP34">
        <f t="shared" si="5"/>
        <v>2.2691053824298009E-3</v>
      </c>
      <c r="BR34">
        <f t="shared" si="6"/>
        <v>5.6593633949432085E-4</v>
      </c>
      <c r="BS34">
        <f t="shared" si="7"/>
        <v>3.8908304237901461E-4</v>
      </c>
      <c r="BT34">
        <f t="shared" si="8"/>
        <v>4.5382107648596017E-4</v>
      </c>
      <c r="BV34">
        <f t="shared" si="9"/>
        <v>0.84701779536457766</v>
      </c>
      <c r="BW34">
        <f t="shared" si="10"/>
        <v>0.98939261640983434</v>
      </c>
      <c r="BX34">
        <f t="shared" si="11"/>
        <v>0.81149969734576832</v>
      </c>
    </row>
    <row r="35" spans="1:76" x14ac:dyDescent="0.3">
      <c r="A35" t="s">
        <v>123</v>
      </c>
      <c r="B35">
        <v>0</v>
      </c>
      <c r="C35">
        <v>0</v>
      </c>
      <c r="D35">
        <v>1.0698301831053049E-3</v>
      </c>
      <c r="E35">
        <v>0</v>
      </c>
      <c r="F35">
        <v>3.9316665139549649E-3</v>
      </c>
      <c r="G35">
        <v>0</v>
      </c>
      <c r="H35">
        <v>0</v>
      </c>
      <c r="I35">
        <v>0</v>
      </c>
      <c r="J35">
        <v>7.3668650850717997E-3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7.8476209191936496E-3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1.33940399182801E-3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8.08757133527125E-3</v>
      </c>
      <c r="AS35">
        <v>4.6849429091700102E-3</v>
      </c>
      <c r="AT35">
        <v>4.79634953845975E-3</v>
      </c>
      <c r="AU35">
        <v>5.0671273332279498E-3</v>
      </c>
      <c r="AV35">
        <v>8.7256372373354495E-3</v>
      </c>
      <c r="AW35">
        <v>0</v>
      </c>
      <c r="AX35">
        <v>0</v>
      </c>
      <c r="AY35">
        <v>0</v>
      </c>
      <c r="AZ35">
        <v>0</v>
      </c>
      <c r="BA35">
        <v>1.0769916307417501E-3</v>
      </c>
      <c r="BB35">
        <v>0</v>
      </c>
      <c r="BC35">
        <v>0</v>
      </c>
      <c r="BD35">
        <v>0</v>
      </c>
      <c r="BE35">
        <v>2.9487019133015348E-3</v>
      </c>
      <c r="BF35">
        <v>4.3069445571250198E-3</v>
      </c>
      <c r="BG35">
        <v>0</v>
      </c>
      <c r="BH35">
        <v>0</v>
      </c>
      <c r="BJ35">
        <f t="shared" si="0"/>
        <v>7.730226113832543E-4</v>
      </c>
      <c r="BK35">
        <f t="shared" si="1"/>
        <v>5.1039027283453664E-4</v>
      </c>
      <c r="BL35">
        <f t="shared" si="2"/>
        <v>1.5877706581853088E-3</v>
      </c>
      <c r="BN35">
        <f t="shared" si="3"/>
        <v>2.0217519804356363E-3</v>
      </c>
      <c r="BO35">
        <f t="shared" si="4"/>
        <v>1.8580538362651922E-3</v>
      </c>
      <c r="BP35">
        <f t="shared" si="5"/>
        <v>2.719942764858734E-3</v>
      </c>
      <c r="BR35">
        <f t="shared" si="6"/>
        <v>5.0543799510890909E-4</v>
      </c>
      <c r="BS35">
        <f t="shared" si="7"/>
        <v>4.3794748914426551E-4</v>
      </c>
      <c r="BT35">
        <f t="shared" si="8"/>
        <v>5.4398855297174676E-4</v>
      </c>
      <c r="BV35">
        <f t="shared" si="9"/>
        <v>0.69725098646390982</v>
      </c>
      <c r="BW35">
        <f t="shared" si="10"/>
        <v>0.27944899454084848</v>
      </c>
      <c r="BX35">
        <f t="shared" si="11"/>
        <v>0.13060057786519055</v>
      </c>
    </row>
    <row r="36" spans="1:76" x14ac:dyDescent="0.3">
      <c r="A36" t="s">
        <v>124</v>
      </c>
      <c r="B36">
        <v>2.302291980457935E-2</v>
      </c>
      <c r="C36">
        <v>3.6981759448888554E-2</v>
      </c>
      <c r="D36">
        <v>1.1446117010341501E-2</v>
      </c>
      <c r="E36">
        <v>2.7262211189790799E-2</v>
      </c>
      <c r="F36">
        <v>3.2694008568141301E-2</v>
      </c>
      <c r="G36">
        <v>1.4682096272932949E-2</v>
      </c>
      <c r="H36">
        <v>4.6516058036221102E-2</v>
      </c>
      <c r="I36">
        <v>1.0975718558976614E-2</v>
      </c>
      <c r="J36">
        <v>3.0236929905557951E-2</v>
      </c>
      <c r="K36">
        <v>8.7769681225107546E-3</v>
      </c>
      <c r="L36">
        <v>1.6084926961681949E-2</v>
      </c>
      <c r="M36">
        <v>1.2382363700886551E-2</v>
      </c>
      <c r="N36">
        <v>2.9398978715032352E-2</v>
      </c>
      <c r="O36">
        <v>1.491825513821585E-2</v>
      </c>
      <c r="P36">
        <v>1.147895355882375E-2</v>
      </c>
      <c r="Q36">
        <v>2.38704395871592E-2</v>
      </c>
      <c r="R36">
        <v>1.82070168404657E-2</v>
      </c>
      <c r="S36">
        <v>1.69651913915407E-2</v>
      </c>
      <c r="T36">
        <v>8.4564256750278496E-3</v>
      </c>
      <c r="U36">
        <v>4.0878313030651953E-2</v>
      </c>
      <c r="V36">
        <v>1.4425716138907599E-2</v>
      </c>
      <c r="W36">
        <v>1.1534633551778599E-2</v>
      </c>
      <c r="X36">
        <v>1.8477534291857268E-2</v>
      </c>
      <c r="Y36">
        <v>2.111422526213045E-2</v>
      </c>
      <c r="Z36">
        <v>5.0424881679473399E-2</v>
      </c>
      <c r="AA36">
        <v>3.1252759809320251E-3</v>
      </c>
      <c r="AB36">
        <v>6.9779442588495041E-3</v>
      </c>
      <c r="AC36">
        <v>2.9929528507973299E-2</v>
      </c>
      <c r="AD36">
        <v>1.3009581695483701E-2</v>
      </c>
      <c r="AE36">
        <v>7.3494615094901504E-3</v>
      </c>
      <c r="AF36">
        <v>4.0958447395276099E-2</v>
      </c>
      <c r="AG36">
        <v>2.5318182263247644E-2</v>
      </c>
      <c r="AH36">
        <v>1.1885677723065299E-2</v>
      </c>
      <c r="AI36">
        <v>4.8040572019614848E-2</v>
      </c>
      <c r="AJ36">
        <v>3.52134256786438E-2</v>
      </c>
      <c r="AK36">
        <v>0</v>
      </c>
      <c r="AL36">
        <v>2.2992552898603448E-2</v>
      </c>
      <c r="AM36">
        <v>1.544085538020485E-2</v>
      </c>
      <c r="AN36">
        <v>1.7625638977650199E-2</v>
      </c>
      <c r="AO36">
        <v>8.1783605934336E-3</v>
      </c>
      <c r="AP36">
        <v>1.166454766064365E-2</v>
      </c>
      <c r="AQ36">
        <v>1.6906078563889183E-2</v>
      </c>
      <c r="AR36">
        <v>3.19470882244327E-2</v>
      </c>
      <c r="AS36">
        <v>6.4196062284480504E-4</v>
      </c>
      <c r="AT36">
        <v>3.988548032257265E-2</v>
      </c>
      <c r="AU36">
        <v>1.2594958491781921E-2</v>
      </c>
      <c r="AV36">
        <v>8.7256372373354495E-3</v>
      </c>
      <c r="AW36">
        <v>0</v>
      </c>
      <c r="AX36">
        <v>1.3034490742788014E-2</v>
      </c>
      <c r="AY36">
        <v>7.4456845887093499E-4</v>
      </c>
      <c r="AZ36">
        <v>1.3918676884880601E-2</v>
      </c>
      <c r="BA36">
        <v>1.6874320440461901E-2</v>
      </c>
      <c r="BB36">
        <v>1.6708425456714766E-2</v>
      </c>
      <c r="BC36">
        <v>6.3095979852530902E-3</v>
      </c>
      <c r="BD36">
        <v>5.2070039370257198E-2</v>
      </c>
      <c r="BE36">
        <v>1.19832078440414E-2</v>
      </c>
      <c r="BF36">
        <v>1.9422810642423301E-2</v>
      </c>
      <c r="BG36">
        <v>2.1941365729011848E-2</v>
      </c>
      <c r="BH36">
        <v>1.0164453597180866E-2</v>
      </c>
      <c r="BJ36">
        <f t="shared" si="0"/>
        <v>2.192054403623378E-2</v>
      </c>
      <c r="BK36">
        <f t="shared" si="1"/>
        <v>2.1504367178653679E-2</v>
      </c>
      <c r="BL36">
        <f t="shared" si="2"/>
        <v>1.6199541672156804E-2</v>
      </c>
      <c r="BN36">
        <f t="shared" si="3"/>
        <v>1.1088218255205761E-2</v>
      </c>
      <c r="BO36">
        <f t="shared" si="4"/>
        <v>1.4661470070769801E-2</v>
      </c>
      <c r="BP36">
        <f t="shared" si="5"/>
        <v>1.2710376991951723E-2</v>
      </c>
      <c r="BR36">
        <f t="shared" si="6"/>
        <v>2.7720545638014404E-3</v>
      </c>
      <c r="BS36">
        <f t="shared" si="7"/>
        <v>3.4557416364016458E-3</v>
      </c>
      <c r="BT36">
        <f t="shared" si="8"/>
        <v>2.5420753983903446E-3</v>
      </c>
      <c r="BV36">
        <f t="shared" si="9"/>
        <v>0.92575539231260962</v>
      </c>
      <c r="BW36">
        <f t="shared" si="10"/>
        <v>0.13716226288433078</v>
      </c>
      <c r="BX36">
        <f t="shared" si="11"/>
        <v>0.22486912798730674</v>
      </c>
    </row>
    <row r="37" spans="1:76" x14ac:dyDescent="0.3">
      <c r="A37" t="s">
        <v>125</v>
      </c>
      <c r="B37">
        <v>9.5122080026279948E-2</v>
      </c>
      <c r="C37">
        <v>0.10152029512958415</v>
      </c>
      <c r="D37">
        <v>8.5287167954036402E-2</v>
      </c>
      <c r="E37">
        <v>7.5264547837949058E-2</v>
      </c>
      <c r="F37">
        <v>9.506401579043619E-2</v>
      </c>
      <c r="G37">
        <v>4.4764285990919403E-2</v>
      </c>
      <c r="H37">
        <v>9.4674915337481097E-2</v>
      </c>
      <c r="I37">
        <v>5.8840777650700199E-2</v>
      </c>
      <c r="J37">
        <v>9.3566809965037551E-2</v>
      </c>
      <c r="K37">
        <v>0.12848995834911076</v>
      </c>
      <c r="L37">
        <v>5.5039763850150601E-2</v>
      </c>
      <c r="M37">
        <v>0.121672384977492</v>
      </c>
      <c r="N37">
        <v>8.9516749686060687E-2</v>
      </c>
      <c r="O37">
        <v>4.2027780557254146E-2</v>
      </c>
      <c r="P37">
        <v>7.8377986659736845E-2</v>
      </c>
      <c r="Q37">
        <v>8.5743922350558152E-2</v>
      </c>
      <c r="R37">
        <v>0.15610815953090801</v>
      </c>
      <c r="S37">
        <v>0.15246887199310949</v>
      </c>
      <c r="T37">
        <v>0.111184314399579</v>
      </c>
      <c r="U37">
        <v>0.11006191939480781</v>
      </c>
      <c r="V37">
        <v>5.4591939966909801E-2</v>
      </c>
      <c r="W37">
        <v>0.10627909682901929</v>
      </c>
      <c r="X37">
        <v>8.0165840625911949E-2</v>
      </c>
      <c r="Y37">
        <v>0.10920818316860779</v>
      </c>
      <c r="Z37">
        <v>0.1251138414768975</v>
      </c>
      <c r="AA37">
        <v>7.8636170442706349E-2</v>
      </c>
      <c r="AB37">
        <v>6.5580694313332993E-2</v>
      </c>
      <c r="AC37">
        <v>0.1027169386938237</v>
      </c>
      <c r="AD37">
        <v>0.11415857295790255</v>
      </c>
      <c r="AE37">
        <v>0.11759878822084149</v>
      </c>
      <c r="AF37">
        <v>0.114147823204824</v>
      </c>
      <c r="AG37">
        <v>0.1250238859093295</v>
      </c>
      <c r="AH37">
        <v>0.13487998848828558</v>
      </c>
      <c r="AI37">
        <v>8.52399525316727E-2</v>
      </c>
      <c r="AJ37">
        <v>8.0922916874708956E-2</v>
      </c>
      <c r="AK37">
        <v>9.5694873757875151E-2</v>
      </c>
      <c r="AL37">
        <v>0.12900969327009948</v>
      </c>
      <c r="AM37">
        <v>9.1635438516284001E-2</v>
      </c>
      <c r="AN37">
        <v>0.1346476478228085</v>
      </c>
      <c r="AO37">
        <v>7.6285614485967157E-2</v>
      </c>
      <c r="AP37">
        <v>8.2128612745897098E-2</v>
      </c>
      <c r="AQ37">
        <v>9.3558648003177092E-2</v>
      </c>
      <c r="AR37">
        <v>8.0969319675828502E-2</v>
      </c>
      <c r="AS37">
        <v>7.8922474767290002E-2</v>
      </c>
      <c r="AT37">
        <v>0.11916919200453531</v>
      </c>
      <c r="AU37">
        <v>0.11211237747840999</v>
      </c>
      <c r="AV37">
        <v>8.7241453958375501E-2</v>
      </c>
      <c r="AW37">
        <v>0.13328096523715272</v>
      </c>
      <c r="AX37">
        <v>6.4977614823340857E-2</v>
      </c>
      <c r="AY37">
        <v>0.10036371140706379</v>
      </c>
      <c r="AZ37">
        <v>5.8763349432005452E-2</v>
      </c>
      <c r="BA37">
        <v>6.5730049013143846E-2</v>
      </c>
      <c r="BB37">
        <v>8.5251410016144002E-2</v>
      </c>
      <c r="BC37">
        <v>0.10761600392273271</v>
      </c>
      <c r="BD37">
        <v>0.139414625142847</v>
      </c>
      <c r="BE37">
        <v>0.11481860913383699</v>
      </c>
      <c r="BF37">
        <v>7.3527975912322449E-2</v>
      </c>
      <c r="BG37">
        <v>7.2354337344620698E-2</v>
      </c>
      <c r="BH37">
        <v>6.4173004736563496E-2</v>
      </c>
      <c r="BJ37">
        <f t="shared" si="0"/>
        <v>8.4060840132049203E-2</v>
      </c>
      <c r="BK37">
        <f t="shared" si="1"/>
        <v>0.10795361011935943</v>
      </c>
      <c r="BL37">
        <f t="shared" si="2"/>
        <v>9.3702796779321196E-2</v>
      </c>
      <c r="BN37">
        <f t="shared" si="3"/>
        <v>2.459389522988497E-2</v>
      </c>
      <c r="BO37">
        <f t="shared" si="4"/>
        <v>2.7244496205990901E-2</v>
      </c>
      <c r="BP37">
        <f t="shared" si="5"/>
        <v>2.4079884514561476E-2</v>
      </c>
      <c r="BR37">
        <f t="shared" si="6"/>
        <v>6.1484738074712424E-3</v>
      </c>
      <c r="BS37">
        <f t="shared" si="7"/>
        <v>6.4215893390891111E-3</v>
      </c>
      <c r="BT37">
        <f t="shared" si="8"/>
        <v>4.8159769029122949E-3</v>
      </c>
      <c r="BV37">
        <f t="shared" si="9"/>
        <v>1.1329262721238843E-2</v>
      </c>
      <c r="BW37">
        <f t="shared" si="10"/>
        <v>0.2260948864850052</v>
      </c>
      <c r="BX37">
        <f t="shared" si="11"/>
        <v>8.481140893994224E-2</v>
      </c>
    </row>
    <row r="38" spans="1:76" x14ac:dyDescent="0.3">
      <c r="A38" t="s">
        <v>126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4.6489931410473402E-3</v>
      </c>
      <c r="I38">
        <v>0</v>
      </c>
      <c r="J38">
        <v>0</v>
      </c>
      <c r="K38">
        <v>0</v>
      </c>
      <c r="L38">
        <v>0</v>
      </c>
      <c r="M38">
        <v>8.8024990507082502E-3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1.5592516473974651E-3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1.2922838258537901E-3</v>
      </c>
      <c r="AG38">
        <v>1.05133436629495E-2</v>
      </c>
      <c r="AH38">
        <v>8.6422555538537508E-3</v>
      </c>
      <c r="AI38">
        <v>5.3430556915023001E-3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4.0035381161226099E-3</v>
      </c>
      <c r="BJ38">
        <f t="shared" si="0"/>
        <v>8.4071826198472434E-4</v>
      </c>
      <c r="BK38">
        <f t="shared" si="1"/>
        <v>1.5194550211976002E-3</v>
      </c>
      <c r="BL38">
        <f t="shared" si="2"/>
        <v>1.6014152464490438E-4</v>
      </c>
      <c r="BN38">
        <f t="shared" si="3"/>
        <v>2.4192038859463805E-3</v>
      </c>
      <c r="BO38">
        <f t="shared" si="4"/>
        <v>3.2204411392778051E-3</v>
      </c>
      <c r="BP38">
        <f t="shared" si="5"/>
        <v>8.0070762322452201E-4</v>
      </c>
      <c r="BR38">
        <f t="shared" si="6"/>
        <v>6.0480097148659512E-4</v>
      </c>
      <c r="BS38">
        <f t="shared" si="7"/>
        <v>7.5906525599848897E-4</v>
      </c>
      <c r="BT38">
        <f t="shared" si="8"/>
        <v>1.6014152464490441E-4</v>
      </c>
      <c r="BV38">
        <f t="shared" si="9"/>
        <v>0.48952677565032265</v>
      </c>
      <c r="BW38">
        <f t="shared" si="10"/>
        <v>0.29175600891233089</v>
      </c>
      <c r="BX38">
        <f t="shared" si="11"/>
        <v>9.6279007235072669E-2</v>
      </c>
    </row>
    <row r="39" spans="1:76" x14ac:dyDescent="0.3">
      <c r="A39" t="s">
        <v>127</v>
      </c>
      <c r="B39">
        <v>0</v>
      </c>
      <c r="C39">
        <v>0</v>
      </c>
      <c r="D39">
        <v>7.3647531722315501E-3</v>
      </c>
      <c r="E39">
        <v>0</v>
      </c>
      <c r="F39">
        <v>0</v>
      </c>
      <c r="G39">
        <v>0</v>
      </c>
      <c r="H39">
        <v>0</v>
      </c>
      <c r="I39">
        <v>1.01071637641127E-3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7.8030072173424503E-3</v>
      </c>
      <c r="S39">
        <v>0</v>
      </c>
      <c r="T39">
        <v>0</v>
      </c>
      <c r="U39">
        <v>0</v>
      </c>
      <c r="V39">
        <v>5.0631425929582499E-3</v>
      </c>
      <c r="W39">
        <v>0</v>
      </c>
      <c r="X39">
        <v>4.4414241420938447E-3</v>
      </c>
      <c r="Y39">
        <v>0</v>
      </c>
      <c r="Z39">
        <v>1.0733822036046651E-2</v>
      </c>
      <c r="AA39">
        <v>5.7142097731574196E-3</v>
      </c>
      <c r="AB39">
        <v>0</v>
      </c>
      <c r="AC39">
        <v>0</v>
      </c>
      <c r="AD39">
        <v>2.6315363544796699E-3</v>
      </c>
      <c r="AE39">
        <v>0</v>
      </c>
      <c r="AF39">
        <v>0</v>
      </c>
      <c r="AG39">
        <v>1.0005891561906399E-2</v>
      </c>
      <c r="AH39">
        <v>8.6422555538537508E-3</v>
      </c>
      <c r="AI39">
        <v>0</v>
      </c>
      <c r="AJ39">
        <v>0</v>
      </c>
      <c r="AK39">
        <v>9.3349754590917999E-3</v>
      </c>
      <c r="AL39">
        <v>0</v>
      </c>
      <c r="AM39">
        <v>0</v>
      </c>
      <c r="AN39">
        <v>0</v>
      </c>
      <c r="AO39">
        <v>3.8769902270435648E-3</v>
      </c>
      <c r="AP39">
        <v>3.4056252233169949E-3</v>
      </c>
      <c r="AQ39">
        <v>6.2338525834903001E-3</v>
      </c>
      <c r="AR39">
        <v>0</v>
      </c>
      <c r="AS39">
        <v>0</v>
      </c>
      <c r="AT39">
        <v>0</v>
      </c>
      <c r="AU39">
        <v>1.3146447334966701E-3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4.4793465503343752E-4</v>
      </c>
      <c r="BC39">
        <v>0</v>
      </c>
      <c r="BD39">
        <v>0</v>
      </c>
      <c r="BE39">
        <v>0</v>
      </c>
      <c r="BF39">
        <v>0</v>
      </c>
      <c r="BG39">
        <v>5.4665855455221504E-3</v>
      </c>
      <c r="BH39">
        <v>1.1718173116080609E-2</v>
      </c>
      <c r="BJ39">
        <f t="shared" si="0"/>
        <v>5.2346684679017627E-4</v>
      </c>
      <c r="BK39">
        <f t="shared" si="1"/>
        <v>3.0575160684354684E-3</v>
      </c>
      <c r="BL39">
        <f t="shared" si="2"/>
        <v>1.6719512617230209E-3</v>
      </c>
      <c r="BN39">
        <f t="shared" si="3"/>
        <v>1.8416814101326975E-3</v>
      </c>
      <c r="BO39">
        <f t="shared" si="4"/>
        <v>3.9673362023938544E-3</v>
      </c>
      <c r="BP39">
        <f t="shared" si="5"/>
        <v>3.2395638250183822E-3</v>
      </c>
      <c r="BR39">
        <f t="shared" si="6"/>
        <v>4.6042035253317438E-4</v>
      </c>
      <c r="BS39">
        <f t="shared" si="7"/>
        <v>9.3511011065319327E-4</v>
      </c>
      <c r="BT39">
        <f t="shared" si="8"/>
        <v>6.4791276500367645E-4</v>
      </c>
      <c r="BV39">
        <f t="shared" si="9"/>
        <v>2.268411009071573E-2</v>
      </c>
      <c r="BW39">
        <f t="shared" si="10"/>
        <v>0.15654937027067561</v>
      </c>
      <c r="BX39">
        <f t="shared" si="11"/>
        <v>0.23215097877962243</v>
      </c>
    </row>
    <row r="40" spans="1:76" x14ac:dyDescent="0.3">
      <c r="A40" t="s">
        <v>128</v>
      </c>
      <c r="B40">
        <v>0</v>
      </c>
      <c r="C40">
        <v>0</v>
      </c>
      <c r="D40">
        <v>0</v>
      </c>
      <c r="E40">
        <v>0</v>
      </c>
      <c r="F40">
        <v>4.6943500565529697E-3</v>
      </c>
      <c r="G40">
        <v>0</v>
      </c>
      <c r="H40">
        <v>0</v>
      </c>
      <c r="I40">
        <v>0</v>
      </c>
      <c r="J40">
        <v>2.7853460528894898E-3</v>
      </c>
      <c r="K40">
        <v>0</v>
      </c>
      <c r="L40">
        <v>1.1051983228808845E-2</v>
      </c>
      <c r="M40">
        <v>0</v>
      </c>
      <c r="N40">
        <v>0</v>
      </c>
      <c r="O40">
        <v>0</v>
      </c>
      <c r="P40">
        <v>0</v>
      </c>
      <c r="Q40">
        <v>9.4575657110658393E-3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5.3364393454861997E-3</v>
      </c>
      <c r="Z40">
        <v>0</v>
      </c>
      <c r="AA40">
        <v>3.9981089403718899E-3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3.3729886987254351E-3</v>
      </c>
      <c r="AN40">
        <v>0</v>
      </c>
      <c r="AO40">
        <v>0</v>
      </c>
      <c r="AP40">
        <v>0</v>
      </c>
      <c r="AQ40">
        <v>4.0078402574447404E-3</v>
      </c>
      <c r="AR40">
        <v>0</v>
      </c>
      <c r="AS40">
        <v>0</v>
      </c>
      <c r="AT40">
        <v>7.9126663208051503E-3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4.3541202334872898E-3</v>
      </c>
      <c r="BB40">
        <v>5.0683989964701E-3</v>
      </c>
      <c r="BC40">
        <v>4.2796253621410303E-3</v>
      </c>
      <c r="BD40">
        <v>1.53265506492736E-2</v>
      </c>
      <c r="BE40">
        <v>0</v>
      </c>
      <c r="BF40">
        <v>0</v>
      </c>
      <c r="BG40">
        <v>0</v>
      </c>
      <c r="BH40">
        <v>0</v>
      </c>
      <c r="BJ40">
        <f t="shared" si="0"/>
        <v>1.7493278155823215E-3</v>
      </c>
      <c r="BK40">
        <f t="shared" si="1"/>
        <v>5.1858601588100498E-4</v>
      </c>
      <c r="BL40">
        <f t="shared" si="2"/>
        <v>1.7728876207338939E-3</v>
      </c>
      <c r="BN40">
        <f t="shared" si="3"/>
        <v>3.5816624878668279E-3</v>
      </c>
      <c r="BO40">
        <f t="shared" si="4"/>
        <v>1.5266590547667615E-3</v>
      </c>
      <c r="BP40">
        <f t="shared" si="5"/>
        <v>3.590132548282244E-3</v>
      </c>
      <c r="BR40">
        <f t="shared" si="6"/>
        <v>8.9541562196670697E-4</v>
      </c>
      <c r="BS40">
        <f t="shared" si="7"/>
        <v>3.5983699006180732E-4</v>
      </c>
      <c r="BT40">
        <f t="shared" si="8"/>
        <v>7.1802650965644885E-4</v>
      </c>
      <c r="BV40">
        <f t="shared" si="9"/>
        <v>0.21695671951120776</v>
      </c>
      <c r="BW40">
        <f t="shared" si="10"/>
        <v>0.98374978308486638</v>
      </c>
      <c r="BX40">
        <f t="shared" si="11"/>
        <v>0.12747891653934121</v>
      </c>
    </row>
    <row r="41" spans="1:76" x14ac:dyDescent="0.3">
      <c r="A41" t="s">
        <v>129</v>
      </c>
      <c r="B41">
        <v>6.6479090772921998E-4</v>
      </c>
      <c r="C41">
        <v>2.1608955395769854E-2</v>
      </c>
      <c r="D41">
        <v>8.0183885657885492E-3</v>
      </c>
      <c r="E41">
        <v>1.1512232416079449E-2</v>
      </c>
      <c r="F41">
        <v>5.3482383771672852E-3</v>
      </c>
      <c r="G41">
        <v>2.13840488249031E-2</v>
      </c>
      <c r="H41">
        <v>1.14180100887116E-2</v>
      </c>
      <c r="I41">
        <v>1.3332651933647001E-2</v>
      </c>
      <c r="J41">
        <v>2.4635170510999074E-2</v>
      </c>
      <c r="K41">
        <v>7.6342127307797497E-3</v>
      </c>
      <c r="L41">
        <v>1.32764026233429E-2</v>
      </c>
      <c r="M41">
        <v>7.4476659549159501E-3</v>
      </c>
      <c r="N41">
        <v>2.2278368012207402E-2</v>
      </c>
      <c r="O41">
        <v>2.73623717336785E-2</v>
      </c>
      <c r="P41">
        <v>1.9002449971354148E-2</v>
      </c>
      <c r="Q41">
        <v>6.3785910387441054E-3</v>
      </c>
      <c r="R41">
        <v>9.4274968517262352E-3</v>
      </c>
      <c r="S41">
        <v>2.8391467445133451E-2</v>
      </c>
      <c r="T41">
        <v>1.54975092813441E-2</v>
      </c>
      <c r="U41">
        <v>2.2827605592088001E-2</v>
      </c>
      <c r="V41">
        <v>9.3625735459493594E-3</v>
      </c>
      <c r="W41">
        <v>4.9434143793336853E-3</v>
      </c>
      <c r="X41">
        <v>2.0114621294077005E-2</v>
      </c>
      <c r="Y41">
        <v>1.4771396412590301E-2</v>
      </c>
      <c r="Z41">
        <v>1.0733822036046651E-2</v>
      </c>
      <c r="AA41">
        <v>1.33940399182801E-3</v>
      </c>
      <c r="AB41">
        <v>1.53160560811116E-2</v>
      </c>
      <c r="AC41">
        <v>1.6364444932541959E-2</v>
      </c>
      <c r="AD41">
        <v>1.305904813642492E-2</v>
      </c>
      <c r="AE41">
        <v>2.02269611127164E-2</v>
      </c>
      <c r="AF41">
        <v>2.5006519805255853E-2</v>
      </c>
      <c r="AG41">
        <v>1.1542632236716959E-2</v>
      </c>
      <c r="AH41">
        <v>0</v>
      </c>
      <c r="AI41">
        <v>8.5685345400670996E-3</v>
      </c>
      <c r="AJ41">
        <v>3.2956045762118101E-2</v>
      </c>
      <c r="AK41">
        <v>1.0824498997347699E-2</v>
      </c>
      <c r="AL41">
        <v>1.5193464417956796E-2</v>
      </c>
      <c r="AM41">
        <v>1.4487582374104094E-2</v>
      </c>
      <c r="AN41">
        <v>2.94041339840986E-3</v>
      </c>
      <c r="AO41">
        <v>0</v>
      </c>
      <c r="AP41">
        <v>6.1073965156483263E-3</v>
      </c>
      <c r="AQ41">
        <v>2.1375467180101949E-3</v>
      </c>
      <c r="AR41">
        <v>1.476877812612765E-2</v>
      </c>
      <c r="AS41">
        <v>1.230690112666975E-2</v>
      </c>
      <c r="AT41">
        <v>3.1894927106807351E-3</v>
      </c>
      <c r="AU41">
        <v>2.5248547453524652E-2</v>
      </c>
      <c r="AV41">
        <v>8.7256372373354495E-3</v>
      </c>
      <c r="AW41">
        <v>1.5026406346061401E-2</v>
      </c>
      <c r="AX41">
        <v>1.0491595210824274E-2</v>
      </c>
      <c r="AY41">
        <v>6.6199067964742503E-4</v>
      </c>
      <c r="AZ41">
        <v>2.0399250071372901E-2</v>
      </c>
      <c r="BA41">
        <v>2.0107269734601349E-2</v>
      </c>
      <c r="BB41">
        <v>1.4833323419130099E-2</v>
      </c>
      <c r="BC41">
        <v>6.1616199643153998E-4</v>
      </c>
      <c r="BD41">
        <v>3.1285530998283601E-2</v>
      </c>
      <c r="BE41">
        <v>2.1967171901435552E-2</v>
      </c>
      <c r="BF41">
        <v>1.0177505985234149E-2</v>
      </c>
      <c r="BG41">
        <v>6.5879410816182995E-4</v>
      </c>
      <c r="BH41">
        <v>6.6901073336844002E-3</v>
      </c>
      <c r="BJ41">
        <f t="shared" si="0"/>
        <v>1.3831409317863617E-2</v>
      </c>
      <c r="BK41">
        <f t="shared" si="1"/>
        <v>1.3749639315275085E-2</v>
      </c>
      <c r="BL41">
        <f t="shared" si="2"/>
        <v>1.2072056504912075E-2</v>
      </c>
      <c r="BN41">
        <f t="shared" si="3"/>
        <v>7.9204738606298061E-3</v>
      </c>
      <c r="BO41">
        <f t="shared" si="4"/>
        <v>7.7429236742734726E-3</v>
      </c>
      <c r="BP41">
        <f t="shared" si="5"/>
        <v>9.4246729189767682E-3</v>
      </c>
      <c r="BR41">
        <f t="shared" si="6"/>
        <v>1.9801184651574515E-3</v>
      </c>
      <c r="BS41">
        <f t="shared" si="7"/>
        <v>1.8250246120962105E-3</v>
      </c>
      <c r="BT41">
        <f t="shared" si="8"/>
        <v>1.8849345837953536E-3</v>
      </c>
      <c r="BV41">
        <f t="shared" si="9"/>
        <v>0.97596822147883944</v>
      </c>
      <c r="BW41">
        <f t="shared" si="10"/>
        <v>0.52394548158520193</v>
      </c>
      <c r="BX41">
        <f t="shared" si="11"/>
        <v>0.52618870776940208</v>
      </c>
    </row>
    <row r="42" spans="1:76" x14ac:dyDescent="0.3">
      <c r="A42" t="s">
        <v>130</v>
      </c>
      <c r="B42">
        <v>0</v>
      </c>
      <c r="C42">
        <v>0</v>
      </c>
      <c r="D42">
        <v>0</v>
      </c>
      <c r="E42">
        <v>0</v>
      </c>
      <c r="F42">
        <v>0</v>
      </c>
      <c r="G42">
        <v>1.8782484861514901E-3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1.210114190390355E-2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2.0165262958992101E-2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8.1147806773943006E-3</v>
      </c>
      <c r="AO42">
        <v>0</v>
      </c>
      <c r="AP42">
        <v>0</v>
      </c>
      <c r="AQ42">
        <v>4.8911234084898199E-3</v>
      </c>
      <c r="AR42">
        <v>0</v>
      </c>
      <c r="AS42">
        <v>4.4588127455662402E-3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1.0769916307417501E-3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J42">
        <f t="shared" ref="BJ42:BJ86" si="12">AVERAGE(B42:Q42)</f>
        <v>1.1739053038446813E-4</v>
      </c>
      <c r="BK42">
        <f t="shared" ref="BK42:BK86" si="13">AVERAGE(R42:AI42)</f>
        <v>1.7925780479386472E-3</v>
      </c>
      <c r="BL42">
        <f t="shared" ref="BL42:BL86" si="14">AVERAGE(AJ42:BH42)</f>
        <v>7.4166833848768451E-4</v>
      </c>
      <c r="BN42">
        <f t="shared" ref="BN42:BN86" si="15">STDEV(B42:Q42)</f>
        <v>4.6956212153787251E-4</v>
      </c>
      <c r="BO42">
        <f t="shared" ref="BO42:BO86" si="16">STDEV(R42:AI42)</f>
        <v>5.3973600112112632E-3</v>
      </c>
      <c r="BP42">
        <f t="shared" ref="BP42:BP86" si="17">STDEV(AJ42:BH42)</f>
        <v>2.011030805376143E-3</v>
      </c>
      <c r="BR42">
        <f t="shared" ref="BR42:BR86" si="18">BN42/SQRT(16)</f>
        <v>1.1739053038446813E-4</v>
      </c>
      <c r="BS42">
        <f t="shared" ref="BS42:BS86" si="19">BO42/SQRT(18)</f>
        <v>1.2721699548108615E-3</v>
      </c>
      <c r="BT42">
        <f t="shared" ref="BT42:BT86" si="20">BP42/SQRT(25)</f>
        <v>4.0220616107522857E-4</v>
      </c>
      <c r="BV42">
        <f t="shared" ref="BV42:BV86" si="21">TTEST(B42:Q42,R42:AI42,2,3)</f>
        <v>0.20693008034897722</v>
      </c>
      <c r="BW42">
        <f t="shared" ref="BW42:BW86" si="22">TTEST(B42:Q42,AJ42:BH42,2,3)</f>
        <v>0.14743632134229812</v>
      </c>
      <c r="BX42">
        <f t="shared" ref="BX42:BX86" si="23">TTEST(R42:AI42,AJ42:BH42,2,3)</f>
        <v>0.43994804785206387</v>
      </c>
    </row>
    <row r="43" spans="1:76" x14ac:dyDescent="0.3">
      <c r="A43" t="s">
        <v>131</v>
      </c>
      <c r="B43">
        <v>7.2457361668663003E-3</v>
      </c>
      <c r="C43">
        <v>7.0024782232914499E-3</v>
      </c>
      <c r="D43">
        <v>1.2695548128211949E-2</v>
      </c>
      <c r="E43">
        <v>0</v>
      </c>
      <c r="F43">
        <v>0</v>
      </c>
      <c r="G43">
        <v>7.5491822052750502E-3</v>
      </c>
      <c r="H43">
        <v>0</v>
      </c>
      <c r="I43">
        <v>5.63054285197885E-3</v>
      </c>
      <c r="J43">
        <v>7.3668650850717997E-3</v>
      </c>
      <c r="K43">
        <v>0</v>
      </c>
      <c r="L43">
        <v>6.7347474331395998E-3</v>
      </c>
      <c r="M43">
        <v>0</v>
      </c>
      <c r="N43">
        <v>4.9050874682808098E-3</v>
      </c>
      <c r="O43">
        <v>0</v>
      </c>
      <c r="P43">
        <v>0</v>
      </c>
      <c r="Q43">
        <v>0</v>
      </c>
      <c r="R43">
        <v>1.6244896343837851E-3</v>
      </c>
      <c r="S43">
        <v>0</v>
      </c>
      <c r="T43">
        <v>0</v>
      </c>
      <c r="U43">
        <v>0</v>
      </c>
      <c r="V43">
        <v>5.0631425929582499E-3</v>
      </c>
      <c r="W43">
        <v>0</v>
      </c>
      <c r="X43">
        <v>1.24006922168665E-2</v>
      </c>
      <c r="Y43">
        <v>1.3380549717236349E-3</v>
      </c>
      <c r="Z43">
        <v>0</v>
      </c>
      <c r="AA43">
        <v>0</v>
      </c>
      <c r="AB43">
        <v>1.9850552514145549E-3</v>
      </c>
      <c r="AC43">
        <v>1.7162589723183101E-3</v>
      </c>
      <c r="AD43">
        <v>0</v>
      </c>
      <c r="AE43">
        <v>0</v>
      </c>
      <c r="AF43">
        <v>0</v>
      </c>
      <c r="AG43">
        <v>7.1568356074857E-3</v>
      </c>
      <c r="AH43">
        <v>8.6342161188510506E-3</v>
      </c>
      <c r="AI43">
        <v>1.20821821407058E-2</v>
      </c>
      <c r="AJ43">
        <v>3.5526784907167902E-3</v>
      </c>
      <c r="AK43">
        <v>7.3699929909215997E-3</v>
      </c>
      <c r="AL43">
        <v>1.044692538033554E-2</v>
      </c>
      <c r="AM43">
        <v>5.8254012844938096E-3</v>
      </c>
      <c r="AN43">
        <v>6.8755918310219001E-3</v>
      </c>
      <c r="AO43">
        <v>0</v>
      </c>
      <c r="AP43">
        <v>3.39544459920821E-3</v>
      </c>
      <c r="AQ43">
        <v>4.8911234084898199E-3</v>
      </c>
      <c r="AR43">
        <v>0</v>
      </c>
      <c r="AS43">
        <v>6.2419869387429503E-3</v>
      </c>
      <c r="AT43">
        <v>3.1163167823453752E-3</v>
      </c>
      <c r="AU43">
        <v>6.3817720667246197E-3</v>
      </c>
      <c r="AV43">
        <v>7.3826342965889E-3</v>
      </c>
      <c r="AW43">
        <v>0</v>
      </c>
      <c r="AX43">
        <v>0</v>
      </c>
      <c r="AY43">
        <v>5.1714874966138002E-3</v>
      </c>
      <c r="AZ43">
        <v>0</v>
      </c>
      <c r="BA43">
        <v>0</v>
      </c>
      <c r="BB43">
        <v>1.0151994667045401E-2</v>
      </c>
      <c r="BC43">
        <v>8.1971635098274499E-4</v>
      </c>
      <c r="BD43">
        <v>0</v>
      </c>
      <c r="BE43">
        <v>2.5527741071104202E-3</v>
      </c>
      <c r="BF43">
        <v>0</v>
      </c>
      <c r="BG43">
        <v>6.5467687441158001E-4</v>
      </c>
      <c r="BH43">
        <v>0</v>
      </c>
      <c r="BJ43">
        <f t="shared" si="12"/>
        <v>3.6956367226322379E-3</v>
      </c>
      <c r="BK43">
        <f t="shared" si="13"/>
        <v>2.8889404170393106E-3</v>
      </c>
      <c r="BL43">
        <f t="shared" si="14"/>
        <v>3.3932207026301383E-3</v>
      </c>
      <c r="BN43">
        <f t="shared" si="15"/>
        <v>4.1357725242916954E-3</v>
      </c>
      <c r="BO43">
        <f t="shared" si="16"/>
        <v>4.2857455611118008E-3</v>
      </c>
      <c r="BP43">
        <f t="shared" si="17"/>
        <v>3.4533661362198534E-3</v>
      </c>
      <c r="BR43">
        <f t="shared" si="18"/>
        <v>1.0339431310729238E-3</v>
      </c>
      <c r="BS43">
        <f t="shared" si="19"/>
        <v>1.0101599162340999E-3</v>
      </c>
      <c r="BT43">
        <f t="shared" si="20"/>
        <v>6.9067322724397065E-4</v>
      </c>
      <c r="BV43">
        <f t="shared" si="21"/>
        <v>0.58070532967554067</v>
      </c>
      <c r="BW43">
        <f t="shared" si="22"/>
        <v>0.80961804876039256</v>
      </c>
      <c r="BX43">
        <f t="shared" si="23"/>
        <v>0.68304441746295874</v>
      </c>
    </row>
    <row r="44" spans="1:76" x14ac:dyDescent="0.3">
      <c r="A44" t="s">
        <v>132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6.7347474331395998E-3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1.66313535687957E-3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6.5860314634738496E-4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J44">
        <f t="shared" si="12"/>
        <v>4.2092171457122499E-4</v>
      </c>
      <c r="BK44">
        <f t="shared" si="13"/>
        <v>1.289854724014975E-4</v>
      </c>
      <c r="BL44">
        <f t="shared" si="14"/>
        <v>0</v>
      </c>
      <c r="BN44">
        <f t="shared" si="15"/>
        <v>1.6836868582849E-3</v>
      </c>
      <c r="BO44">
        <f t="shared" si="16"/>
        <v>4.1304513227620389E-4</v>
      </c>
      <c r="BP44">
        <f t="shared" si="17"/>
        <v>0</v>
      </c>
      <c r="BR44">
        <f t="shared" si="18"/>
        <v>4.2092171457122499E-4</v>
      </c>
      <c r="BS44">
        <f t="shared" si="19"/>
        <v>9.7355671322866104E-5</v>
      </c>
      <c r="BT44">
        <f t="shared" si="20"/>
        <v>0</v>
      </c>
      <c r="BV44">
        <f t="shared" si="21"/>
        <v>0.50851672075811227</v>
      </c>
      <c r="BW44">
        <f t="shared" si="22"/>
        <v>0.33317013591547762</v>
      </c>
      <c r="BX44">
        <f t="shared" si="23"/>
        <v>0.20274188082370523</v>
      </c>
    </row>
    <row r="45" spans="1:76" x14ac:dyDescent="0.3">
      <c r="A45" t="s">
        <v>133</v>
      </c>
      <c r="B45">
        <v>0</v>
      </c>
      <c r="C45">
        <v>0</v>
      </c>
      <c r="D45">
        <v>0</v>
      </c>
      <c r="E45">
        <v>0</v>
      </c>
      <c r="F45">
        <v>3.9316665139549649E-3</v>
      </c>
      <c r="G45">
        <v>1.6199536540059049E-3</v>
      </c>
      <c r="H45">
        <v>0</v>
      </c>
      <c r="I45">
        <v>0</v>
      </c>
      <c r="J45">
        <v>0</v>
      </c>
      <c r="K45">
        <v>5.5051626664623004E-3</v>
      </c>
      <c r="L45">
        <v>0</v>
      </c>
      <c r="M45">
        <v>1.6185475373074801E-2</v>
      </c>
      <c r="N45">
        <v>0</v>
      </c>
      <c r="O45">
        <v>1.2408492550554951E-2</v>
      </c>
      <c r="P45">
        <v>0</v>
      </c>
      <c r="Q45">
        <v>0</v>
      </c>
      <c r="R45">
        <v>0</v>
      </c>
      <c r="S45">
        <v>0</v>
      </c>
      <c r="T45">
        <v>5.4166721851738996E-3</v>
      </c>
      <c r="U45">
        <v>0</v>
      </c>
      <c r="V45">
        <v>2.2844209537848151E-3</v>
      </c>
      <c r="W45">
        <v>8.4899287834046006E-3</v>
      </c>
      <c r="X45">
        <v>0</v>
      </c>
      <c r="Y45">
        <v>0</v>
      </c>
      <c r="Z45">
        <v>6.2003286104893003E-3</v>
      </c>
      <c r="AA45">
        <v>0</v>
      </c>
      <c r="AB45">
        <v>0</v>
      </c>
      <c r="AC45">
        <v>0</v>
      </c>
      <c r="AD45">
        <v>6.8693302016977998E-3</v>
      </c>
      <c r="AE45">
        <v>1.1133937851782901E-3</v>
      </c>
      <c r="AF45">
        <v>4.6537716371741903E-3</v>
      </c>
      <c r="AG45">
        <v>0</v>
      </c>
      <c r="AH45">
        <v>0</v>
      </c>
      <c r="AI45">
        <v>9.2343789383059996E-4</v>
      </c>
      <c r="AJ45">
        <v>0</v>
      </c>
      <c r="AK45">
        <v>7.3699929909215997E-3</v>
      </c>
      <c r="AL45">
        <v>6.1349938545145503E-3</v>
      </c>
      <c r="AM45">
        <v>1.8734066072189949E-3</v>
      </c>
      <c r="AN45">
        <v>1.7625638977650199E-2</v>
      </c>
      <c r="AO45">
        <v>0</v>
      </c>
      <c r="AP45">
        <v>0</v>
      </c>
      <c r="AQ45">
        <v>0</v>
      </c>
      <c r="AR45">
        <v>0</v>
      </c>
      <c r="AS45">
        <v>5.3269035320148003E-3</v>
      </c>
      <c r="AT45">
        <v>0</v>
      </c>
      <c r="AU45">
        <v>3.9242027756184149E-3</v>
      </c>
      <c r="AV45">
        <v>0</v>
      </c>
      <c r="AW45">
        <v>0</v>
      </c>
      <c r="AX45">
        <v>4.6907017449348753E-3</v>
      </c>
      <c r="AY45">
        <v>4.8311195892471546E-3</v>
      </c>
      <c r="AZ45">
        <v>0</v>
      </c>
      <c r="BA45">
        <v>0</v>
      </c>
      <c r="BB45">
        <v>0</v>
      </c>
      <c r="BC45">
        <v>0</v>
      </c>
      <c r="BD45">
        <v>1.53265506492736E-2</v>
      </c>
      <c r="BE45">
        <v>5.3090120378301497E-3</v>
      </c>
      <c r="BF45">
        <v>0</v>
      </c>
      <c r="BG45">
        <v>0</v>
      </c>
      <c r="BH45">
        <v>3.28036097516411E-3</v>
      </c>
      <c r="BJ45">
        <f t="shared" si="12"/>
        <v>2.4781719223783078E-3</v>
      </c>
      <c r="BK45">
        <f t="shared" si="13"/>
        <v>1.9972935583740833E-3</v>
      </c>
      <c r="BL45">
        <f t="shared" si="14"/>
        <v>3.0277153493755374E-3</v>
      </c>
      <c r="BN45">
        <f t="shared" si="15"/>
        <v>4.940094402620619E-3</v>
      </c>
      <c r="BO45">
        <f t="shared" si="16"/>
        <v>2.9125921885618461E-3</v>
      </c>
      <c r="BP45">
        <f t="shared" si="17"/>
        <v>4.7430582688702044E-3</v>
      </c>
      <c r="BR45">
        <f t="shared" si="18"/>
        <v>1.2350236006551548E-3</v>
      </c>
      <c r="BS45">
        <f t="shared" si="19"/>
        <v>6.865045624543497E-4</v>
      </c>
      <c r="BT45">
        <f t="shared" si="20"/>
        <v>9.486116537740409E-4</v>
      </c>
      <c r="BV45">
        <f t="shared" si="21"/>
        <v>0.7366099102101854</v>
      </c>
      <c r="BW45">
        <f t="shared" si="22"/>
        <v>0.7265520085581908</v>
      </c>
      <c r="BX45">
        <f t="shared" si="23"/>
        <v>0.3841055012993716</v>
      </c>
    </row>
    <row r="46" spans="1:76" x14ac:dyDescent="0.3">
      <c r="A46" t="s">
        <v>134</v>
      </c>
      <c r="B46">
        <v>0</v>
      </c>
      <c r="C46">
        <v>0</v>
      </c>
      <c r="D46">
        <v>0</v>
      </c>
      <c r="E46">
        <v>9.7403318008215008E-3</v>
      </c>
      <c r="F46">
        <v>4.28061622969538E-3</v>
      </c>
      <c r="G46">
        <v>0</v>
      </c>
      <c r="H46">
        <v>0</v>
      </c>
      <c r="I46">
        <v>0</v>
      </c>
      <c r="J46">
        <v>0</v>
      </c>
      <c r="K46">
        <v>3.839542746663995E-3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6.0872788664357502E-3</v>
      </c>
      <c r="U46">
        <v>0</v>
      </c>
      <c r="V46">
        <v>0</v>
      </c>
      <c r="W46">
        <v>0</v>
      </c>
      <c r="X46">
        <v>1.7404249988504949E-3</v>
      </c>
      <c r="Y46">
        <v>0</v>
      </c>
      <c r="Z46">
        <v>1.0733822036046651E-2</v>
      </c>
      <c r="AA46">
        <v>0</v>
      </c>
      <c r="AB46">
        <v>1.7845772287496549E-3</v>
      </c>
      <c r="AC46">
        <v>0</v>
      </c>
      <c r="AD46">
        <v>0</v>
      </c>
      <c r="AE46">
        <v>0</v>
      </c>
      <c r="AF46">
        <v>7.0684833143043503E-3</v>
      </c>
      <c r="AG46">
        <v>0</v>
      </c>
      <c r="AH46">
        <v>0</v>
      </c>
      <c r="AI46">
        <v>0</v>
      </c>
      <c r="AJ46">
        <v>0</v>
      </c>
      <c r="AK46">
        <v>9.3349754590917999E-3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2.1375467180101949E-3</v>
      </c>
      <c r="AR46">
        <v>0</v>
      </c>
      <c r="AS46">
        <v>5.4897469556267004E-3</v>
      </c>
      <c r="AT46">
        <v>0</v>
      </c>
      <c r="AU46">
        <v>0</v>
      </c>
      <c r="AV46">
        <v>0</v>
      </c>
      <c r="AW46">
        <v>0</v>
      </c>
      <c r="AX46">
        <v>3.629205207961225E-3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J46">
        <f t="shared" si="12"/>
        <v>1.1162806735738047E-3</v>
      </c>
      <c r="BK46">
        <f t="shared" si="13"/>
        <v>1.5230325802437167E-3</v>
      </c>
      <c r="BL46">
        <f t="shared" si="14"/>
        <v>8.2365897362759674E-4</v>
      </c>
      <c r="BN46">
        <f t="shared" si="15"/>
        <v>2.6833127128529765E-3</v>
      </c>
      <c r="BO46">
        <f t="shared" si="16"/>
        <v>3.1313767184377875E-3</v>
      </c>
      <c r="BP46">
        <f t="shared" si="17"/>
        <v>2.2179097916252906E-3</v>
      </c>
      <c r="BR46">
        <f t="shared" si="18"/>
        <v>6.7082817821324412E-4</v>
      </c>
      <c r="BS46">
        <f t="shared" si="19"/>
        <v>7.3807257068567937E-4</v>
      </c>
      <c r="BT46">
        <f t="shared" si="20"/>
        <v>4.4358195832505811E-4</v>
      </c>
      <c r="BV46">
        <f t="shared" si="21"/>
        <v>0.6861234311962352</v>
      </c>
      <c r="BW46">
        <f t="shared" si="22"/>
        <v>0.71873016374931087</v>
      </c>
      <c r="BX46">
        <f t="shared" si="23"/>
        <v>0.42334676422169726</v>
      </c>
    </row>
    <row r="47" spans="1:76" x14ac:dyDescent="0.3">
      <c r="A47" t="s">
        <v>135</v>
      </c>
      <c r="B47">
        <v>2.1582302342126099E-2</v>
      </c>
      <c r="C47">
        <v>5.7108295773124502E-3</v>
      </c>
      <c r="D47">
        <v>2.3708301282640801E-2</v>
      </c>
      <c r="E47">
        <v>1.189411147151451E-2</v>
      </c>
      <c r="F47">
        <v>2.49557550759524E-2</v>
      </c>
      <c r="G47">
        <v>6.8746192355123503E-3</v>
      </c>
      <c r="H47">
        <v>1.3723606581527254E-2</v>
      </c>
      <c r="I47">
        <v>1.8381372664156001E-2</v>
      </c>
      <c r="J47">
        <v>1.2228707038277749E-2</v>
      </c>
      <c r="K47">
        <v>7.6029056943590755E-3</v>
      </c>
      <c r="L47">
        <v>4.44466910097693E-3</v>
      </c>
      <c r="M47">
        <v>1.7308708291253552E-2</v>
      </c>
      <c r="N47">
        <v>1.7740763801667524E-2</v>
      </c>
      <c r="O47">
        <v>2.8671678803711048E-2</v>
      </c>
      <c r="P47">
        <v>1.431238708646127E-2</v>
      </c>
      <c r="Q47">
        <v>1.4653863381684699E-2</v>
      </c>
      <c r="R47">
        <v>0</v>
      </c>
      <c r="S47">
        <v>5.6574884472296146E-2</v>
      </c>
      <c r="T47">
        <v>1.64683952222693E-2</v>
      </c>
      <c r="U47">
        <v>9.2741246502561995E-3</v>
      </c>
      <c r="V47">
        <v>1.4425716138907599E-2</v>
      </c>
      <c r="W47">
        <v>8.4899287834046006E-3</v>
      </c>
      <c r="X47">
        <v>1.324549549291535E-2</v>
      </c>
      <c r="Y47">
        <v>6.2436313490445757E-3</v>
      </c>
      <c r="Z47">
        <v>1.4467433424475E-2</v>
      </c>
      <c r="AA47">
        <v>6.28113898780195E-3</v>
      </c>
      <c r="AB47">
        <v>3.3221317538749698E-2</v>
      </c>
      <c r="AC47">
        <v>0</v>
      </c>
      <c r="AD47">
        <v>2.1936762456432099E-2</v>
      </c>
      <c r="AE47">
        <v>2.410711015562975E-2</v>
      </c>
      <c r="AF47">
        <v>1.38220805874813E-2</v>
      </c>
      <c r="AG47">
        <v>2.7676070832341602E-2</v>
      </c>
      <c r="AH47">
        <v>0</v>
      </c>
      <c r="AI47">
        <v>1.794963583908765E-3</v>
      </c>
      <c r="AJ47">
        <v>3.5312786917558299E-2</v>
      </c>
      <c r="AK47">
        <v>1.7233161930473449E-2</v>
      </c>
      <c r="AL47">
        <v>6.2981992001313004E-3</v>
      </c>
      <c r="AM47">
        <v>9.747088816051885E-3</v>
      </c>
      <c r="AN47">
        <v>1.0507018120357949E-2</v>
      </c>
      <c r="AO47">
        <v>5.9671084760832003E-3</v>
      </c>
      <c r="AP47">
        <v>1.2186047825878895E-2</v>
      </c>
      <c r="AQ47">
        <v>2.2537597278456348E-2</v>
      </c>
      <c r="AR47">
        <v>7.3613950740123498E-3</v>
      </c>
      <c r="AS47">
        <v>1.6032306823141051E-2</v>
      </c>
      <c r="AT47">
        <v>4.79634953845975E-3</v>
      </c>
      <c r="AU47">
        <v>1.5500625840343899E-2</v>
      </c>
      <c r="AV47">
        <v>2.0704808811196651E-3</v>
      </c>
      <c r="AW47">
        <v>1.4400361357591651E-2</v>
      </c>
      <c r="AX47">
        <v>1.2271217334626976E-2</v>
      </c>
      <c r="AY47">
        <v>6.6199067964742503E-4</v>
      </c>
      <c r="AZ47">
        <v>3.8250628621627602E-3</v>
      </c>
      <c r="BA47">
        <v>6.0321809203804002E-3</v>
      </c>
      <c r="BB47">
        <v>5.0835956705752999E-3</v>
      </c>
      <c r="BC47">
        <v>4.49666797830968E-3</v>
      </c>
      <c r="BD47">
        <v>6.7396590019530703E-2</v>
      </c>
      <c r="BE47">
        <v>3.6878201502177348E-2</v>
      </c>
      <c r="BF47">
        <v>5.4915293856767113E-3</v>
      </c>
      <c r="BG47">
        <v>4.8077914373603299E-3</v>
      </c>
      <c r="BH47">
        <v>1.2347096684619949E-2</v>
      </c>
      <c r="BJ47">
        <f t="shared" si="12"/>
        <v>1.5237161339320855E-2</v>
      </c>
      <c r="BK47">
        <f t="shared" si="13"/>
        <v>1.4890502981995219E-2</v>
      </c>
      <c r="BL47">
        <f t="shared" si="14"/>
        <v>1.3569698102189092E-2</v>
      </c>
      <c r="BN47">
        <f t="shared" si="15"/>
        <v>7.1487046556164575E-3</v>
      </c>
      <c r="BO47">
        <f t="shared" si="16"/>
        <v>1.4217801818107343E-2</v>
      </c>
      <c r="BP47">
        <f t="shared" si="17"/>
        <v>1.4462538738666196E-2</v>
      </c>
      <c r="BR47">
        <f t="shared" si="18"/>
        <v>1.7871761639041144E-3</v>
      </c>
      <c r="BS47">
        <f t="shared" si="19"/>
        <v>3.3511680263833758E-3</v>
      </c>
      <c r="BT47">
        <f t="shared" si="20"/>
        <v>2.8925077477332394E-3</v>
      </c>
      <c r="BV47">
        <f t="shared" si="21"/>
        <v>0.92798173711052412</v>
      </c>
      <c r="BW47">
        <f t="shared" si="22"/>
        <v>0.62672200642490195</v>
      </c>
      <c r="BX47">
        <f t="shared" si="23"/>
        <v>0.76708844435924539</v>
      </c>
    </row>
    <row r="48" spans="1:76" x14ac:dyDescent="0.3">
      <c r="A48" t="s">
        <v>136</v>
      </c>
      <c r="B48">
        <v>6.6479090772921998E-4</v>
      </c>
      <c r="C48">
        <v>0</v>
      </c>
      <c r="D48">
        <v>1.0698301831053049E-3</v>
      </c>
      <c r="E48">
        <v>0</v>
      </c>
      <c r="F48">
        <v>0</v>
      </c>
      <c r="G48">
        <v>5.6065549382702997E-3</v>
      </c>
      <c r="H48">
        <v>0</v>
      </c>
      <c r="I48">
        <v>0</v>
      </c>
      <c r="J48">
        <v>0</v>
      </c>
      <c r="K48">
        <v>9.3447054131262954E-3</v>
      </c>
      <c r="L48">
        <v>0</v>
      </c>
      <c r="M48">
        <v>0</v>
      </c>
      <c r="N48">
        <v>6.2452305069159502E-3</v>
      </c>
      <c r="O48">
        <v>0</v>
      </c>
      <c r="P48">
        <v>6.4110281445532002E-3</v>
      </c>
      <c r="Q48">
        <v>0</v>
      </c>
      <c r="R48">
        <v>7.8030072173424503E-3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1.5181630394728999E-2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3.5526784907167902E-3</v>
      </c>
      <c r="AK48">
        <v>0</v>
      </c>
      <c r="AL48">
        <v>2.6883135659226702E-3</v>
      </c>
      <c r="AM48">
        <v>1.7989541647657451E-3</v>
      </c>
      <c r="AN48">
        <v>0</v>
      </c>
      <c r="AO48">
        <v>0</v>
      </c>
      <c r="AP48">
        <v>3.39544459920821E-3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8.6460390616138801E-3</v>
      </c>
      <c r="AX48">
        <v>0</v>
      </c>
      <c r="AY48">
        <v>4.5979338526680553E-3</v>
      </c>
      <c r="AZ48">
        <v>0</v>
      </c>
      <c r="BA48">
        <v>0</v>
      </c>
      <c r="BB48">
        <v>9.9505601280879645E-3</v>
      </c>
      <c r="BC48">
        <v>0</v>
      </c>
      <c r="BD48">
        <v>0</v>
      </c>
      <c r="BE48">
        <v>0</v>
      </c>
      <c r="BF48">
        <v>4.3069445571250198E-3</v>
      </c>
      <c r="BG48">
        <v>0</v>
      </c>
      <c r="BH48">
        <v>0</v>
      </c>
      <c r="BJ48">
        <f t="shared" si="12"/>
        <v>1.833883755856267E-3</v>
      </c>
      <c r="BK48">
        <f t="shared" si="13"/>
        <v>1.2769243117817474E-3</v>
      </c>
      <c r="BL48">
        <f t="shared" si="14"/>
        <v>1.5574747368043334E-3</v>
      </c>
      <c r="BN48">
        <f t="shared" si="15"/>
        <v>3.1266336847639471E-3</v>
      </c>
      <c r="BO48">
        <f t="shared" si="16"/>
        <v>3.9259257470407021E-3</v>
      </c>
      <c r="BP48">
        <f t="shared" si="17"/>
        <v>2.794556098881205E-3</v>
      </c>
      <c r="BR48">
        <f t="shared" si="18"/>
        <v>7.8165842119098678E-4</v>
      </c>
      <c r="BS48">
        <f t="shared" si="19"/>
        <v>9.2534957272244771E-4</v>
      </c>
      <c r="BT48">
        <f t="shared" si="20"/>
        <v>5.5891121977624098E-4</v>
      </c>
      <c r="BV48">
        <f t="shared" si="21"/>
        <v>0.64880202722542579</v>
      </c>
      <c r="BW48">
        <f t="shared" si="22"/>
        <v>0.7756295584131272</v>
      </c>
      <c r="BX48">
        <f t="shared" si="23"/>
        <v>0.79707274713996057</v>
      </c>
    </row>
    <row r="49" spans="1:76" x14ac:dyDescent="0.3">
      <c r="A49" t="s">
        <v>137</v>
      </c>
      <c r="B49">
        <v>0</v>
      </c>
      <c r="C49">
        <v>0</v>
      </c>
      <c r="D49">
        <v>0</v>
      </c>
      <c r="E49">
        <v>0</v>
      </c>
      <c r="F49">
        <v>5.8241231063461355E-3</v>
      </c>
      <c r="G49">
        <v>0</v>
      </c>
      <c r="H49">
        <v>3.0466927536351952E-3</v>
      </c>
      <c r="I49">
        <v>4.6198264755675797E-3</v>
      </c>
      <c r="J49">
        <v>0</v>
      </c>
      <c r="K49">
        <v>0</v>
      </c>
      <c r="L49">
        <v>4.3172357956692449E-3</v>
      </c>
      <c r="M49">
        <v>8.8024990507082502E-3</v>
      </c>
      <c r="N49">
        <v>0</v>
      </c>
      <c r="O49">
        <v>8.3260027955520503E-3</v>
      </c>
      <c r="P49">
        <v>0</v>
      </c>
      <c r="Q49">
        <v>3.9301759644143402E-3</v>
      </c>
      <c r="R49">
        <v>1.6244896343837851E-3</v>
      </c>
      <c r="S49">
        <v>0</v>
      </c>
      <c r="T49">
        <v>0</v>
      </c>
      <c r="U49">
        <v>0</v>
      </c>
      <c r="V49">
        <v>2.2844209537848151E-3</v>
      </c>
      <c r="W49">
        <v>0</v>
      </c>
      <c r="X49">
        <v>7.2964249256589203E-3</v>
      </c>
      <c r="Y49">
        <v>8.7974276387892004E-3</v>
      </c>
      <c r="Z49">
        <v>1.0733822036046651E-2</v>
      </c>
      <c r="AA49">
        <v>5.1225456426894998E-3</v>
      </c>
      <c r="AB49">
        <v>0</v>
      </c>
      <c r="AC49">
        <v>0</v>
      </c>
      <c r="AD49">
        <v>0</v>
      </c>
      <c r="AE49">
        <v>0</v>
      </c>
      <c r="AF49">
        <v>1.67258055200441E-3</v>
      </c>
      <c r="AG49">
        <v>1.05133436629495E-2</v>
      </c>
      <c r="AH49">
        <v>0</v>
      </c>
      <c r="AI49">
        <v>1.2027876649792851E-2</v>
      </c>
      <c r="AJ49">
        <v>0</v>
      </c>
      <c r="AK49">
        <v>8.7106963039195497E-3</v>
      </c>
      <c r="AL49">
        <v>4.3119315258209898E-3</v>
      </c>
      <c r="AM49">
        <v>1.7989541647657451E-3</v>
      </c>
      <c r="AN49">
        <v>0</v>
      </c>
      <c r="AO49">
        <v>0</v>
      </c>
      <c r="AP49">
        <v>3.1246358292032602E-4</v>
      </c>
      <c r="AQ49">
        <v>2.1375467180101949E-3</v>
      </c>
      <c r="AR49">
        <v>8.08757133527125E-3</v>
      </c>
      <c r="AS49">
        <v>0</v>
      </c>
      <c r="AT49">
        <v>0</v>
      </c>
      <c r="AU49">
        <v>0</v>
      </c>
      <c r="AV49">
        <v>0</v>
      </c>
      <c r="AW49">
        <v>1.3828763834014449E-2</v>
      </c>
      <c r="AX49">
        <v>0</v>
      </c>
      <c r="AY49">
        <v>4.8311195892471546E-3</v>
      </c>
      <c r="AZ49">
        <v>0</v>
      </c>
      <c r="BA49">
        <v>5.4905564442048003E-3</v>
      </c>
      <c r="BB49">
        <v>4.6641612426135201E-4</v>
      </c>
      <c r="BC49">
        <v>0</v>
      </c>
      <c r="BD49">
        <v>0</v>
      </c>
      <c r="BE49">
        <v>1.0287856008477734E-2</v>
      </c>
      <c r="BF49">
        <v>0</v>
      </c>
      <c r="BG49">
        <v>0</v>
      </c>
      <c r="BH49">
        <v>0</v>
      </c>
      <c r="BJ49">
        <f t="shared" si="12"/>
        <v>2.4291597463682994E-3</v>
      </c>
      <c r="BK49">
        <f t="shared" si="13"/>
        <v>3.3373850942277575E-3</v>
      </c>
      <c r="BL49">
        <f t="shared" si="14"/>
        <v>2.4105550252365416E-3</v>
      </c>
      <c r="BN49">
        <f t="shared" si="15"/>
        <v>3.173048904961851E-3</v>
      </c>
      <c r="BO49">
        <f t="shared" si="16"/>
        <v>4.4553783450389161E-3</v>
      </c>
      <c r="BP49">
        <f t="shared" si="17"/>
        <v>3.9438218666151834E-3</v>
      </c>
      <c r="BR49">
        <f t="shared" si="18"/>
        <v>7.9326222624046276E-4</v>
      </c>
      <c r="BS49">
        <f t="shared" si="19"/>
        <v>1.0501427468429052E-3</v>
      </c>
      <c r="BT49">
        <f t="shared" si="20"/>
        <v>7.8876437332303672E-4</v>
      </c>
      <c r="BV49">
        <f t="shared" si="21"/>
        <v>0.49532745142659718</v>
      </c>
      <c r="BW49">
        <f t="shared" si="22"/>
        <v>0.98682064555697591</v>
      </c>
      <c r="BX49">
        <f t="shared" si="23"/>
        <v>0.48519870930988829</v>
      </c>
    </row>
    <row r="50" spans="1:76" x14ac:dyDescent="0.3">
      <c r="A50" t="s">
        <v>138</v>
      </c>
      <c r="B50">
        <v>7.2240760864202497E-3</v>
      </c>
      <c r="C50">
        <v>0</v>
      </c>
      <c r="D50">
        <v>0</v>
      </c>
      <c r="E50">
        <v>1.9178457318830919E-2</v>
      </c>
      <c r="F50">
        <v>0</v>
      </c>
      <c r="G50">
        <v>0</v>
      </c>
      <c r="H50">
        <v>6.7690169476642501E-3</v>
      </c>
      <c r="I50">
        <v>6.9781646871938698E-3</v>
      </c>
      <c r="J50">
        <v>0</v>
      </c>
      <c r="K50">
        <v>0</v>
      </c>
      <c r="L50">
        <v>0</v>
      </c>
      <c r="M50">
        <v>2.1275767979048051E-3</v>
      </c>
      <c r="N50">
        <v>9.820001735752041E-3</v>
      </c>
      <c r="O50">
        <v>0</v>
      </c>
      <c r="P50">
        <v>7.4642136015462251E-3</v>
      </c>
      <c r="Q50">
        <v>5.0713390087992003E-4</v>
      </c>
      <c r="R50">
        <v>9.0986922258037006E-3</v>
      </c>
      <c r="S50">
        <v>0</v>
      </c>
      <c r="T50">
        <v>0</v>
      </c>
      <c r="U50">
        <v>0</v>
      </c>
      <c r="V50">
        <v>7.3475635467430654E-3</v>
      </c>
      <c r="W50">
        <v>4.9434143793336853E-3</v>
      </c>
      <c r="X50">
        <v>8.632722888898544E-3</v>
      </c>
      <c r="Y50">
        <v>0</v>
      </c>
      <c r="Z50">
        <v>0</v>
      </c>
      <c r="AA50">
        <v>0</v>
      </c>
      <c r="AB50">
        <v>4.66886981400195E-3</v>
      </c>
      <c r="AC50">
        <v>0</v>
      </c>
      <c r="AD50">
        <v>0</v>
      </c>
      <c r="AE50">
        <v>0</v>
      </c>
      <c r="AF50">
        <v>1.0677067586626041E-2</v>
      </c>
      <c r="AG50">
        <v>1.4406050995494949E-3</v>
      </c>
      <c r="AH50">
        <v>0</v>
      </c>
      <c r="AI50">
        <v>5.3430556915023001E-3</v>
      </c>
      <c r="AJ50">
        <v>3.80512585272822E-3</v>
      </c>
      <c r="AK50">
        <v>2.17816094045475E-2</v>
      </c>
      <c r="AL50">
        <v>1.8894597600393949E-3</v>
      </c>
      <c r="AM50">
        <v>0</v>
      </c>
      <c r="AN50">
        <v>0</v>
      </c>
      <c r="AO50">
        <v>0</v>
      </c>
      <c r="AP50">
        <v>0</v>
      </c>
      <c r="AQ50">
        <v>2.1375467180101949E-3</v>
      </c>
      <c r="AR50">
        <v>8.3330198694607002E-3</v>
      </c>
      <c r="AS50">
        <v>0</v>
      </c>
      <c r="AT50">
        <v>7.2676282550442999E-3</v>
      </c>
      <c r="AU50">
        <v>1.3146447334966701E-3</v>
      </c>
      <c r="AV50">
        <v>0</v>
      </c>
      <c r="AW50">
        <v>8.2713098010705303E-3</v>
      </c>
      <c r="AX50">
        <v>0</v>
      </c>
      <c r="AY50">
        <v>0</v>
      </c>
      <c r="AZ50">
        <v>0</v>
      </c>
      <c r="BA50">
        <v>6.0321809203804002E-3</v>
      </c>
      <c r="BB50">
        <v>0</v>
      </c>
      <c r="BC50">
        <v>5.0993417131237756E-3</v>
      </c>
      <c r="BD50">
        <v>0</v>
      </c>
      <c r="BE50">
        <v>2.9487019133015348E-3</v>
      </c>
      <c r="BF50">
        <v>1.6162927533785218E-2</v>
      </c>
      <c r="BG50">
        <v>4.5471349612038704E-3</v>
      </c>
      <c r="BH50">
        <v>9.9704683088485003E-3</v>
      </c>
      <c r="BJ50">
        <f t="shared" si="12"/>
        <v>3.7542900672620175E-3</v>
      </c>
      <c r="BK50">
        <f t="shared" si="13"/>
        <v>2.8973328462477107E-3</v>
      </c>
      <c r="BL50">
        <f t="shared" si="14"/>
        <v>3.9824439898016326E-3</v>
      </c>
      <c r="BN50">
        <f t="shared" si="15"/>
        <v>5.4524028790358904E-3</v>
      </c>
      <c r="BO50">
        <f t="shared" si="16"/>
        <v>3.8429015390904269E-3</v>
      </c>
      <c r="BP50">
        <f t="shared" si="17"/>
        <v>5.5728990275767465E-3</v>
      </c>
      <c r="BR50">
        <f t="shared" si="18"/>
        <v>1.3631007197589726E-3</v>
      </c>
      <c r="BS50">
        <f t="shared" si="19"/>
        <v>9.0578057924102051E-4</v>
      </c>
      <c r="BT50">
        <f t="shared" si="20"/>
        <v>1.1145798055153494E-3</v>
      </c>
      <c r="BV50">
        <f t="shared" si="21"/>
        <v>0.60488026427015462</v>
      </c>
      <c r="BW50">
        <f t="shared" si="22"/>
        <v>0.89769720950583665</v>
      </c>
      <c r="BX50">
        <f t="shared" si="23"/>
        <v>0.45425318858387476</v>
      </c>
    </row>
    <row r="51" spans="1:76" x14ac:dyDescent="0.3">
      <c r="A51" t="s">
        <v>139</v>
      </c>
      <c r="B51">
        <v>0</v>
      </c>
      <c r="C51">
        <v>0</v>
      </c>
      <c r="D51">
        <v>0</v>
      </c>
      <c r="E51">
        <v>0</v>
      </c>
      <c r="F51">
        <v>2.777819447741965E-3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2.1360802343566051E-3</v>
      </c>
      <c r="N51">
        <v>0</v>
      </c>
      <c r="O51">
        <v>0</v>
      </c>
      <c r="P51">
        <v>7.5234964125303998E-3</v>
      </c>
      <c r="Q51">
        <v>0</v>
      </c>
      <c r="R51">
        <v>0</v>
      </c>
      <c r="S51">
        <v>0</v>
      </c>
      <c r="T51">
        <v>0</v>
      </c>
      <c r="U51">
        <v>0</v>
      </c>
      <c r="V51">
        <v>4.2832253379013301E-3</v>
      </c>
      <c r="W51">
        <v>0</v>
      </c>
      <c r="X51">
        <v>2.8821724946963799E-3</v>
      </c>
      <c r="Y51">
        <v>0</v>
      </c>
      <c r="Z51">
        <v>0</v>
      </c>
      <c r="AA51">
        <v>3.9981089403718899E-3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4.6849429091700102E-3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5.0835956705752999E-3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J51">
        <f t="shared" si="12"/>
        <v>7.7733725591431059E-4</v>
      </c>
      <c r="BK51">
        <f t="shared" si="13"/>
        <v>6.2019482072053333E-4</v>
      </c>
      <c r="BL51">
        <f t="shared" si="14"/>
        <v>3.9074154318981242E-4</v>
      </c>
      <c r="BN51">
        <f t="shared" si="15"/>
        <v>1.9868579310107037E-3</v>
      </c>
      <c r="BO51">
        <f t="shared" si="16"/>
        <v>1.449427140425437E-3</v>
      </c>
      <c r="BP51">
        <f t="shared" si="17"/>
        <v>1.3536164702491647E-3</v>
      </c>
      <c r="BR51">
        <f t="shared" si="18"/>
        <v>4.9671448275267593E-4</v>
      </c>
      <c r="BS51">
        <f t="shared" si="19"/>
        <v>3.4163325327688426E-4</v>
      </c>
      <c r="BT51">
        <f t="shared" si="20"/>
        <v>2.7072329404983293E-4</v>
      </c>
      <c r="BV51">
        <f t="shared" si="21"/>
        <v>0.79631773062003441</v>
      </c>
      <c r="BW51">
        <f t="shared" si="22"/>
        <v>0.50092581253529167</v>
      </c>
      <c r="BX51">
        <f t="shared" si="23"/>
        <v>0.60191298308629704</v>
      </c>
    </row>
    <row r="52" spans="1:76" x14ac:dyDescent="0.3">
      <c r="A52" t="s">
        <v>140</v>
      </c>
      <c r="B52">
        <v>3.817859710935595E-2</v>
      </c>
      <c r="C52">
        <v>1.462648926878825E-2</v>
      </c>
      <c r="D52">
        <v>1.314910416922965E-3</v>
      </c>
      <c r="E52">
        <v>2.9245944452225749E-2</v>
      </c>
      <c r="F52">
        <v>9.7557896203011203E-3</v>
      </c>
      <c r="G52">
        <v>5.6065549382702997E-3</v>
      </c>
      <c r="H52">
        <v>5.7674965982271505E-3</v>
      </c>
      <c r="I52">
        <v>6.4321943565033204E-3</v>
      </c>
      <c r="J52">
        <v>2.6514390017570503E-2</v>
      </c>
      <c r="K52">
        <v>1.7536516608889399E-2</v>
      </c>
      <c r="L52">
        <v>2.8050237488960652E-3</v>
      </c>
      <c r="M52">
        <v>0</v>
      </c>
      <c r="N52">
        <v>1.17379363993494E-2</v>
      </c>
      <c r="O52">
        <v>0</v>
      </c>
      <c r="P52">
        <v>1.147895355882375E-2</v>
      </c>
      <c r="Q52">
        <v>3.1841872811816004E-2</v>
      </c>
      <c r="R52">
        <v>2.5953167486870401E-2</v>
      </c>
      <c r="S52">
        <v>2.075153033490465E-2</v>
      </c>
      <c r="T52">
        <v>1.8362783218555324E-2</v>
      </c>
      <c r="U52">
        <v>9.2741246502561995E-3</v>
      </c>
      <c r="V52">
        <v>8.9466114661808996E-3</v>
      </c>
      <c r="W52">
        <v>3.1464468591215232E-2</v>
      </c>
      <c r="X52">
        <v>2.3854974180762951E-2</v>
      </c>
      <c r="Y52">
        <v>1.2918125666254394E-2</v>
      </c>
      <c r="Z52">
        <v>1.100075665296627E-2</v>
      </c>
      <c r="AA52">
        <v>6.24178645838315E-3</v>
      </c>
      <c r="AB52">
        <v>9.8622368441017988E-3</v>
      </c>
      <c r="AC52">
        <v>1.683154505787415E-2</v>
      </c>
      <c r="AD52">
        <v>1.188306244774899E-2</v>
      </c>
      <c r="AE52">
        <v>8.8339865563945505E-3</v>
      </c>
      <c r="AF52">
        <v>1.196935141247985E-2</v>
      </c>
      <c r="AG52">
        <v>1.862479074102065E-2</v>
      </c>
      <c r="AH52">
        <v>0</v>
      </c>
      <c r="AI52">
        <v>1.6031834143552599E-2</v>
      </c>
      <c r="AJ52">
        <v>2.071125338304242E-2</v>
      </c>
      <c r="AK52">
        <v>4.422037014045465E-2</v>
      </c>
      <c r="AL52">
        <v>1.233638514037495E-2</v>
      </c>
      <c r="AM52">
        <v>1.01631074825998E-2</v>
      </c>
      <c r="AN52">
        <v>1.3486711107801651E-3</v>
      </c>
      <c r="AO52">
        <v>3.5781006639416454E-2</v>
      </c>
      <c r="AP52">
        <v>3.1246358292032602E-4</v>
      </c>
      <c r="AQ52">
        <v>6.1453869754549504E-3</v>
      </c>
      <c r="AR52">
        <v>7.8797213532785654E-3</v>
      </c>
      <c r="AS52">
        <v>9.78571627758105E-3</v>
      </c>
      <c r="AT52">
        <v>2.349161618677565E-2</v>
      </c>
      <c r="AU52">
        <v>0</v>
      </c>
      <c r="AV52">
        <v>1.06026538292276E-2</v>
      </c>
      <c r="AW52">
        <v>6.1290515565211503E-3</v>
      </c>
      <c r="AX52">
        <v>8.0047983206207995E-3</v>
      </c>
      <c r="AY52">
        <v>2.1304307423585751E-2</v>
      </c>
      <c r="AZ52">
        <v>2.8071186930432E-2</v>
      </c>
      <c r="BA52">
        <v>7.4833998343989154E-3</v>
      </c>
      <c r="BB52">
        <v>1.0416976252349316E-2</v>
      </c>
      <c r="BC52">
        <v>8.1971635098274499E-4</v>
      </c>
      <c r="BD52">
        <v>8.9697998396019198E-3</v>
      </c>
      <c r="BE52">
        <v>1.069330150692647E-2</v>
      </c>
      <c r="BF52">
        <v>5.5639586221837003E-3</v>
      </c>
      <c r="BG52">
        <v>1.54582374629589E-2</v>
      </c>
      <c r="BH52">
        <v>2.0536906156215361E-2</v>
      </c>
      <c r="BJ52">
        <f t="shared" si="12"/>
        <v>1.3302666869121243E-2</v>
      </c>
      <c r="BK52">
        <f t="shared" si="13"/>
        <v>1.4600285328306782E-2</v>
      </c>
      <c r="BL52">
        <f t="shared" si="14"/>
        <v>1.3049199694347344E-2</v>
      </c>
      <c r="BN52">
        <f t="shared" si="15"/>
        <v>1.2111497182756286E-2</v>
      </c>
      <c r="BO52">
        <f t="shared" si="16"/>
        <v>7.6823407679200879E-3</v>
      </c>
      <c r="BP52">
        <f t="shared" si="17"/>
        <v>1.1030439486820478E-2</v>
      </c>
      <c r="BR52">
        <f t="shared" si="18"/>
        <v>3.0278742956890716E-3</v>
      </c>
      <c r="BS52">
        <f t="shared" si="19"/>
        <v>1.8107450841273879E-3</v>
      </c>
      <c r="BT52">
        <f t="shared" si="20"/>
        <v>2.2060878973640956E-3</v>
      </c>
      <c r="BV52">
        <f t="shared" si="21"/>
        <v>0.7161335906235391</v>
      </c>
      <c r="BW52">
        <f t="shared" si="22"/>
        <v>0.94650863390930295</v>
      </c>
      <c r="BX52">
        <f t="shared" si="23"/>
        <v>0.5897526043968524</v>
      </c>
    </row>
    <row r="53" spans="1:76" x14ac:dyDescent="0.3">
      <c r="A53" t="s">
        <v>141</v>
      </c>
      <c r="B53">
        <v>6.6479090772921998E-4</v>
      </c>
      <c r="C53">
        <v>1.11570875324189E-2</v>
      </c>
      <c r="D53">
        <v>2.9945451495804801E-2</v>
      </c>
      <c r="E53">
        <v>0</v>
      </c>
      <c r="F53">
        <v>7.3579770092996001E-3</v>
      </c>
      <c r="G53">
        <v>8.4945728895182548E-3</v>
      </c>
      <c r="H53">
        <v>1.08476506624438E-2</v>
      </c>
      <c r="I53">
        <v>7.9111739535549508E-3</v>
      </c>
      <c r="J53">
        <v>2.7853460528894898E-3</v>
      </c>
      <c r="K53">
        <v>1.7307647922985451E-2</v>
      </c>
      <c r="L53">
        <v>6.7347474331395998E-3</v>
      </c>
      <c r="M53">
        <v>1.0930075848613056E-2</v>
      </c>
      <c r="N53">
        <v>4.0003149884835698E-3</v>
      </c>
      <c r="O53">
        <v>4.08248975500289E-3</v>
      </c>
      <c r="P53">
        <v>1.7802480706445201E-3</v>
      </c>
      <c r="Q53">
        <v>4.2907666879444502E-3</v>
      </c>
      <c r="R53">
        <v>1.738042049185055E-2</v>
      </c>
      <c r="S53">
        <v>2.3527417957496299E-2</v>
      </c>
      <c r="T53">
        <v>1.4543704541463601E-2</v>
      </c>
      <c r="U53">
        <v>0</v>
      </c>
      <c r="V53">
        <v>8.6798589194523445E-3</v>
      </c>
      <c r="W53">
        <v>6.4592147782288152E-3</v>
      </c>
      <c r="X53">
        <v>1.9907163987900552E-2</v>
      </c>
      <c r="Y53">
        <v>1.1959231168507549E-2</v>
      </c>
      <c r="Z53">
        <v>9.0277890657490499E-3</v>
      </c>
      <c r="AA53">
        <v>5.1225456426894998E-3</v>
      </c>
      <c r="AB53">
        <v>2.11706456024011E-2</v>
      </c>
      <c r="AC53">
        <v>2.37548385119748E-2</v>
      </c>
      <c r="AD53">
        <v>2.6315363544796699E-3</v>
      </c>
      <c r="AE53">
        <v>7.7546520445842503E-3</v>
      </c>
      <c r="AF53">
        <v>4.1205543856277393E-2</v>
      </c>
      <c r="AG53">
        <v>1.71627271693921E-2</v>
      </c>
      <c r="AH53">
        <v>2.0971943492979102E-3</v>
      </c>
      <c r="AI53">
        <v>1.27971467571823E-2</v>
      </c>
      <c r="AJ53">
        <v>4.3358898181021198E-3</v>
      </c>
      <c r="AK53">
        <v>2.1138026934281349E-3</v>
      </c>
      <c r="AL53">
        <v>2.0187368812138749E-2</v>
      </c>
      <c r="AM53">
        <v>4.4608596527621596E-3</v>
      </c>
      <c r="AN53">
        <v>1.8060863396493751E-2</v>
      </c>
      <c r="AO53">
        <v>1.9977750438062214E-2</v>
      </c>
      <c r="AP53">
        <v>1.496798735068211E-2</v>
      </c>
      <c r="AQ53">
        <v>4.0078402574447404E-3</v>
      </c>
      <c r="AR53">
        <v>0</v>
      </c>
      <c r="AS53">
        <v>0</v>
      </c>
      <c r="AT53">
        <v>5.8028529723336501E-3</v>
      </c>
      <c r="AU53">
        <v>5.0671273332279498E-3</v>
      </c>
      <c r="AV53">
        <v>1.7226146692040801E-2</v>
      </c>
      <c r="AW53">
        <v>8.8243440108237996E-4</v>
      </c>
      <c r="AX53">
        <v>5.0163925210800998E-3</v>
      </c>
      <c r="AY53">
        <v>5.4337611960076498E-3</v>
      </c>
      <c r="AZ53">
        <v>8.9205099724979503E-3</v>
      </c>
      <c r="BA53">
        <v>0</v>
      </c>
      <c r="BB53">
        <v>5.9704654215610199E-3</v>
      </c>
      <c r="BC53">
        <v>0</v>
      </c>
      <c r="BD53">
        <v>7.4385770528938799E-2</v>
      </c>
      <c r="BE53">
        <v>8.04271399856233E-3</v>
      </c>
      <c r="BF53">
        <v>0</v>
      </c>
      <c r="BG53">
        <v>4.777744415195395E-3</v>
      </c>
      <c r="BH53">
        <v>1.5610250445263599E-2</v>
      </c>
      <c r="BJ53">
        <f t="shared" si="12"/>
        <v>8.0181463256545332E-3</v>
      </c>
      <c r="BK53">
        <f t="shared" si="13"/>
        <v>1.3621201733273768E-2</v>
      </c>
      <c r="BL53">
        <f t="shared" si="14"/>
        <v>9.8099412926762244E-3</v>
      </c>
      <c r="BN53">
        <f t="shared" si="15"/>
        <v>7.4204361677225042E-3</v>
      </c>
      <c r="BO53">
        <f t="shared" si="16"/>
        <v>1.0092979434021968E-2</v>
      </c>
      <c r="BP53">
        <f t="shared" si="17"/>
        <v>1.5002009217509148E-2</v>
      </c>
      <c r="BR53">
        <f t="shared" si="18"/>
        <v>1.855109041930626E-3</v>
      </c>
      <c r="BS53">
        <f t="shared" si="19"/>
        <v>2.3789380667244321E-3</v>
      </c>
      <c r="BT53">
        <f t="shared" si="20"/>
        <v>3.0004018435018298E-3</v>
      </c>
      <c r="BV53">
        <f t="shared" si="21"/>
        <v>7.2795737140662717E-2</v>
      </c>
      <c r="BW53">
        <f t="shared" si="22"/>
        <v>0.61449797283829544</v>
      </c>
      <c r="BX53">
        <f t="shared" si="23"/>
        <v>0.32542427338261271</v>
      </c>
    </row>
    <row r="54" spans="1:76" x14ac:dyDescent="0.3">
      <c r="A54" t="s">
        <v>142</v>
      </c>
      <c r="B54">
        <v>0.3059536343921655</v>
      </c>
      <c r="C54">
        <v>0.2325434305836625</v>
      </c>
      <c r="D54">
        <v>0.18055469339563501</v>
      </c>
      <c r="E54">
        <v>0.30544466310706098</v>
      </c>
      <c r="F54">
        <v>0.26693807635282396</v>
      </c>
      <c r="G54">
        <v>0.17148238462342852</v>
      </c>
      <c r="H54">
        <v>0.29077683359280904</v>
      </c>
      <c r="I54">
        <v>0.15498977619986451</v>
      </c>
      <c r="J54">
        <v>0.16822019004709599</v>
      </c>
      <c r="K54">
        <v>0.156132900372494</v>
      </c>
      <c r="L54">
        <v>0.16182701169840649</v>
      </c>
      <c r="M54">
        <v>0.14412927190013902</v>
      </c>
      <c r="N54">
        <v>0.15285295178078595</v>
      </c>
      <c r="O54">
        <v>0.2099078047215425</v>
      </c>
      <c r="P54">
        <v>0.26824866961902949</v>
      </c>
      <c r="Q54">
        <v>0.2240054649270245</v>
      </c>
      <c r="R54">
        <v>0.21395583242098598</v>
      </c>
      <c r="S54">
        <v>0.228741225964783</v>
      </c>
      <c r="T54">
        <v>0.21486687102270499</v>
      </c>
      <c r="U54">
        <v>9.4260536639281939E-2</v>
      </c>
      <c r="V54">
        <v>0.18891417035685598</v>
      </c>
      <c r="W54">
        <v>0.26010154406305552</v>
      </c>
      <c r="X54">
        <v>0.209469674553456</v>
      </c>
      <c r="Y54">
        <v>0.12314784628227796</v>
      </c>
      <c r="Z54">
        <v>0.169715116238007</v>
      </c>
      <c r="AA54">
        <v>0.16296908568403301</v>
      </c>
      <c r="AB54">
        <v>0.22692163274685051</v>
      </c>
      <c r="AC54">
        <v>0.15035789175049902</v>
      </c>
      <c r="AD54">
        <v>0.15450375098371649</v>
      </c>
      <c r="AE54">
        <v>0.26772788892238852</v>
      </c>
      <c r="AF54">
        <v>0.26983545266534648</v>
      </c>
      <c r="AG54">
        <v>0.1954624072550015</v>
      </c>
      <c r="AH54">
        <v>0.2364805998374585</v>
      </c>
      <c r="AI54">
        <v>9.8238757315564099E-2</v>
      </c>
      <c r="AJ54">
        <v>0.23861952548243998</v>
      </c>
      <c r="AK54">
        <v>0.20572424100012249</v>
      </c>
      <c r="AL54">
        <v>0.36061717397765203</v>
      </c>
      <c r="AM54">
        <v>0.21975577011004199</v>
      </c>
      <c r="AN54">
        <v>0.33442598463012602</v>
      </c>
      <c r="AO54">
        <v>0.25759345585129551</v>
      </c>
      <c r="AP54">
        <v>0.21579860122637801</v>
      </c>
      <c r="AQ54">
        <v>0.26625627149717146</v>
      </c>
      <c r="AR54">
        <v>0.13825751905519981</v>
      </c>
      <c r="AS54">
        <v>0.24406037113318202</v>
      </c>
      <c r="AT54">
        <v>0.21470427694044047</v>
      </c>
      <c r="AU54">
        <v>0.17925400553512399</v>
      </c>
      <c r="AV54">
        <v>0.32205708566802449</v>
      </c>
      <c r="AW54">
        <v>0.10029906632059035</v>
      </c>
      <c r="AX54">
        <v>0.20512937889051</v>
      </c>
      <c r="AY54">
        <v>0.206187363895733</v>
      </c>
      <c r="AZ54">
        <v>0.1248380738586439</v>
      </c>
      <c r="BA54">
        <v>0.18732215896579552</v>
      </c>
      <c r="BB54">
        <v>0.19770222287029399</v>
      </c>
      <c r="BC54">
        <v>0.20145687804345752</v>
      </c>
      <c r="BD54">
        <v>0.421876470233637</v>
      </c>
      <c r="BE54">
        <v>0.20970250159253051</v>
      </c>
      <c r="BF54">
        <v>0.13202261327797149</v>
      </c>
      <c r="BG54">
        <v>0.14847920766146835</v>
      </c>
      <c r="BH54">
        <v>0.27805548045629147</v>
      </c>
      <c r="BJ54">
        <f t="shared" si="12"/>
        <v>0.21212548483212301</v>
      </c>
      <c r="BK54">
        <f t="shared" si="13"/>
        <v>0.19253723803901479</v>
      </c>
      <c r="BL54">
        <f t="shared" si="14"/>
        <v>0.22440782792696493</v>
      </c>
      <c r="BN54">
        <f t="shared" si="15"/>
        <v>5.891121375163582E-2</v>
      </c>
      <c r="BO54">
        <f t="shared" si="16"/>
        <v>5.416181995644382E-2</v>
      </c>
      <c r="BP54">
        <f t="shared" si="17"/>
        <v>7.6009122915397964E-2</v>
      </c>
      <c r="BR54">
        <f t="shared" si="18"/>
        <v>1.4727803437908955E-2</v>
      </c>
      <c r="BS54">
        <f t="shared" si="19"/>
        <v>1.2766063390868769E-2</v>
      </c>
      <c r="BT54">
        <f t="shared" si="20"/>
        <v>1.5201824583079592E-2</v>
      </c>
      <c r="BV54">
        <f t="shared" si="21"/>
        <v>0.32274358789764312</v>
      </c>
      <c r="BW54">
        <f t="shared" si="22"/>
        <v>0.56520032863309355</v>
      </c>
      <c r="BX54">
        <f t="shared" si="23"/>
        <v>0.11606444557848081</v>
      </c>
    </row>
    <row r="55" spans="1:76" x14ac:dyDescent="0.3">
      <c r="A55" t="s">
        <v>143</v>
      </c>
      <c r="B55">
        <v>0.19209894022804652</v>
      </c>
      <c r="C55">
        <v>0.1890345444143765</v>
      </c>
      <c r="D55">
        <v>0.10615172530321675</v>
      </c>
      <c r="E55">
        <v>0.240550006238724</v>
      </c>
      <c r="F55">
        <v>0.19869207282119949</v>
      </c>
      <c r="G55">
        <v>0.15223946750651052</v>
      </c>
      <c r="H55">
        <v>0.20244004838097701</v>
      </c>
      <c r="I55">
        <v>0.13393169626117951</v>
      </c>
      <c r="J55">
        <v>0.20364631694240751</v>
      </c>
      <c r="K55">
        <v>0.14686435925330099</v>
      </c>
      <c r="L55">
        <v>0.1873205300987355</v>
      </c>
      <c r="M55">
        <v>0.2447026924419915</v>
      </c>
      <c r="N55">
        <v>0.18173590646691501</v>
      </c>
      <c r="O55">
        <v>0.1622429791900605</v>
      </c>
      <c r="P55">
        <v>0.11454698390908725</v>
      </c>
      <c r="Q55">
        <v>0.177872465159302</v>
      </c>
      <c r="R55">
        <v>0.29311098717283951</v>
      </c>
      <c r="S55">
        <v>0.35881685611678149</v>
      </c>
      <c r="T55">
        <v>0.18669482880249999</v>
      </c>
      <c r="U55">
        <v>0.1662807537537675</v>
      </c>
      <c r="V55">
        <v>0.21035633391508901</v>
      </c>
      <c r="W55">
        <v>0.19982172148086147</v>
      </c>
      <c r="X55">
        <v>0.1649319613382865</v>
      </c>
      <c r="Y55">
        <v>0.200579711153381</v>
      </c>
      <c r="Z55">
        <v>0.1491026934983061</v>
      </c>
      <c r="AA55">
        <v>0.28214989360991349</v>
      </c>
      <c r="AB55">
        <v>0.207344706328186</v>
      </c>
      <c r="AC55">
        <v>0.26200780632439047</v>
      </c>
      <c r="AD55">
        <v>0.16145136268600152</v>
      </c>
      <c r="AE55">
        <v>0.278234733231356</v>
      </c>
      <c r="AF55">
        <v>0.28016423073858998</v>
      </c>
      <c r="AG55">
        <v>0.223023045799286</v>
      </c>
      <c r="AH55">
        <v>0.12223744670719444</v>
      </c>
      <c r="AI55">
        <v>0.23489760099881601</v>
      </c>
      <c r="AJ55">
        <v>0.19582831180819449</v>
      </c>
      <c r="AK55">
        <v>0.27616337068927899</v>
      </c>
      <c r="AL55">
        <v>0.2222513740253145</v>
      </c>
      <c r="AM55">
        <v>0.18115500121116651</v>
      </c>
      <c r="AN55">
        <v>0.166713770923238</v>
      </c>
      <c r="AO55">
        <v>0.19596243433697552</v>
      </c>
      <c r="AP55">
        <v>0.18783451094297299</v>
      </c>
      <c r="AQ55">
        <v>0.2217394193319655</v>
      </c>
      <c r="AR55">
        <v>0.24160284669887749</v>
      </c>
      <c r="AS55">
        <v>0.1458352175567085</v>
      </c>
      <c r="AT55">
        <v>0.1969887191263735</v>
      </c>
      <c r="AU55">
        <v>0.15304984722279</v>
      </c>
      <c r="AV55">
        <v>0.21506115834325498</v>
      </c>
      <c r="AW55">
        <v>0.16334847622305398</v>
      </c>
      <c r="AX55">
        <v>0.19775972640509898</v>
      </c>
      <c r="AY55">
        <v>0.177910388091264</v>
      </c>
      <c r="AZ55">
        <v>0.19698769417498901</v>
      </c>
      <c r="BA55">
        <v>0.11849715821683271</v>
      </c>
      <c r="BB55">
        <v>0.1532673950483095</v>
      </c>
      <c r="BC55">
        <v>0.1334199456312905</v>
      </c>
      <c r="BD55">
        <v>0.20844272698629601</v>
      </c>
      <c r="BE55">
        <v>0.198440915794764</v>
      </c>
      <c r="BF55">
        <v>0.1174823141463215</v>
      </c>
      <c r="BG55">
        <v>0.158023913479896</v>
      </c>
      <c r="BH55">
        <v>0.1901024957768615</v>
      </c>
      <c r="BJ55">
        <f t="shared" si="12"/>
        <v>0.17712942091350192</v>
      </c>
      <c r="BK55">
        <f t="shared" si="13"/>
        <v>0.22117814853641929</v>
      </c>
      <c r="BL55">
        <f t="shared" si="14"/>
        <v>0.1845547652876835</v>
      </c>
      <c r="BN55">
        <f t="shared" si="15"/>
        <v>3.9552510466756667E-2</v>
      </c>
      <c r="BO55">
        <f t="shared" si="16"/>
        <v>6.1134638506885566E-2</v>
      </c>
      <c r="BP55">
        <f t="shared" si="17"/>
        <v>3.7306232921360462E-2</v>
      </c>
      <c r="BR55">
        <f t="shared" si="18"/>
        <v>9.8881276166891668E-3</v>
      </c>
      <c r="BS55">
        <f t="shared" si="19"/>
        <v>1.4409572484535673E-2</v>
      </c>
      <c r="BT55">
        <f t="shared" si="20"/>
        <v>7.461246584272092E-3</v>
      </c>
      <c r="BV55">
        <f t="shared" si="21"/>
        <v>1.7392563472074431E-2</v>
      </c>
      <c r="BW55">
        <f t="shared" si="22"/>
        <v>0.55328064879412731</v>
      </c>
      <c r="BX55">
        <f t="shared" si="23"/>
        <v>3.2634696049043559E-2</v>
      </c>
    </row>
    <row r="56" spans="1:76" x14ac:dyDescent="0.3">
      <c r="A56" t="s">
        <v>144</v>
      </c>
      <c r="B56">
        <v>0.22679440135707951</v>
      </c>
      <c r="C56">
        <v>0.42485672767028948</v>
      </c>
      <c r="D56">
        <v>0.39551945699179347</v>
      </c>
      <c r="E56">
        <v>0.31993419337024154</v>
      </c>
      <c r="F56">
        <v>0.32209584209341802</v>
      </c>
      <c r="G56">
        <v>0.28632613537209051</v>
      </c>
      <c r="H56">
        <v>0.25627887012783851</v>
      </c>
      <c r="I56">
        <v>0.26101768434217298</v>
      </c>
      <c r="J56">
        <v>0.27233913833142653</v>
      </c>
      <c r="K56">
        <v>0.245744005152124</v>
      </c>
      <c r="L56">
        <v>0.3274086636594295</v>
      </c>
      <c r="M56">
        <v>0.23266406904537101</v>
      </c>
      <c r="N56">
        <v>0.31920327653081798</v>
      </c>
      <c r="O56">
        <v>0.40290318156499599</v>
      </c>
      <c r="P56">
        <v>0.35046558948456003</v>
      </c>
      <c r="Q56">
        <v>0.31281469288288855</v>
      </c>
      <c r="R56">
        <v>0.56795597614403204</v>
      </c>
      <c r="S56">
        <v>0.52950362655872696</v>
      </c>
      <c r="T56">
        <v>0.38024327886574549</v>
      </c>
      <c r="U56">
        <v>0.298673210062459</v>
      </c>
      <c r="V56">
        <v>0.30146289003264548</v>
      </c>
      <c r="W56">
        <v>0.27644348598991653</v>
      </c>
      <c r="X56">
        <v>0.370587437577928</v>
      </c>
      <c r="Y56">
        <v>0.29587110827007845</v>
      </c>
      <c r="Z56">
        <v>0.19674981087041599</v>
      </c>
      <c r="AA56">
        <v>0.39390587995399351</v>
      </c>
      <c r="AB56">
        <v>0.33902455239797002</v>
      </c>
      <c r="AC56">
        <v>0.33793532206796051</v>
      </c>
      <c r="AD56">
        <v>0.2892183479037535</v>
      </c>
      <c r="AE56">
        <v>0.4161796181120665</v>
      </c>
      <c r="AF56">
        <v>0.39904835964865398</v>
      </c>
      <c r="AG56">
        <v>0.44008848792692651</v>
      </c>
      <c r="AH56">
        <v>0.282942114746697</v>
      </c>
      <c r="AI56">
        <v>0.18988880840224651</v>
      </c>
      <c r="AJ56">
        <v>0.37649199268749001</v>
      </c>
      <c r="AK56">
        <v>0.60880323121681901</v>
      </c>
      <c r="AL56">
        <v>0.31496831313933149</v>
      </c>
      <c r="AM56">
        <v>0.34843207718138752</v>
      </c>
      <c r="AN56">
        <v>0.3066057269165825</v>
      </c>
      <c r="AO56">
        <v>0.51579696141489007</v>
      </c>
      <c r="AP56">
        <v>0.25032246412393699</v>
      </c>
      <c r="AQ56">
        <v>0.38143964671106451</v>
      </c>
      <c r="AR56">
        <v>0.417158282033467</v>
      </c>
      <c r="AS56">
        <v>0.40859319205542</v>
      </c>
      <c r="AT56">
        <v>0.34102212962519152</v>
      </c>
      <c r="AU56">
        <v>0.26250413221130753</v>
      </c>
      <c r="AV56">
        <v>0.4046614709670695</v>
      </c>
      <c r="AW56">
        <v>0.26276364877187303</v>
      </c>
      <c r="AX56">
        <v>0.33412020084419947</v>
      </c>
      <c r="AY56">
        <v>0.33997390696379104</v>
      </c>
      <c r="AZ56">
        <v>0.25573938127394447</v>
      </c>
      <c r="BA56">
        <v>0.23352311577453599</v>
      </c>
      <c r="BB56">
        <v>0.29551128398620902</v>
      </c>
      <c r="BC56">
        <v>0.25363806229810304</v>
      </c>
      <c r="BD56">
        <v>0.42537135354431299</v>
      </c>
      <c r="BE56">
        <v>0.38890588112256752</v>
      </c>
      <c r="BF56">
        <v>0.22952058503822448</v>
      </c>
      <c r="BG56">
        <v>0.27819046632545852</v>
      </c>
      <c r="BH56">
        <v>0.37385385630457302</v>
      </c>
      <c r="BJ56">
        <f t="shared" si="12"/>
        <v>0.30977287049853353</v>
      </c>
      <c r="BK56">
        <f t="shared" si="13"/>
        <v>0.35031790641845639</v>
      </c>
      <c r="BL56">
        <f t="shared" si="14"/>
        <v>0.34431645450126991</v>
      </c>
      <c r="BN56">
        <f t="shared" si="15"/>
        <v>6.0943053852365855E-2</v>
      </c>
      <c r="BO56">
        <f t="shared" si="16"/>
        <v>9.9646838901197354E-2</v>
      </c>
      <c r="BP56">
        <f t="shared" si="17"/>
        <v>9.0639180689043988E-2</v>
      </c>
      <c r="BR56">
        <f t="shared" si="18"/>
        <v>1.5235763463091464E-2</v>
      </c>
      <c r="BS56">
        <f t="shared" si="19"/>
        <v>2.3486985170280038E-2</v>
      </c>
      <c r="BT56">
        <f t="shared" si="20"/>
        <v>1.8127836137808797E-2</v>
      </c>
      <c r="BV56">
        <f t="shared" si="21"/>
        <v>0.15842870688639046</v>
      </c>
      <c r="BW56">
        <f t="shared" si="22"/>
        <v>0.15266754333144886</v>
      </c>
      <c r="BX56">
        <f t="shared" si="23"/>
        <v>0.84088331395943094</v>
      </c>
    </row>
    <row r="57" spans="1:76" x14ac:dyDescent="0.3">
      <c r="A57" t="s">
        <v>145</v>
      </c>
      <c r="B57">
        <v>5.9772486684984505E-4</v>
      </c>
      <c r="C57">
        <v>0</v>
      </c>
      <c r="D57">
        <v>0</v>
      </c>
      <c r="E57">
        <v>0</v>
      </c>
      <c r="F57">
        <v>0</v>
      </c>
      <c r="G57">
        <v>5.92922855126915E-3</v>
      </c>
      <c r="H57">
        <v>0</v>
      </c>
      <c r="I57">
        <v>4.6198264755675797E-3</v>
      </c>
      <c r="J57">
        <v>2.7853460528894898E-3</v>
      </c>
      <c r="K57">
        <v>5.5051626664623004E-3</v>
      </c>
      <c r="L57">
        <v>0</v>
      </c>
      <c r="M57">
        <v>0</v>
      </c>
      <c r="N57">
        <v>2.84083219303158E-3</v>
      </c>
      <c r="O57">
        <v>1.3909381115827251E-2</v>
      </c>
      <c r="P57">
        <v>7.5234964125303998E-3</v>
      </c>
      <c r="Q57">
        <v>3.605907235301055E-4</v>
      </c>
      <c r="R57">
        <v>0</v>
      </c>
      <c r="S57">
        <v>1.317517149324845E-2</v>
      </c>
      <c r="T57">
        <v>6.0872788664357502E-3</v>
      </c>
      <c r="U57">
        <v>0</v>
      </c>
      <c r="V57">
        <v>2.2844209537848151E-3</v>
      </c>
      <c r="W57">
        <v>0</v>
      </c>
      <c r="X57">
        <v>0</v>
      </c>
      <c r="Y57">
        <v>7.2709896865758702E-3</v>
      </c>
      <c r="Z57">
        <v>1.100075665296627E-2</v>
      </c>
      <c r="AA57">
        <v>6.28113898780195E-3</v>
      </c>
      <c r="AB57">
        <v>0</v>
      </c>
      <c r="AC57">
        <v>2.6415087119483999E-3</v>
      </c>
      <c r="AD57">
        <v>9.5008665561774688E-3</v>
      </c>
      <c r="AE57">
        <v>0</v>
      </c>
      <c r="AF57">
        <v>7.0684833143043503E-3</v>
      </c>
      <c r="AG57">
        <v>8.6188991791142956E-3</v>
      </c>
      <c r="AH57">
        <v>8.6342161188510506E-3</v>
      </c>
      <c r="AI57">
        <v>0</v>
      </c>
      <c r="AJ57">
        <v>7.2454832272775003E-3</v>
      </c>
      <c r="AK57">
        <v>0</v>
      </c>
      <c r="AL57">
        <v>2.80518408646471E-3</v>
      </c>
      <c r="AM57">
        <v>0</v>
      </c>
      <c r="AN57">
        <v>0</v>
      </c>
      <c r="AO57">
        <v>0</v>
      </c>
      <c r="AP57">
        <v>0</v>
      </c>
      <c r="AQ57">
        <v>2.1375467180101949E-3</v>
      </c>
      <c r="AR57">
        <v>0</v>
      </c>
      <c r="AS57">
        <v>0</v>
      </c>
      <c r="AT57">
        <v>0</v>
      </c>
      <c r="AU57">
        <v>7.9107216044251496E-3</v>
      </c>
      <c r="AV57">
        <v>0</v>
      </c>
      <c r="AW57">
        <v>0</v>
      </c>
      <c r="AX57">
        <v>0</v>
      </c>
      <c r="AY57">
        <v>5.4337611960076498E-3</v>
      </c>
      <c r="AZ57">
        <v>0</v>
      </c>
      <c r="BA57">
        <v>0</v>
      </c>
      <c r="BB57">
        <v>0</v>
      </c>
      <c r="BC57">
        <v>1.4358783474142851E-3</v>
      </c>
      <c r="BD57">
        <v>1.53265506492736E-2</v>
      </c>
      <c r="BE57">
        <v>0</v>
      </c>
      <c r="BF57">
        <v>4.2940695692099502E-3</v>
      </c>
      <c r="BG57">
        <v>9.3549263985642003E-3</v>
      </c>
      <c r="BH57">
        <v>3.28036097516411E-3</v>
      </c>
      <c r="BJ57">
        <f t="shared" si="12"/>
        <v>2.7544743161223564E-3</v>
      </c>
      <c r="BK57">
        <f t="shared" si="13"/>
        <v>4.5868739178449259E-3</v>
      </c>
      <c r="BL57">
        <f t="shared" si="14"/>
        <v>2.3689793108724543E-3</v>
      </c>
      <c r="BN57">
        <f t="shared" si="15"/>
        <v>3.9310809869996747E-3</v>
      </c>
      <c r="BO57">
        <f t="shared" si="16"/>
        <v>4.5148676668103245E-3</v>
      </c>
      <c r="BP57">
        <f t="shared" si="17"/>
        <v>3.9286248894612958E-3</v>
      </c>
      <c r="BR57">
        <f t="shared" si="18"/>
        <v>9.8277024674991867E-4</v>
      </c>
      <c r="BS57">
        <f t="shared" si="19"/>
        <v>1.0641645144538222E-3</v>
      </c>
      <c r="BT57">
        <f t="shared" si="20"/>
        <v>7.8572497789225915E-4</v>
      </c>
      <c r="BV57">
        <f t="shared" si="21"/>
        <v>0.21501123950774953</v>
      </c>
      <c r="BW57">
        <f t="shared" si="22"/>
        <v>0.76129861621134465</v>
      </c>
      <c r="BX57">
        <f t="shared" si="23"/>
        <v>0.10290962299119696</v>
      </c>
    </row>
    <row r="58" spans="1:76" x14ac:dyDescent="0.3">
      <c r="A58" t="s">
        <v>146</v>
      </c>
      <c r="B58">
        <v>0</v>
      </c>
      <c r="C58">
        <v>0</v>
      </c>
      <c r="D58">
        <v>6.7034781488656001E-3</v>
      </c>
      <c r="E58">
        <v>2.7936443929895199E-3</v>
      </c>
      <c r="F58">
        <v>3.9316665139549649E-3</v>
      </c>
      <c r="G58">
        <v>0</v>
      </c>
      <c r="H58">
        <v>0</v>
      </c>
      <c r="I58">
        <v>1.01071637641127E-3</v>
      </c>
      <c r="J58">
        <v>0</v>
      </c>
      <c r="K58">
        <v>9.3447054131262954E-3</v>
      </c>
      <c r="L58">
        <v>6.7347474331395998E-3</v>
      </c>
      <c r="M58">
        <v>2.1360802343566051E-3</v>
      </c>
      <c r="N58">
        <v>4.0003149884835698E-3</v>
      </c>
      <c r="O58">
        <v>4.5762936692302497E-3</v>
      </c>
      <c r="P58">
        <v>1.147895355882375E-2</v>
      </c>
      <c r="Q58">
        <v>1.15453900618655E-2</v>
      </c>
      <c r="R58">
        <v>0</v>
      </c>
      <c r="S58">
        <v>0</v>
      </c>
      <c r="T58">
        <v>1.66313535687957E-3</v>
      </c>
      <c r="U58">
        <v>0</v>
      </c>
      <c r="V58">
        <v>5.0631425929582499E-3</v>
      </c>
      <c r="W58">
        <v>0</v>
      </c>
      <c r="X58">
        <v>0</v>
      </c>
      <c r="Y58">
        <v>0</v>
      </c>
      <c r="Z58">
        <v>9.0277890657490499E-3</v>
      </c>
      <c r="AA58">
        <v>4.9023824665551498E-3</v>
      </c>
      <c r="AB58">
        <v>8.4920388076468942E-3</v>
      </c>
      <c r="AC58">
        <v>0</v>
      </c>
      <c r="AD58">
        <v>6.8693302016977998E-3</v>
      </c>
      <c r="AE58">
        <v>0</v>
      </c>
      <c r="AF58">
        <v>0</v>
      </c>
      <c r="AG58">
        <v>0</v>
      </c>
      <c r="AH58">
        <v>1.020489904486515E-2</v>
      </c>
      <c r="AI58">
        <v>6.7391264492034997E-3</v>
      </c>
      <c r="AJ58">
        <v>0</v>
      </c>
      <c r="AK58">
        <v>7.3699929909215997E-3</v>
      </c>
      <c r="AL58">
        <v>0</v>
      </c>
      <c r="AM58">
        <v>0</v>
      </c>
      <c r="AN58">
        <v>8.1147806773943006E-3</v>
      </c>
      <c r="AO58">
        <v>0</v>
      </c>
      <c r="AP58">
        <v>0</v>
      </c>
      <c r="AQ58">
        <v>4.7461848167417E-3</v>
      </c>
      <c r="AR58">
        <v>1.4439630966116149E-3</v>
      </c>
      <c r="AS58">
        <v>0</v>
      </c>
      <c r="AT58">
        <v>2.613360261652885E-3</v>
      </c>
      <c r="AU58">
        <v>4.8117605521297551E-3</v>
      </c>
      <c r="AV58">
        <v>0</v>
      </c>
      <c r="AW58">
        <v>7.7636046605314996E-3</v>
      </c>
      <c r="AX58">
        <v>3.629205207961225E-3</v>
      </c>
      <c r="AY58">
        <v>5.1714874966138002E-3</v>
      </c>
      <c r="AZ58">
        <v>5.8871866292445002E-3</v>
      </c>
      <c r="BA58">
        <v>5.4905564442048003E-3</v>
      </c>
      <c r="BB58">
        <v>0</v>
      </c>
      <c r="BC58">
        <v>5.69343598882155E-3</v>
      </c>
      <c r="BD58">
        <v>0</v>
      </c>
      <c r="BE58">
        <v>5.3842894690963507E-3</v>
      </c>
      <c r="BF58">
        <v>4.6758819837532198E-4</v>
      </c>
      <c r="BG58">
        <v>1.604652009949958E-2</v>
      </c>
      <c r="BH58">
        <v>0</v>
      </c>
      <c r="BJ58">
        <f t="shared" si="12"/>
        <v>4.015999424452933E-3</v>
      </c>
      <c r="BK58">
        <f t="shared" si="13"/>
        <v>2.9423246658641868E-3</v>
      </c>
      <c r="BL58">
        <f t="shared" si="14"/>
        <v>3.385356663592019E-3</v>
      </c>
      <c r="BN58">
        <f t="shared" si="15"/>
        <v>4.0859039528300216E-3</v>
      </c>
      <c r="BO58">
        <f t="shared" si="16"/>
        <v>3.8114612901894006E-3</v>
      </c>
      <c r="BP58">
        <f t="shared" si="17"/>
        <v>3.9388758944440497E-3</v>
      </c>
      <c r="BR58">
        <f t="shared" si="18"/>
        <v>1.0214759882075054E-3</v>
      </c>
      <c r="BS58">
        <f t="shared" si="19"/>
        <v>8.9837004150765095E-4</v>
      </c>
      <c r="BT58">
        <f t="shared" si="20"/>
        <v>7.8777517888880991E-4</v>
      </c>
      <c r="BV58">
        <f t="shared" si="21"/>
        <v>0.43596809366008249</v>
      </c>
      <c r="BW58">
        <f t="shared" si="22"/>
        <v>0.62833792727425175</v>
      </c>
      <c r="BX58">
        <f t="shared" si="23"/>
        <v>0.71288398031507061</v>
      </c>
    </row>
    <row r="59" spans="1:76" x14ac:dyDescent="0.3">
      <c r="A59" t="s">
        <v>147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9.0542481886453502E-3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5.3364393454861997E-3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4.333189977967715E-4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J59">
        <f t="shared" si="12"/>
        <v>5.6589051179033439E-4</v>
      </c>
      <c r="BK59">
        <f t="shared" si="13"/>
        <v>2.964688525270111E-4</v>
      </c>
      <c r="BL59">
        <f t="shared" si="14"/>
        <v>1.7332759911870859E-5</v>
      </c>
      <c r="BN59">
        <f t="shared" si="15"/>
        <v>2.2635620471613375E-3</v>
      </c>
      <c r="BO59">
        <f t="shared" si="16"/>
        <v>1.2578108161946644E-3</v>
      </c>
      <c r="BP59">
        <f t="shared" si="17"/>
        <v>8.6663799559354333E-5</v>
      </c>
      <c r="BR59">
        <f t="shared" si="18"/>
        <v>5.6589051179033439E-4</v>
      </c>
      <c r="BS59">
        <f t="shared" si="19"/>
        <v>2.9646885252701115E-4</v>
      </c>
      <c r="BT59">
        <f t="shared" si="20"/>
        <v>1.7332759911870865E-5</v>
      </c>
      <c r="BV59">
        <f t="shared" si="21"/>
        <v>0.6771633905165324</v>
      </c>
      <c r="BW59">
        <f t="shared" si="22"/>
        <v>0.3479231732519954</v>
      </c>
      <c r="BX59">
        <f t="shared" si="23"/>
        <v>0.36032953111468513</v>
      </c>
    </row>
    <row r="60" spans="1:76" x14ac:dyDescent="0.3">
      <c r="A60" t="s">
        <v>148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J60">
        <f t="shared" si="12"/>
        <v>0</v>
      </c>
      <c r="BK60">
        <f t="shared" si="13"/>
        <v>0</v>
      </c>
      <c r="BL60">
        <f t="shared" si="14"/>
        <v>0</v>
      </c>
      <c r="BN60">
        <f t="shared" si="15"/>
        <v>0</v>
      </c>
      <c r="BO60">
        <f t="shared" si="16"/>
        <v>0</v>
      </c>
      <c r="BP60">
        <f t="shared" si="17"/>
        <v>0</v>
      </c>
      <c r="BR60">
        <f t="shared" si="18"/>
        <v>0</v>
      </c>
      <c r="BS60">
        <f t="shared" si="19"/>
        <v>0</v>
      </c>
      <c r="BT60">
        <f t="shared" si="20"/>
        <v>0</v>
      </c>
      <c r="BV60" t="e">
        <f t="shared" si="21"/>
        <v>#DIV/0!</v>
      </c>
      <c r="BW60" t="e">
        <f t="shared" si="22"/>
        <v>#DIV/0!</v>
      </c>
      <c r="BX60" t="e">
        <f t="shared" si="23"/>
        <v>#DIV/0!</v>
      </c>
    </row>
    <row r="61" spans="1:76" x14ac:dyDescent="0.3">
      <c r="A61" t="s">
        <v>149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3.7166713368953848E-3</v>
      </c>
      <c r="J61">
        <v>0</v>
      </c>
      <c r="K61">
        <v>1.2265562220457201E-3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2.3859729914435151E-3</v>
      </c>
      <c r="AP61">
        <v>0</v>
      </c>
      <c r="AQ61">
        <v>0</v>
      </c>
      <c r="AR61">
        <v>0</v>
      </c>
      <c r="AS61">
        <v>0</v>
      </c>
      <c r="AT61">
        <v>5.3297977827482003E-3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J61">
        <f t="shared" si="12"/>
        <v>3.0895172243381906E-4</v>
      </c>
      <c r="BK61">
        <f t="shared" si="13"/>
        <v>0</v>
      </c>
      <c r="BL61">
        <f t="shared" si="14"/>
        <v>3.0863083096766859E-4</v>
      </c>
      <c r="BN61">
        <f t="shared" si="15"/>
        <v>9.5884886969120836E-4</v>
      </c>
      <c r="BO61">
        <f t="shared" si="16"/>
        <v>0</v>
      </c>
      <c r="BP61">
        <f t="shared" si="17"/>
        <v>1.1496065771835944E-3</v>
      </c>
      <c r="BR61">
        <f t="shared" si="18"/>
        <v>2.3971221742280209E-4</v>
      </c>
      <c r="BS61">
        <f t="shared" si="19"/>
        <v>0</v>
      </c>
      <c r="BT61">
        <f t="shared" si="20"/>
        <v>2.2992131543671888E-4</v>
      </c>
      <c r="BV61">
        <f t="shared" si="21"/>
        <v>0.21697563648390014</v>
      </c>
      <c r="BW61">
        <f t="shared" si="22"/>
        <v>0.99923447765132267</v>
      </c>
      <c r="BX61">
        <f t="shared" si="23"/>
        <v>0.19204894535644582</v>
      </c>
    </row>
    <row r="62" spans="1:76" x14ac:dyDescent="0.3">
      <c r="A62" t="s">
        <v>150</v>
      </c>
      <c r="B62">
        <v>4.7266275118455501E-3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9.5166873303318496E-4</v>
      </c>
      <c r="J62">
        <v>0</v>
      </c>
      <c r="K62">
        <v>3.839542746663995E-3</v>
      </c>
      <c r="L62">
        <v>0</v>
      </c>
      <c r="M62">
        <v>5.3998906078100498E-3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5.2080345382310997E-3</v>
      </c>
      <c r="AH62">
        <v>1.50729033249863E-2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2.81023713767261E-3</v>
      </c>
      <c r="AY62">
        <v>0</v>
      </c>
      <c r="AZ62">
        <v>0</v>
      </c>
      <c r="BA62">
        <v>0</v>
      </c>
      <c r="BB62">
        <v>1.7937519733542649E-3</v>
      </c>
      <c r="BC62">
        <v>1.9294253187854651E-3</v>
      </c>
      <c r="BD62">
        <v>0</v>
      </c>
      <c r="BE62">
        <v>0</v>
      </c>
      <c r="BF62">
        <v>0</v>
      </c>
      <c r="BG62">
        <v>0</v>
      </c>
      <c r="BH62">
        <v>0</v>
      </c>
      <c r="BJ62">
        <f t="shared" si="12"/>
        <v>9.3235809995954877E-4</v>
      </c>
      <c r="BK62">
        <f t="shared" si="13"/>
        <v>1.1267187701787444E-3</v>
      </c>
      <c r="BL62">
        <f t="shared" si="14"/>
        <v>2.613365771924936E-4</v>
      </c>
      <c r="BN62">
        <f t="shared" si="15"/>
        <v>1.8839483727530089E-3</v>
      </c>
      <c r="BO62">
        <f t="shared" si="16"/>
        <v>3.6899316511163601E-3</v>
      </c>
      <c r="BP62">
        <f t="shared" si="17"/>
        <v>7.3965760119603795E-4</v>
      </c>
      <c r="BR62">
        <f t="shared" si="18"/>
        <v>4.7098709318825222E-4</v>
      </c>
      <c r="BS62">
        <f t="shared" si="19"/>
        <v>8.6972523087308412E-4</v>
      </c>
      <c r="BT62">
        <f t="shared" si="20"/>
        <v>1.4793152023920758E-4</v>
      </c>
      <c r="BV62">
        <f t="shared" si="21"/>
        <v>0.84574486496290002</v>
      </c>
      <c r="BW62">
        <f t="shared" si="22"/>
        <v>0.1908601606123892</v>
      </c>
      <c r="BX62">
        <f t="shared" si="23"/>
        <v>0.33964355981181693</v>
      </c>
    </row>
    <row r="63" spans="1:76" x14ac:dyDescent="0.3">
      <c r="A63" t="s">
        <v>151</v>
      </c>
      <c r="B63">
        <v>1.1771730706223199E-2</v>
      </c>
      <c r="C63">
        <v>0</v>
      </c>
      <c r="D63">
        <v>0</v>
      </c>
      <c r="E63">
        <v>8.8754360448545493E-3</v>
      </c>
      <c r="F63">
        <v>1.328009473304745E-3</v>
      </c>
      <c r="G63">
        <v>5.92922855126915E-3</v>
      </c>
      <c r="H63">
        <v>7.1491556975634002E-3</v>
      </c>
      <c r="I63">
        <v>8.9887899594241847E-3</v>
      </c>
      <c r="J63">
        <v>0</v>
      </c>
      <c r="K63">
        <v>6.0167801679752997E-3</v>
      </c>
      <c r="L63">
        <v>0</v>
      </c>
      <c r="M63">
        <v>8.7674575339661501E-3</v>
      </c>
      <c r="N63">
        <v>1.02337353023514E-3</v>
      </c>
      <c r="O63">
        <v>0</v>
      </c>
      <c r="P63">
        <v>8.3282721402142997E-3</v>
      </c>
      <c r="Q63">
        <v>7.590010841461995E-3</v>
      </c>
      <c r="R63">
        <v>0</v>
      </c>
      <c r="S63">
        <v>0</v>
      </c>
      <c r="T63">
        <v>7.1557232322954651E-3</v>
      </c>
      <c r="U63">
        <v>0</v>
      </c>
      <c r="V63">
        <v>5.0631425929582499E-3</v>
      </c>
      <c r="W63">
        <v>1.068936527478921E-2</v>
      </c>
      <c r="X63">
        <v>0</v>
      </c>
      <c r="Y63">
        <v>2.64354655320675E-3</v>
      </c>
      <c r="Z63">
        <v>0</v>
      </c>
      <c r="AA63">
        <v>0</v>
      </c>
      <c r="AB63">
        <v>0</v>
      </c>
      <c r="AC63">
        <v>1.1677051482290499E-3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7.7603350867981001E-3</v>
      </c>
      <c r="AK63">
        <v>0</v>
      </c>
      <c r="AL63">
        <v>0</v>
      </c>
      <c r="AM63">
        <v>4.2906238056067349E-4</v>
      </c>
      <c r="AN63">
        <v>0</v>
      </c>
      <c r="AO63">
        <v>0</v>
      </c>
      <c r="AP63">
        <v>0</v>
      </c>
      <c r="AQ63">
        <v>8.2537679961250197E-3</v>
      </c>
      <c r="AR63">
        <v>4.373206658857565E-3</v>
      </c>
      <c r="AS63">
        <v>0</v>
      </c>
      <c r="AT63">
        <v>0</v>
      </c>
      <c r="AU63">
        <v>0</v>
      </c>
      <c r="AV63">
        <v>9.4442035181627644E-3</v>
      </c>
      <c r="AW63">
        <v>0</v>
      </c>
      <c r="AX63">
        <v>0</v>
      </c>
      <c r="AY63">
        <v>8.6844773563351501E-3</v>
      </c>
      <c r="AZ63">
        <v>0</v>
      </c>
      <c r="BA63">
        <v>0</v>
      </c>
      <c r="BB63">
        <v>0</v>
      </c>
      <c r="BC63">
        <v>3.4642556612259449E-3</v>
      </c>
      <c r="BD63">
        <v>7.1044251398313602E-3</v>
      </c>
      <c r="BE63">
        <v>0</v>
      </c>
      <c r="BF63">
        <v>0</v>
      </c>
      <c r="BG63">
        <v>1.5506510643959199E-3</v>
      </c>
      <c r="BH63">
        <v>0</v>
      </c>
      <c r="BJ63">
        <f t="shared" si="12"/>
        <v>4.7355152904057568E-3</v>
      </c>
      <c r="BK63">
        <f t="shared" si="13"/>
        <v>1.4844157111932625E-3</v>
      </c>
      <c r="BL63">
        <f t="shared" si="14"/>
        <v>2.0425753944916998E-3</v>
      </c>
      <c r="BN63">
        <f t="shared" si="15"/>
        <v>4.2305168340641434E-3</v>
      </c>
      <c r="BO63">
        <f t="shared" si="16"/>
        <v>3.0658591685012036E-3</v>
      </c>
      <c r="BP63">
        <f t="shared" si="17"/>
        <v>3.3717282374217642E-3</v>
      </c>
      <c r="BR63">
        <f t="shared" si="18"/>
        <v>1.0576292085160359E-3</v>
      </c>
      <c r="BS63">
        <f t="shared" si="19"/>
        <v>7.2262993607005049E-4</v>
      </c>
      <c r="BT63">
        <f t="shared" si="20"/>
        <v>6.7434564748435283E-4</v>
      </c>
      <c r="BV63">
        <f t="shared" si="21"/>
        <v>1.7209664691727196E-2</v>
      </c>
      <c r="BW63">
        <f t="shared" si="22"/>
        <v>4.0974207683161457E-2</v>
      </c>
      <c r="BX63">
        <f t="shared" si="23"/>
        <v>0.57552937235863877</v>
      </c>
    </row>
    <row r="64" spans="1:76" x14ac:dyDescent="0.3">
      <c r="A64" t="s">
        <v>152</v>
      </c>
      <c r="B64">
        <v>0</v>
      </c>
      <c r="C64">
        <v>6.3485788619646001E-3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5.3227785152941999E-3</v>
      </c>
      <c r="AI64">
        <v>6.7391264492034997E-3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J64">
        <f t="shared" si="12"/>
        <v>3.967861788727875E-4</v>
      </c>
      <c r="BK64">
        <f t="shared" si="13"/>
        <v>6.7010583136098325E-4</v>
      </c>
      <c r="BL64">
        <f t="shared" si="14"/>
        <v>0</v>
      </c>
      <c r="BN64">
        <f t="shared" si="15"/>
        <v>1.58714471549115E-3</v>
      </c>
      <c r="BO64">
        <f t="shared" si="16"/>
        <v>1.9653624657044785E-3</v>
      </c>
      <c r="BP64">
        <f t="shared" si="17"/>
        <v>0</v>
      </c>
      <c r="BR64">
        <f t="shared" si="18"/>
        <v>3.967861788727875E-4</v>
      </c>
      <c r="BS64">
        <f t="shared" si="19"/>
        <v>4.6324037566305011E-4</v>
      </c>
      <c r="BT64">
        <f t="shared" si="20"/>
        <v>0</v>
      </c>
      <c r="BV64">
        <f t="shared" si="21"/>
        <v>0.65712064279481641</v>
      </c>
      <c r="BW64">
        <f t="shared" si="22"/>
        <v>0.33317013591547762</v>
      </c>
      <c r="BX64">
        <f t="shared" si="23"/>
        <v>0.16620649543637867</v>
      </c>
    </row>
    <row r="65" spans="1:76" x14ac:dyDescent="0.3">
      <c r="A65" t="s">
        <v>153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2.1549808891752E-3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7.0290141136904998E-3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2.3431247145516551E-3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J65">
        <f t="shared" si="12"/>
        <v>1.3468630557345E-4</v>
      </c>
      <c r="BK65">
        <f t="shared" si="13"/>
        <v>0</v>
      </c>
      <c r="BL65">
        <f t="shared" si="14"/>
        <v>3.7488555312968614E-4</v>
      </c>
      <c r="BN65">
        <f t="shared" si="15"/>
        <v>5.3874522229379999E-4</v>
      </c>
      <c r="BO65">
        <f t="shared" si="16"/>
        <v>0</v>
      </c>
      <c r="BP65">
        <f t="shared" si="17"/>
        <v>1.4632126951473546E-3</v>
      </c>
      <c r="BR65">
        <f t="shared" si="18"/>
        <v>1.3468630557345E-4</v>
      </c>
      <c r="BS65">
        <f t="shared" si="19"/>
        <v>0</v>
      </c>
      <c r="BT65">
        <f t="shared" si="20"/>
        <v>2.9264253902947093E-4</v>
      </c>
      <c r="BV65">
        <f t="shared" si="21"/>
        <v>0.33317013591547762</v>
      </c>
      <c r="BW65">
        <f t="shared" si="22"/>
        <v>0.46119679902890109</v>
      </c>
      <c r="BX65">
        <f t="shared" si="23"/>
        <v>0.21242181628150675</v>
      </c>
    </row>
    <row r="66" spans="1:76" x14ac:dyDescent="0.3">
      <c r="A66" t="s">
        <v>154</v>
      </c>
      <c r="B66">
        <v>0</v>
      </c>
      <c r="C66">
        <v>0</v>
      </c>
      <c r="D66">
        <v>3.3087907638716849E-3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4.5533572936827848E-3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6.1349938545145503E-3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1.511028879557055E-3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J66">
        <f t="shared" si="12"/>
        <v>2.0679942274198031E-4</v>
      </c>
      <c r="BK66">
        <f t="shared" si="13"/>
        <v>2.5296429409348806E-4</v>
      </c>
      <c r="BL66">
        <f t="shared" si="14"/>
        <v>3.0584090936286424E-4</v>
      </c>
      <c r="BN66">
        <f t="shared" si="15"/>
        <v>8.2719769096792123E-4</v>
      </c>
      <c r="BO66">
        <f t="shared" si="16"/>
        <v>1.0732366065094412E-3</v>
      </c>
      <c r="BP66">
        <f t="shared" si="17"/>
        <v>1.2513807594644732E-3</v>
      </c>
      <c r="BR66">
        <f t="shared" si="18"/>
        <v>2.0679942274198031E-4</v>
      </c>
      <c r="BS66">
        <f t="shared" si="19"/>
        <v>2.5296429409348811E-4</v>
      </c>
      <c r="BT66">
        <f t="shared" si="20"/>
        <v>2.5027615189289465E-4</v>
      </c>
      <c r="BV66">
        <f t="shared" si="21"/>
        <v>0.88854248348934251</v>
      </c>
      <c r="BW66">
        <f t="shared" si="22"/>
        <v>0.76194407153045951</v>
      </c>
      <c r="BX66">
        <f t="shared" si="23"/>
        <v>0.88262824129095763</v>
      </c>
    </row>
    <row r="67" spans="1:76" x14ac:dyDescent="0.3">
      <c r="A67" t="s">
        <v>155</v>
      </c>
      <c r="B67">
        <v>0</v>
      </c>
      <c r="C67">
        <v>0</v>
      </c>
      <c r="D67">
        <v>1.0058849465979236E-2</v>
      </c>
      <c r="E67">
        <v>0</v>
      </c>
      <c r="F67">
        <v>4.3116733506954304E-3</v>
      </c>
      <c r="G67">
        <v>0</v>
      </c>
      <c r="H67">
        <v>0</v>
      </c>
      <c r="I67">
        <v>0</v>
      </c>
      <c r="J67">
        <v>0</v>
      </c>
      <c r="K67">
        <v>0</v>
      </c>
      <c r="L67">
        <v>6.7347474331395998E-3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9.6159324241111999E-5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2.6415013899725899E-3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J67">
        <f t="shared" si="12"/>
        <v>1.3190793906133916E-3</v>
      </c>
      <c r="BK67">
        <f t="shared" si="13"/>
        <v>0</v>
      </c>
      <c r="BL67">
        <f t="shared" si="14"/>
        <v>1.0950642856854807E-4</v>
      </c>
      <c r="BN67">
        <f t="shared" si="15"/>
        <v>3.0253184474878275E-3</v>
      </c>
      <c r="BO67">
        <f t="shared" si="16"/>
        <v>0</v>
      </c>
      <c r="BP67">
        <f t="shared" si="17"/>
        <v>5.278488089018984E-4</v>
      </c>
      <c r="BR67">
        <f t="shared" si="18"/>
        <v>7.5632961187195688E-4</v>
      </c>
      <c r="BS67">
        <f t="shared" si="19"/>
        <v>0</v>
      </c>
      <c r="BT67">
        <f t="shared" si="20"/>
        <v>1.0556976178037968E-4</v>
      </c>
      <c r="BV67">
        <f t="shared" si="21"/>
        <v>0.10160057853357797</v>
      </c>
      <c r="BW67">
        <f t="shared" si="22"/>
        <v>0.13329059348255687</v>
      </c>
      <c r="BX67">
        <f t="shared" si="23"/>
        <v>0.30993952566490607</v>
      </c>
    </row>
    <row r="68" spans="1:76" x14ac:dyDescent="0.3">
      <c r="A68" t="s">
        <v>156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J68">
        <f t="shared" si="12"/>
        <v>0</v>
      </c>
      <c r="BK68">
        <f t="shared" si="13"/>
        <v>0</v>
      </c>
      <c r="BL68">
        <f t="shared" si="14"/>
        <v>0</v>
      </c>
      <c r="BN68">
        <f t="shared" si="15"/>
        <v>0</v>
      </c>
      <c r="BO68">
        <f t="shared" si="16"/>
        <v>0</v>
      </c>
      <c r="BP68">
        <f t="shared" si="17"/>
        <v>0</v>
      </c>
      <c r="BR68">
        <f t="shared" si="18"/>
        <v>0</v>
      </c>
      <c r="BS68">
        <f t="shared" si="19"/>
        <v>0</v>
      </c>
      <c r="BT68">
        <f t="shared" si="20"/>
        <v>0</v>
      </c>
      <c r="BV68" t="e">
        <f t="shared" si="21"/>
        <v>#DIV/0!</v>
      </c>
      <c r="BW68" t="e">
        <f t="shared" si="22"/>
        <v>#DIV/0!</v>
      </c>
      <c r="BX68" t="e">
        <f t="shared" si="23"/>
        <v>#DIV/0!</v>
      </c>
    </row>
    <row r="69" spans="1:76" x14ac:dyDescent="0.3">
      <c r="A69" t="s">
        <v>157</v>
      </c>
      <c r="B69">
        <v>0</v>
      </c>
      <c r="C69">
        <v>0</v>
      </c>
      <c r="D69">
        <v>0</v>
      </c>
      <c r="E69">
        <v>0</v>
      </c>
      <c r="F69">
        <v>0</v>
      </c>
      <c r="G69">
        <v>1.10470425195023E-3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4.0793655952157601E-3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3.372039858011675E-3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4.9613224887520698E-3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J69">
        <f t="shared" si="12"/>
        <v>6.9044015746889373E-5</v>
      </c>
      <c r="BK69">
        <f t="shared" si="13"/>
        <v>4.1396696962374641E-4</v>
      </c>
      <c r="BL69">
        <f t="shared" si="14"/>
        <v>1.9845289955008278E-4</v>
      </c>
      <c r="BN69">
        <f t="shared" si="15"/>
        <v>2.7617606298755749E-4</v>
      </c>
      <c r="BO69">
        <f t="shared" si="16"/>
        <v>1.2109121678096036E-3</v>
      </c>
      <c r="BP69">
        <f t="shared" si="17"/>
        <v>9.9226449775041388E-4</v>
      </c>
      <c r="BR69">
        <f t="shared" si="18"/>
        <v>6.9044015746889373E-5</v>
      </c>
      <c r="BS69">
        <f t="shared" si="19"/>
        <v>2.8541473509315779E-4</v>
      </c>
      <c r="BT69">
        <f t="shared" si="20"/>
        <v>1.9845289955008278E-4</v>
      </c>
      <c r="BV69">
        <f t="shared" si="21"/>
        <v>0.25467948920970468</v>
      </c>
      <c r="BW69">
        <f t="shared" si="22"/>
        <v>0.54270197563143963</v>
      </c>
      <c r="BX69">
        <f t="shared" si="23"/>
        <v>0.53966331625819697</v>
      </c>
    </row>
    <row r="70" spans="1:76" x14ac:dyDescent="0.3">
      <c r="A70" t="s">
        <v>158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J70">
        <f t="shared" si="12"/>
        <v>0</v>
      </c>
      <c r="BK70">
        <f t="shared" si="13"/>
        <v>0</v>
      </c>
      <c r="BL70">
        <f t="shared" si="14"/>
        <v>0</v>
      </c>
      <c r="BN70">
        <f t="shared" si="15"/>
        <v>0</v>
      </c>
      <c r="BO70">
        <f t="shared" si="16"/>
        <v>0</v>
      </c>
      <c r="BP70">
        <f t="shared" si="17"/>
        <v>0</v>
      </c>
      <c r="BR70">
        <f t="shared" si="18"/>
        <v>0</v>
      </c>
      <c r="BS70">
        <f t="shared" si="19"/>
        <v>0</v>
      </c>
      <c r="BT70">
        <f t="shared" si="20"/>
        <v>0</v>
      </c>
      <c r="BV70" t="e">
        <f t="shared" si="21"/>
        <v>#DIV/0!</v>
      </c>
      <c r="BW70" t="e">
        <f t="shared" si="22"/>
        <v>#DIV/0!</v>
      </c>
      <c r="BX70" t="e">
        <f t="shared" si="23"/>
        <v>#DIV/0!</v>
      </c>
    </row>
    <row r="71" spans="1:76" x14ac:dyDescent="0.3">
      <c r="A71" t="s">
        <v>159</v>
      </c>
      <c r="B71">
        <v>0</v>
      </c>
      <c r="C71">
        <v>6.8134824936245996E-3</v>
      </c>
      <c r="D71">
        <v>0</v>
      </c>
      <c r="E71">
        <v>0</v>
      </c>
      <c r="F71">
        <v>0</v>
      </c>
      <c r="G71">
        <v>0</v>
      </c>
      <c r="H71">
        <v>1.10028027369353E-2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1.5581750645579449E-3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4.7863799880657901E-3</v>
      </c>
      <c r="BF71">
        <v>0</v>
      </c>
      <c r="BG71">
        <v>0</v>
      </c>
      <c r="BH71">
        <v>0</v>
      </c>
      <c r="BJ71">
        <f t="shared" si="12"/>
        <v>1.1135178269099937E-3</v>
      </c>
      <c r="BK71">
        <f t="shared" si="13"/>
        <v>0</v>
      </c>
      <c r="BL71">
        <f t="shared" si="14"/>
        <v>2.537822021049494E-4</v>
      </c>
      <c r="BN71">
        <f t="shared" si="15"/>
        <v>3.1373710921225981E-3</v>
      </c>
      <c r="BO71">
        <f t="shared" si="16"/>
        <v>0</v>
      </c>
      <c r="BP71">
        <f t="shared" si="17"/>
        <v>9.9430058687283401E-4</v>
      </c>
      <c r="BR71">
        <f t="shared" si="18"/>
        <v>7.8434277303064952E-4</v>
      </c>
      <c r="BS71">
        <f t="shared" si="19"/>
        <v>0</v>
      </c>
      <c r="BT71">
        <f t="shared" si="20"/>
        <v>1.988601173745668E-4</v>
      </c>
      <c r="BV71">
        <f t="shared" si="21"/>
        <v>0.176148381258178</v>
      </c>
      <c r="BW71">
        <f t="shared" si="22"/>
        <v>0.30291394833667346</v>
      </c>
      <c r="BX71">
        <f t="shared" si="23"/>
        <v>0.21410265826595726</v>
      </c>
    </row>
    <row r="72" spans="1:76" x14ac:dyDescent="0.3">
      <c r="A72" t="s">
        <v>160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9.5166873303318496E-4</v>
      </c>
      <c r="J72">
        <v>0</v>
      </c>
      <c r="K72">
        <v>0</v>
      </c>
      <c r="L72">
        <v>0</v>
      </c>
      <c r="M72">
        <v>0</v>
      </c>
      <c r="N72">
        <v>9.1389140012788504E-4</v>
      </c>
      <c r="O72">
        <v>0</v>
      </c>
      <c r="P72">
        <v>0</v>
      </c>
      <c r="Q72">
        <v>0</v>
      </c>
      <c r="R72">
        <v>1.3832519797227461E-2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4.6907017449348753E-3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4.7863799880657901E-3</v>
      </c>
      <c r="BF72">
        <v>0</v>
      </c>
      <c r="BG72">
        <v>1.5506510643959199E-3</v>
      </c>
      <c r="BH72">
        <v>0</v>
      </c>
      <c r="BJ72">
        <f t="shared" si="12"/>
        <v>1.1659750832256687E-4</v>
      </c>
      <c r="BK72">
        <f t="shared" si="13"/>
        <v>7.6847332206819231E-4</v>
      </c>
      <c r="BL72">
        <f t="shared" si="14"/>
        <v>4.4110931189586338E-4</v>
      </c>
      <c r="BN72">
        <f t="shared" si="15"/>
        <v>3.1867969347587838E-4</v>
      </c>
      <c r="BO72">
        <f t="shared" si="16"/>
        <v>3.2603561831722346E-3</v>
      </c>
      <c r="BP72">
        <f t="shared" si="17"/>
        <v>1.3299780597747484E-3</v>
      </c>
      <c r="BR72">
        <f t="shared" si="18"/>
        <v>7.9669923368969595E-5</v>
      </c>
      <c r="BS72">
        <f t="shared" si="19"/>
        <v>7.6847332206819231E-4</v>
      </c>
      <c r="BT72">
        <f t="shared" si="20"/>
        <v>2.659956119549497E-4</v>
      </c>
      <c r="BV72">
        <f t="shared" si="21"/>
        <v>0.41028128126531371</v>
      </c>
      <c r="BW72">
        <f t="shared" si="22"/>
        <v>0.25233388645517918</v>
      </c>
      <c r="BX72">
        <f t="shared" si="23"/>
        <v>0.69132109323913249</v>
      </c>
    </row>
    <row r="73" spans="1:76" x14ac:dyDescent="0.3">
      <c r="A73" t="s">
        <v>161</v>
      </c>
      <c r="B73">
        <v>0</v>
      </c>
      <c r="C73">
        <v>1.2694540303534801E-3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5.5051626664623004E-3</v>
      </c>
      <c r="L73">
        <v>0</v>
      </c>
      <c r="M73">
        <v>0</v>
      </c>
      <c r="N73">
        <v>0</v>
      </c>
      <c r="O73">
        <v>0</v>
      </c>
      <c r="P73">
        <v>8.3282721402142997E-3</v>
      </c>
      <c r="Q73">
        <v>0</v>
      </c>
      <c r="R73">
        <v>0</v>
      </c>
      <c r="S73">
        <v>0</v>
      </c>
      <c r="T73">
        <v>0</v>
      </c>
      <c r="U73">
        <v>0</v>
      </c>
      <c r="V73">
        <v>4.6960529183357946E-3</v>
      </c>
      <c r="W73">
        <v>0</v>
      </c>
      <c r="X73">
        <v>1.3778981854873651E-3</v>
      </c>
      <c r="Y73">
        <v>5.3364393454861997E-3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4.0846040290869199E-3</v>
      </c>
      <c r="AO73">
        <v>0</v>
      </c>
      <c r="AP73">
        <v>0</v>
      </c>
      <c r="AQ73">
        <v>4.5365055268883998E-3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1.0590882453065199E-2</v>
      </c>
      <c r="BD73">
        <v>0</v>
      </c>
      <c r="BE73">
        <v>0</v>
      </c>
      <c r="BF73">
        <v>0</v>
      </c>
      <c r="BG73">
        <v>0</v>
      </c>
      <c r="BH73">
        <v>1.603941016151085E-2</v>
      </c>
      <c r="BJ73">
        <f t="shared" si="12"/>
        <v>9.4393055231437994E-4</v>
      </c>
      <c r="BK73">
        <f t="shared" si="13"/>
        <v>6.3391058051718663E-4</v>
      </c>
      <c r="BL73">
        <f t="shared" si="14"/>
        <v>1.4100560868220546E-3</v>
      </c>
      <c r="BN73">
        <f t="shared" si="15"/>
        <v>2.4086284916162034E-3</v>
      </c>
      <c r="BO73">
        <f t="shared" si="16"/>
        <v>1.6305165921875844E-3</v>
      </c>
      <c r="BP73">
        <f t="shared" si="17"/>
        <v>3.8567413259887433E-3</v>
      </c>
      <c r="BR73">
        <f t="shared" si="18"/>
        <v>6.0215712290405084E-4</v>
      </c>
      <c r="BS73">
        <f t="shared" si="19"/>
        <v>3.8431644639100716E-4</v>
      </c>
      <c r="BT73">
        <f t="shared" si="20"/>
        <v>7.7134826519774868E-4</v>
      </c>
      <c r="BV73">
        <f t="shared" si="21"/>
        <v>0.66788717285073496</v>
      </c>
      <c r="BW73">
        <f t="shared" si="22"/>
        <v>0.63649029424578329</v>
      </c>
      <c r="BX73">
        <f t="shared" si="23"/>
        <v>0.37405062373603248</v>
      </c>
    </row>
    <row r="74" spans="1:76" x14ac:dyDescent="0.3">
      <c r="A74" t="s">
        <v>162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2.8514424091742601E-3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1.7706013397038351E-3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1.5506510643959199E-3</v>
      </c>
      <c r="BH74">
        <v>0</v>
      </c>
      <c r="BJ74">
        <f t="shared" si="12"/>
        <v>1.7821515057339125E-4</v>
      </c>
      <c r="BK74">
        <f t="shared" si="13"/>
        <v>0</v>
      </c>
      <c r="BL74">
        <f t="shared" si="14"/>
        <v>1.3285009616399019E-4</v>
      </c>
      <c r="BN74">
        <f t="shared" si="15"/>
        <v>7.1286060229356501E-4</v>
      </c>
      <c r="BO74">
        <f t="shared" si="16"/>
        <v>0</v>
      </c>
      <c r="BP74">
        <f t="shared" si="17"/>
        <v>4.6090125146299317E-4</v>
      </c>
      <c r="BR74">
        <f t="shared" si="18"/>
        <v>1.7821515057339125E-4</v>
      </c>
      <c r="BS74">
        <f t="shared" si="19"/>
        <v>0</v>
      </c>
      <c r="BT74">
        <f t="shared" si="20"/>
        <v>9.2180250292598633E-5</v>
      </c>
      <c r="BV74">
        <f t="shared" si="21"/>
        <v>0.33317013591547762</v>
      </c>
      <c r="BW74">
        <f t="shared" si="22"/>
        <v>0.82311676551928026</v>
      </c>
      <c r="BX74">
        <f t="shared" si="23"/>
        <v>0.16244960641452269</v>
      </c>
    </row>
    <row r="75" spans="1:76" x14ac:dyDescent="0.3">
      <c r="A75" t="s">
        <v>163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9.13387417715665E-4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4.3119315258209898E-3</v>
      </c>
      <c r="AM75">
        <v>0</v>
      </c>
      <c r="AN75">
        <v>8.9152758327282495E-3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4.1623576315051296E-3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J75">
        <f t="shared" si="12"/>
        <v>0</v>
      </c>
      <c r="BK75">
        <f t="shared" si="13"/>
        <v>5.0743745428648053E-5</v>
      </c>
      <c r="BL75">
        <f t="shared" si="14"/>
        <v>6.955825996021747E-4</v>
      </c>
      <c r="BN75">
        <f t="shared" si="15"/>
        <v>0</v>
      </c>
      <c r="BO75">
        <f t="shared" si="16"/>
        <v>2.1528747897240548E-4</v>
      </c>
      <c r="BP75">
        <f t="shared" si="17"/>
        <v>2.074691130504062E-3</v>
      </c>
      <c r="BR75">
        <f t="shared" si="18"/>
        <v>0</v>
      </c>
      <c r="BS75">
        <f t="shared" si="19"/>
        <v>5.074374542864806E-5</v>
      </c>
      <c r="BT75">
        <f t="shared" si="20"/>
        <v>4.1493822610081239E-4</v>
      </c>
      <c r="BV75">
        <f t="shared" si="21"/>
        <v>0.33133276203867867</v>
      </c>
      <c r="BW75">
        <f t="shared" si="22"/>
        <v>0.10664937562088746</v>
      </c>
      <c r="BX75">
        <f t="shared" si="23"/>
        <v>0.13564374237682547</v>
      </c>
    </row>
    <row r="76" spans="1:76" x14ac:dyDescent="0.3">
      <c r="A76" t="s">
        <v>164</v>
      </c>
      <c r="B76">
        <v>2.662151698261095E-3</v>
      </c>
      <c r="C76">
        <v>0</v>
      </c>
      <c r="D76">
        <v>0</v>
      </c>
      <c r="E76">
        <v>0</v>
      </c>
      <c r="F76">
        <v>0</v>
      </c>
      <c r="G76">
        <v>0</v>
      </c>
      <c r="H76">
        <v>7.1491556975634002E-3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7.08586588710085E-4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7.7603350867981001E-3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2.2315731158681702E-2</v>
      </c>
      <c r="BE76">
        <v>0</v>
      </c>
      <c r="BF76">
        <v>0</v>
      </c>
      <c r="BG76">
        <v>0</v>
      </c>
      <c r="BH76">
        <v>0</v>
      </c>
      <c r="BJ76">
        <f t="shared" si="12"/>
        <v>6.1320671223903092E-4</v>
      </c>
      <c r="BK76">
        <f t="shared" si="13"/>
        <v>3.9365921595004724E-5</v>
      </c>
      <c r="BL76">
        <f t="shared" si="14"/>
        <v>1.203042649819192E-3</v>
      </c>
      <c r="BN76">
        <f t="shared" si="15"/>
        <v>1.8651384095485181E-3</v>
      </c>
      <c r="BO76">
        <f t="shared" si="16"/>
        <v>1.670154606449147E-4</v>
      </c>
      <c r="BP76">
        <f t="shared" si="17"/>
        <v>4.6638318802507926E-3</v>
      </c>
      <c r="BR76">
        <f t="shared" si="18"/>
        <v>4.6628460238712951E-4</v>
      </c>
      <c r="BS76">
        <f t="shared" si="19"/>
        <v>3.9365921595004717E-5</v>
      </c>
      <c r="BT76">
        <f t="shared" si="20"/>
        <v>9.3276637605015848E-4</v>
      </c>
      <c r="BV76">
        <f t="shared" si="21"/>
        <v>0.23872661401315179</v>
      </c>
      <c r="BW76">
        <f t="shared" si="22"/>
        <v>0.57535937116223335</v>
      </c>
      <c r="BX76">
        <f t="shared" si="23"/>
        <v>0.22458814831262108</v>
      </c>
    </row>
    <row r="77" spans="1:76" x14ac:dyDescent="0.3">
      <c r="A77" t="s">
        <v>165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J77">
        <f t="shared" si="12"/>
        <v>0</v>
      </c>
      <c r="BK77">
        <f t="shared" si="13"/>
        <v>0</v>
      </c>
      <c r="BL77">
        <f t="shared" si="14"/>
        <v>0</v>
      </c>
      <c r="BN77">
        <f t="shared" si="15"/>
        <v>0</v>
      </c>
      <c r="BO77">
        <f t="shared" si="16"/>
        <v>0</v>
      </c>
      <c r="BP77">
        <f t="shared" si="17"/>
        <v>0</v>
      </c>
      <c r="BR77">
        <f t="shared" si="18"/>
        <v>0</v>
      </c>
      <c r="BS77">
        <f t="shared" si="19"/>
        <v>0</v>
      </c>
      <c r="BT77">
        <f t="shared" si="20"/>
        <v>0</v>
      </c>
      <c r="BV77" t="e">
        <f t="shared" si="21"/>
        <v>#DIV/0!</v>
      </c>
      <c r="BW77" t="e">
        <f t="shared" si="22"/>
        <v>#DIV/0!</v>
      </c>
      <c r="BX77" t="e">
        <f t="shared" si="23"/>
        <v>#DIV/0!</v>
      </c>
    </row>
    <row r="78" spans="1:76" x14ac:dyDescent="0.3">
      <c r="A78" t="s">
        <v>166</v>
      </c>
      <c r="B78">
        <v>7.2457361668663003E-3</v>
      </c>
      <c r="C78">
        <v>0</v>
      </c>
      <c r="D78">
        <v>0</v>
      </c>
      <c r="E78">
        <v>0</v>
      </c>
      <c r="F78">
        <v>5.7680387456737498E-3</v>
      </c>
      <c r="G78">
        <v>0</v>
      </c>
      <c r="H78">
        <v>0</v>
      </c>
      <c r="I78">
        <v>0</v>
      </c>
      <c r="J78">
        <v>0</v>
      </c>
      <c r="K78">
        <v>8.5545429464259002E-4</v>
      </c>
      <c r="L78">
        <v>0</v>
      </c>
      <c r="M78">
        <v>0</v>
      </c>
      <c r="N78">
        <v>0</v>
      </c>
      <c r="O78">
        <v>8.0772516234989995E-3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3.9726814875638804E-3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1.2258463121510401E-3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6.4902308645936498E-3</v>
      </c>
      <c r="BJ78">
        <f t="shared" si="12"/>
        <v>1.3716550519176024E-3</v>
      </c>
      <c r="BK78">
        <f t="shared" si="13"/>
        <v>2.2070452708688223E-4</v>
      </c>
      <c r="BL78">
        <f t="shared" si="14"/>
        <v>3.0864308706978762E-4</v>
      </c>
      <c r="BN78">
        <f t="shared" si="15"/>
        <v>2.8477097008853783E-3</v>
      </c>
      <c r="BO78">
        <f t="shared" si="16"/>
        <v>9.3637000645022692E-4</v>
      </c>
      <c r="BP78">
        <f t="shared" si="17"/>
        <v>1.3109201917107555E-3</v>
      </c>
      <c r="BR78">
        <f t="shared" si="18"/>
        <v>7.1192742522134457E-4</v>
      </c>
      <c r="BS78">
        <f t="shared" si="19"/>
        <v>2.2070452708688226E-4</v>
      </c>
      <c r="BT78">
        <f t="shared" si="20"/>
        <v>2.6218403834215112E-4</v>
      </c>
      <c r="BV78">
        <f t="shared" si="21"/>
        <v>0.1400659427916584</v>
      </c>
      <c r="BW78">
        <f t="shared" si="22"/>
        <v>0.17718768935623522</v>
      </c>
      <c r="BX78">
        <f t="shared" si="23"/>
        <v>0.79877337315021602</v>
      </c>
    </row>
    <row r="79" spans="1:76" x14ac:dyDescent="0.3">
      <c r="A79" t="s">
        <v>167</v>
      </c>
      <c r="B79">
        <v>6.5147652219896997E-3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6.5416551902032997E-3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6.28113898780195E-3</v>
      </c>
      <c r="AB79">
        <v>1.7541774181105299E-3</v>
      </c>
      <c r="AC79">
        <v>0</v>
      </c>
      <c r="AD79">
        <v>1.0914342656664779E-2</v>
      </c>
      <c r="AE79">
        <v>0</v>
      </c>
      <c r="AF79">
        <v>0</v>
      </c>
      <c r="AG79">
        <v>0</v>
      </c>
      <c r="AH79">
        <v>5.3227785152941999E-3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4.1861969964914897E-3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J79">
        <f t="shared" si="12"/>
        <v>8.1602627576206246E-4</v>
      </c>
      <c r="BK79">
        <f t="shared" si="13"/>
        <v>1.348468754326192E-3</v>
      </c>
      <c r="BL79">
        <f t="shared" si="14"/>
        <v>1.6744787985965959E-4</v>
      </c>
      <c r="BN79">
        <f t="shared" si="15"/>
        <v>2.2298136902951429E-3</v>
      </c>
      <c r="BO79">
        <f t="shared" si="16"/>
        <v>3.0414206092777641E-3</v>
      </c>
      <c r="BP79">
        <f t="shared" si="17"/>
        <v>8.3723939929829792E-4</v>
      </c>
      <c r="BR79">
        <f t="shared" si="18"/>
        <v>5.5745342257378571E-4</v>
      </c>
      <c r="BS79">
        <f t="shared" si="19"/>
        <v>7.1686971242027606E-4</v>
      </c>
      <c r="BT79">
        <f t="shared" si="20"/>
        <v>1.6744787985965959E-4</v>
      </c>
      <c r="BV79">
        <f t="shared" si="21"/>
        <v>0.56191140321104305</v>
      </c>
      <c r="BW79">
        <f t="shared" si="22"/>
        <v>0.28002866943070071</v>
      </c>
      <c r="BX79">
        <f t="shared" si="23"/>
        <v>0.12526104228779561</v>
      </c>
    </row>
    <row r="80" spans="1:76" x14ac:dyDescent="0.3">
      <c r="A80" t="s">
        <v>168</v>
      </c>
      <c r="B80">
        <v>2.6442511585144501E-2</v>
      </c>
      <c r="C80">
        <v>2.2720685786030599E-2</v>
      </c>
      <c r="D80">
        <v>1.560937464362795E-2</v>
      </c>
      <c r="E80">
        <v>2.9604430653080452E-2</v>
      </c>
      <c r="F80">
        <v>5.2596759872597003E-3</v>
      </c>
      <c r="G80">
        <v>0</v>
      </c>
      <c r="H80">
        <v>1.10028027369353E-2</v>
      </c>
      <c r="I80">
        <v>4.9245825199157097E-3</v>
      </c>
      <c r="J80">
        <v>1.55284408022537E-2</v>
      </c>
      <c r="K80">
        <v>1.2685618428928101E-2</v>
      </c>
      <c r="L80">
        <v>1.7371636958242849E-2</v>
      </c>
      <c r="M80">
        <v>0</v>
      </c>
      <c r="N80">
        <v>2.1384954820392401E-2</v>
      </c>
      <c r="O80">
        <v>1.02249967559225E-3</v>
      </c>
      <c r="P80">
        <v>2.8632374579439297E-2</v>
      </c>
      <c r="Q80">
        <v>2.8514424091742601E-3</v>
      </c>
      <c r="R80">
        <v>0</v>
      </c>
      <c r="S80">
        <v>0</v>
      </c>
      <c r="T80">
        <v>6.0215718349574503E-3</v>
      </c>
      <c r="U80">
        <v>5.2287871730771996E-3</v>
      </c>
      <c r="V80">
        <v>2.1449665174606829E-2</v>
      </c>
      <c r="W80">
        <v>1.0592043610100195E-2</v>
      </c>
      <c r="X80">
        <v>1.017072251320271E-2</v>
      </c>
      <c r="Y80">
        <v>1.4465581245406148E-2</v>
      </c>
      <c r="Z80">
        <v>2.6754263587489252E-2</v>
      </c>
      <c r="AA80">
        <v>2.0152267455970652E-2</v>
      </c>
      <c r="AB80">
        <v>1.7341858636174351E-2</v>
      </c>
      <c r="AC80">
        <v>1.84688855421348E-2</v>
      </c>
      <c r="AD80">
        <v>4.0450124549669796E-3</v>
      </c>
      <c r="AE80">
        <v>4.1931866258292398E-3</v>
      </c>
      <c r="AF80">
        <v>1.8025902206053251E-2</v>
      </c>
      <c r="AG80">
        <v>1.073690575634015E-2</v>
      </c>
      <c r="AH80">
        <v>1.8705029585482549E-2</v>
      </c>
      <c r="AI80">
        <v>1.297944966414645E-2</v>
      </c>
      <c r="AJ80">
        <v>9.3216907832613001E-3</v>
      </c>
      <c r="AK80">
        <v>2.0324958042479E-2</v>
      </c>
      <c r="AL80">
        <v>2.124597274180005E-2</v>
      </c>
      <c r="AM80">
        <v>6.6392614403821496E-3</v>
      </c>
      <c r="AN80">
        <v>0</v>
      </c>
      <c r="AO80">
        <v>3.1016399567502302E-2</v>
      </c>
      <c r="AP80">
        <v>3.3803717049579098E-3</v>
      </c>
      <c r="AQ80">
        <v>1.00146560907645E-2</v>
      </c>
      <c r="AR80">
        <v>4.373206658857565E-3</v>
      </c>
      <c r="AS80">
        <v>2.3309657580859601E-2</v>
      </c>
      <c r="AT80">
        <v>3.8781896269801955E-2</v>
      </c>
      <c r="AU80">
        <v>1.8402584151513149E-2</v>
      </c>
      <c r="AV80">
        <v>1.40997706599961E-2</v>
      </c>
      <c r="AW80">
        <v>1.0942442626262519E-2</v>
      </c>
      <c r="AX80">
        <v>1.2165057411459838E-2</v>
      </c>
      <c r="AY80">
        <v>1.971141437702675E-2</v>
      </c>
      <c r="AZ80">
        <v>1.41039652685216E-2</v>
      </c>
      <c r="BA80">
        <v>3.2617917882706848E-3</v>
      </c>
      <c r="BB80">
        <v>6.0531821909655305E-3</v>
      </c>
      <c r="BC80">
        <v>3.2672982696687801E-2</v>
      </c>
      <c r="BD80">
        <v>2.4389515854772201E-2</v>
      </c>
      <c r="BE80">
        <v>1.115032286016265E-2</v>
      </c>
      <c r="BF80">
        <v>1.310086106815397E-2</v>
      </c>
      <c r="BG80">
        <v>1.540960035259355E-3</v>
      </c>
      <c r="BH80">
        <v>1.514387201738515E-2</v>
      </c>
      <c r="BJ80">
        <f t="shared" si="12"/>
        <v>1.3440064474126066E-2</v>
      </c>
      <c r="BK80">
        <f t="shared" si="13"/>
        <v>1.2185062948107676E-2</v>
      </c>
      <c r="BL80">
        <f t="shared" si="14"/>
        <v>1.4605871755484143E-2</v>
      </c>
      <c r="BN80">
        <f t="shared" si="15"/>
        <v>1.0355222422981595E-2</v>
      </c>
      <c r="BO80">
        <f t="shared" si="16"/>
        <v>7.792378703343701E-3</v>
      </c>
      <c r="BP80">
        <f t="shared" si="17"/>
        <v>1.0067256846957756E-2</v>
      </c>
      <c r="BR80">
        <f t="shared" si="18"/>
        <v>2.5888056057453987E-3</v>
      </c>
      <c r="BS80">
        <f t="shared" si="19"/>
        <v>1.8366812742359893E-3</v>
      </c>
      <c r="BT80">
        <f t="shared" si="20"/>
        <v>2.0134513693915511E-3</v>
      </c>
      <c r="BV80">
        <f t="shared" si="21"/>
        <v>0.69559010756133244</v>
      </c>
      <c r="BW80">
        <f t="shared" si="22"/>
        <v>0.72461082978562363</v>
      </c>
      <c r="BX80">
        <f t="shared" si="23"/>
        <v>0.37961314235321841</v>
      </c>
    </row>
    <row r="81" spans="1:76" x14ac:dyDescent="0.3">
      <c r="A81" t="s">
        <v>169</v>
      </c>
      <c r="B81">
        <v>1.5164853349360951E-2</v>
      </c>
      <c r="C81">
        <v>0</v>
      </c>
      <c r="D81">
        <v>2.1288378633753838E-2</v>
      </c>
      <c r="E81">
        <v>8.8754360448545493E-3</v>
      </c>
      <c r="F81">
        <v>7.56765869277015E-3</v>
      </c>
      <c r="G81">
        <v>0</v>
      </c>
      <c r="H81">
        <v>0</v>
      </c>
      <c r="I81">
        <v>5.8762512529488952E-3</v>
      </c>
      <c r="J81">
        <v>8.3908530848416495E-3</v>
      </c>
      <c r="K81">
        <v>2.345068699838555E-2</v>
      </c>
      <c r="L81">
        <v>1.8200671353808352E-2</v>
      </c>
      <c r="M81">
        <v>1.8366370872547059E-2</v>
      </c>
      <c r="N81">
        <v>1.149587020698045E-2</v>
      </c>
      <c r="O81">
        <v>1.00767478642376E-2</v>
      </c>
      <c r="P81">
        <v>4.2174756307886748E-3</v>
      </c>
      <c r="Q81">
        <v>1.2235863577119893E-2</v>
      </c>
      <c r="R81">
        <v>3.5984840369656247E-2</v>
      </c>
      <c r="S81">
        <v>8.9891982933481499E-3</v>
      </c>
      <c r="T81">
        <v>7.1557232322954651E-3</v>
      </c>
      <c r="U81">
        <v>1.6190002931706349E-2</v>
      </c>
      <c r="V81">
        <v>2.084982346409138E-2</v>
      </c>
      <c r="W81">
        <v>4.6880957734612098E-3</v>
      </c>
      <c r="X81">
        <v>1.0748588167428795E-2</v>
      </c>
      <c r="Y81">
        <v>0</v>
      </c>
      <c r="Z81">
        <v>1.5306746534048999E-2</v>
      </c>
      <c r="AA81">
        <v>1.2728218877256801E-2</v>
      </c>
      <c r="AB81">
        <v>2.4115847899002951E-2</v>
      </c>
      <c r="AC81">
        <v>2.4592830060687978E-2</v>
      </c>
      <c r="AD81">
        <v>2.6942779793959579E-2</v>
      </c>
      <c r="AE81">
        <v>3.372039858011675E-3</v>
      </c>
      <c r="AF81">
        <v>3.1930924783742848E-2</v>
      </c>
      <c r="AG81">
        <v>9.8156669198728504E-3</v>
      </c>
      <c r="AH81">
        <v>8.6422555538537508E-3</v>
      </c>
      <c r="AI81">
        <v>2.0101947897650199E-2</v>
      </c>
      <c r="AJ81">
        <v>2.292463566604485E-2</v>
      </c>
      <c r="AK81">
        <v>1.9239631646375224E-2</v>
      </c>
      <c r="AL81">
        <v>3.05111530752975E-2</v>
      </c>
      <c r="AM81">
        <v>9.6028449360855712E-3</v>
      </c>
      <c r="AN81">
        <v>8.9053767952206112E-3</v>
      </c>
      <c r="AO81">
        <v>2.14688143761219E-2</v>
      </c>
      <c r="AP81">
        <v>2.1291129283338098E-3</v>
      </c>
      <c r="AQ81">
        <v>2.95499331249349E-2</v>
      </c>
      <c r="AR81">
        <v>3.9043626424844101E-3</v>
      </c>
      <c r="AS81">
        <v>1.11202625433201E-2</v>
      </c>
      <c r="AT81">
        <v>1.7606757322094348E-2</v>
      </c>
      <c r="AU81">
        <v>1.157609864853515E-3</v>
      </c>
      <c r="AV81">
        <v>0</v>
      </c>
      <c r="AW81">
        <v>5.9811201375104496E-3</v>
      </c>
      <c r="AX81">
        <v>1.5899462763726224E-2</v>
      </c>
      <c r="AY81">
        <v>1.2830787439468E-2</v>
      </c>
      <c r="AZ81">
        <v>7.1470022246998E-3</v>
      </c>
      <c r="BA81">
        <v>1.0815820113308901E-2</v>
      </c>
      <c r="BB81">
        <v>5.0835956705752999E-3</v>
      </c>
      <c r="BC81">
        <v>3.379730116247575E-3</v>
      </c>
      <c r="BD81">
        <v>0</v>
      </c>
      <c r="BE81">
        <v>1.0233108291490149E-2</v>
      </c>
      <c r="BF81">
        <v>4.3069445571250198E-3</v>
      </c>
      <c r="BG81">
        <v>3.7039467412779748E-3</v>
      </c>
      <c r="BH81">
        <v>2.1087665998907251E-2</v>
      </c>
      <c r="BJ81">
        <f t="shared" si="12"/>
        <v>1.0325444847649851E-2</v>
      </c>
      <c r="BK81">
        <f t="shared" si="13"/>
        <v>1.5675307245004176E-2</v>
      </c>
      <c r="BL81">
        <f t="shared" si="14"/>
        <v>1.1143587159020139E-2</v>
      </c>
      <c r="BN81">
        <f t="shared" si="15"/>
        <v>7.4745457094977539E-3</v>
      </c>
      <c r="BO81">
        <f t="shared" si="16"/>
        <v>1.0154870018622237E-2</v>
      </c>
      <c r="BP81">
        <f t="shared" si="17"/>
        <v>8.950667616815209E-3</v>
      </c>
      <c r="BR81">
        <f t="shared" si="18"/>
        <v>1.8686364273744385E-3</v>
      </c>
      <c r="BS81">
        <f t="shared" si="19"/>
        <v>2.3935258174119156E-3</v>
      </c>
      <c r="BT81">
        <f t="shared" si="20"/>
        <v>1.7901335233630419E-3</v>
      </c>
      <c r="BV81">
        <f t="shared" si="21"/>
        <v>8.7964750201448449E-2</v>
      </c>
      <c r="BW81">
        <f t="shared" si="22"/>
        <v>0.75369882167230473</v>
      </c>
      <c r="BX81">
        <f t="shared" si="23"/>
        <v>0.13876069588226808</v>
      </c>
    </row>
    <row r="82" spans="1:76" x14ac:dyDescent="0.3">
      <c r="A82" t="s">
        <v>170</v>
      </c>
      <c r="B82">
        <v>1.7229329162945402E-2</v>
      </c>
      <c r="C82">
        <v>3.2259786844154301E-2</v>
      </c>
      <c r="D82">
        <v>1.1702867705854785E-2</v>
      </c>
      <c r="E82">
        <v>5.4663947390856003E-3</v>
      </c>
      <c r="F82">
        <v>4.6358047578904001E-2</v>
      </c>
      <c r="G82">
        <v>7.0339328032194004E-3</v>
      </c>
      <c r="H82">
        <v>3.3214893206207602E-2</v>
      </c>
      <c r="I82">
        <v>4.7174071350839196E-3</v>
      </c>
      <c r="J82">
        <v>5.4742621030586303E-2</v>
      </c>
      <c r="K82">
        <v>4.57140239995905E-2</v>
      </c>
      <c r="L82">
        <v>4.4967469753728999E-2</v>
      </c>
      <c r="M82">
        <v>2.0539164451652599E-2</v>
      </c>
      <c r="N82">
        <v>3.4320703831665057E-2</v>
      </c>
      <c r="O82">
        <v>8.3260027955520503E-3</v>
      </c>
      <c r="P82">
        <v>9.1997395856059493E-3</v>
      </c>
      <c r="Q82">
        <v>1.6915481727668699E-2</v>
      </c>
      <c r="R82">
        <v>6.7106881783565345E-2</v>
      </c>
      <c r="S82">
        <v>2.6711508401609248E-2</v>
      </c>
      <c r="T82">
        <v>2.6843831315429952E-2</v>
      </c>
      <c r="U82">
        <v>1.6646688038843629E-2</v>
      </c>
      <c r="V82">
        <v>2.06120545762686E-2</v>
      </c>
      <c r="W82">
        <v>1.5399902027262999E-2</v>
      </c>
      <c r="X82">
        <v>1.381351252832343E-2</v>
      </c>
      <c r="Y82">
        <v>9.1291418999199844E-3</v>
      </c>
      <c r="Z82">
        <v>1.0733822036046651E-2</v>
      </c>
      <c r="AA82">
        <v>2.4308714997312152E-2</v>
      </c>
      <c r="AB82">
        <v>3.331194014155475E-3</v>
      </c>
      <c r="AC82">
        <v>1.2031189531094966E-2</v>
      </c>
      <c r="AD82">
        <v>3.6828795250259103E-2</v>
      </c>
      <c r="AE82">
        <v>1.140693172461865E-2</v>
      </c>
      <c r="AF82">
        <v>2.9720180852677303E-2</v>
      </c>
      <c r="AG82">
        <v>1.5721378201180601E-2</v>
      </c>
      <c r="AH82">
        <v>3.9698764355304152E-2</v>
      </c>
      <c r="AI82">
        <v>1.1690496533909914E-2</v>
      </c>
      <c r="AJ82">
        <v>1.9588766059741993E-2</v>
      </c>
      <c r="AK82">
        <v>5.7494257725687501E-3</v>
      </c>
      <c r="AL82">
        <v>6.1730185901883805E-3</v>
      </c>
      <c r="AM82">
        <v>5.1040591511370987E-3</v>
      </c>
      <c r="AN82">
        <v>1.299987986181517E-2</v>
      </c>
      <c r="AO82">
        <v>9.1902208611366297E-3</v>
      </c>
      <c r="AP82">
        <v>3.7221263101511249E-3</v>
      </c>
      <c r="AQ82">
        <v>3.96050675874495E-2</v>
      </c>
      <c r="AR82">
        <v>1.153653965883137E-2</v>
      </c>
      <c r="AS82">
        <v>1.8066571123374099E-2</v>
      </c>
      <c r="AT82">
        <v>2.1259879047111616E-2</v>
      </c>
      <c r="AU82">
        <v>1.59647953368127E-2</v>
      </c>
      <c r="AV82">
        <v>2.2512788654196449E-2</v>
      </c>
      <c r="AW82">
        <v>1.7865940303535999E-2</v>
      </c>
      <c r="AX82">
        <v>2.3654828275963959E-2</v>
      </c>
      <c r="AY82">
        <v>1.02426524208931E-2</v>
      </c>
      <c r="AZ82">
        <v>3.2606267908103802E-2</v>
      </c>
      <c r="BA82">
        <v>1.7134265996297235E-2</v>
      </c>
      <c r="BB82">
        <v>1.7839455752882698E-2</v>
      </c>
      <c r="BC82">
        <v>7.9116057974715007E-3</v>
      </c>
      <c r="BD82">
        <v>0</v>
      </c>
      <c r="BE82">
        <v>6.4886890945213254E-3</v>
      </c>
      <c r="BF82">
        <v>2.7187215999372648E-2</v>
      </c>
      <c r="BG82">
        <v>9.9239688951964691E-3</v>
      </c>
      <c r="BH82">
        <v>1.8225150842924559E-2</v>
      </c>
      <c r="BJ82">
        <f t="shared" si="12"/>
        <v>2.4544241646969077E-2</v>
      </c>
      <c r="BK82">
        <f t="shared" si="13"/>
        <v>2.1763054892654565E-2</v>
      </c>
      <c r="BL82">
        <f t="shared" si="14"/>
        <v>1.5222127172067128E-2</v>
      </c>
      <c r="BN82">
        <f t="shared" si="15"/>
        <v>1.7006179695513161E-2</v>
      </c>
      <c r="BO82">
        <f t="shared" si="16"/>
        <v>1.4984155402891133E-2</v>
      </c>
      <c r="BP82">
        <f t="shared" si="17"/>
        <v>9.421358090177424E-3</v>
      </c>
      <c r="BR82">
        <f t="shared" si="18"/>
        <v>4.2515449238782902E-3</v>
      </c>
      <c r="BS82">
        <f t="shared" si="19"/>
        <v>3.5317992985791215E-3</v>
      </c>
      <c r="BT82">
        <f t="shared" si="20"/>
        <v>1.8842716180354848E-3</v>
      </c>
      <c r="BV82">
        <f t="shared" si="21"/>
        <v>0.61848654422936133</v>
      </c>
      <c r="BW82">
        <f t="shared" si="22"/>
        <v>5.8092267264483161E-2</v>
      </c>
      <c r="BX82">
        <f t="shared" si="23"/>
        <v>0.11407001944287422</v>
      </c>
    </row>
    <row r="83" spans="1:76" x14ac:dyDescent="0.3">
      <c r="A83" t="s">
        <v>171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9.5166873303318496E-4</v>
      </c>
      <c r="J83">
        <v>0</v>
      </c>
      <c r="K83">
        <v>0</v>
      </c>
      <c r="L83">
        <v>0</v>
      </c>
      <c r="M83">
        <v>0</v>
      </c>
      <c r="N83">
        <v>4.9050874682808098E-3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4.0298433750718399E-3</v>
      </c>
      <c r="Z83">
        <v>3.4172142770997E-3</v>
      </c>
      <c r="AA83">
        <v>0</v>
      </c>
      <c r="AB83">
        <v>0</v>
      </c>
      <c r="AC83">
        <v>0</v>
      </c>
      <c r="AD83">
        <v>0</v>
      </c>
      <c r="AE83">
        <v>3.372039858011675E-3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3.3309398228247851E-3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J83">
        <f t="shared" si="12"/>
        <v>3.6604726258212465E-4</v>
      </c>
      <c r="BK83">
        <f t="shared" si="13"/>
        <v>6.0106097278795636E-4</v>
      </c>
      <c r="BL83">
        <f t="shared" si="14"/>
        <v>1.3323759291299141E-4</v>
      </c>
      <c r="BN83">
        <f t="shared" si="15"/>
        <v>1.2334695476261682E-3</v>
      </c>
      <c r="BO83">
        <f t="shared" si="16"/>
        <v>1.3887088072587288E-3</v>
      </c>
      <c r="BP83">
        <f t="shared" si="17"/>
        <v>6.6618796456495704E-4</v>
      </c>
      <c r="BR83">
        <f t="shared" si="18"/>
        <v>3.0836738690654205E-4</v>
      </c>
      <c r="BS83">
        <f t="shared" si="19"/>
        <v>3.2732180490204318E-4</v>
      </c>
      <c r="BT83">
        <f t="shared" si="20"/>
        <v>1.3323759291299141E-4</v>
      </c>
      <c r="BV83">
        <f t="shared" si="21"/>
        <v>0.60485148909139907</v>
      </c>
      <c r="BW83">
        <f t="shared" si="22"/>
        <v>0.495991474445307</v>
      </c>
      <c r="BX83">
        <f t="shared" si="23"/>
        <v>0.1987774959216197</v>
      </c>
    </row>
    <row r="84" spans="1:76" x14ac:dyDescent="0.3">
      <c r="A84" t="s">
        <v>172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1.2167865683905101E-3</v>
      </c>
      <c r="AG84">
        <v>5.2080345382310997E-3</v>
      </c>
      <c r="AH84">
        <v>0</v>
      </c>
      <c r="AI84">
        <v>0</v>
      </c>
      <c r="AJ84">
        <v>0</v>
      </c>
      <c r="AK84">
        <v>4.1552304147146751E-3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1.511028879557055E-3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J84">
        <f t="shared" si="12"/>
        <v>0</v>
      </c>
      <c r="BK84">
        <f t="shared" si="13"/>
        <v>3.5693450592342278E-4</v>
      </c>
      <c r="BL84">
        <f t="shared" si="14"/>
        <v>2.266503717708692E-4</v>
      </c>
      <c r="BN84">
        <f t="shared" si="15"/>
        <v>0</v>
      </c>
      <c r="BO84">
        <f t="shared" si="16"/>
        <v>1.2440671666444137E-3</v>
      </c>
      <c r="BP84">
        <f t="shared" si="17"/>
        <v>8.7237435338440267E-4</v>
      </c>
      <c r="BR84">
        <f t="shared" si="18"/>
        <v>0</v>
      </c>
      <c r="BS84">
        <f t="shared" si="19"/>
        <v>2.9322944326193323E-4</v>
      </c>
      <c r="BT84">
        <f t="shared" si="20"/>
        <v>1.7447487067688054E-4</v>
      </c>
      <c r="BV84">
        <f t="shared" si="21"/>
        <v>0.24013617171850785</v>
      </c>
      <c r="BW84">
        <f t="shared" si="22"/>
        <v>0.20627125857154219</v>
      </c>
      <c r="BX84">
        <f t="shared" si="23"/>
        <v>0.70540829460261245</v>
      </c>
    </row>
    <row r="85" spans="1:76" x14ac:dyDescent="0.3">
      <c r="A85" t="s">
        <v>91</v>
      </c>
    </row>
    <row r="86" spans="1:76" x14ac:dyDescent="0.3">
      <c r="A86" t="s">
        <v>92</v>
      </c>
      <c r="B86">
        <v>1.0931969378218152</v>
      </c>
      <c r="C86">
        <v>1.1865951706725801</v>
      </c>
      <c r="D86">
        <v>0.97310704920143509</v>
      </c>
      <c r="E86">
        <v>1.2003044356771051</v>
      </c>
      <c r="F86">
        <v>1.14503556786996</v>
      </c>
      <c r="G86">
        <v>0.80942530222588649</v>
      </c>
      <c r="H86">
        <v>1.0799307849080502</v>
      </c>
      <c r="I86">
        <v>0.76638093809105401</v>
      </c>
      <c r="J86">
        <v>1.0155981104929175</v>
      </c>
      <c r="K86">
        <v>0.92372931854550355</v>
      </c>
      <c r="L86">
        <v>0.9538238845196455</v>
      </c>
      <c r="M86">
        <v>0.93272365852547057</v>
      </c>
      <c r="N86">
        <v>0.99953960364870542</v>
      </c>
      <c r="O86">
        <v>1.014589530394411</v>
      </c>
      <c r="P86">
        <v>1.0551184008969177</v>
      </c>
      <c r="Q86">
        <v>1.0143900927239851</v>
      </c>
      <c r="R86">
        <v>1.497070299335425</v>
      </c>
      <c r="S86">
        <v>1.5776782420299049</v>
      </c>
      <c r="T86">
        <v>1.1154245700638099</v>
      </c>
      <c r="U86">
        <v>0.85153865927034045</v>
      </c>
      <c r="V86">
        <v>0.98025465993082395</v>
      </c>
      <c r="W86">
        <v>1.0373828493273296</v>
      </c>
      <c r="X86">
        <v>1.0711238772294651</v>
      </c>
      <c r="Y86">
        <v>0.9061708323034845</v>
      </c>
      <c r="Z86">
        <v>0.94917462799465147</v>
      </c>
      <c r="AA86">
        <v>1.0999031413369051</v>
      </c>
      <c r="AB86">
        <v>1.069108411292194</v>
      </c>
      <c r="AC86">
        <v>1.0406483676311229</v>
      </c>
      <c r="AD86">
        <v>0.93221545073419909</v>
      </c>
      <c r="AE86">
        <v>1.2601466270865052</v>
      </c>
      <c r="AF86">
        <v>1.3678148961617098</v>
      </c>
      <c r="AG86">
        <v>1.280376785452175</v>
      </c>
      <c r="AH86">
        <v>1.051006463142</v>
      </c>
      <c r="AI86">
        <v>0.8464815910921285</v>
      </c>
      <c r="AJ86">
        <v>1.1867858730112</v>
      </c>
      <c r="AK86">
        <v>1.44065443704672</v>
      </c>
      <c r="AL86">
        <v>1.243777128178875</v>
      </c>
      <c r="AM86">
        <v>0.96813266578945645</v>
      </c>
      <c r="AN86">
        <v>1.159630838264865</v>
      </c>
      <c r="AO86">
        <v>1.20070106173082</v>
      </c>
      <c r="AP86">
        <v>0.87286809141452393</v>
      </c>
      <c r="AQ86">
        <v>1.19807346952718</v>
      </c>
      <c r="AR86">
        <v>1.0305126777033236</v>
      </c>
      <c r="AS86">
        <v>1.0843578920181445</v>
      </c>
      <c r="AT86">
        <v>1.09926124396867</v>
      </c>
      <c r="AU86">
        <v>0.85801406943576142</v>
      </c>
      <c r="AV86">
        <v>1.1879677390515151</v>
      </c>
      <c r="AW86">
        <v>0.85902580007638052</v>
      </c>
      <c r="AX86">
        <v>0.96606576217813844</v>
      </c>
      <c r="AY86">
        <v>1.0321343245861756</v>
      </c>
      <c r="AZ86">
        <v>0.822915042865074</v>
      </c>
      <c r="BA86">
        <v>0.75001141266629046</v>
      </c>
      <c r="BB86">
        <v>0.90609609504720801</v>
      </c>
      <c r="BC86">
        <v>0.85145935297335096</v>
      </c>
      <c r="BD86">
        <v>1.69165921002486</v>
      </c>
      <c r="BE86">
        <v>1.1523555727125352</v>
      </c>
      <c r="BF86">
        <v>0.73723329197590348</v>
      </c>
      <c r="BG86">
        <v>0.77280105849210745</v>
      </c>
      <c r="BH86">
        <v>1.1282878346428</v>
      </c>
      <c r="BJ86">
        <f t="shared" si="12"/>
        <v>1.0102180491384649</v>
      </c>
      <c r="BK86">
        <f t="shared" si="13"/>
        <v>1.1074177973007877</v>
      </c>
      <c r="BL86">
        <f t="shared" si="14"/>
        <v>1.0480312778152749</v>
      </c>
      <c r="BN86">
        <f t="shared" si="15"/>
        <v>0.12032618251927671</v>
      </c>
      <c r="BO86">
        <f t="shared" si="16"/>
        <v>0.21080261803361613</v>
      </c>
      <c r="BP86">
        <f t="shared" si="17"/>
        <v>0.22471325969441644</v>
      </c>
      <c r="BR86">
        <f t="shared" si="18"/>
        <v>3.0081545629819177E-2</v>
      </c>
      <c r="BS86">
        <f t="shared" si="19"/>
        <v>4.9686653567815861E-2</v>
      </c>
      <c r="BT86">
        <f t="shared" si="20"/>
        <v>4.4942651938883291E-2</v>
      </c>
      <c r="BV86">
        <f t="shared" si="21"/>
        <v>0.10555587127496867</v>
      </c>
      <c r="BW86">
        <f t="shared" si="22"/>
        <v>0.48867642806947076</v>
      </c>
      <c r="BX86">
        <f t="shared" si="23"/>
        <v>0.38095721850738562</v>
      </c>
    </row>
    <row r="87" spans="1:76" x14ac:dyDescent="0.3">
      <c r="BJ87" s="32" t="s">
        <v>1815</v>
      </c>
      <c r="BK87" s="32"/>
      <c r="BL87" s="32"/>
      <c r="BN87" s="32" t="s">
        <v>1816</v>
      </c>
      <c r="BO87" s="32"/>
      <c r="BP87" s="32"/>
      <c r="BR87" s="32" t="s">
        <v>1817</v>
      </c>
      <c r="BS87" s="32"/>
      <c r="BT87" s="32"/>
      <c r="BV87" s="32" t="s">
        <v>1818</v>
      </c>
      <c r="BW87" s="32"/>
      <c r="BX87" s="32"/>
    </row>
    <row r="88" spans="1:76" x14ac:dyDescent="0.3">
      <c r="BJ88" s="5" t="s">
        <v>1812</v>
      </c>
      <c r="BK88" s="6" t="s">
        <v>1814</v>
      </c>
      <c r="BL88" s="7" t="s">
        <v>1813</v>
      </c>
      <c r="BN88" s="5" t="s">
        <v>1812</v>
      </c>
      <c r="BO88" s="6" t="s">
        <v>1814</v>
      </c>
      <c r="BP88" s="7" t="s">
        <v>1813</v>
      </c>
      <c r="BR88" s="5" t="s">
        <v>1812</v>
      </c>
      <c r="BS88" s="6" t="s">
        <v>1814</v>
      </c>
      <c r="BT88" s="7" t="s">
        <v>1813</v>
      </c>
      <c r="BV88" s="5" t="s">
        <v>1812</v>
      </c>
      <c r="BW88" s="5" t="s">
        <v>1812</v>
      </c>
      <c r="BX88" s="7" t="s">
        <v>1813</v>
      </c>
    </row>
    <row r="89" spans="1:76" x14ac:dyDescent="0.3">
      <c r="BV89" s="6" t="s">
        <v>1814</v>
      </c>
      <c r="BW89" s="7" t="s">
        <v>1813</v>
      </c>
      <c r="BX89" s="6" t="s">
        <v>1814</v>
      </c>
    </row>
    <row r="90" spans="1:76" x14ac:dyDescent="0.3">
      <c r="A90" s="9" t="s">
        <v>1819</v>
      </c>
      <c r="B90" s="14">
        <f>SUM(B84,B82,B80,B73,B67,B63,B61,B58:B59,B56,B54,B47,B41,B37,B35,B32:B33,B30,B28,B21,B15,B11,B9,B7)</f>
        <v>0.78637569999359302</v>
      </c>
      <c r="C90" s="14">
        <f t="shared" ref="C90:BH90" si="24">SUM(C84,C82,C80,C73,C67,C63,C61,C58:C59,C56,C54,C47,C41,C37,C35,C32:C33,C30,C28,C21,C15,C11,C9,C7)</f>
        <v>0.91323849887148889</v>
      </c>
      <c r="D90" s="14">
        <f t="shared" si="24"/>
        <v>0.76794558348680941</v>
      </c>
      <c r="E90" s="14">
        <f t="shared" si="24"/>
        <v>0.83748513012632031</v>
      </c>
      <c r="F90" s="14">
        <f t="shared" si="24"/>
        <v>0.85893285652038187</v>
      </c>
      <c r="G90" s="14">
        <f t="shared" si="24"/>
        <v>0.59784011929621972</v>
      </c>
      <c r="H90" s="14">
        <f t="shared" si="24"/>
        <v>0.76765396968406507</v>
      </c>
      <c r="I90" s="14">
        <f t="shared" si="24"/>
        <v>0.57372206093159883</v>
      </c>
      <c r="J90" s="14">
        <f t="shared" si="24"/>
        <v>0.71635298712865669</v>
      </c>
      <c r="K90" s="14">
        <f t="shared" si="24"/>
        <v>0.66544062214964161</v>
      </c>
      <c r="L90" s="14">
        <f t="shared" si="24"/>
        <v>0.67033706427126172</v>
      </c>
      <c r="M90" s="14">
        <f t="shared" si="24"/>
        <v>0.60021439434016444</v>
      </c>
      <c r="N90" s="14">
        <f t="shared" si="24"/>
        <v>0.71646905266620575</v>
      </c>
      <c r="O90" s="14">
        <f t="shared" si="24"/>
        <v>0.77496276266983999</v>
      </c>
      <c r="P90" s="14">
        <f t="shared" si="24"/>
        <v>0.88269355159759</v>
      </c>
      <c r="Q90" s="14">
        <f t="shared" si="24"/>
        <v>0.74717177619157782</v>
      </c>
      <c r="R90" s="14">
        <f t="shared" si="24"/>
        <v>1.0488377461072731</v>
      </c>
      <c r="S90" s="14">
        <f t="shared" si="24"/>
        <v>1.1063001730131956</v>
      </c>
      <c r="T90" s="14">
        <f t="shared" si="24"/>
        <v>0.83297072057858568</v>
      </c>
      <c r="U90" s="14">
        <f t="shared" si="24"/>
        <v>0.60150456372196381</v>
      </c>
      <c r="V90" s="14">
        <f t="shared" si="24"/>
        <v>0.68170970565822175</v>
      </c>
      <c r="W90" s="14">
        <f t="shared" si="24"/>
        <v>0.76554176971535293</v>
      </c>
      <c r="X90" s="14">
        <f t="shared" si="24"/>
        <v>0.7744856371775829</v>
      </c>
      <c r="Y90" s="14">
        <f t="shared" si="24"/>
        <v>0.62932612047989855</v>
      </c>
      <c r="Z90" s="14">
        <f t="shared" si="24"/>
        <v>0.64610506536286172</v>
      </c>
      <c r="AA90" s="14">
        <f t="shared" si="24"/>
        <v>0.73585755381011297</v>
      </c>
      <c r="AB90" s="14">
        <f t="shared" si="24"/>
        <v>0.77861812670250907</v>
      </c>
      <c r="AC90" s="14">
        <f t="shared" si="24"/>
        <v>0.67083056559897891</v>
      </c>
      <c r="AD90" s="14">
        <f t="shared" si="24"/>
        <v>0.6863810519875051</v>
      </c>
      <c r="AE90" s="14">
        <f t="shared" si="24"/>
        <v>0.93493322478152763</v>
      </c>
      <c r="AF90" s="14">
        <f t="shared" si="24"/>
        <v>0.91743147279359827</v>
      </c>
      <c r="AG90" s="14">
        <f t="shared" si="24"/>
        <v>0.92426026123833382</v>
      </c>
      <c r="AH90" s="14">
        <f t="shared" si="24"/>
        <v>0.79521939925100105</v>
      </c>
      <c r="AI90" s="14">
        <f t="shared" si="24"/>
        <v>0.47167863661689841</v>
      </c>
      <c r="AJ90" s="14">
        <f t="shared" si="24"/>
        <v>0.85632162437768289</v>
      </c>
      <c r="AK90" s="14">
        <f t="shared" si="24"/>
        <v>1.0329012165752596</v>
      </c>
      <c r="AL90" s="14">
        <f t="shared" si="24"/>
        <v>0.89450289920773007</v>
      </c>
      <c r="AM90" s="14">
        <f t="shared" si="24"/>
        <v>0.72740348271175359</v>
      </c>
      <c r="AN90" s="14">
        <f t="shared" si="24"/>
        <v>0.90544522974268982</v>
      </c>
      <c r="AO90" s="14">
        <f t="shared" si="24"/>
        <v>0.91545570511976615</v>
      </c>
      <c r="AP90" s="14">
        <f t="shared" si="24"/>
        <v>0.64480679573378319</v>
      </c>
      <c r="AQ90" s="14">
        <f t="shared" si="24"/>
        <v>0.87973806345705952</v>
      </c>
      <c r="AR90" s="14">
        <f t="shared" si="24"/>
        <v>0.72681367789136975</v>
      </c>
      <c r="AS90" s="14">
        <f t="shared" si="24"/>
        <v>0.86556632777980824</v>
      </c>
      <c r="AT90" s="14">
        <f t="shared" si="24"/>
        <v>0.77912427781327454</v>
      </c>
      <c r="AU90" s="14">
        <f t="shared" si="24"/>
        <v>0.65810212994757289</v>
      </c>
      <c r="AV90" s="14">
        <f t="shared" si="24"/>
        <v>0.91534311132985668</v>
      </c>
      <c r="AW90" s="14">
        <f t="shared" si="24"/>
        <v>0.62368646859116694</v>
      </c>
      <c r="AX90" s="14">
        <f t="shared" si="24"/>
        <v>0.70398888261647929</v>
      </c>
      <c r="AY90" s="14">
        <f t="shared" si="24"/>
        <v>0.78253221522380223</v>
      </c>
      <c r="AZ90" s="14">
        <f t="shared" si="24"/>
        <v>0.56552684796302322</v>
      </c>
      <c r="BA90" s="14">
        <f t="shared" si="24"/>
        <v>0.57116347030049563</v>
      </c>
      <c r="BB90" s="14">
        <f t="shared" si="24"/>
        <v>0.6816865849828706</v>
      </c>
      <c r="BC90" s="14">
        <f t="shared" si="24"/>
        <v>0.68898787877244227</v>
      </c>
      <c r="BD90" s="14">
        <f t="shared" si="24"/>
        <v>1.2705256903536615</v>
      </c>
      <c r="BE90" s="14">
        <f t="shared" si="24"/>
        <v>0.88229122123390002</v>
      </c>
      <c r="BF90" s="14">
        <f t="shared" si="24"/>
        <v>0.56557864773342392</v>
      </c>
      <c r="BG90" s="14">
        <f t="shared" si="24"/>
        <v>0.54034204114516149</v>
      </c>
      <c r="BH90" s="14">
        <f t="shared" si="24"/>
        <v>0.82905009063442259</v>
      </c>
      <c r="BI90" s="9" t="s">
        <v>1819</v>
      </c>
      <c r="BJ90">
        <f t="shared" ref="BJ90:BJ98" si="25">AVERAGE(B90:Q90)</f>
        <v>0.74230225812033857</v>
      </c>
      <c r="BK90">
        <f t="shared" ref="BK90:BK98" si="26">AVERAGE(R90:AI90)</f>
        <v>0.77788843303307798</v>
      </c>
      <c r="BL90">
        <f t="shared" ref="BL90:BL98" si="27">AVERAGE(AJ90:BH90)</f>
        <v>0.78027538324953805</v>
      </c>
      <c r="BN90">
        <f t="shared" ref="BN90:BN98" si="28">STDEV(B90:Q90)</f>
        <v>0.10257665120952507</v>
      </c>
      <c r="BO90">
        <f t="shared" ref="BO90:BO98" si="29">STDEV(R90:AI90)</f>
        <v>0.16188086902868246</v>
      </c>
      <c r="BP90">
        <f t="shared" ref="BP90:BP98" si="30">STDEV(AJ90:BH90)</f>
        <v>0.16906268048430098</v>
      </c>
      <c r="BR90">
        <f t="shared" ref="BR90:BR98" si="31">BN90/SQRT(16)</f>
        <v>2.5644162802381267E-2</v>
      </c>
      <c r="BS90">
        <f t="shared" ref="BS90:BS98" si="32">BO90/SQRT(18)</f>
        <v>3.8155686744850911E-2</v>
      </c>
      <c r="BT90">
        <f t="shared" ref="BT90:BT98" si="33">BP90/SQRT(25)</f>
        <v>3.3812536096860198E-2</v>
      </c>
      <c r="BV90">
        <f t="shared" ref="BV90:BV98" si="34">TTEST(B90:Q90,R90:AI90,2,3)</f>
        <v>0.44513141060437245</v>
      </c>
      <c r="BW90">
        <f t="shared" ref="BW90:BW98" si="35">TTEST(B90:Q90,AJ90:BH90,2,3)</f>
        <v>0.37638745882894697</v>
      </c>
      <c r="BX90">
        <f t="shared" ref="BX90:BX98" si="36">TTEST(R90:AI90,AJ90:BH90,2,3)</f>
        <v>0.96290403804906144</v>
      </c>
    </row>
    <row r="91" spans="1:76" x14ac:dyDescent="0.3">
      <c r="A91" s="9" t="s">
        <v>1820</v>
      </c>
      <c r="B91" s="14">
        <f>SUM(B83,B81,B79,B72,B66,B62,B60,B57,B55,B53,B46,B40,B36,B34,B31,B29,B27,B20,B14,B10,B8)</f>
        <v>0.24279062189040115</v>
      </c>
      <c r="C91" s="14">
        <f t="shared" ref="C91:BH91" si="37">SUM(C83,C81,C79,C72,C66,C62,C60,C57,C55,C53,C46,C40,C36,C34,C31,C29,C27,C20,C14,C10,C8)</f>
        <v>0.2385656429534242</v>
      </c>
      <c r="D91" s="14">
        <f t="shared" si="37"/>
        <v>0.17214046320698859</v>
      </c>
      <c r="E91" s="14">
        <f t="shared" si="37"/>
        <v>0.30281279820003221</v>
      </c>
      <c r="F91" s="14">
        <f t="shared" si="37"/>
        <v>0.25528668337765892</v>
      </c>
      <c r="G91" s="14">
        <f t="shared" si="37"/>
        <v>0.18821998445574323</v>
      </c>
      <c r="H91" s="14">
        <f t="shared" si="37"/>
        <v>0.26800142778853547</v>
      </c>
      <c r="I91" s="14">
        <f t="shared" si="37"/>
        <v>0.16707855255656387</v>
      </c>
      <c r="J91" s="14">
        <f t="shared" si="37"/>
        <v>0.25799700317654733</v>
      </c>
      <c r="K91" s="14">
        <f t="shared" si="37"/>
        <v>0.21907578838913633</v>
      </c>
      <c r="L91" s="14">
        <f t="shared" si="37"/>
        <v>0.24981175545713266</v>
      </c>
      <c r="M91" s="14">
        <f t="shared" si="37"/>
        <v>0.29178139347184817</v>
      </c>
      <c r="N91" s="14">
        <f t="shared" si="37"/>
        <v>0.24374722191679876</v>
      </c>
      <c r="O91" s="14">
        <f t="shared" si="37"/>
        <v>0.21081502075496295</v>
      </c>
      <c r="P91" s="14">
        <f t="shared" si="37"/>
        <v>0.13954715758187461</v>
      </c>
      <c r="Q91" s="14">
        <f t="shared" si="37"/>
        <v>0.22808769144612148</v>
      </c>
      <c r="R91" s="14">
        <f t="shared" si="37"/>
        <v>0.39432569981202936</v>
      </c>
      <c r="S91" s="14">
        <f t="shared" si="37"/>
        <v>0.43852539677790153</v>
      </c>
      <c r="T91" s="14">
        <f t="shared" si="37"/>
        <v>0.25701125872461433</v>
      </c>
      <c r="U91" s="14">
        <f t="shared" si="37"/>
        <v>0.2407599708981204</v>
      </c>
      <c r="V91" s="14">
        <f t="shared" si="37"/>
        <v>0.25859115875201721</v>
      </c>
      <c r="W91" s="14">
        <f t="shared" si="37"/>
        <v>0.22694326785802349</v>
      </c>
      <c r="X91" s="14">
        <f t="shared" si="37"/>
        <v>0.22238449737292917</v>
      </c>
      <c r="Y91" s="14">
        <f t="shared" si="37"/>
        <v>0.25029043999115291</v>
      </c>
      <c r="Z91" s="14">
        <f t="shared" si="37"/>
        <v>0.25880567837692503</v>
      </c>
      <c r="AA91" s="14">
        <f t="shared" si="37"/>
        <v>0.32587217718659683</v>
      </c>
      <c r="AB91" s="14">
        <f t="shared" si="37"/>
        <v>0.27397412268016635</v>
      </c>
      <c r="AC91" s="14">
        <f t="shared" si="37"/>
        <v>0.35126999800194914</v>
      </c>
      <c r="AD91" s="14">
        <f t="shared" si="37"/>
        <v>0.2244504697427667</v>
      </c>
      <c r="AE91" s="14">
        <f t="shared" si="37"/>
        <v>0.30534745497878829</v>
      </c>
      <c r="AF91" s="14">
        <f t="shared" si="37"/>
        <v>0.41304988503966922</v>
      </c>
      <c r="AG91" s="14">
        <f t="shared" si="37"/>
        <v>0.29632484994870878</v>
      </c>
      <c r="AH91" s="14">
        <f t="shared" si="37"/>
        <v>0.20126819013850089</v>
      </c>
      <c r="AI91" s="14">
        <f t="shared" si="37"/>
        <v>0.31622000052898097</v>
      </c>
      <c r="AJ91" s="14">
        <f t="shared" si="37"/>
        <v>0.27585354533643008</v>
      </c>
      <c r="AK91" s="14">
        <f t="shared" si="37"/>
        <v>0.30896558318160228</v>
      </c>
      <c r="AL91" s="14">
        <f t="shared" si="37"/>
        <v>0.30715428821831753</v>
      </c>
      <c r="AM91" s="14">
        <f t="shared" si="37"/>
        <v>0.21769831652538302</v>
      </c>
      <c r="AN91" s="14">
        <f t="shared" si="37"/>
        <v>0.21130565009260258</v>
      </c>
      <c r="AO91" s="14">
        <f t="shared" si="37"/>
        <v>0.24558735974459325</v>
      </c>
      <c r="AP91" s="14">
        <f t="shared" si="37"/>
        <v>0.21680318277811159</v>
      </c>
      <c r="AQ91" s="14">
        <f t="shared" si="37"/>
        <v>0.29189882625817565</v>
      </c>
      <c r="AR91" s="14">
        <f t="shared" si="37"/>
        <v>0.27939868725394373</v>
      </c>
      <c r="AS91" s="14">
        <f t="shared" si="37"/>
        <v>0.17634791063075919</v>
      </c>
      <c r="AT91" s="14">
        <f t="shared" si="37"/>
        <v>0.28626140493122809</v>
      </c>
      <c r="AU91" s="14">
        <f t="shared" si="37"/>
        <v>0.18599345094213587</v>
      </c>
      <c r="AV91" s="14">
        <f t="shared" si="37"/>
        <v>0.24101294227263123</v>
      </c>
      <c r="AW91" s="14">
        <f t="shared" si="37"/>
        <v>0.17797563542217831</v>
      </c>
      <c r="AX91" s="14">
        <f t="shared" si="37"/>
        <v>0.24654115592752782</v>
      </c>
      <c r="AY91" s="14">
        <f t="shared" si="37"/>
        <v>0.20730796634645288</v>
      </c>
      <c r="AZ91" s="14">
        <f t="shared" si="37"/>
        <v>0.22697388325706738</v>
      </c>
      <c r="BA91" s="14">
        <f t="shared" si="37"/>
        <v>0.1547264345655702</v>
      </c>
      <c r="BB91" s="14">
        <f t="shared" si="37"/>
        <v>0.18789203256698495</v>
      </c>
      <c r="BC91" s="14">
        <f t="shared" si="37"/>
        <v>0.1557326997858198</v>
      </c>
      <c r="BD91" s="14">
        <f t="shared" si="37"/>
        <v>0.37452143802364118</v>
      </c>
      <c r="BE91" s="14">
        <f t="shared" si="37"/>
        <v>0.23348632591692364</v>
      </c>
      <c r="BF91" s="14">
        <f t="shared" si="37"/>
        <v>0.14562081352938541</v>
      </c>
      <c r="BG91" s="14">
        <f t="shared" si="37"/>
        <v>0.20478173143845391</v>
      </c>
      <c r="BH91" s="14">
        <f t="shared" si="37"/>
        <v>0.24323806647135604</v>
      </c>
      <c r="BI91" s="9" t="s">
        <v>1820</v>
      </c>
      <c r="BJ91">
        <f t="shared" si="25"/>
        <v>0.22973495041398562</v>
      </c>
      <c r="BK91">
        <f t="shared" si="26"/>
        <v>0.29196747315610228</v>
      </c>
      <c r="BL91">
        <f t="shared" si="27"/>
        <v>0.23212317325669105</v>
      </c>
      <c r="BN91">
        <f t="shared" si="28"/>
        <v>4.5113574386204391E-2</v>
      </c>
      <c r="BO91">
        <f t="shared" si="29"/>
        <v>6.9469969642293655E-2</v>
      </c>
      <c r="BP91">
        <f t="shared" si="30"/>
        <v>5.581154552474582E-2</v>
      </c>
      <c r="BR91">
        <f t="shared" si="31"/>
        <v>1.1278393596551098E-2</v>
      </c>
      <c r="BS91">
        <f t="shared" si="32"/>
        <v>1.637422887429648E-2</v>
      </c>
      <c r="BT91">
        <f t="shared" si="33"/>
        <v>1.1162309104949164E-2</v>
      </c>
      <c r="BV91">
        <f t="shared" si="34"/>
        <v>3.9247466525439909E-3</v>
      </c>
      <c r="BW91">
        <f t="shared" si="35"/>
        <v>0.88119031256024349</v>
      </c>
      <c r="BX91">
        <f t="shared" si="36"/>
        <v>4.9704181273545704E-3</v>
      </c>
    </row>
    <row r="92" spans="1:76" x14ac:dyDescent="0.3">
      <c r="A92" s="9" t="s">
        <v>1821</v>
      </c>
      <c r="B92" s="14">
        <f>SUM(B74:B78,B68:B71,B64:B65,B48:B52,B42:B45,B38:B39,B22:B26,B16:B19,B12:B13)</f>
        <v>6.4030615937824137E-2</v>
      </c>
      <c r="C92" s="14">
        <f t="shared" ref="C92:BH92" si="38">SUM(C74:C78,C68:C71,C64:C65,C48:C52,C42:C45,C38:C39,C22:C26,C16:C19,C12:C13)</f>
        <v>3.4791028847668895E-2</v>
      </c>
      <c r="D92" s="14">
        <f t="shared" si="38"/>
        <v>3.3021002507634512E-2</v>
      </c>
      <c r="E92" s="14">
        <f t="shared" si="38"/>
        <v>6.000650735074909E-2</v>
      </c>
      <c r="F92" s="14">
        <f t="shared" si="38"/>
        <v>3.0816027971915586E-2</v>
      </c>
      <c r="G92" s="14">
        <f t="shared" si="38"/>
        <v>2.3365198473923272E-2</v>
      </c>
      <c r="H92" s="14">
        <f t="shared" si="38"/>
        <v>4.427538743545411E-2</v>
      </c>
      <c r="I92" s="14">
        <f t="shared" si="38"/>
        <v>2.5580324602891662E-2</v>
      </c>
      <c r="J92" s="14">
        <f t="shared" si="38"/>
        <v>4.12481201877141E-2</v>
      </c>
      <c r="K92" s="14">
        <f t="shared" si="38"/>
        <v>3.9212908006726305E-2</v>
      </c>
      <c r="L92" s="14">
        <f t="shared" si="38"/>
        <v>3.3675064791251104E-2</v>
      </c>
      <c r="M92" s="14">
        <f t="shared" si="38"/>
        <v>4.0727870713458222E-2</v>
      </c>
      <c r="N92" s="14">
        <f t="shared" si="38"/>
        <v>3.9323329065699103E-2</v>
      </c>
      <c r="O92" s="14">
        <f t="shared" si="38"/>
        <v>2.8811746969605999E-2</v>
      </c>
      <c r="P92" s="14">
        <f t="shared" si="38"/>
        <v>3.2877691717453576E-2</v>
      </c>
      <c r="Q92" s="14">
        <f t="shared" si="38"/>
        <v>3.9130625086284523E-2</v>
      </c>
      <c r="R92" s="14">
        <f t="shared" si="38"/>
        <v>5.3906853416126575E-2</v>
      </c>
      <c r="S92" s="14">
        <f t="shared" si="38"/>
        <v>3.2852672238808202E-2</v>
      </c>
      <c r="T92" s="14">
        <f t="shared" si="38"/>
        <v>2.5442590760608792E-2</v>
      </c>
      <c r="U92" s="14">
        <f t="shared" si="38"/>
        <v>9.2741246502561995E-3</v>
      </c>
      <c r="V92" s="14">
        <f t="shared" si="38"/>
        <v>3.9953795520585395E-2</v>
      </c>
      <c r="W92" s="14">
        <f t="shared" si="38"/>
        <v>4.4897811753953513E-2</v>
      </c>
      <c r="X92" s="14">
        <f t="shared" si="38"/>
        <v>7.4253742678955931E-2</v>
      </c>
      <c r="Y92" s="14">
        <f t="shared" si="38"/>
        <v>2.6554271832433432E-2</v>
      </c>
      <c r="Z92" s="14">
        <f t="shared" si="38"/>
        <v>4.4263884254862572E-2</v>
      </c>
      <c r="AA92" s="14">
        <f t="shared" si="38"/>
        <v>3.8173410340199394E-2</v>
      </c>
      <c r="AB92" s="14">
        <f t="shared" si="38"/>
        <v>1.6516161909518302E-2</v>
      </c>
      <c r="AC92" s="14">
        <f t="shared" si="38"/>
        <v>1.8547804030192461E-2</v>
      </c>
      <c r="AD92" s="14">
        <f t="shared" si="38"/>
        <v>2.1383929003926459E-2</v>
      </c>
      <c r="AE92" s="14">
        <f t="shared" si="38"/>
        <v>1.9865947326186364E-2</v>
      </c>
      <c r="AF92" s="14">
        <f t="shared" si="38"/>
        <v>3.7333538328442634E-2</v>
      </c>
      <c r="AG92" s="14">
        <f t="shared" si="38"/>
        <v>5.9791674265131906E-2</v>
      </c>
      <c r="AH92" s="14">
        <f t="shared" si="38"/>
        <v>5.4518873752499829E-2</v>
      </c>
      <c r="AI92" s="14">
        <f t="shared" si="38"/>
        <v>5.8582953946248982E-2</v>
      </c>
      <c r="AJ92" s="14">
        <f t="shared" si="38"/>
        <v>5.46107032970891E-2</v>
      </c>
      <c r="AK92" s="14">
        <f t="shared" si="38"/>
        <v>9.8787637289856706E-2</v>
      </c>
      <c r="AL92" s="14">
        <f t="shared" si="38"/>
        <v>4.2119940752829085E-2</v>
      </c>
      <c r="AM92" s="14">
        <f t="shared" si="38"/>
        <v>2.3030866552317737E-2</v>
      </c>
      <c r="AN92" s="14">
        <f t="shared" si="38"/>
        <v>4.2879958429574816E-2</v>
      </c>
      <c r="AO92" s="14">
        <f t="shared" si="38"/>
        <v>3.9657996866460016E-2</v>
      </c>
      <c r="AP92" s="14">
        <f t="shared" si="38"/>
        <v>1.125811290262712E-2</v>
      </c>
      <c r="AQ92" s="14">
        <f t="shared" si="38"/>
        <v>2.6436579811945277E-2</v>
      </c>
      <c r="AR92" s="14">
        <f t="shared" si="38"/>
        <v>2.4300312558010517E-2</v>
      </c>
      <c r="AS92" s="14">
        <f t="shared" si="38"/>
        <v>4.2443653607575592E-2</v>
      </c>
      <c r="AT92" s="14">
        <f t="shared" si="38"/>
        <v>3.3875561224165324E-2</v>
      </c>
      <c r="AU92" s="14">
        <f t="shared" si="38"/>
        <v>1.3918488546052949E-2</v>
      </c>
      <c r="AV92" s="14">
        <f t="shared" si="38"/>
        <v>3.1611685449027732E-2</v>
      </c>
      <c r="AW92" s="14">
        <f t="shared" si="38"/>
        <v>5.7363696063035076E-2</v>
      </c>
      <c r="AX92" s="14">
        <f t="shared" si="38"/>
        <v>1.5535723634129629E-2</v>
      </c>
      <c r="AY92" s="14">
        <f t="shared" si="38"/>
        <v>4.2294143015919862E-2</v>
      </c>
      <c r="AZ92" s="14">
        <f t="shared" si="38"/>
        <v>3.0414311644983656E-2</v>
      </c>
      <c r="BA92" s="14">
        <f t="shared" si="38"/>
        <v>2.4121507800224366E-2</v>
      </c>
      <c r="BB92" s="14">
        <f t="shared" si="38"/>
        <v>3.651747749735277E-2</v>
      </c>
      <c r="BC92" s="14">
        <f t="shared" si="38"/>
        <v>6.7387744150892662E-3</v>
      </c>
      <c r="BD92" s="14">
        <f t="shared" si="38"/>
        <v>4.6612081647557223E-2</v>
      </c>
      <c r="BE92" s="14">
        <f t="shared" si="38"/>
        <v>3.6578025561712094E-2</v>
      </c>
      <c r="BF92" s="14">
        <f t="shared" si="38"/>
        <v>2.6033830713093939E-2</v>
      </c>
      <c r="BG92" s="14">
        <f t="shared" si="38"/>
        <v>2.7677285908492423E-2</v>
      </c>
      <c r="BH92" s="14">
        <f t="shared" si="38"/>
        <v>5.5999677537024846E-2</v>
      </c>
      <c r="BI92" s="9" t="s">
        <v>1821</v>
      </c>
      <c r="BJ92">
        <f t="shared" si="25"/>
        <v>3.8180840604140891E-2</v>
      </c>
      <c r="BK92">
        <f t="shared" si="26"/>
        <v>3.7561891111607605E-2</v>
      </c>
      <c r="BL92">
        <f t="shared" si="27"/>
        <v>3.5632721309045878E-2</v>
      </c>
      <c r="BN92">
        <f t="shared" si="28"/>
        <v>1.0977914214133421E-2</v>
      </c>
      <c r="BO92">
        <f t="shared" si="29"/>
        <v>1.7841900162578958E-2</v>
      </c>
      <c r="BP92">
        <f t="shared" si="30"/>
        <v>1.8896817164554019E-2</v>
      </c>
      <c r="BR92">
        <f t="shared" si="31"/>
        <v>2.7444785535333553E-3</v>
      </c>
      <c r="BS92">
        <f t="shared" si="32"/>
        <v>4.2053761980709826E-3</v>
      </c>
      <c r="BT92">
        <f t="shared" si="33"/>
        <v>3.779363432910804E-3</v>
      </c>
      <c r="BV92">
        <f t="shared" si="34"/>
        <v>0.90276497440329651</v>
      </c>
      <c r="BW92">
        <f t="shared" si="35"/>
        <v>0.5885023929406823</v>
      </c>
      <c r="BX92">
        <f t="shared" si="36"/>
        <v>0.73483372392433499</v>
      </c>
    </row>
    <row r="93" spans="1:76" x14ac:dyDescent="0.3">
      <c r="A93" s="9" t="s">
        <v>1822</v>
      </c>
      <c r="B93" s="15">
        <f>SUM(B59,B33,B7)</f>
        <v>3.7688033983715952E-2</v>
      </c>
      <c r="C93" s="15">
        <f t="shared" ref="C93:BH93" si="39">SUM(C59,C33,C7)</f>
        <v>5.0152894116383198E-2</v>
      </c>
      <c r="D93" s="15">
        <f t="shared" si="39"/>
        <v>1.376537831131725E-2</v>
      </c>
      <c r="E93" s="15">
        <f t="shared" si="39"/>
        <v>2.5068838973081549E-2</v>
      </c>
      <c r="F93" s="15">
        <f t="shared" si="39"/>
        <v>4.9730960482464004E-2</v>
      </c>
      <c r="G93" s="15">
        <f t="shared" si="39"/>
        <v>2.6990603763173401E-2</v>
      </c>
      <c r="H93" s="15">
        <f t="shared" si="39"/>
        <v>3.8450630166569952E-2</v>
      </c>
      <c r="I93" s="15">
        <f t="shared" si="39"/>
        <v>2.6072567127799099E-2</v>
      </c>
      <c r="J93" s="15">
        <f t="shared" si="39"/>
        <v>3.0382115381621701E-2</v>
      </c>
      <c r="K93" s="15">
        <f t="shared" si="39"/>
        <v>2.42360197727516E-2</v>
      </c>
      <c r="L93" s="15">
        <f t="shared" si="39"/>
        <v>1.526386211047435E-2</v>
      </c>
      <c r="M93" s="15">
        <f t="shared" si="39"/>
        <v>1.6220516889816898E-2</v>
      </c>
      <c r="N93" s="15">
        <f t="shared" si="39"/>
        <v>3.9036936247795799E-2</v>
      </c>
      <c r="O93" s="15">
        <f t="shared" si="39"/>
        <v>4.3131746949955398E-2</v>
      </c>
      <c r="P93" s="15">
        <f t="shared" si="39"/>
        <v>5.6871188948976401E-2</v>
      </c>
      <c r="Q93" s="15">
        <f t="shared" si="39"/>
        <v>6.0310888774320504E-2</v>
      </c>
      <c r="R93" s="15">
        <f t="shared" si="39"/>
        <v>2.0166230025924464E-2</v>
      </c>
      <c r="S93" s="15">
        <f t="shared" si="39"/>
        <v>5.8648255157796904E-2</v>
      </c>
      <c r="T93" s="15">
        <f t="shared" si="39"/>
        <v>4.631033393763169E-2</v>
      </c>
      <c r="U93" s="15">
        <f t="shared" si="39"/>
        <v>9.2741246502561995E-3</v>
      </c>
      <c r="V93" s="15">
        <f t="shared" si="39"/>
        <v>3.5519399970475651E-2</v>
      </c>
      <c r="W93" s="15">
        <f t="shared" si="39"/>
        <v>5.0131587707594946E-2</v>
      </c>
      <c r="X93" s="15">
        <f t="shared" si="39"/>
        <v>3.22135106113779E-2</v>
      </c>
      <c r="Y93" s="15">
        <f t="shared" si="39"/>
        <v>3.7114931130854449E-2</v>
      </c>
      <c r="Z93" s="15">
        <f t="shared" si="39"/>
        <v>8.2809166627734646E-2</v>
      </c>
      <c r="AA93" s="15">
        <f t="shared" si="39"/>
        <v>1.4239026278970651E-2</v>
      </c>
      <c r="AB93" s="15">
        <f t="shared" si="39"/>
        <v>5.0229604188003998E-2</v>
      </c>
      <c r="AC93" s="15">
        <f t="shared" si="39"/>
        <v>2.4589006682201701E-2</v>
      </c>
      <c r="AD93" s="15">
        <f t="shared" si="39"/>
        <v>1.627508080555647E-2</v>
      </c>
      <c r="AE93" s="15">
        <f t="shared" si="39"/>
        <v>6.1681684303500794E-2</v>
      </c>
      <c r="AF93" s="15">
        <f t="shared" si="39"/>
        <v>4.160041648930235E-2</v>
      </c>
      <c r="AG93" s="15">
        <f t="shared" si="39"/>
        <v>3.5397164648874963E-2</v>
      </c>
      <c r="AH93" s="15">
        <f t="shared" si="39"/>
        <v>6.9672444815642609E-2</v>
      </c>
      <c r="AI93" s="15">
        <f t="shared" si="39"/>
        <v>3.0607332395523199E-2</v>
      </c>
      <c r="AJ93" s="15">
        <f t="shared" si="39"/>
        <v>4.1466597814988501E-2</v>
      </c>
      <c r="AK93" s="15">
        <f t="shared" si="39"/>
        <v>3.3313851225314647E-2</v>
      </c>
      <c r="AL93" s="15">
        <f t="shared" si="39"/>
        <v>2.9640469174494422E-2</v>
      </c>
      <c r="AM93" s="15">
        <f t="shared" si="39"/>
        <v>2.41417183757646E-2</v>
      </c>
      <c r="AN93" s="15">
        <f t="shared" si="39"/>
        <v>4.5993266524941998E-2</v>
      </c>
      <c r="AO93" s="15">
        <f t="shared" si="39"/>
        <v>8.1783605934336E-3</v>
      </c>
      <c r="AP93" s="15">
        <f t="shared" si="39"/>
        <v>6.1523945809836805E-2</v>
      </c>
      <c r="AQ93" s="15">
        <f t="shared" si="39"/>
        <v>3.2582692858769746E-2</v>
      </c>
      <c r="AR93" s="15">
        <f t="shared" si="39"/>
        <v>1.5158194970335149E-2</v>
      </c>
      <c r="AS93" s="15">
        <f t="shared" si="39"/>
        <v>3.2287715152448E-2</v>
      </c>
      <c r="AT93" s="15">
        <f t="shared" si="39"/>
        <v>9.8809885166971853E-3</v>
      </c>
      <c r="AU93" s="15">
        <f t="shared" si="39"/>
        <v>1.315482508231023E-2</v>
      </c>
      <c r="AV93" s="15">
        <f t="shared" si="39"/>
        <v>1.347283914953816E-2</v>
      </c>
      <c r="AW93" s="15">
        <f t="shared" si="39"/>
        <v>3.741796459966585E-2</v>
      </c>
      <c r="AX93" s="15">
        <f t="shared" si="39"/>
        <v>2.4821365236191349E-2</v>
      </c>
      <c r="AY93" s="15">
        <f t="shared" si="39"/>
        <v>5.4198200602805349E-2</v>
      </c>
      <c r="AZ93" s="15">
        <f t="shared" si="39"/>
        <v>3.61753202163669E-2</v>
      </c>
      <c r="BA93" s="15">
        <f t="shared" si="39"/>
        <v>1.492916455287557E-2</v>
      </c>
      <c r="BB93" s="15">
        <f t="shared" si="39"/>
        <v>3.9457790203342599E-2</v>
      </c>
      <c r="BC93" s="15">
        <f t="shared" si="39"/>
        <v>5.0478168521089203E-2</v>
      </c>
      <c r="BD93" s="15">
        <f t="shared" si="39"/>
        <v>0.120997852176496</v>
      </c>
      <c r="BE93" s="15">
        <f t="shared" si="39"/>
        <v>6.0876587630725398E-2</v>
      </c>
      <c r="BF93" s="15">
        <f t="shared" si="39"/>
        <v>6.4922895827715946E-2</v>
      </c>
      <c r="BG93" s="15">
        <f t="shared" si="39"/>
        <v>5.4624683117719102E-3</v>
      </c>
      <c r="BH93" s="15">
        <f t="shared" si="39"/>
        <v>2.792053696341526E-2</v>
      </c>
      <c r="BI93" s="9" t="s">
        <v>1822</v>
      </c>
      <c r="BJ93">
        <f t="shared" si="25"/>
        <v>3.458582387501357E-2</v>
      </c>
      <c r="BK93">
        <f t="shared" si="26"/>
        <v>3.9804405579290193E-2</v>
      </c>
      <c r="BL93">
        <f t="shared" si="27"/>
        <v>3.5938151203653367E-2</v>
      </c>
      <c r="BN93">
        <f t="shared" si="28"/>
        <v>1.4690518752647576E-2</v>
      </c>
      <c r="BO93">
        <f t="shared" si="29"/>
        <v>1.9970289265790621E-2</v>
      </c>
      <c r="BP93">
        <f t="shared" si="30"/>
        <v>2.4762562343627493E-2</v>
      </c>
      <c r="BR93">
        <f t="shared" si="31"/>
        <v>3.672629688161894E-3</v>
      </c>
      <c r="BS93">
        <f t="shared" si="32"/>
        <v>4.7070423206991563E-3</v>
      </c>
      <c r="BT93">
        <f t="shared" si="33"/>
        <v>4.9525124687254986E-3</v>
      </c>
      <c r="BV93">
        <f t="shared" si="34"/>
        <v>0.38879371266734708</v>
      </c>
      <c r="BW93">
        <f t="shared" si="35"/>
        <v>0.82754002410054073</v>
      </c>
      <c r="BX93">
        <f t="shared" si="36"/>
        <v>0.5746193679754974</v>
      </c>
    </row>
    <row r="94" spans="1:76" x14ac:dyDescent="0.3">
      <c r="A94" s="9" t="s">
        <v>1823</v>
      </c>
      <c r="B94" s="15">
        <f>SUM(B75:B80,B60:B73,B49:B54,B34:B47,B8:B21,B23:B28)</f>
        <v>0.57359247982476325</v>
      </c>
      <c r="C94" s="15">
        <f t="shared" ref="C94:BH94" si="40">SUM(C75:C80,C60:C73,C49:C54,C34:C47,C8:C21,C23:C28)</f>
        <v>0.47446775762256288</v>
      </c>
      <c r="D94" s="15">
        <f t="shared" si="40"/>
        <v>0.41690593392352554</v>
      </c>
      <c r="E94" s="15">
        <f t="shared" si="40"/>
        <v>0.56825259631336122</v>
      </c>
      <c r="F94" s="15">
        <f t="shared" si="40"/>
        <v>0.5020448079820381</v>
      </c>
      <c r="G94" s="15">
        <f t="shared" si="40"/>
        <v>0.31842476005584064</v>
      </c>
      <c r="H94" s="15">
        <f t="shared" si="40"/>
        <v>0.53457965536990393</v>
      </c>
      <c r="I94" s="15">
        <f t="shared" si="40"/>
        <v>0.32727424053162119</v>
      </c>
      <c r="J94" s="15">
        <f t="shared" si="40"/>
        <v>0.4315785112162126</v>
      </c>
      <c r="K94" s="15">
        <f t="shared" si="40"/>
        <v>0.3944311614310414</v>
      </c>
      <c r="L94" s="15">
        <f t="shared" si="40"/>
        <v>0.34331595148643423</v>
      </c>
      <c r="M94" s="15">
        <f t="shared" si="40"/>
        <v>0.38439612642501697</v>
      </c>
      <c r="N94" s="15">
        <f t="shared" si="40"/>
        <v>0.37702363484439616</v>
      </c>
      <c r="O94" s="15">
        <f t="shared" si="40"/>
        <v>0.36590649614538601</v>
      </c>
      <c r="P94" s="15">
        <f t="shared" si="40"/>
        <v>0.47390615400016955</v>
      </c>
      <c r="Q94" s="15">
        <f t="shared" si="40"/>
        <v>0.41939484360613488</v>
      </c>
      <c r="R94" s="15">
        <f t="shared" si="40"/>
        <v>0.47939025282313608</v>
      </c>
      <c r="S94" s="15">
        <f t="shared" si="40"/>
        <v>0.57040734995480125</v>
      </c>
      <c r="T94" s="15">
        <f t="shared" si="40"/>
        <v>0.43772476239833202</v>
      </c>
      <c r="U94" s="15">
        <f t="shared" si="40"/>
        <v>0.317338972372252</v>
      </c>
      <c r="V94" s="15">
        <f t="shared" si="40"/>
        <v>0.36975912782438758</v>
      </c>
      <c r="W94" s="15">
        <f t="shared" si="40"/>
        <v>0.47896798705758076</v>
      </c>
      <c r="X94" s="15">
        <f t="shared" si="40"/>
        <v>0.46616013339504153</v>
      </c>
      <c r="Y94" s="15">
        <f t="shared" si="40"/>
        <v>0.3465211653911347</v>
      </c>
      <c r="Z94" s="15">
        <f t="shared" si="40"/>
        <v>0.46543147351296821</v>
      </c>
      <c r="AA94" s="15">
        <f t="shared" si="40"/>
        <v>0.32330763661393891</v>
      </c>
      <c r="AB94" s="15">
        <f t="shared" si="40"/>
        <v>0.41875746503425265</v>
      </c>
      <c r="AC94" s="15">
        <f t="shared" si="40"/>
        <v>0.367279507361784</v>
      </c>
      <c r="AD94" s="15">
        <f t="shared" si="40"/>
        <v>0.38108387508182584</v>
      </c>
      <c r="AE94" s="15">
        <f t="shared" si="40"/>
        <v>0.46882399591766616</v>
      </c>
      <c r="AF94" s="15">
        <f t="shared" si="40"/>
        <v>0.57706551376604853</v>
      </c>
      <c r="AG94" s="15">
        <f t="shared" si="40"/>
        <v>0.51797297302513934</v>
      </c>
      <c r="AH94" s="15">
        <f t="shared" si="40"/>
        <v>0.48817748617872453</v>
      </c>
      <c r="AI94" s="15">
        <f t="shared" si="40"/>
        <v>0.35208116027290232</v>
      </c>
      <c r="AJ94" s="15">
        <f t="shared" si="40"/>
        <v>0.5016212730317825</v>
      </c>
      <c r="AK94" s="15">
        <f t="shared" si="40"/>
        <v>0.47179016758963144</v>
      </c>
      <c r="AL94" s="15">
        <f t="shared" si="40"/>
        <v>0.63246764105587894</v>
      </c>
      <c r="AM94" s="15">
        <f t="shared" si="40"/>
        <v>0.39266120127423526</v>
      </c>
      <c r="AN94" s="15">
        <f t="shared" si="40"/>
        <v>0.60138276073294672</v>
      </c>
      <c r="AO94" s="15">
        <f t="shared" si="40"/>
        <v>0.45010427014826176</v>
      </c>
      <c r="AP94" s="15">
        <f t="shared" si="40"/>
        <v>0.35765512008472378</v>
      </c>
      <c r="AQ94" s="15">
        <f t="shared" si="40"/>
        <v>0.4678256179055475</v>
      </c>
      <c r="AR94" s="15">
        <f t="shared" si="40"/>
        <v>0.32126597709941868</v>
      </c>
      <c r="AS94" s="15">
        <f t="shared" si="40"/>
        <v>0.4557263214613374</v>
      </c>
      <c r="AT94" s="15">
        <f t="shared" si="40"/>
        <v>0.48904121623700741</v>
      </c>
      <c r="AU94" s="15">
        <f t="shared" si="40"/>
        <v>0.39324719113607565</v>
      </c>
      <c r="AV94" s="15">
        <f t="shared" si="40"/>
        <v>0.51673079161943736</v>
      </c>
      <c r="AW94" s="15">
        <f t="shared" si="40"/>
        <v>0.34747540165806418</v>
      </c>
      <c r="AX94" s="15">
        <f t="shared" si="40"/>
        <v>0.3617724610164903</v>
      </c>
      <c r="AY94" s="15">
        <f t="shared" si="40"/>
        <v>0.39021539011027734</v>
      </c>
      <c r="AZ94" s="15">
        <f t="shared" si="40"/>
        <v>0.28442128981915987</v>
      </c>
      <c r="BA94" s="15">
        <f t="shared" si="40"/>
        <v>0.33715960684866286</v>
      </c>
      <c r="BB94" s="15">
        <f t="shared" si="40"/>
        <v>0.37987961131828496</v>
      </c>
      <c r="BC94" s="15">
        <f t="shared" si="40"/>
        <v>0.39502069722653549</v>
      </c>
      <c r="BD94" s="15">
        <f t="shared" si="40"/>
        <v>0.92152072666848106</v>
      </c>
      <c r="BE94" s="15">
        <f t="shared" si="40"/>
        <v>0.46712692621405533</v>
      </c>
      <c r="BF94" s="15">
        <f t="shared" si="40"/>
        <v>0.28463005946812775</v>
      </c>
      <c r="BG94" s="15">
        <f t="shared" si="40"/>
        <v>0.28459731784243614</v>
      </c>
      <c r="BH94" s="15">
        <f t="shared" si="40"/>
        <v>0.48373919894293915</v>
      </c>
      <c r="BI94" s="9" t="s">
        <v>1823</v>
      </c>
      <c r="BJ94">
        <f t="shared" si="25"/>
        <v>0.43159344442365055</v>
      </c>
      <c r="BK94">
        <f t="shared" si="26"/>
        <v>0.43479171322121751</v>
      </c>
      <c r="BL94">
        <f t="shared" si="27"/>
        <v>0.43956312946039189</v>
      </c>
      <c r="BN94">
        <f t="shared" si="28"/>
        <v>8.1969884662009856E-2</v>
      </c>
      <c r="BO94">
        <f t="shared" si="29"/>
        <v>7.9785771094954341E-2</v>
      </c>
      <c r="BP94">
        <f t="shared" si="30"/>
        <v>0.13586008856114401</v>
      </c>
      <c r="BR94">
        <f t="shared" si="31"/>
        <v>2.0492471165502464E-2</v>
      </c>
      <c r="BS94">
        <f t="shared" si="32"/>
        <v>1.880568659447995E-2</v>
      </c>
      <c r="BT94">
        <f t="shared" si="33"/>
        <v>2.7172017712228803E-2</v>
      </c>
      <c r="BV94">
        <f t="shared" si="34"/>
        <v>0.90918776394598955</v>
      </c>
      <c r="BW94">
        <f t="shared" si="35"/>
        <v>0.81607763202002792</v>
      </c>
      <c r="BX94">
        <f t="shared" si="36"/>
        <v>0.8859227359474755</v>
      </c>
    </row>
    <row r="95" spans="1:76" x14ac:dyDescent="0.3">
      <c r="A95" s="9" t="s">
        <v>1824</v>
      </c>
      <c r="B95" s="15">
        <f>SUM(B81:B84,B74,B55:B58,B48,B29:B32,B22)</f>
        <v>0.48191642401333917</v>
      </c>
      <c r="C95" s="15">
        <f t="shared" ref="C95:BH95" si="41">SUM(C81:C84,C74,C55:C58,C48,C29:C32,C22)</f>
        <v>0.66197451893363579</v>
      </c>
      <c r="D95" s="15">
        <f t="shared" si="41"/>
        <v>0.54243573696658987</v>
      </c>
      <c r="E95" s="15">
        <f t="shared" si="41"/>
        <v>0.606983000390659</v>
      </c>
      <c r="F95" s="15">
        <f t="shared" si="41"/>
        <v>0.59325979940545459</v>
      </c>
      <c r="G95" s="15">
        <f t="shared" si="41"/>
        <v>0.46400993840687221</v>
      </c>
      <c r="H95" s="15">
        <f t="shared" si="41"/>
        <v>0.50690049937158099</v>
      </c>
      <c r="I95" s="15">
        <f t="shared" si="41"/>
        <v>0.41303413043163417</v>
      </c>
      <c r="J95" s="15">
        <f t="shared" si="41"/>
        <v>0.55363748389508394</v>
      </c>
      <c r="K95" s="15">
        <f t="shared" si="41"/>
        <v>0.50506213734171135</v>
      </c>
      <c r="L95" s="15">
        <f t="shared" si="41"/>
        <v>0.59524407092273668</v>
      </c>
      <c r="M95" s="15">
        <f t="shared" si="41"/>
        <v>0.53210701521063697</v>
      </c>
      <c r="N95" s="15">
        <f t="shared" si="41"/>
        <v>0.58347903255651168</v>
      </c>
      <c r="O95" s="15">
        <f t="shared" si="41"/>
        <v>0.60555128729906771</v>
      </c>
      <c r="P95" s="15">
        <f t="shared" si="41"/>
        <v>0.52434105794777219</v>
      </c>
      <c r="Q95" s="15">
        <f t="shared" si="41"/>
        <v>0.53468436034352829</v>
      </c>
      <c r="R95" s="15">
        <f t="shared" si="41"/>
        <v>0.99751381648636861</v>
      </c>
      <c r="S95" s="15">
        <f t="shared" si="41"/>
        <v>0.94862263691730697</v>
      </c>
      <c r="T95" s="15">
        <f t="shared" si="41"/>
        <v>0.63138947372784526</v>
      </c>
      <c r="U95" s="15">
        <f t="shared" si="41"/>
        <v>0.52492556224783227</v>
      </c>
      <c r="V95" s="15">
        <f t="shared" si="41"/>
        <v>0.5749761321359611</v>
      </c>
      <c r="W95" s="15">
        <f t="shared" si="41"/>
        <v>0.50828327456215416</v>
      </c>
      <c r="X95" s="15">
        <f t="shared" si="41"/>
        <v>0.57275023322304863</v>
      </c>
      <c r="Y95" s="15">
        <f t="shared" si="41"/>
        <v>0.52253473578149578</v>
      </c>
      <c r="Z95" s="15">
        <f t="shared" si="41"/>
        <v>0.40093398785394641</v>
      </c>
      <c r="AA95" s="15">
        <f t="shared" si="41"/>
        <v>0.76235647844399967</v>
      </c>
      <c r="AB95" s="15">
        <f t="shared" si="41"/>
        <v>0.60012134206993695</v>
      </c>
      <c r="AC95" s="15">
        <f t="shared" si="41"/>
        <v>0.64877985358713486</v>
      </c>
      <c r="AD95" s="15">
        <f t="shared" si="41"/>
        <v>0.53485649484681597</v>
      </c>
      <c r="AE95" s="15">
        <f t="shared" si="41"/>
        <v>0.72964094686533532</v>
      </c>
      <c r="AF95" s="15">
        <f t="shared" si="41"/>
        <v>0.74914896590635893</v>
      </c>
      <c r="AG95" s="15">
        <f t="shared" si="41"/>
        <v>0.72700664777816026</v>
      </c>
      <c r="AH95" s="15">
        <f t="shared" si="41"/>
        <v>0.49315653214763461</v>
      </c>
      <c r="AI95" s="15">
        <f t="shared" si="41"/>
        <v>0.46379309842370275</v>
      </c>
      <c r="AJ95" s="15">
        <f t="shared" si="41"/>
        <v>0.64369800216443096</v>
      </c>
      <c r="AK95" s="15">
        <f t="shared" si="41"/>
        <v>0.93555041823177265</v>
      </c>
      <c r="AL95" s="15">
        <f t="shared" si="41"/>
        <v>0.58166901794850334</v>
      </c>
      <c r="AM95" s="15">
        <f t="shared" si="41"/>
        <v>0.55132974613945451</v>
      </c>
      <c r="AN95" s="15">
        <f t="shared" si="41"/>
        <v>0.51225481100697878</v>
      </c>
      <c r="AO95" s="15">
        <f t="shared" si="41"/>
        <v>0.74241843098912408</v>
      </c>
      <c r="AP95" s="15">
        <f t="shared" si="41"/>
        <v>0.45368902551996138</v>
      </c>
      <c r="AQ95" s="15">
        <f t="shared" si="41"/>
        <v>0.69766515876286295</v>
      </c>
      <c r="AR95" s="15">
        <f t="shared" si="41"/>
        <v>0.69408850563357016</v>
      </c>
      <c r="AS95" s="15">
        <f t="shared" si="41"/>
        <v>0.59634385540435764</v>
      </c>
      <c r="AT95" s="15">
        <f t="shared" si="41"/>
        <v>0.60033903921496323</v>
      </c>
      <c r="AU95" s="15">
        <f t="shared" si="41"/>
        <v>0.45161205321737596</v>
      </c>
      <c r="AV95" s="15">
        <f t="shared" si="41"/>
        <v>0.65776410828254017</v>
      </c>
      <c r="AW95" s="15">
        <f t="shared" si="41"/>
        <v>0.47413243381865033</v>
      </c>
      <c r="AX95" s="15">
        <f t="shared" si="41"/>
        <v>0.57947193592545487</v>
      </c>
      <c r="AY95" s="15">
        <f t="shared" si="41"/>
        <v>0.58772073387309232</v>
      </c>
      <c r="AZ95" s="15">
        <f t="shared" si="41"/>
        <v>0.50231843282954747</v>
      </c>
      <c r="BA95" s="15">
        <f t="shared" si="41"/>
        <v>0.39792264126475207</v>
      </c>
      <c r="BB95" s="15">
        <f t="shared" si="41"/>
        <v>0.48675869352558082</v>
      </c>
      <c r="BC95" s="15">
        <f t="shared" si="41"/>
        <v>0.40596048722572659</v>
      </c>
      <c r="BD95" s="15">
        <f t="shared" si="41"/>
        <v>0.64914063117988252</v>
      </c>
      <c r="BE95" s="15">
        <f t="shared" si="41"/>
        <v>0.62435205886775491</v>
      </c>
      <c r="BF95" s="15">
        <f t="shared" si="41"/>
        <v>0.38768033668005958</v>
      </c>
      <c r="BG95" s="15">
        <f t="shared" si="41"/>
        <v>0.48274127233789971</v>
      </c>
      <c r="BH95" s="15">
        <f t="shared" si="41"/>
        <v>0.61662809873644897</v>
      </c>
      <c r="BI95" s="9" t="s">
        <v>1824</v>
      </c>
      <c r="BJ95">
        <f t="shared" si="25"/>
        <v>0.54403878083980084</v>
      </c>
      <c r="BK95">
        <f t="shared" si="26"/>
        <v>0.63282167850027982</v>
      </c>
      <c r="BL95">
        <f t="shared" si="27"/>
        <v>0.57252999715122999</v>
      </c>
      <c r="BN95">
        <f t="shared" si="28"/>
        <v>6.2871220076848214E-2</v>
      </c>
      <c r="BO95">
        <f t="shared" si="29"/>
        <v>0.16093990155288659</v>
      </c>
      <c r="BP95">
        <f t="shared" si="30"/>
        <v>0.12431027599613656</v>
      </c>
      <c r="BR95">
        <f t="shared" si="31"/>
        <v>1.5717805019212053E-2</v>
      </c>
      <c r="BS95">
        <f t="shared" si="32"/>
        <v>3.7933898583847166E-2</v>
      </c>
      <c r="BT95">
        <f t="shared" si="33"/>
        <v>2.4862055199227313E-2</v>
      </c>
      <c r="BV95">
        <f t="shared" si="34"/>
        <v>4.1448943139805378E-2</v>
      </c>
      <c r="BW95">
        <f t="shared" si="35"/>
        <v>0.33894240460453884</v>
      </c>
      <c r="BX95">
        <f t="shared" si="36"/>
        <v>0.19352892534135066</v>
      </c>
    </row>
    <row r="96" spans="1:76" x14ac:dyDescent="0.3">
      <c r="A96" s="9" t="s">
        <v>1829</v>
      </c>
      <c r="B96" s="16">
        <f>SUM(B7:B32)</f>
        <v>4.3936413332508764E-2</v>
      </c>
      <c r="C96" s="16">
        <f t="shared" ref="C96:BH96" si="42">SUM(C7:C32)</f>
        <v>2.1987691295688911E-2</v>
      </c>
      <c r="D96" s="16">
        <f t="shared" si="42"/>
        <v>2.6523757445327759E-2</v>
      </c>
      <c r="E96" s="16">
        <f t="shared" si="42"/>
        <v>6.2084178744930218E-2</v>
      </c>
      <c r="F96" s="16">
        <f t="shared" si="42"/>
        <v>3.24378194679441E-2</v>
      </c>
      <c r="G96" s="16">
        <f t="shared" si="42"/>
        <v>3.3929499367216225E-2</v>
      </c>
      <c r="H96" s="16">
        <f t="shared" si="42"/>
        <v>2.2898171528521256E-2</v>
      </c>
      <c r="I96" s="16">
        <f t="shared" si="42"/>
        <v>1.954682339600208E-2</v>
      </c>
      <c r="J96" s="16">
        <f t="shared" si="42"/>
        <v>5.2076659106430043E-2</v>
      </c>
      <c r="K96" s="16">
        <f t="shared" si="42"/>
        <v>3.0570720135663372E-2</v>
      </c>
      <c r="L96" s="16">
        <f t="shared" si="42"/>
        <v>3.4228641221391382E-2</v>
      </c>
      <c r="M96" s="16">
        <f t="shared" si="42"/>
        <v>3.2002815267906159E-2</v>
      </c>
      <c r="N96" s="16">
        <f t="shared" si="42"/>
        <v>3.0182072869442276E-2</v>
      </c>
      <c r="O96" s="16">
        <f t="shared" si="42"/>
        <v>7.0334021983279099E-3</v>
      </c>
      <c r="P96" s="16">
        <f t="shared" si="42"/>
        <v>2.9447667823174192E-2</v>
      </c>
      <c r="Q96" s="16">
        <f t="shared" si="42"/>
        <v>4.3620277961867859E-3</v>
      </c>
      <c r="R96" s="16">
        <f t="shared" si="42"/>
        <v>2.9927084490120919E-2</v>
      </c>
      <c r="S96" s="16">
        <f t="shared" si="42"/>
        <v>3.4464273626033048E-2</v>
      </c>
      <c r="T96" s="16">
        <f t="shared" si="42"/>
        <v>3.5945635606011273E-2</v>
      </c>
      <c r="U96" s="16">
        <f t="shared" si="42"/>
        <v>5.2668468702888521E-2</v>
      </c>
      <c r="V96" s="16">
        <f t="shared" si="42"/>
        <v>2.2543963152042028E-2</v>
      </c>
      <c r="W96" s="16">
        <f t="shared" si="42"/>
        <v>2.6911003324569326E-2</v>
      </c>
      <c r="X96" s="16">
        <f t="shared" si="42"/>
        <v>3.4459105677191522E-2</v>
      </c>
      <c r="Y96" s="16">
        <f t="shared" si="42"/>
        <v>1.4894978378092035E-2</v>
      </c>
      <c r="Z96" s="16">
        <f t="shared" si="42"/>
        <v>1.5386929552548563E-2</v>
      </c>
      <c r="AA96" s="16">
        <f t="shared" si="42"/>
        <v>3.4971677432095713E-2</v>
      </c>
      <c r="AB96" s="16">
        <f t="shared" si="42"/>
        <v>2.4792034893280135E-2</v>
      </c>
      <c r="AC96" s="16">
        <f t="shared" si="42"/>
        <v>1.5542667135467422E-2</v>
      </c>
      <c r="AD96" s="16">
        <f t="shared" si="42"/>
        <v>2.9486350836795183E-2</v>
      </c>
      <c r="AE96" s="16">
        <f t="shared" si="42"/>
        <v>2.3622111207872699E-2</v>
      </c>
      <c r="AF96" s="16">
        <f t="shared" si="42"/>
        <v>1.2076434079917601E-2</v>
      </c>
      <c r="AG96" s="16">
        <f t="shared" si="42"/>
        <v>7.5973192458828637E-2</v>
      </c>
      <c r="AH96" s="16">
        <f t="shared" si="42"/>
        <v>3.0646984172445543E-2</v>
      </c>
      <c r="AI96" s="16">
        <f t="shared" si="42"/>
        <v>2.6406333342532853E-2</v>
      </c>
      <c r="AJ96" s="16">
        <f t="shared" si="42"/>
        <v>3.7184723919999919E-2</v>
      </c>
      <c r="AK96" s="16">
        <f t="shared" si="42"/>
        <v>2.3707751226623306E-2</v>
      </c>
      <c r="AL96" s="16">
        <f t="shared" si="42"/>
        <v>1.3532096837819181E-2</v>
      </c>
      <c r="AM96" s="16">
        <f t="shared" si="42"/>
        <v>1.2268233860951794E-2</v>
      </c>
      <c r="AN96" s="16">
        <f t="shared" si="42"/>
        <v>4.5125907761166768E-2</v>
      </c>
      <c r="AO96" s="16">
        <f t="shared" si="42"/>
        <v>9.0416108780142501E-3</v>
      </c>
      <c r="AP96" s="16">
        <f t="shared" si="42"/>
        <v>1.0280924681630122E-2</v>
      </c>
      <c r="AQ96" s="16">
        <f t="shared" si="42"/>
        <v>2.5482099658917109E-2</v>
      </c>
      <c r="AR96" s="16">
        <f t="shared" si="42"/>
        <v>2.5270091236119015E-2</v>
      </c>
      <c r="AS96" s="16">
        <f t="shared" si="42"/>
        <v>4.6217642046224215E-2</v>
      </c>
      <c r="AT96" s="16">
        <f t="shared" si="42"/>
        <v>2.4377866189499581E-2</v>
      </c>
      <c r="AU96" s="16">
        <f t="shared" si="42"/>
        <v>1.3277759634643126E-2</v>
      </c>
      <c r="AV96" s="16">
        <f t="shared" si="42"/>
        <v>3.1795783090409153E-2</v>
      </c>
      <c r="AW96" s="16">
        <f t="shared" si="42"/>
        <v>4.721688234949644E-2</v>
      </c>
      <c r="AX96" s="16">
        <f t="shared" si="42"/>
        <v>1.8043736042089819E-2</v>
      </c>
      <c r="AY96" s="16">
        <f t="shared" si="42"/>
        <v>3.7443522312588504E-2</v>
      </c>
      <c r="AZ96" s="16">
        <f t="shared" si="42"/>
        <v>1.3188990442656921E-2</v>
      </c>
      <c r="BA96" s="16">
        <f t="shared" si="42"/>
        <v>1.7952803060174598E-2</v>
      </c>
      <c r="BB96" s="16">
        <f t="shared" si="42"/>
        <v>1.9954320873327394E-2</v>
      </c>
      <c r="BC96" s="16">
        <f t="shared" si="42"/>
        <v>1.533127043973434E-2</v>
      </c>
      <c r="BD96" s="16">
        <f t="shared" si="42"/>
        <v>3.26893272439506E-2</v>
      </c>
      <c r="BE96" s="16">
        <f t="shared" si="42"/>
        <v>2.3170265013544807E-2</v>
      </c>
      <c r="BF96" s="16">
        <f t="shared" si="42"/>
        <v>4.9676070975573795E-3</v>
      </c>
      <c r="BG96" s="16">
        <f t="shared" si="42"/>
        <v>6.7560594720811216E-3</v>
      </c>
      <c r="BH96" s="16">
        <f t="shared" si="42"/>
        <v>1.9594414811433005E-2</v>
      </c>
      <c r="BI96" s="9" t="s">
        <v>1829</v>
      </c>
      <c r="BJ96">
        <f t="shared" si="25"/>
        <v>3.0203022562291341E-2</v>
      </c>
      <c r="BK96">
        <f t="shared" si="26"/>
        <v>3.003995711492961E-2</v>
      </c>
      <c r="BL96">
        <f t="shared" si="27"/>
        <v>2.2954867607226096E-2</v>
      </c>
      <c r="BN96">
        <f t="shared" si="28"/>
        <v>1.4548847678585816E-2</v>
      </c>
      <c r="BO96">
        <f t="shared" si="29"/>
        <v>1.5040642604372097E-2</v>
      </c>
      <c r="BP96">
        <f t="shared" si="30"/>
        <v>1.2384114156945816E-2</v>
      </c>
      <c r="BR96">
        <f t="shared" si="31"/>
        <v>3.637211919646454E-3</v>
      </c>
      <c r="BS96">
        <f t="shared" si="32"/>
        <v>3.5451134596516018E-3</v>
      </c>
      <c r="BT96">
        <f t="shared" si="33"/>
        <v>2.4768228313891633E-3</v>
      </c>
      <c r="BV96">
        <f t="shared" si="34"/>
        <v>0.97458907629937475</v>
      </c>
      <c r="BW96">
        <f t="shared" si="35"/>
        <v>0.11057894815846908</v>
      </c>
      <c r="BX96">
        <f t="shared" si="36"/>
        <v>0.11109062343610776</v>
      </c>
    </row>
    <row r="97" spans="1:76" x14ac:dyDescent="0.3">
      <c r="A97" s="9" t="s">
        <v>1830</v>
      </c>
      <c r="B97" s="16">
        <f>SUM(B33:B58)</f>
        <v>0.9575028190866729</v>
      </c>
      <c r="C97" s="16">
        <f t="shared" ref="C97:BH97" si="43">SUM(C33:C58)</f>
        <v>1.0951954913607653</v>
      </c>
      <c r="D97" s="16">
        <f t="shared" si="43"/>
        <v>0.88461503054301727</v>
      </c>
      <c r="E97" s="16">
        <f t="shared" si="43"/>
        <v>1.0853985594502964</v>
      </c>
      <c r="F97" s="16">
        <f t="shared" si="43"/>
        <v>1.0420046445734048</v>
      </c>
      <c r="G97" s="16">
        <f t="shared" si="43"/>
        <v>0.76142793725223124</v>
      </c>
      <c r="H97" s="16">
        <f t="shared" si="43"/>
        <v>0.98535882241515327</v>
      </c>
      <c r="I97" s="16">
        <f t="shared" si="43"/>
        <v>0.71575540629168455</v>
      </c>
      <c r="J97" s="16">
        <f t="shared" si="43"/>
        <v>0.88485953646880666</v>
      </c>
      <c r="K97" s="16">
        <f t="shared" si="43"/>
        <v>0.7938647728851469</v>
      </c>
      <c r="L97" s="16">
        <f t="shared" si="43"/>
        <v>0.82577906260913081</v>
      </c>
      <c r="M97" s="16">
        <f t="shared" si="43"/>
        <v>0.84764795979158891</v>
      </c>
      <c r="N97" s="16">
        <f t="shared" si="43"/>
        <v>0.89531364952157944</v>
      </c>
      <c r="O97" s="16">
        <f t="shared" si="43"/>
        <v>0.97099937804855496</v>
      </c>
      <c r="P97" s="16">
        <f t="shared" si="43"/>
        <v>0.96696459899748133</v>
      </c>
      <c r="Q97" s="16">
        <f t="shared" si="43"/>
        <v>0.96758382396319786</v>
      </c>
      <c r="R97" s="16">
        <f t="shared" si="43"/>
        <v>1.350218972894859</v>
      </c>
      <c r="S97" s="16">
        <f t="shared" si="43"/>
        <v>1.5075132617089149</v>
      </c>
      <c r="T97" s="16">
        <f t="shared" si="43"/>
        <v>1.0323020848428195</v>
      </c>
      <c r="U97" s="16">
        <f t="shared" si="43"/>
        <v>0.76080471242382486</v>
      </c>
      <c r="V97" s="16">
        <f t="shared" si="43"/>
        <v>0.88035868997624722</v>
      </c>
      <c r="W97" s="16">
        <f t="shared" si="43"/>
        <v>0.96910243931714701</v>
      </c>
      <c r="X97" s="16">
        <f t="shared" si="43"/>
        <v>0.99192132726893556</v>
      </c>
      <c r="Y97" s="16">
        <f t="shared" si="43"/>
        <v>0.85033486216081566</v>
      </c>
      <c r="Z97" s="16">
        <f t="shared" si="43"/>
        <v>0.87757565200741627</v>
      </c>
      <c r="AA97" s="16">
        <f t="shared" si="43"/>
        <v>1.0005477361687565</v>
      </c>
      <c r="AB97" s="16">
        <f t="shared" si="43"/>
        <v>0.99777329843147022</v>
      </c>
      <c r="AC97" s="16">
        <f t="shared" si="43"/>
        <v>0.96884509021350629</v>
      </c>
      <c r="AD97" s="16">
        <f t="shared" si="43"/>
        <v>0.82399816974155271</v>
      </c>
      <c r="AE97" s="16">
        <f t="shared" si="43"/>
        <v>1.2108082779541467</v>
      </c>
      <c r="AF97" s="16">
        <f t="shared" si="43"/>
        <v>1.2748446676709286</v>
      </c>
      <c r="AG97" s="16">
        <f t="shared" si="43"/>
        <v>1.1577135730394903</v>
      </c>
      <c r="AH97" s="16">
        <f t="shared" si="43"/>
        <v>0.92759496911934103</v>
      </c>
      <c r="AI97" s="16">
        <f t="shared" si="43"/>
        <v>0.76856423720468559</v>
      </c>
      <c r="AJ97" s="16">
        <f t="shared" si="43"/>
        <v>1.0752163722948671</v>
      </c>
      <c r="AK97" s="16">
        <f t="shared" si="43"/>
        <v>1.3674774399439578</v>
      </c>
      <c r="AL97" s="16">
        <f t="shared" si="43"/>
        <v>1.1613384832313982</v>
      </c>
      <c r="AM97" s="16">
        <f t="shared" si="43"/>
        <v>0.93408920402033724</v>
      </c>
      <c r="AN97" s="16">
        <f t="shared" si="43"/>
        <v>1.0795997939848496</v>
      </c>
      <c r="AO97" s="16">
        <f t="shared" si="43"/>
        <v>1.1275980430566008</v>
      </c>
      <c r="AP97" s="16">
        <f t="shared" si="43"/>
        <v>0.85335555578944899</v>
      </c>
      <c r="AQ97" s="16">
        <f t="shared" si="43"/>
        <v>1.0806314395421008</v>
      </c>
      <c r="AR97" s="16">
        <f t="shared" si="43"/>
        <v>0.9810552708481739</v>
      </c>
      <c r="AS97" s="16">
        <f t="shared" si="43"/>
        <v>0.98085109962554706</v>
      </c>
      <c r="AT97" s="16">
        <f t="shared" si="43"/>
        <v>0.99190504735741214</v>
      </c>
      <c r="AU97" s="16">
        <f t="shared" si="43"/>
        <v>0.80921132044793942</v>
      </c>
      <c r="AV97" s="16">
        <f t="shared" si="43"/>
        <v>1.1059528354972459</v>
      </c>
      <c r="AW97" s="16">
        <f t="shared" si="43"/>
        <v>0.77205809217082277</v>
      </c>
      <c r="AX97" s="16">
        <f t="shared" si="43"/>
        <v>0.88757589249013802</v>
      </c>
      <c r="AY97" s="16">
        <f t="shared" si="43"/>
        <v>0.93747709861881401</v>
      </c>
      <c r="AZ97" s="16">
        <f t="shared" si="43"/>
        <v>0.75352569230654032</v>
      </c>
      <c r="BA97" s="16">
        <f t="shared" si="43"/>
        <v>0.69487429049544158</v>
      </c>
      <c r="BB97" s="16">
        <f t="shared" si="43"/>
        <v>0.85537178858610319</v>
      </c>
      <c r="BC97" s="16">
        <f t="shared" si="43"/>
        <v>0.77617920049013345</v>
      </c>
      <c r="BD97" s="16">
        <f t="shared" si="43"/>
        <v>1.6051602106276239</v>
      </c>
      <c r="BE97" s="16">
        <f t="shared" si="43"/>
        <v>1.0917404274766851</v>
      </c>
      <c r="BF97" s="16">
        <f t="shared" si="43"/>
        <v>0.6876706632536943</v>
      </c>
      <c r="BG97" s="16">
        <f t="shared" si="43"/>
        <v>0.74622417015510512</v>
      </c>
      <c r="BH97" s="16">
        <f t="shared" si="43"/>
        <v>1.031707089946049</v>
      </c>
      <c r="BI97" s="9" t="s">
        <v>1830</v>
      </c>
      <c r="BJ97">
        <f t="shared" si="25"/>
        <v>0.91751696832866958</v>
      </c>
      <c r="BK97">
        <f t="shared" si="26"/>
        <v>1.0194901123413809</v>
      </c>
      <c r="BL97">
        <f t="shared" si="27"/>
        <v>0.97551386089028147</v>
      </c>
      <c r="BN97">
        <f t="shared" si="28"/>
        <v>0.11122515090775897</v>
      </c>
      <c r="BO97">
        <f t="shared" si="29"/>
        <v>0.20579479433449982</v>
      </c>
      <c r="BP97">
        <f t="shared" si="30"/>
        <v>0.21272885247079756</v>
      </c>
      <c r="BR97">
        <f t="shared" si="31"/>
        <v>2.7806287726939743E-2</v>
      </c>
      <c r="BS97">
        <f t="shared" si="32"/>
        <v>4.8506298202271911E-2</v>
      </c>
      <c r="BT97">
        <f t="shared" si="33"/>
        <v>4.2545770494159516E-2</v>
      </c>
      <c r="BV97">
        <f t="shared" si="34"/>
        <v>7.9373284658348794E-2</v>
      </c>
      <c r="BW97">
        <f t="shared" si="35"/>
        <v>0.26100925302621669</v>
      </c>
      <c r="BX97">
        <f t="shared" si="36"/>
        <v>0.4996947244059714</v>
      </c>
    </row>
    <row r="98" spans="1:76" x14ac:dyDescent="0.3">
      <c r="A98" s="9" t="s">
        <v>1831</v>
      </c>
      <c r="B98" s="16">
        <f>SUM(B59:B84)</f>
        <v>9.1757705402636697E-2</v>
      </c>
      <c r="C98" s="16">
        <f t="shared" ref="C98:BH98" si="44">SUM(C59:C84)</f>
        <v>6.9411988016127579E-2</v>
      </c>
      <c r="D98" s="16">
        <f t="shared" si="44"/>
        <v>6.1968261213087489E-2</v>
      </c>
      <c r="E98" s="16">
        <f t="shared" si="44"/>
        <v>5.2821697481875152E-2</v>
      </c>
      <c r="F98" s="16">
        <f t="shared" si="44"/>
        <v>7.0593103828607784E-2</v>
      </c>
      <c r="G98" s="16">
        <f t="shared" si="44"/>
        <v>1.406786560643878E-2</v>
      </c>
      <c r="H98" s="16">
        <f t="shared" si="44"/>
        <v>7.1673790964380202E-2</v>
      </c>
      <c r="I98" s="16">
        <f t="shared" si="44"/>
        <v>3.1078708403367652E-2</v>
      </c>
      <c r="J98" s="16">
        <f t="shared" si="44"/>
        <v>7.8661914917681652E-2</v>
      </c>
      <c r="K98" s="16">
        <f t="shared" si="44"/>
        <v>9.9293825524694054E-2</v>
      </c>
      <c r="L98" s="16">
        <f t="shared" si="44"/>
        <v>9.3816180689123091E-2</v>
      </c>
      <c r="M98" s="16">
        <f t="shared" si="44"/>
        <v>5.3072883465975856E-2</v>
      </c>
      <c r="N98" s="16">
        <f t="shared" si="44"/>
        <v>7.4043881257681743E-2</v>
      </c>
      <c r="O98" s="16">
        <f t="shared" si="44"/>
        <v>3.6556750147526254E-2</v>
      </c>
      <c r="P98" s="16">
        <f t="shared" si="44"/>
        <v>5.8706134076262524E-2</v>
      </c>
      <c r="Q98" s="16">
        <f t="shared" si="44"/>
        <v>4.2444240964599103E-2</v>
      </c>
      <c r="R98" s="16">
        <f t="shared" si="44"/>
        <v>0.11692424195044905</v>
      </c>
      <c r="S98" s="16">
        <f t="shared" si="44"/>
        <v>3.5700706694957396E-2</v>
      </c>
      <c r="T98" s="16">
        <f t="shared" si="44"/>
        <v>4.7176849614978332E-2</v>
      </c>
      <c r="U98" s="16">
        <f t="shared" si="44"/>
        <v>3.8065478143627179E-2</v>
      </c>
      <c r="V98" s="16">
        <f t="shared" si="44"/>
        <v>7.7352006802534817E-2</v>
      </c>
      <c r="W98" s="16">
        <f t="shared" si="44"/>
        <v>4.1369406685613612E-2</v>
      </c>
      <c r="X98" s="16">
        <f t="shared" si="44"/>
        <v>4.4743444283340844E-2</v>
      </c>
      <c r="Y98" s="16">
        <f t="shared" si="44"/>
        <v>4.094099176457712E-2</v>
      </c>
      <c r="Z98" s="16">
        <f t="shared" si="44"/>
        <v>5.6212046434684595E-2</v>
      </c>
      <c r="AA98" s="16">
        <f t="shared" si="44"/>
        <v>6.4383727736057217E-2</v>
      </c>
      <c r="AB98" s="16">
        <f t="shared" si="44"/>
        <v>4.6543077967443308E-2</v>
      </c>
      <c r="AC98" s="16">
        <f t="shared" si="44"/>
        <v>5.6260610282146788E-2</v>
      </c>
      <c r="AD98" s="16">
        <f t="shared" si="44"/>
        <v>7.8730930155850448E-2</v>
      </c>
      <c r="AE98" s="16">
        <f t="shared" si="44"/>
        <v>2.5716237924482917E-2</v>
      </c>
      <c r="AF98" s="16">
        <f t="shared" si="44"/>
        <v>8.0893794410863917E-2</v>
      </c>
      <c r="AG98" s="16">
        <f t="shared" si="44"/>
        <v>4.6690019953855799E-2</v>
      </c>
      <c r="AH98" s="16">
        <f t="shared" si="44"/>
        <v>9.2764509850215143E-2</v>
      </c>
      <c r="AI98" s="16">
        <f t="shared" si="44"/>
        <v>5.1511020544910066E-2</v>
      </c>
      <c r="AJ98" s="16">
        <f t="shared" si="44"/>
        <v>7.4384776796334845E-2</v>
      </c>
      <c r="AK98" s="16">
        <f t="shared" si="44"/>
        <v>4.9469245876137644E-2</v>
      </c>
      <c r="AL98" s="16">
        <f t="shared" si="44"/>
        <v>6.8906548109659363E-2</v>
      </c>
      <c r="AM98" s="16">
        <f t="shared" si="44"/>
        <v>2.1775227908165495E-2</v>
      </c>
      <c r="AN98" s="16">
        <f t="shared" si="44"/>
        <v>3.4905136518850952E-2</v>
      </c>
      <c r="AO98" s="16">
        <f t="shared" si="44"/>
        <v>6.4061407796204353E-2</v>
      </c>
      <c r="AP98" s="16">
        <f t="shared" si="44"/>
        <v>9.2316109434428441E-3</v>
      </c>
      <c r="AQ98" s="16">
        <f t="shared" si="44"/>
        <v>9.1959930326162315E-2</v>
      </c>
      <c r="AR98" s="16">
        <f t="shared" si="44"/>
        <v>2.4187315619030911E-2</v>
      </c>
      <c r="AS98" s="16">
        <f t="shared" si="44"/>
        <v>5.7289150346371748E-2</v>
      </c>
      <c r="AT98" s="16">
        <f t="shared" si="44"/>
        <v>8.2978330421756119E-2</v>
      </c>
      <c r="AU98" s="16">
        <f t="shared" si="44"/>
        <v>3.5524989353179368E-2</v>
      </c>
      <c r="AV98" s="16">
        <f t="shared" si="44"/>
        <v>5.0219120463860442E-2</v>
      </c>
      <c r="AW98" s="16">
        <f t="shared" si="44"/>
        <v>3.9750825556061034E-2</v>
      </c>
      <c r="AX98" s="16">
        <f t="shared" si="44"/>
        <v>6.0446133645908548E-2</v>
      </c>
      <c r="AY98" s="16">
        <f t="shared" si="44"/>
        <v>5.7213703654772435E-2</v>
      </c>
      <c r="AZ98" s="16">
        <f t="shared" si="44"/>
        <v>5.6200360115876855E-2</v>
      </c>
      <c r="BA98" s="16">
        <f t="shared" si="44"/>
        <v>3.7184319110674199E-2</v>
      </c>
      <c r="BB98" s="16">
        <f t="shared" si="44"/>
        <v>3.0769985587777791E-2</v>
      </c>
      <c r="BC98" s="16">
        <f t="shared" si="44"/>
        <v>5.9948882043483483E-2</v>
      </c>
      <c r="BD98" s="16">
        <f t="shared" si="44"/>
        <v>5.3809672153285262E-2</v>
      </c>
      <c r="BE98" s="16">
        <f t="shared" si="44"/>
        <v>3.7444880222305708E-2</v>
      </c>
      <c r="BF98" s="16">
        <f t="shared" si="44"/>
        <v>4.4595021624651635E-2</v>
      </c>
      <c r="BG98" s="16">
        <f t="shared" si="44"/>
        <v>1.9820828864921557E-2</v>
      </c>
      <c r="BH98" s="16">
        <f t="shared" si="44"/>
        <v>7.6986329885321461E-2</v>
      </c>
      <c r="BI98" s="9" t="s">
        <v>1831</v>
      </c>
      <c r="BJ98">
        <f t="shared" si="25"/>
        <v>6.2498058247504096E-2</v>
      </c>
      <c r="BK98">
        <f t="shared" si="26"/>
        <v>5.7887727844477141E-2</v>
      </c>
      <c r="BL98">
        <f t="shared" si="27"/>
        <v>4.9562549317767858E-2</v>
      </c>
      <c r="BN98">
        <f t="shared" si="28"/>
        <v>2.3647232668456721E-2</v>
      </c>
      <c r="BO98">
        <f t="shared" si="29"/>
        <v>2.3205493753247625E-2</v>
      </c>
      <c r="BP98">
        <f t="shared" si="30"/>
        <v>2.0803769429752539E-2</v>
      </c>
      <c r="BR98">
        <f t="shared" si="31"/>
        <v>5.9118081671141803E-3</v>
      </c>
      <c r="BS98">
        <f t="shared" si="32"/>
        <v>5.4695873312344883E-3</v>
      </c>
      <c r="BT98">
        <f t="shared" si="33"/>
        <v>4.1607538859505079E-3</v>
      </c>
      <c r="BV98">
        <f t="shared" si="34"/>
        <v>0.57110791719071385</v>
      </c>
      <c r="BW98">
        <f t="shared" si="35"/>
        <v>8.3980526857543397E-2</v>
      </c>
      <c r="BX98">
        <f t="shared" si="36"/>
        <v>0.23403020287462578</v>
      </c>
    </row>
    <row r="100" spans="1:76" x14ac:dyDescent="0.3">
      <c r="A100" t="s">
        <v>92</v>
      </c>
      <c r="B100">
        <f>SUM(B7:B84)</f>
        <v>1.0931969378218185</v>
      </c>
      <c r="C100">
        <f t="shared" ref="C100:BH100" si="45">SUM(C7:C84)</f>
        <v>1.1865951706725819</v>
      </c>
      <c r="D100">
        <f t="shared" si="45"/>
        <v>0.97310704920143254</v>
      </c>
      <c r="E100">
        <f t="shared" si="45"/>
        <v>1.200304435677102</v>
      </c>
      <c r="F100">
        <f t="shared" si="45"/>
        <v>1.1450355678699566</v>
      </c>
      <c r="G100">
        <f t="shared" si="45"/>
        <v>0.80942530222588605</v>
      </c>
      <c r="H100">
        <f t="shared" si="45"/>
        <v>1.0799307849080546</v>
      </c>
      <c r="I100">
        <f t="shared" si="45"/>
        <v>0.76638093809105434</v>
      </c>
      <c r="J100">
        <f t="shared" si="45"/>
        <v>1.0155981104929184</v>
      </c>
      <c r="K100">
        <f t="shared" si="45"/>
        <v>0.92372931854550433</v>
      </c>
      <c r="L100">
        <f t="shared" si="45"/>
        <v>0.95382388451964539</v>
      </c>
      <c r="M100">
        <f t="shared" si="45"/>
        <v>0.93272365852547101</v>
      </c>
      <c r="N100">
        <f t="shared" si="45"/>
        <v>0.99953960364870353</v>
      </c>
      <c r="O100">
        <f t="shared" si="45"/>
        <v>1.014589530394409</v>
      </c>
      <c r="P100">
        <f t="shared" si="45"/>
        <v>1.0551184008969181</v>
      </c>
      <c r="Q100">
        <f t="shared" si="45"/>
        <v>1.0143900927239837</v>
      </c>
      <c r="R100">
        <f t="shared" si="45"/>
        <v>1.4970702993354292</v>
      </c>
      <c r="S100">
        <f t="shared" si="45"/>
        <v>1.5776782420299049</v>
      </c>
      <c r="T100">
        <f t="shared" si="45"/>
        <v>1.115424570063809</v>
      </c>
      <c r="U100">
        <f t="shared" si="45"/>
        <v>0.85153865927034045</v>
      </c>
      <c r="V100">
        <f t="shared" si="45"/>
        <v>0.98025465993082406</v>
      </c>
      <c r="W100">
        <f t="shared" si="45"/>
        <v>1.0373828493273298</v>
      </c>
      <c r="X100">
        <f t="shared" si="45"/>
        <v>1.0711238772294678</v>
      </c>
      <c r="Y100">
        <f t="shared" si="45"/>
        <v>0.90617083230348494</v>
      </c>
      <c r="Z100">
        <f t="shared" si="45"/>
        <v>0.94917462799464947</v>
      </c>
      <c r="AA100">
        <f t="shared" si="45"/>
        <v>1.0999031413369094</v>
      </c>
      <c r="AB100">
        <f t="shared" si="45"/>
        <v>1.0691084112921934</v>
      </c>
      <c r="AC100">
        <f t="shared" si="45"/>
        <v>1.0406483676311205</v>
      </c>
      <c r="AD100">
        <f t="shared" si="45"/>
        <v>0.9322154507341982</v>
      </c>
      <c r="AE100">
        <f t="shared" si="45"/>
        <v>1.2601466270865025</v>
      </c>
      <c r="AF100">
        <f t="shared" si="45"/>
        <v>1.3678148961617103</v>
      </c>
      <c r="AG100">
        <f t="shared" si="45"/>
        <v>1.2803767854521746</v>
      </c>
      <c r="AH100">
        <f t="shared" si="45"/>
        <v>1.0510064631420015</v>
      </c>
      <c r="AI100">
        <f t="shared" si="45"/>
        <v>0.84648159109212839</v>
      </c>
      <c r="AJ100">
        <f t="shared" si="45"/>
        <v>1.186785873011202</v>
      </c>
      <c r="AK100">
        <f t="shared" si="45"/>
        <v>1.4406544370467189</v>
      </c>
      <c r="AL100">
        <f t="shared" si="45"/>
        <v>1.2437771281788768</v>
      </c>
      <c r="AM100">
        <f t="shared" si="45"/>
        <v>0.96813266578945434</v>
      </c>
      <c r="AN100">
        <f t="shared" si="45"/>
        <v>1.1596308382648672</v>
      </c>
      <c r="AO100">
        <f t="shared" si="45"/>
        <v>1.2007010617308194</v>
      </c>
      <c r="AP100">
        <f t="shared" si="45"/>
        <v>0.87286809141452193</v>
      </c>
      <c r="AQ100">
        <f t="shared" si="45"/>
        <v>1.1980734695271804</v>
      </c>
      <c r="AR100">
        <f t="shared" si="45"/>
        <v>1.030512677703324</v>
      </c>
      <c r="AS100">
        <f t="shared" si="45"/>
        <v>1.0843578920181427</v>
      </c>
      <c r="AT100">
        <f t="shared" si="45"/>
        <v>1.0992612439686678</v>
      </c>
      <c r="AU100">
        <f t="shared" si="45"/>
        <v>0.85801406943576197</v>
      </c>
      <c r="AV100">
        <f t="shared" si="45"/>
        <v>1.1879677390515155</v>
      </c>
      <c r="AW100">
        <f t="shared" si="45"/>
        <v>0.85902580007638019</v>
      </c>
      <c r="AX100">
        <f t="shared" si="45"/>
        <v>0.96606576217813644</v>
      </c>
      <c r="AY100">
        <f t="shared" si="45"/>
        <v>1.0321343245861749</v>
      </c>
      <c r="AZ100">
        <f t="shared" si="45"/>
        <v>0.82291504286507433</v>
      </c>
      <c r="BA100">
        <f t="shared" si="45"/>
        <v>0.75001141266629034</v>
      </c>
      <c r="BB100">
        <f t="shared" si="45"/>
        <v>0.90609609504720823</v>
      </c>
      <c r="BC100">
        <f t="shared" si="45"/>
        <v>0.8514593529733514</v>
      </c>
      <c r="BD100">
        <f t="shared" si="45"/>
        <v>1.6916592100248597</v>
      </c>
      <c r="BE100">
        <f t="shared" si="45"/>
        <v>1.1523555727125356</v>
      </c>
      <c r="BF100">
        <f t="shared" si="45"/>
        <v>0.73723329197590326</v>
      </c>
      <c r="BG100">
        <f t="shared" si="45"/>
        <v>0.77280105849210767</v>
      </c>
      <c r="BH100">
        <f t="shared" si="45"/>
        <v>1.1282878346428031</v>
      </c>
      <c r="BI100" t="s">
        <v>92</v>
      </c>
      <c r="BJ100">
        <f t="shared" ref="BJ100:BJ101" si="46">AVERAGE(B100:Q100)</f>
        <v>1.0102180491384649</v>
      </c>
      <c r="BK100">
        <f t="shared" ref="BK100:BK101" si="47">AVERAGE(R100:AI100)</f>
        <v>1.1074177973007877</v>
      </c>
      <c r="BL100">
        <f t="shared" ref="BL100:BL101" si="48">AVERAGE(AJ100:BH100)</f>
        <v>1.0480312778152752</v>
      </c>
      <c r="BN100">
        <f t="shared" ref="BN100:BN101" si="49">STDEV(B100:Q100)</f>
        <v>0.12032618251927474</v>
      </c>
      <c r="BO100">
        <f t="shared" ref="BO100:BO101" si="50">STDEV(R100:AI100)</f>
        <v>0.21080261803361761</v>
      </c>
      <c r="BP100">
        <f t="shared" ref="BP100:BP101" si="51">STDEV(AJ100:BH100)</f>
        <v>0.22471325969441644</v>
      </c>
      <c r="BR100">
        <f t="shared" ref="BR100:BR101" si="52">BN100/SQRT(16)</f>
        <v>3.0081545629818685E-2</v>
      </c>
      <c r="BS100">
        <f t="shared" ref="BS100:BS101" si="53">BO100/SQRT(18)</f>
        <v>4.9686653567816208E-2</v>
      </c>
      <c r="BT100">
        <f t="shared" ref="BT100:BT101" si="54">BP100/SQRT(25)</f>
        <v>4.4942651938883291E-2</v>
      </c>
      <c r="BV100">
        <f t="shared" ref="BV100:BV101" si="55">TTEST(B100:Q100,R100:AI100,2,3)</f>
        <v>0.10555587127496911</v>
      </c>
      <c r="BW100">
        <f t="shared" ref="BW100:BW101" si="56">TTEST(B100:Q100,AJ100:BH100,2,3)</f>
        <v>0.48867642806946887</v>
      </c>
      <c r="BX100">
        <f t="shared" ref="BX100:BX101" si="57">TTEST(R100:AI100,AJ100:BH100,2,3)</f>
        <v>0.38095721850738706</v>
      </c>
    </row>
    <row r="101" spans="1:76" x14ac:dyDescent="0.3">
      <c r="A101" s="12" t="s">
        <v>1826</v>
      </c>
      <c r="B101" s="9">
        <f>COUNTIF(B7:B87, "&gt;0")</f>
        <v>27</v>
      </c>
      <c r="C101" s="9">
        <f t="shared" ref="C101:BH101" si="58">COUNTIF(C7:C87, "&gt;0")</f>
        <v>20</v>
      </c>
      <c r="D101" s="9">
        <f t="shared" si="58"/>
        <v>26</v>
      </c>
      <c r="E101" s="9">
        <f t="shared" si="58"/>
        <v>24</v>
      </c>
      <c r="F101" s="9">
        <f t="shared" si="58"/>
        <v>28</v>
      </c>
      <c r="G101" s="9">
        <f t="shared" si="58"/>
        <v>23</v>
      </c>
      <c r="H101" s="9">
        <f t="shared" si="58"/>
        <v>24</v>
      </c>
      <c r="I101" s="9">
        <f t="shared" si="58"/>
        <v>30</v>
      </c>
      <c r="J101" s="9">
        <f t="shared" si="58"/>
        <v>24</v>
      </c>
      <c r="K101" s="9">
        <f t="shared" si="58"/>
        <v>31</v>
      </c>
      <c r="L101" s="9">
        <f t="shared" si="58"/>
        <v>27</v>
      </c>
      <c r="M101" s="9">
        <f t="shared" si="58"/>
        <v>24</v>
      </c>
      <c r="N101" s="9">
        <f t="shared" si="58"/>
        <v>27</v>
      </c>
      <c r="O101" s="9">
        <f t="shared" si="58"/>
        <v>22</v>
      </c>
      <c r="P101" s="9">
        <f t="shared" si="58"/>
        <v>24</v>
      </c>
      <c r="Q101" s="9">
        <f t="shared" si="58"/>
        <v>24</v>
      </c>
      <c r="R101" s="9">
        <f t="shared" si="58"/>
        <v>22</v>
      </c>
      <c r="S101" s="9">
        <f t="shared" si="58"/>
        <v>20</v>
      </c>
      <c r="T101" s="9">
        <f t="shared" si="58"/>
        <v>25</v>
      </c>
      <c r="U101" s="9">
        <f t="shared" si="58"/>
        <v>18</v>
      </c>
      <c r="V101" s="9">
        <f t="shared" si="58"/>
        <v>30</v>
      </c>
      <c r="W101" s="9">
        <f t="shared" si="58"/>
        <v>21</v>
      </c>
      <c r="X101" s="9">
        <f t="shared" si="58"/>
        <v>31</v>
      </c>
      <c r="Y101" s="9">
        <f t="shared" si="58"/>
        <v>25</v>
      </c>
      <c r="Z101" s="9">
        <f t="shared" si="58"/>
        <v>24</v>
      </c>
      <c r="AA101" s="9">
        <f t="shared" si="58"/>
        <v>28</v>
      </c>
      <c r="AB101" s="9">
        <f t="shared" si="58"/>
        <v>25</v>
      </c>
      <c r="AC101" s="9">
        <f t="shared" si="58"/>
        <v>20</v>
      </c>
      <c r="AD101" s="9">
        <f t="shared" si="58"/>
        <v>22</v>
      </c>
      <c r="AE101" s="9">
        <f t="shared" si="58"/>
        <v>20</v>
      </c>
      <c r="AF101" s="9">
        <f t="shared" si="58"/>
        <v>24</v>
      </c>
      <c r="AG101" s="9">
        <f t="shared" si="58"/>
        <v>30</v>
      </c>
      <c r="AH101" s="9">
        <f t="shared" si="58"/>
        <v>25</v>
      </c>
      <c r="AI101" s="9">
        <f t="shared" si="58"/>
        <v>26</v>
      </c>
      <c r="AJ101" s="9">
        <f t="shared" si="58"/>
        <v>28</v>
      </c>
      <c r="AK101" s="9">
        <f t="shared" si="58"/>
        <v>25</v>
      </c>
      <c r="AL101" s="9">
        <f t="shared" si="58"/>
        <v>26</v>
      </c>
      <c r="AM101" s="9">
        <f t="shared" si="58"/>
        <v>24</v>
      </c>
      <c r="AN101" s="9">
        <f t="shared" si="58"/>
        <v>22</v>
      </c>
      <c r="AO101" s="9">
        <f t="shared" si="58"/>
        <v>16</v>
      </c>
      <c r="AP101" s="9">
        <f t="shared" si="58"/>
        <v>24</v>
      </c>
      <c r="AQ101" s="9">
        <f t="shared" si="58"/>
        <v>28</v>
      </c>
      <c r="AR101" s="9">
        <f t="shared" si="58"/>
        <v>21</v>
      </c>
      <c r="AS101" s="9">
        <f t="shared" si="58"/>
        <v>30</v>
      </c>
      <c r="AT101" s="9">
        <f t="shared" si="58"/>
        <v>24</v>
      </c>
      <c r="AU101" s="9">
        <f t="shared" si="58"/>
        <v>24</v>
      </c>
      <c r="AV101" s="9">
        <f t="shared" si="58"/>
        <v>22</v>
      </c>
      <c r="AW101" s="9">
        <f t="shared" si="58"/>
        <v>26</v>
      </c>
      <c r="AX101" s="9">
        <f t="shared" si="58"/>
        <v>26</v>
      </c>
      <c r="AY101" s="9">
        <f t="shared" si="58"/>
        <v>26</v>
      </c>
      <c r="AZ101" s="9">
        <f t="shared" si="58"/>
        <v>18</v>
      </c>
      <c r="BA101" s="9">
        <f t="shared" si="58"/>
        <v>25</v>
      </c>
      <c r="BB101" s="9">
        <f t="shared" si="58"/>
        <v>25</v>
      </c>
      <c r="BC101" s="9">
        <f t="shared" si="58"/>
        <v>26</v>
      </c>
      <c r="BD101" s="9">
        <f t="shared" si="58"/>
        <v>19</v>
      </c>
      <c r="BE101" s="9">
        <f t="shared" si="58"/>
        <v>25</v>
      </c>
      <c r="BF101" s="9">
        <f t="shared" si="58"/>
        <v>21</v>
      </c>
      <c r="BG101" s="9">
        <f t="shared" si="58"/>
        <v>26</v>
      </c>
      <c r="BH101" s="9">
        <f t="shared" si="58"/>
        <v>24</v>
      </c>
      <c r="BI101" s="12" t="s">
        <v>1826</v>
      </c>
      <c r="BJ101" s="12">
        <f t="shared" si="46"/>
        <v>25.3125</v>
      </c>
      <c r="BK101" s="12">
        <f t="shared" si="47"/>
        <v>24.222222222222221</v>
      </c>
      <c r="BL101" s="12">
        <f t="shared" si="48"/>
        <v>24.04</v>
      </c>
      <c r="BN101">
        <f t="shared" si="49"/>
        <v>2.8917987481842511</v>
      </c>
      <c r="BO101">
        <f t="shared" si="50"/>
        <v>3.7971437493983271</v>
      </c>
      <c r="BP101">
        <f t="shared" si="51"/>
        <v>3.2078029864690825</v>
      </c>
      <c r="BR101">
        <f t="shared" si="52"/>
        <v>0.72294968704606277</v>
      </c>
      <c r="BS101">
        <f t="shared" si="53"/>
        <v>0.89499536477988995</v>
      </c>
      <c r="BT101">
        <f t="shared" si="54"/>
        <v>0.64156059729381654</v>
      </c>
      <c r="BV101">
        <f t="shared" si="55"/>
        <v>0.35056537113204411</v>
      </c>
      <c r="BW101">
        <f t="shared" si="56"/>
        <v>0.19667173280063824</v>
      </c>
      <c r="BX101">
        <f t="shared" si="57"/>
        <v>0.86958306003864205</v>
      </c>
    </row>
  </sheetData>
  <mergeCells count="8">
    <mergeCell ref="BJ3:BL3"/>
    <mergeCell ref="BN3:BP3"/>
    <mergeCell ref="BR3:BT3"/>
    <mergeCell ref="BV3:BX3"/>
    <mergeCell ref="BJ87:BL87"/>
    <mergeCell ref="BN87:BP87"/>
    <mergeCell ref="BR87:BT87"/>
    <mergeCell ref="BV87:BX87"/>
  </mergeCells>
  <conditionalFormatting sqref="BV1:BX86 BV99:BX99 BV102:BX1048576">
    <cfRule type="cellIs" dxfId="197" priority="21" operator="lessThan">
      <formula>0.05</formula>
    </cfRule>
  </conditionalFormatting>
  <conditionalFormatting sqref="A90">
    <cfRule type="aboveAverage" dxfId="196" priority="20" stdDev="2"/>
  </conditionalFormatting>
  <conditionalFormatting sqref="A91">
    <cfRule type="aboveAverage" dxfId="195" priority="19" stdDev="2"/>
  </conditionalFormatting>
  <conditionalFormatting sqref="A92">
    <cfRule type="aboveAverage" dxfId="194" priority="18" stdDev="2"/>
  </conditionalFormatting>
  <conditionalFormatting sqref="A93">
    <cfRule type="aboveAverage" dxfId="193" priority="17" stdDev="2"/>
  </conditionalFormatting>
  <conditionalFormatting sqref="A94">
    <cfRule type="aboveAverage" dxfId="192" priority="16" stdDev="2"/>
  </conditionalFormatting>
  <conditionalFormatting sqref="A95">
    <cfRule type="aboveAverage" dxfId="191" priority="15" stdDev="2"/>
  </conditionalFormatting>
  <conditionalFormatting sqref="A96">
    <cfRule type="aboveAverage" dxfId="190" priority="14" stdDev="2"/>
  </conditionalFormatting>
  <conditionalFormatting sqref="A97">
    <cfRule type="aboveAverage" dxfId="189" priority="13" stdDev="2"/>
  </conditionalFormatting>
  <conditionalFormatting sqref="A98">
    <cfRule type="aboveAverage" dxfId="188" priority="12" stdDev="2"/>
  </conditionalFormatting>
  <conditionalFormatting sqref="BV100:BX101 BV90:BX98">
    <cfRule type="cellIs" dxfId="187" priority="11" operator="lessThan">
      <formula>0.05</formula>
    </cfRule>
  </conditionalFormatting>
  <conditionalFormatting sqref="BV87:BX89">
    <cfRule type="cellIs" dxfId="186" priority="10" operator="lessThan">
      <formula>0.05</formula>
    </cfRule>
  </conditionalFormatting>
  <conditionalFormatting sqref="BI90">
    <cfRule type="aboveAverage" dxfId="185" priority="9" stdDev="2"/>
  </conditionalFormatting>
  <conditionalFormatting sqref="BI91">
    <cfRule type="aboveAverage" dxfId="184" priority="8" stdDev="2"/>
  </conditionalFormatting>
  <conditionalFormatting sqref="BI92">
    <cfRule type="aboveAverage" dxfId="183" priority="7" stdDev="2"/>
  </conditionalFormatting>
  <conditionalFormatting sqref="BI93">
    <cfRule type="aboveAverage" dxfId="182" priority="6" stdDev="2"/>
  </conditionalFormatting>
  <conditionalFormatting sqref="BI94">
    <cfRule type="aboveAverage" dxfId="181" priority="5" stdDev="2"/>
  </conditionalFormatting>
  <conditionalFormatting sqref="BI95">
    <cfRule type="aboveAverage" dxfId="180" priority="4" stdDev="2"/>
  </conditionalFormatting>
  <conditionalFormatting sqref="BI96">
    <cfRule type="aboveAverage" dxfId="179" priority="3" stdDev="2"/>
  </conditionalFormatting>
  <conditionalFormatting sqref="BI97">
    <cfRule type="aboveAverage" dxfId="178" priority="2" stdDev="2"/>
  </conditionalFormatting>
  <conditionalFormatting sqref="BI98">
    <cfRule type="aboveAverage" dxfId="177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20"/>
  <sheetViews>
    <sheetView zoomScale="55" zoomScaleNormal="55" workbookViewId="0">
      <selection activeCell="BH19" activeCellId="1" sqref="B15:BH17 B19:BH19"/>
    </sheetView>
  </sheetViews>
  <sheetFormatPr defaultRowHeight="14.4" x14ac:dyDescent="0.3"/>
  <sheetData>
    <row r="1" spans="1:76" x14ac:dyDescent="0.3">
      <c r="A1" t="s">
        <v>235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236</v>
      </c>
      <c r="B6">
        <v>0</v>
      </c>
      <c r="C6">
        <v>8.5472762248838992E-3</v>
      </c>
      <c r="D6">
        <v>1.4315656507549601E-2</v>
      </c>
      <c r="E6">
        <v>2.4851597543567E-2</v>
      </c>
      <c r="F6">
        <v>1.9890459614247149E-2</v>
      </c>
      <c r="G6">
        <v>0</v>
      </c>
      <c r="H6">
        <v>2.3350193989001702E-2</v>
      </c>
      <c r="I6">
        <v>6.1867516654112997E-3</v>
      </c>
      <c r="J6">
        <v>1.4795202015922951E-2</v>
      </c>
      <c r="K6">
        <v>0</v>
      </c>
      <c r="L6">
        <v>0</v>
      </c>
      <c r="M6">
        <v>2.7675024419743049E-2</v>
      </c>
      <c r="N6">
        <v>1.8892462834285501E-2</v>
      </c>
      <c r="O6">
        <v>2.1720235044568798E-2</v>
      </c>
      <c r="P6">
        <v>0</v>
      </c>
      <c r="Q6">
        <v>1.535739367331305E-2</v>
      </c>
      <c r="R6">
        <v>1.70210040598174E-2</v>
      </c>
      <c r="S6">
        <v>2.7434001832438101E-2</v>
      </c>
      <c r="T6">
        <v>8.5327727662300994E-3</v>
      </c>
      <c r="U6">
        <v>1.212312511225835E-2</v>
      </c>
      <c r="V6">
        <v>3.9123652671552954E-3</v>
      </c>
      <c r="W6">
        <v>2.3517057088679051E-2</v>
      </c>
      <c r="X6">
        <v>1.036805778594325E-2</v>
      </c>
      <c r="Y6">
        <v>1.0984525960990451E-2</v>
      </c>
      <c r="Z6">
        <v>2.428986998751665E-2</v>
      </c>
      <c r="AA6">
        <v>2.8217728911935351E-2</v>
      </c>
      <c r="AB6">
        <v>1.338980074785635E-2</v>
      </c>
      <c r="AC6">
        <v>0</v>
      </c>
      <c r="AD6">
        <v>8.825399909069569E-3</v>
      </c>
      <c r="AE6">
        <v>0</v>
      </c>
      <c r="AF6">
        <v>2.8811093157835349E-3</v>
      </c>
      <c r="AG6">
        <v>2.8987382192110001E-2</v>
      </c>
      <c r="AH6">
        <v>1.3311525644670551E-2</v>
      </c>
      <c r="AI6">
        <v>0</v>
      </c>
      <c r="AJ6">
        <v>0</v>
      </c>
      <c r="AK6">
        <v>0</v>
      </c>
      <c r="AL6">
        <v>6.8053533166074999E-3</v>
      </c>
      <c r="AM6">
        <v>1.9439958603163351E-3</v>
      </c>
      <c r="AN6">
        <v>9.7853203157276508E-3</v>
      </c>
      <c r="AO6">
        <v>0</v>
      </c>
      <c r="AP6">
        <v>0</v>
      </c>
      <c r="AQ6">
        <v>0</v>
      </c>
      <c r="AR6">
        <v>5.5103860639266504E-3</v>
      </c>
      <c r="AS6">
        <v>0</v>
      </c>
      <c r="AT6">
        <v>0</v>
      </c>
      <c r="AU6">
        <v>2.9056234497934298E-2</v>
      </c>
      <c r="AV6">
        <v>3.5963077677548402E-2</v>
      </c>
      <c r="AW6">
        <v>1.0041447937368751E-2</v>
      </c>
      <c r="AX6">
        <v>4.6544860618765848E-3</v>
      </c>
      <c r="AY6">
        <v>0</v>
      </c>
      <c r="AZ6">
        <v>0</v>
      </c>
      <c r="BA6">
        <v>7.7381616127772997E-3</v>
      </c>
      <c r="BB6">
        <v>7.1747032426756003E-3</v>
      </c>
      <c r="BC6">
        <v>9.9705508943689E-3</v>
      </c>
      <c r="BD6">
        <v>3.8812516779085249E-3</v>
      </c>
      <c r="BE6">
        <v>1.1761350491914801E-2</v>
      </c>
      <c r="BF6">
        <v>1.5654028403580451E-2</v>
      </c>
      <c r="BG6">
        <v>7.4339374821840998E-3</v>
      </c>
      <c r="BH6">
        <v>1.1019972351877501E-2</v>
      </c>
      <c r="BJ6">
        <f>AVERAGE(B6:Q6)</f>
        <v>1.2223890845780874E-2</v>
      </c>
      <c r="BK6">
        <f>AVERAGE(R6:AI6)</f>
        <v>1.2988651476803002E-2</v>
      </c>
      <c r="BL6">
        <f>AVERAGE(AJ6:BH6)</f>
        <v>7.1357703155437331E-3</v>
      </c>
      <c r="BN6">
        <f>STDEV(B6:Q6)</f>
        <v>1.011040999920083E-2</v>
      </c>
      <c r="BO6">
        <f>STDEV(R6:AI6)</f>
        <v>9.9738466758133842E-3</v>
      </c>
      <c r="BP6">
        <f>STDEV(AJ6:BH6)</f>
        <v>9.0121299917286443E-3</v>
      </c>
      <c r="BR6">
        <f>BN6/SQRT(16)</f>
        <v>2.5276024998002076E-3</v>
      </c>
      <c r="BS6">
        <f>BO6/SQRT(18)</f>
        <v>2.3508582063275166E-3</v>
      </c>
      <c r="BT6">
        <f>BP6/SQRT(25)</f>
        <v>1.8024259983457289E-3</v>
      </c>
      <c r="BV6">
        <f>TTEST(B6:Q6,R6:AI6,2,3)</f>
        <v>0.82609711947057729</v>
      </c>
      <c r="BW6">
        <f>TTEST(B6:Q6,AJ6:BH6,2,3)</f>
        <v>0.11188093381869936</v>
      </c>
      <c r="BX6">
        <f>TTEST(R6:AI6,AJ6:BH6,2,3)</f>
        <v>5.6236612404400262E-2</v>
      </c>
    </row>
    <row r="7" spans="1:76" x14ac:dyDescent="0.3">
      <c r="A7" t="s">
        <v>237</v>
      </c>
      <c r="B7">
        <v>0</v>
      </c>
      <c r="C7">
        <v>2.961957726134265E-3</v>
      </c>
      <c r="D7">
        <v>9.3990956189974502E-3</v>
      </c>
      <c r="E7">
        <v>0</v>
      </c>
      <c r="F7">
        <v>0</v>
      </c>
      <c r="G7">
        <v>2.8192502099297452E-3</v>
      </c>
      <c r="H7">
        <v>0</v>
      </c>
      <c r="I7">
        <v>8.0248685633858008E-3</v>
      </c>
      <c r="J7">
        <v>0</v>
      </c>
      <c r="K7">
        <v>2.7883937143863648E-2</v>
      </c>
      <c r="L7">
        <v>2.077185754017695E-2</v>
      </c>
      <c r="M7">
        <v>0</v>
      </c>
      <c r="N7">
        <v>0</v>
      </c>
      <c r="O7">
        <v>0</v>
      </c>
      <c r="P7">
        <v>0</v>
      </c>
      <c r="Q7">
        <v>0</v>
      </c>
      <c r="R7">
        <v>8.0378051296582497E-3</v>
      </c>
      <c r="S7">
        <v>0</v>
      </c>
      <c r="T7">
        <v>0</v>
      </c>
      <c r="U7">
        <v>1.0178071001416E-2</v>
      </c>
      <c r="V7">
        <v>6.1306782151509497E-3</v>
      </c>
      <c r="W7">
        <v>0</v>
      </c>
      <c r="X7">
        <v>4.7596079565365452E-3</v>
      </c>
      <c r="Y7">
        <v>0</v>
      </c>
      <c r="Z7">
        <v>0</v>
      </c>
      <c r="AA7">
        <v>0</v>
      </c>
      <c r="AB7">
        <v>0</v>
      </c>
      <c r="AC7">
        <v>0</v>
      </c>
      <c r="AD7">
        <v>1.2957236755645901E-3</v>
      </c>
      <c r="AE7">
        <v>0</v>
      </c>
      <c r="AF7">
        <v>0</v>
      </c>
      <c r="AG7">
        <v>1.15364011280738E-2</v>
      </c>
      <c r="AH7">
        <v>0</v>
      </c>
      <c r="AI7">
        <v>4.9158602012720097E-3</v>
      </c>
      <c r="AJ7">
        <v>1.0886818043545101E-2</v>
      </c>
      <c r="AK7">
        <v>4.5944241907829248E-3</v>
      </c>
      <c r="AL7">
        <v>6.8053533166074999E-3</v>
      </c>
      <c r="AM7">
        <v>0</v>
      </c>
      <c r="AN7">
        <v>4.5377875040682053E-3</v>
      </c>
      <c r="AO7">
        <v>0</v>
      </c>
      <c r="AP7">
        <v>0</v>
      </c>
      <c r="AQ7">
        <v>0</v>
      </c>
      <c r="AR7">
        <v>5.1379692207369496E-3</v>
      </c>
      <c r="AS7">
        <v>0</v>
      </c>
      <c r="AT7">
        <v>0</v>
      </c>
      <c r="AU7">
        <v>9.8172293874763499E-3</v>
      </c>
      <c r="AV7">
        <v>0</v>
      </c>
      <c r="AW7">
        <v>0</v>
      </c>
      <c r="AX7">
        <v>0</v>
      </c>
      <c r="AY7">
        <v>7.2411421623061502E-3</v>
      </c>
      <c r="AZ7">
        <v>2.8305441005858699E-3</v>
      </c>
      <c r="BA7">
        <v>0</v>
      </c>
      <c r="BB7">
        <v>5.6660521329655496E-3</v>
      </c>
      <c r="BC7">
        <v>6.4425367617490003E-3</v>
      </c>
      <c r="BD7">
        <v>0</v>
      </c>
      <c r="BE7">
        <v>0</v>
      </c>
      <c r="BF7">
        <v>3.5238349015640452E-3</v>
      </c>
      <c r="BG7">
        <v>3.18597320665033E-3</v>
      </c>
      <c r="BH7">
        <v>0</v>
      </c>
      <c r="BJ7">
        <f t="shared" ref="BJ7:BJ11" si="0">AVERAGE(B7:Q7)</f>
        <v>4.4913104251554908E-3</v>
      </c>
      <c r="BK7">
        <f t="shared" ref="BK7:BK11" si="1">AVERAGE(R7:AI7)</f>
        <v>2.6030081837595631E-3</v>
      </c>
      <c r="BL7">
        <f t="shared" ref="BL7:BL11" si="2">AVERAGE(AJ7:BH7)</f>
        <v>2.826786597161519E-3</v>
      </c>
      <c r="BN7">
        <f t="shared" ref="BN7:BN11" si="3">STDEV(B7:Q7)</f>
        <v>8.3892668975814912E-3</v>
      </c>
      <c r="BO7">
        <f t="shared" ref="BO7:BO11" si="4">STDEV(R7:AI7)</f>
        <v>3.951246470155839E-3</v>
      </c>
      <c r="BP7">
        <f t="shared" ref="BP7:BP11" si="5">STDEV(AJ7:BH7)</f>
        <v>3.4530718991292917E-3</v>
      </c>
      <c r="BR7">
        <f t="shared" ref="BR7:BR11" si="6">BN7/SQRT(16)</f>
        <v>2.0973167243953728E-3</v>
      </c>
      <c r="BS7">
        <f t="shared" ref="BS7:BS11" si="7">BO7/SQRT(18)</f>
        <v>9.3131772439553442E-4</v>
      </c>
      <c r="BT7">
        <f t="shared" ref="BT7:BT11" si="8">BP7/SQRT(25)</f>
        <v>6.9061437982585836E-4</v>
      </c>
      <c r="BV7">
        <f t="shared" ref="BV7:BV11" si="9">TTEST(B7:Q7,R7:AI7,2,3)</f>
        <v>0.41992676385044037</v>
      </c>
      <c r="BW7">
        <f t="shared" ref="BW7:BW11" si="10">TTEST(B7:Q7,AJ7:BH7,2,3)</f>
        <v>0.4605454021202019</v>
      </c>
      <c r="BX7">
        <f t="shared" ref="BX7:BX11" si="11">TTEST(R7:AI7,AJ7:BH7,2,3)</f>
        <v>0.84811537977083562</v>
      </c>
    </row>
    <row r="8" spans="1:76" x14ac:dyDescent="0.3">
      <c r="A8" t="s">
        <v>238</v>
      </c>
      <c r="B8">
        <v>2.4558966989078203E-2</v>
      </c>
      <c r="C8">
        <v>1.8506145110680949E-2</v>
      </c>
      <c r="D8">
        <v>4.9624707308043449E-2</v>
      </c>
      <c r="E8">
        <v>9.2797602145064002E-3</v>
      </c>
      <c r="F8">
        <v>5.5705686545046901E-2</v>
      </c>
      <c r="G8">
        <v>5.9440464378859748E-2</v>
      </c>
      <c r="H8">
        <v>7.7833979963338906E-2</v>
      </c>
      <c r="I8">
        <v>4.5700493919220049E-2</v>
      </c>
      <c r="J8">
        <v>6.5753227240275852E-2</v>
      </c>
      <c r="K8">
        <v>1.1593931364463499E-2</v>
      </c>
      <c r="L8">
        <v>3.7299241356397853E-2</v>
      </c>
      <c r="M8">
        <v>5.0980657877805098E-2</v>
      </c>
      <c r="N8">
        <v>4.8885972327505647E-2</v>
      </c>
      <c r="O8">
        <v>7.0953218533097995E-2</v>
      </c>
      <c r="P8">
        <v>4.86944476615324E-2</v>
      </c>
      <c r="Q8">
        <v>2.6895918239373099E-2</v>
      </c>
      <c r="R8">
        <v>1.9537730000600849E-2</v>
      </c>
      <c r="S8">
        <v>9.2095376926674702E-2</v>
      </c>
      <c r="T8">
        <v>4.6587450434283847E-2</v>
      </c>
      <c r="U8">
        <v>4.5210878674244864E-2</v>
      </c>
      <c r="V8">
        <v>2.0441702122727751E-2</v>
      </c>
      <c r="W8">
        <v>3.4167782906859602E-2</v>
      </c>
      <c r="X8">
        <v>0.10907446048775145</v>
      </c>
      <c r="Y8">
        <v>5.0788511109343903E-2</v>
      </c>
      <c r="Z8">
        <v>5.7434663148351994E-2</v>
      </c>
      <c r="AA8">
        <v>0.13565873687826549</v>
      </c>
      <c r="AB8">
        <v>5.304858026679065E-2</v>
      </c>
      <c r="AC8">
        <v>0.18155826878399151</v>
      </c>
      <c r="AD8">
        <v>5.2125607462217505E-2</v>
      </c>
      <c r="AE8">
        <v>3.7085195366728899E-2</v>
      </c>
      <c r="AF8">
        <v>3.1271037925947549E-2</v>
      </c>
      <c r="AG8">
        <v>4.3598808662935098E-2</v>
      </c>
      <c r="AH8">
        <v>1.2422376581404051E-2</v>
      </c>
      <c r="AI8">
        <v>1.8638536787187653E-2</v>
      </c>
      <c r="AJ8">
        <v>3.8863337007997004E-2</v>
      </c>
      <c r="AK8">
        <v>0.13184274902201601</v>
      </c>
      <c r="AL8">
        <v>4.1403553476758101E-2</v>
      </c>
      <c r="AM8">
        <v>6.2948702913892041E-2</v>
      </c>
      <c r="AN8">
        <v>1.7986500669255251E-2</v>
      </c>
      <c r="AO8">
        <v>0.113697995981767</v>
      </c>
      <c r="AP8">
        <v>8.2797366329180153E-2</v>
      </c>
      <c r="AQ8">
        <v>4.43368310025287E-2</v>
      </c>
      <c r="AR8">
        <v>3.5891078554839001E-2</v>
      </c>
      <c r="AS8">
        <v>4.7773795338705745E-2</v>
      </c>
      <c r="AT8">
        <v>4.8041759552017255E-2</v>
      </c>
      <c r="AU8">
        <v>3.9295711282418481E-2</v>
      </c>
      <c r="AV8">
        <v>7.9495523078715602E-2</v>
      </c>
      <c r="AW8">
        <v>2.446747005371645E-2</v>
      </c>
      <c r="AX8">
        <v>7.3412918527935689E-2</v>
      </c>
      <c r="AY8">
        <v>2.5936644153988102E-2</v>
      </c>
      <c r="AZ8">
        <v>6.3039693328870897E-2</v>
      </c>
      <c r="BA8">
        <v>3.5866628597810903E-2</v>
      </c>
      <c r="BB8">
        <v>3.3531445595016349E-2</v>
      </c>
      <c r="BC8">
        <v>2.1993396565396076E-2</v>
      </c>
      <c r="BD8">
        <v>0</v>
      </c>
      <c r="BE8">
        <v>6.8386957754212052E-2</v>
      </c>
      <c r="BF8">
        <v>4.6052635368079048E-2</v>
      </c>
      <c r="BG8">
        <v>5.2933699335087646E-2</v>
      </c>
      <c r="BH8">
        <v>4.29869792505745E-2</v>
      </c>
      <c r="BJ8">
        <f t="shared" si="0"/>
        <v>4.3856676189326635E-2</v>
      </c>
      <c r="BK8">
        <f t="shared" si="1"/>
        <v>5.7819205807017077E-2</v>
      </c>
      <c r="BL8">
        <f t="shared" si="2"/>
        <v>5.0919334909631131E-2</v>
      </c>
      <c r="BN8">
        <f t="shared" si="3"/>
        <v>2.076804778486447E-2</v>
      </c>
      <c r="BO8">
        <f t="shared" si="4"/>
        <v>4.4666767527397497E-2</v>
      </c>
      <c r="BP8">
        <f t="shared" si="5"/>
        <v>2.9255410183400134E-2</v>
      </c>
      <c r="BR8">
        <f t="shared" si="6"/>
        <v>5.1920119462161175E-3</v>
      </c>
      <c r="BS8">
        <f t="shared" si="7"/>
        <v>1.0528058070768617E-2</v>
      </c>
      <c r="BT8">
        <f t="shared" si="8"/>
        <v>5.8510820366800267E-3</v>
      </c>
      <c r="BV8">
        <f t="shared" si="9"/>
        <v>0.24560809038066583</v>
      </c>
      <c r="BW8">
        <f t="shared" si="10"/>
        <v>0.3722158798809575</v>
      </c>
      <c r="BX8">
        <f t="shared" si="11"/>
        <v>0.57143510069883097</v>
      </c>
    </row>
    <row r="9" spans="1:76" x14ac:dyDescent="0.3">
      <c r="A9" t="s">
        <v>239</v>
      </c>
      <c r="B9">
        <v>7.3783365730601003E-3</v>
      </c>
      <c r="C9">
        <v>8.6703367977146503E-3</v>
      </c>
      <c r="D9">
        <v>0</v>
      </c>
      <c r="E9">
        <v>2.0649587806492207E-2</v>
      </c>
      <c r="F9">
        <v>8.6181656331054055E-3</v>
      </c>
      <c r="G9">
        <v>0</v>
      </c>
      <c r="H9">
        <v>0</v>
      </c>
      <c r="I9">
        <v>0</v>
      </c>
      <c r="J9">
        <v>0</v>
      </c>
      <c r="K9">
        <v>0</v>
      </c>
      <c r="L9">
        <v>2.7142244067379501E-3</v>
      </c>
      <c r="M9">
        <v>4.683213202687375E-3</v>
      </c>
      <c r="N9">
        <v>1.9524609521112048E-2</v>
      </c>
      <c r="O9">
        <v>0</v>
      </c>
      <c r="P9">
        <v>0</v>
      </c>
      <c r="Q9">
        <v>0</v>
      </c>
      <c r="R9">
        <v>0</v>
      </c>
      <c r="S9">
        <v>2.7434001832438101E-2</v>
      </c>
      <c r="T9">
        <v>0</v>
      </c>
      <c r="U9">
        <v>0</v>
      </c>
      <c r="V9">
        <v>2.6566272265654198E-2</v>
      </c>
      <c r="W9">
        <v>1.218684777376595E-2</v>
      </c>
      <c r="X9">
        <v>1.3886172919323085E-2</v>
      </c>
      <c r="Y9">
        <v>1.37574339180684E-3</v>
      </c>
      <c r="Z9">
        <v>0</v>
      </c>
      <c r="AA9">
        <v>0</v>
      </c>
      <c r="AB9">
        <v>6.2604379682667504E-3</v>
      </c>
      <c r="AC9">
        <v>0</v>
      </c>
      <c r="AD9">
        <v>1.2957236755645901E-3</v>
      </c>
      <c r="AE9">
        <v>1.180682712877585E-2</v>
      </c>
      <c r="AF9">
        <v>0</v>
      </c>
      <c r="AG9">
        <v>9.8193498735656744E-3</v>
      </c>
      <c r="AH9">
        <v>0</v>
      </c>
      <c r="AI9">
        <v>0</v>
      </c>
      <c r="AJ9">
        <v>0</v>
      </c>
      <c r="AK9">
        <v>2.1793287709201997E-2</v>
      </c>
      <c r="AL9">
        <v>1.0600254624561899E-3</v>
      </c>
      <c r="AM9">
        <v>6.2607440473425998E-3</v>
      </c>
      <c r="AN9">
        <v>0</v>
      </c>
      <c r="AO9">
        <v>0</v>
      </c>
      <c r="AP9">
        <v>0</v>
      </c>
      <c r="AQ9">
        <v>6.3563994911823999E-3</v>
      </c>
      <c r="AR9">
        <v>5.5103860639266504E-3</v>
      </c>
      <c r="AS9">
        <v>0</v>
      </c>
      <c r="AT9">
        <v>2.0006685868450252E-2</v>
      </c>
      <c r="AU9">
        <v>0</v>
      </c>
      <c r="AV9">
        <v>1.43202016120838E-2</v>
      </c>
      <c r="AW9">
        <v>0</v>
      </c>
      <c r="AX9">
        <v>0</v>
      </c>
      <c r="AY9">
        <v>7.2411421623061502E-3</v>
      </c>
      <c r="AZ9">
        <v>0</v>
      </c>
      <c r="BA9">
        <v>6.5983998273634499E-3</v>
      </c>
      <c r="BB9">
        <v>1.0910992355139015E-2</v>
      </c>
      <c r="BC9">
        <v>5.4521073957830499E-3</v>
      </c>
      <c r="BD9">
        <v>1.3766307662881901E-2</v>
      </c>
      <c r="BE9">
        <v>7.7259137411696049E-3</v>
      </c>
      <c r="BF9">
        <v>6.9242191182228002E-3</v>
      </c>
      <c r="BG9">
        <v>0</v>
      </c>
      <c r="BH9">
        <v>0</v>
      </c>
      <c r="BJ9">
        <f t="shared" si="0"/>
        <v>4.5149046213068585E-3</v>
      </c>
      <c r="BK9">
        <f t="shared" si="1"/>
        <v>6.1461876016200567E-3</v>
      </c>
      <c r="BL9">
        <f t="shared" si="2"/>
        <v>5.3570725007003935E-3</v>
      </c>
      <c r="BN9">
        <f t="shared" si="3"/>
        <v>6.9024290573716134E-3</v>
      </c>
      <c r="BO9">
        <f t="shared" si="4"/>
        <v>9.0695372185268727E-3</v>
      </c>
      <c r="BP9">
        <f t="shared" si="5"/>
        <v>6.5057992302439971E-3</v>
      </c>
      <c r="BR9">
        <f t="shared" si="6"/>
        <v>1.7256072643429033E-3</v>
      </c>
      <c r="BS9">
        <f t="shared" si="7"/>
        <v>2.1377104231480436E-3</v>
      </c>
      <c r="BT9">
        <f t="shared" si="8"/>
        <v>1.3011598460487995E-3</v>
      </c>
      <c r="BV9">
        <f t="shared" si="9"/>
        <v>0.55692427840689041</v>
      </c>
      <c r="BW9">
        <f t="shared" si="10"/>
        <v>0.69946469544613954</v>
      </c>
      <c r="BX9">
        <f t="shared" si="11"/>
        <v>0.75476680928035922</v>
      </c>
    </row>
    <row r="10" spans="1:76" x14ac:dyDescent="0.3">
      <c r="A10" t="s">
        <v>91</v>
      </c>
    </row>
    <row r="11" spans="1:76" x14ac:dyDescent="0.3">
      <c r="A11" t="s">
        <v>92</v>
      </c>
      <c r="B11">
        <v>3.1937303562138301E-2</v>
      </c>
      <c r="C11">
        <v>3.8685715859413751E-2</v>
      </c>
      <c r="D11">
        <v>7.3339459434590498E-2</v>
      </c>
      <c r="E11">
        <v>5.47809455645656E-2</v>
      </c>
      <c r="F11">
        <v>8.4214311792399549E-2</v>
      </c>
      <c r="G11">
        <v>6.2259714588789497E-2</v>
      </c>
      <c r="H11">
        <v>0.101184173952341</v>
      </c>
      <c r="I11">
        <v>5.991211414801715E-2</v>
      </c>
      <c r="J11">
        <v>8.0548429256198789E-2</v>
      </c>
      <c r="K11">
        <v>3.947786850832715E-2</v>
      </c>
      <c r="L11">
        <v>6.0785323303312752E-2</v>
      </c>
      <c r="M11">
        <v>8.3338895500235294E-2</v>
      </c>
      <c r="N11">
        <v>8.7303044682903203E-2</v>
      </c>
      <c r="O11">
        <v>9.2673453577666848E-2</v>
      </c>
      <c r="P11">
        <v>4.86944476615324E-2</v>
      </c>
      <c r="Q11">
        <v>4.2253311912686151E-2</v>
      </c>
      <c r="R11">
        <v>4.4596539190076501E-2</v>
      </c>
      <c r="S11">
        <v>0.14696338059155101</v>
      </c>
      <c r="T11">
        <v>5.5120223200513949E-2</v>
      </c>
      <c r="U11">
        <v>6.7512074787919249E-2</v>
      </c>
      <c r="V11">
        <v>5.7051017870688198E-2</v>
      </c>
      <c r="W11">
        <v>6.9871687769304594E-2</v>
      </c>
      <c r="X11">
        <v>0.13808829914955445</v>
      </c>
      <c r="Y11">
        <v>6.3148780462141202E-2</v>
      </c>
      <c r="Z11">
        <v>8.1724533135868555E-2</v>
      </c>
      <c r="AA11">
        <v>0.16387646579020099</v>
      </c>
      <c r="AB11">
        <v>7.2698818982913749E-2</v>
      </c>
      <c r="AC11">
        <v>0.18155826878399151</v>
      </c>
      <c r="AD11">
        <v>6.354245472241625E-2</v>
      </c>
      <c r="AE11">
        <v>4.8892022495504749E-2</v>
      </c>
      <c r="AF11">
        <v>3.4152147241731101E-2</v>
      </c>
      <c r="AG11">
        <v>9.3941941856684752E-2</v>
      </c>
      <c r="AH11">
        <v>2.5733902226074599E-2</v>
      </c>
      <c r="AI11">
        <v>2.3554396988459653E-2</v>
      </c>
      <c r="AJ11">
        <v>4.9750155051542101E-2</v>
      </c>
      <c r="AK11">
        <v>0.15823046092200099</v>
      </c>
      <c r="AL11">
        <v>5.60742855724293E-2</v>
      </c>
      <c r="AM11">
        <v>7.1153442821551005E-2</v>
      </c>
      <c r="AN11">
        <v>3.2309608489051102E-2</v>
      </c>
      <c r="AO11">
        <v>0.113697995981767</v>
      </c>
      <c r="AP11">
        <v>8.2797366329180153E-2</v>
      </c>
      <c r="AQ11">
        <v>5.0693230493711099E-2</v>
      </c>
      <c r="AR11">
        <v>5.2049819903429252E-2</v>
      </c>
      <c r="AS11">
        <v>4.7773795338705745E-2</v>
      </c>
      <c r="AT11">
        <v>6.8048445420467507E-2</v>
      </c>
      <c r="AU11">
        <v>7.8169175167829147E-2</v>
      </c>
      <c r="AV11">
        <v>0.12977880236834805</v>
      </c>
      <c r="AW11">
        <v>3.45089179910852E-2</v>
      </c>
      <c r="AX11">
        <v>7.8067404589812289E-2</v>
      </c>
      <c r="AY11">
        <v>4.0418928478600402E-2</v>
      </c>
      <c r="AZ11">
        <v>6.5870237429456649E-2</v>
      </c>
      <c r="BA11">
        <v>5.020319003795165E-2</v>
      </c>
      <c r="BB11">
        <v>5.7283193325796497E-2</v>
      </c>
      <c r="BC11">
        <v>4.3858591617297049E-2</v>
      </c>
      <c r="BD11">
        <v>1.7647559340790424E-2</v>
      </c>
      <c r="BE11">
        <v>8.7874221987296691E-2</v>
      </c>
      <c r="BF11">
        <v>7.2154717791446346E-2</v>
      </c>
      <c r="BG11">
        <v>6.3553610023922097E-2</v>
      </c>
      <c r="BH11">
        <v>5.4006951602452002E-2</v>
      </c>
      <c r="BJ11">
        <f t="shared" si="0"/>
        <v>6.5086782081569872E-2</v>
      </c>
      <c r="BK11">
        <f t="shared" si="1"/>
        <v>7.9557053069199732E-2</v>
      </c>
      <c r="BL11">
        <f t="shared" si="2"/>
        <v>6.6238964323036775E-2</v>
      </c>
      <c r="BN11">
        <f t="shared" si="3"/>
        <v>2.1548485949361075E-2</v>
      </c>
      <c r="BO11">
        <f t="shared" si="4"/>
        <v>4.7196630302709805E-2</v>
      </c>
      <c r="BP11">
        <f t="shared" si="5"/>
        <v>3.1077322489999063E-2</v>
      </c>
      <c r="BR11">
        <f t="shared" si="6"/>
        <v>5.3871214873402688E-3</v>
      </c>
      <c r="BS11">
        <f t="shared" si="7"/>
        <v>1.1124352445400202E-2</v>
      </c>
      <c r="BT11">
        <f t="shared" si="8"/>
        <v>6.2154644979998128E-3</v>
      </c>
      <c r="BV11">
        <f t="shared" si="9"/>
        <v>0.25302253463761748</v>
      </c>
      <c r="BW11">
        <f t="shared" si="10"/>
        <v>0.88932339599478216</v>
      </c>
      <c r="BX11">
        <f t="shared" si="11"/>
        <v>0.30510136343029004</v>
      </c>
    </row>
    <row r="15" spans="1:76" x14ac:dyDescent="0.3">
      <c r="A15" s="9" t="s">
        <v>1832</v>
      </c>
      <c r="B15" s="10">
        <f t="shared" ref="B15:BH15" si="12">SUM(B6:B7)</f>
        <v>0</v>
      </c>
      <c r="C15" s="10">
        <f t="shared" si="12"/>
        <v>1.1509233951018164E-2</v>
      </c>
      <c r="D15" s="10">
        <f t="shared" si="12"/>
        <v>2.3714752126547049E-2</v>
      </c>
      <c r="E15" s="10">
        <f t="shared" si="12"/>
        <v>2.4851597543567E-2</v>
      </c>
      <c r="F15" s="10">
        <f t="shared" si="12"/>
        <v>1.9890459614247149E-2</v>
      </c>
      <c r="G15" s="10">
        <f t="shared" si="12"/>
        <v>2.8192502099297452E-3</v>
      </c>
      <c r="H15" s="10">
        <f t="shared" si="12"/>
        <v>2.3350193989001702E-2</v>
      </c>
      <c r="I15" s="10">
        <f t="shared" si="12"/>
        <v>1.4211620228797101E-2</v>
      </c>
      <c r="J15" s="10">
        <f t="shared" si="12"/>
        <v>1.4795202015922951E-2</v>
      </c>
      <c r="K15" s="10">
        <f t="shared" si="12"/>
        <v>2.7883937143863648E-2</v>
      </c>
      <c r="L15" s="10">
        <f t="shared" si="12"/>
        <v>2.077185754017695E-2</v>
      </c>
      <c r="M15" s="10">
        <f t="shared" si="12"/>
        <v>2.7675024419743049E-2</v>
      </c>
      <c r="N15" s="10">
        <f t="shared" si="12"/>
        <v>1.8892462834285501E-2</v>
      </c>
      <c r="O15" s="10">
        <f t="shared" si="12"/>
        <v>2.1720235044568798E-2</v>
      </c>
      <c r="P15" s="10">
        <f t="shared" si="12"/>
        <v>0</v>
      </c>
      <c r="Q15" s="10">
        <f t="shared" si="12"/>
        <v>1.535739367331305E-2</v>
      </c>
      <c r="R15" s="10">
        <f t="shared" si="12"/>
        <v>2.5058809189475652E-2</v>
      </c>
      <c r="S15" s="10">
        <f t="shared" si="12"/>
        <v>2.7434001832438101E-2</v>
      </c>
      <c r="T15" s="10">
        <f t="shared" si="12"/>
        <v>8.5327727662300994E-3</v>
      </c>
      <c r="U15" s="10">
        <f t="shared" si="12"/>
        <v>2.230119611367435E-2</v>
      </c>
      <c r="V15" s="10">
        <f t="shared" si="12"/>
        <v>1.0043043482306245E-2</v>
      </c>
      <c r="W15" s="10">
        <f t="shared" si="12"/>
        <v>2.3517057088679051E-2</v>
      </c>
      <c r="X15" s="10">
        <f t="shared" si="12"/>
        <v>1.5127665742479795E-2</v>
      </c>
      <c r="Y15" s="10">
        <f t="shared" si="12"/>
        <v>1.0984525960990451E-2</v>
      </c>
      <c r="Z15" s="10">
        <f t="shared" si="12"/>
        <v>2.428986998751665E-2</v>
      </c>
      <c r="AA15" s="10">
        <f t="shared" si="12"/>
        <v>2.8217728911935351E-2</v>
      </c>
      <c r="AB15" s="10">
        <f t="shared" si="12"/>
        <v>1.338980074785635E-2</v>
      </c>
      <c r="AC15" s="10">
        <f t="shared" si="12"/>
        <v>0</v>
      </c>
      <c r="AD15" s="10">
        <f t="shared" si="12"/>
        <v>1.012112358463416E-2</v>
      </c>
      <c r="AE15" s="10">
        <f t="shared" si="12"/>
        <v>0</v>
      </c>
      <c r="AF15" s="10">
        <f t="shared" si="12"/>
        <v>2.8811093157835349E-3</v>
      </c>
      <c r="AG15" s="10">
        <f t="shared" si="12"/>
        <v>4.0523783320183804E-2</v>
      </c>
      <c r="AH15" s="10">
        <f t="shared" si="12"/>
        <v>1.3311525644670551E-2</v>
      </c>
      <c r="AI15" s="10">
        <f t="shared" si="12"/>
        <v>4.9158602012720097E-3</v>
      </c>
      <c r="AJ15" s="10">
        <f t="shared" si="12"/>
        <v>1.0886818043545101E-2</v>
      </c>
      <c r="AK15" s="10">
        <f t="shared" si="12"/>
        <v>4.5944241907829248E-3</v>
      </c>
      <c r="AL15" s="10">
        <f t="shared" si="12"/>
        <v>1.3610706633215E-2</v>
      </c>
      <c r="AM15" s="10">
        <f t="shared" si="12"/>
        <v>1.9439958603163351E-3</v>
      </c>
      <c r="AN15" s="10">
        <f t="shared" si="12"/>
        <v>1.4323107819795856E-2</v>
      </c>
      <c r="AO15" s="10">
        <f t="shared" si="12"/>
        <v>0</v>
      </c>
      <c r="AP15" s="10">
        <f t="shared" si="12"/>
        <v>0</v>
      </c>
      <c r="AQ15" s="10">
        <f t="shared" si="12"/>
        <v>0</v>
      </c>
      <c r="AR15" s="10">
        <f t="shared" si="12"/>
        <v>1.06483552846636E-2</v>
      </c>
      <c r="AS15" s="10">
        <f t="shared" si="12"/>
        <v>0</v>
      </c>
      <c r="AT15" s="10">
        <f t="shared" si="12"/>
        <v>0</v>
      </c>
      <c r="AU15" s="10">
        <f t="shared" si="12"/>
        <v>3.8873463885410645E-2</v>
      </c>
      <c r="AV15" s="10">
        <f t="shared" si="12"/>
        <v>3.5963077677548402E-2</v>
      </c>
      <c r="AW15" s="10">
        <f t="shared" si="12"/>
        <v>1.0041447937368751E-2</v>
      </c>
      <c r="AX15" s="10">
        <f t="shared" si="12"/>
        <v>4.6544860618765848E-3</v>
      </c>
      <c r="AY15" s="10">
        <f t="shared" si="12"/>
        <v>7.2411421623061502E-3</v>
      </c>
      <c r="AZ15" s="10">
        <f t="shared" si="12"/>
        <v>2.8305441005858699E-3</v>
      </c>
      <c r="BA15" s="10">
        <f t="shared" si="12"/>
        <v>7.7381616127772997E-3</v>
      </c>
      <c r="BB15" s="10">
        <f t="shared" si="12"/>
        <v>1.2840755375641149E-2</v>
      </c>
      <c r="BC15" s="10">
        <f t="shared" si="12"/>
        <v>1.6413087656117899E-2</v>
      </c>
      <c r="BD15" s="10">
        <f t="shared" si="12"/>
        <v>3.8812516779085249E-3</v>
      </c>
      <c r="BE15" s="10">
        <f t="shared" si="12"/>
        <v>1.1761350491914801E-2</v>
      </c>
      <c r="BF15" s="10">
        <f t="shared" si="12"/>
        <v>1.9177863305144496E-2</v>
      </c>
      <c r="BG15" s="10">
        <f t="shared" si="12"/>
        <v>1.061991068883443E-2</v>
      </c>
      <c r="BH15" s="10">
        <f t="shared" si="12"/>
        <v>1.1019972351877501E-2</v>
      </c>
      <c r="BI15" s="9" t="s">
        <v>1832</v>
      </c>
      <c r="BJ15">
        <f t="shared" ref="BJ15:BJ17" si="13">AVERAGE(B15:Q15)</f>
        <v>1.6715201270936366E-2</v>
      </c>
      <c r="BK15">
        <f t="shared" ref="BK15:BK17" si="14">AVERAGE(R15:AI15)</f>
        <v>1.559165966056256E-2</v>
      </c>
      <c r="BL15">
        <f t="shared" ref="BL15:BL17" si="15">AVERAGE(AJ15:BH15)</f>
        <v>9.9625569127052525E-3</v>
      </c>
      <c r="BN15">
        <f t="shared" ref="BN15:BN17" si="16">STDEV(B15:Q15)</f>
        <v>9.1330868869124778E-3</v>
      </c>
      <c r="BO15">
        <f t="shared" ref="BO15:BO17" si="17">STDEV(R15:AI15)</f>
        <v>1.1109470024328988E-2</v>
      </c>
      <c r="BP15">
        <f t="shared" ref="BP15:BP17" si="18">STDEV(AJ15:BH15)</f>
        <v>1.0005992724778395E-2</v>
      </c>
      <c r="BR15">
        <f t="shared" ref="BR15:BR17" si="19">BN15/SQRT(16)</f>
        <v>2.2832717217281195E-3</v>
      </c>
      <c r="BS15">
        <f t="shared" ref="BS15:BS17" si="20">BO15/SQRT(18)</f>
        <v>2.618527196530569E-3</v>
      </c>
      <c r="BT15">
        <f t="shared" ref="BT15:BT17" si="21">BP15/SQRT(25)</f>
        <v>2.0011985449556791E-3</v>
      </c>
      <c r="BV15">
        <f t="shared" ref="BV15:BV17" si="22">TTEST(B15:Q15,R15:AI15,2,3)</f>
        <v>0.7485104278987148</v>
      </c>
      <c r="BW15">
        <f t="shared" ref="BW15:BW17" si="23">TTEST(B15:Q15,AJ15:BH15,2,3)</f>
        <v>3.2835262776054717E-2</v>
      </c>
      <c r="BX15">
        <f t="shared" ref="BX15:BX17" si="24">TTEST(R15:AI15,AJ15:BH15,2,3)</f>
        <v>9.6653601039603992E-2</v>
      </c>
    </row>
    <row r="16" spans="1:76" x14ac:dyDescent="0.3">
      <c r="A16" s="9" t="s">
        <v>1833</v>
      </c>
      <c r="B16" s="10">
        <f t="shared" ref="B16:BH16" si="25">SUM(B8:B9)</f>
        <v>3.1937303562138301E-2</v>
      </c>
      <c r="C16" s="10">
        <f t="shared" si="25"/>
        <v>2.7176481908395597E-2</v>
      </c>
      <c r="D16" s="10">
        <f t="shared" si="25"/>
        <v>4.9624707308043449E-2</v>
      </c>
      <c r="E16" s="10">
        <f t="shared" si="25"/>
        <v>2.9929348020998607E-2</v>
      </c>
      <c r="F16" s="10">
        <f t="shared" si="25"/>
        <v>6.4323852178152313E-2</v>
      </c>
      <c r="G16" s="10">
        <f t="shared" si="25"/>
        <v>5.9440464378859748E-2</v>
      </c>
      <c r="H16" s="10">
        <f t="shared" si="25"/>
        <v>7.7833979963338906E-2</v>
      </c>
      <c r="I16" s="10">
        <f t="shared" si="25"/>
        <v>4.5700493919220049E-2</v>
      </c>
      <c r="J16" s="10">
        <f t="shared" si="25"/>
        <v>6.5753227240275852E-2</v>
      </c>
      <c r="K16" s="10">
        <f t="shared" si="25"/>
        <v>1.1593931364463499E-2</v>
      </c>
      <c r="L16" s="10">
        <f t="shared" si="25"/>
        <v>4.0013465763135803E-2</v>
      </c>
      <c r="M16" s="10">
        <f t="shared" si="25"/>
        <v>5.5663871080492471E-2</v>
      </c>
      <c r="N16" s="10">
        <f t="shared" si="25"/>
        <v>6.8410581848617702E-2</v>
      </c>
      <c r="O16" s="10">
        <f t="shared" si="25"/>
        <v>7.0953218533097995E-2</v>
      </c>
      <c r="P16" s="10">
        <f t="shared" si="25"/>
        <v>4.86944476615324E-2</v>
      </c>
      <c r="Q16" s="10">
        <f t="shared" si="25"/>
        <v>2.6895918239373099E-2</v>
      </c>
      <c r="R16" s="10">
        <f t="shared" si="25"/>
        <v>1.9537730000600849E-2</v>
      </c>
      <c r="S16" s="10">
        <f t="shared" si="25"/>
        <v>0.11952937875911281</v>
      </c>
      <c r="T16" s="10">
        <f t="shared" si="25"/>
        <v>4.6587450434283847E-2</v>
      </c>
      <c r="U16" s="10">
        <f t="shared" si="25"/>
        <v>4.5210878674244864E-2</v>
      </c>
      <c r="V16" s="10">
        <f t="shared" si="25"/>
        <v>4.7007974388381946E-2</v>
      </c>
      <c r="W16" s="10">
        <f t="shared" si="25"/>
        <v>4.635463068062555E-2</v>
      </c>
      <c r="X16" s="10">
        <f t="shared" si="25"/>
        <v>0.12296063340707453</v>
      </c>
      <c r="Y16" s="10">
        <f t="shared" si="25"/>
        <v>5.2164254501150746E-2</v>
      </c>
      <c r="Z16" s="10">
        <f t="shared" si="25"/>
        <v>5.7434663148351994E-2</v>
      </c>
      <c r="AA16" s="10">
        <f t="shared" si="25"/>
        <v>0.13565873687826549</v>
      </c>
      <c r="AB16" s="10">
        <f t="shared" si="25"/>
        <v>5.9309018235057402E-2</v>
      </c>
      <c r="AC16" s="10">
        <f t="shared" si="25"/>
        <v>0.18155826878399151</v>
      </c>
      <c r="AD16" s="10">
        <f t="shared" si="25"/>
        <v>5.3421331137782094E-2</v>
      </c>
      <c r="AE16" s="10">
        <f t="shared" si="25"/>
        <v>4.8892022495504749E-2</v>
      </c>
      <c r="AF16" s="10">
        <f t="shared" si="25"/>
        <v>3.1271037925947549E-2</v>
      </c>
      <c r="AG16" s="10">
        <f t="shared" si="25"/>
        <v>5.3418158536500775E-2</v>
      </c>
      <c r="AH16" s="10">
        <f t="shared" si="25"/>
        <v>1.2422376581404051E-2</v>
      </c>
      <c r="AI16" s="10">
        <f t="shared" si="25"/>
        <v>1.8638536787187653E-2</v>
      </c>
      <c r="AJ16" s="10">
        <f t="shared" si="25"/>
        <v>3.8863337007997004E-2</v>
      </c>
      <c r="AK16" s="10">
        <f t="shared" si="25"/>
        <v>0.15363603673121801</v>
      </c>
      <c r="AL16" s="10">
        <f t="shared" si="25"/>
        <v>4.2463578939214291E-2</v>
      </c>
      <c r="AM16" s="10">
        <f t="shared" si="25"/>
        <v>6.9209446961234641E-2</v>
      </c>
      <c r="AN16" s="10">
        <f t="shared" si="25"/>
        <v>1.7986500669255251E-2</v>
      </c>
      <c r="AO16" s="10">
        <f t="shared" si="25"/>
        <v>0.113697995981767</v>
      </c>
      <c r="AP16" s="10">
        <f t="shared" si="25"/>
        <v>8.2797366329180153E-2</v>
      </c>
      <c r="AQ16" s="10">
        <f t="shared" si="25"/>
        <v>5.0693230493711099E-2</v>
      </c>
      <c r="AR16" s="10">
        <f t="shared" si="25"/>
        <v>4.1401464618765649E-2</v>
      </c>
      <c r="AS16" s="10">
        <f t="shared" si="25"/>
        <v>4.7773795338705745E-2</v>
      </c>
      <c r="AT16" s="10">
        <f t="shared" si="25"/>
        <v>6.8048445420467507E-2</v>
      </c>
      <c r="AU16" s="10">
        <f t="shared" si="25"/>
        <v>3.9295711282418481E-2</v>
      </c>
      <c r="AV16" s="10">
        <f t="shared" si="25"/>
        <v>9.3815724690799407E-2</v>
      </c>
      <c r="AW16" s="10">
        <f t="shared" si="25"/>
        <v>2.446747005371645E-2</v>
      </c>
      <c r="AX16" s="10">
        <f t="shared" si="25"/>
        <v>7.3412918527935689E-2</v>
      </c>
      <c r="AY16" s="10">
        <f t="shared" si="25"/>
        <v>3.3177786316294255E-2</v>
      </c>
      <c r="AZ16" s="10">
        <f t="shared" si="25"/>
        <v>6.3039693328870897E-2</v>
      </c>
      <c r="BA16" s="10">
        <f t="shared" si="25"/>
        <v>4.2465028425174356E-2</v>
      </c>
      <c r="BB16" s="10">
        <f t="shared" si="25"/>
        <v>4.4442437950155365E-2</v>
      </c>
      <c r="BC16" s="10">
        <f t="shared" si="25"/>
        <v>2.7445503961179125E-2</v>
      </c>
      <c r="BD16" s="10">
        <f t="shared" si="25"/>
        <v>1.3766307662881901E-2</v>
      </c>
      <c r="BE16" s="10">
        <f t="shared" si="25"/>
        <v>7.6112871495381651E-2</v>
      </c>
      <c r="BF16" s="10">
        <f t="shared" si="25"/>
        <v>5.297685448630185E-2</v>
      </c>
      <c r="BG16" s="10">
        <f t="shared" si="25"/>
        <v>5.2933699335087646E-2</v>
      </c>
      <c r="BH16" s="10">
        <f t="shared" si="25"/>
        <v>4.29869792505745E-2</v>
      </c>
      <c r="BI16" s="9" t="s">
        <v>1833</v>
      </c>
      <c r="BJ16">
        <f t="shared" si="13"/>
        <v>4.8371580810633481E-2</v>
      </c>
      <c r="BK16">
        <f t="shared" si="14"/>
        <v>6.3965393408637133E-2</v>
      </c>
      <c r="BL16">
        <f t="shared" si="15"/>
        <v>5.6276407410331526E-2</v>
      </c>
      <c r="BN16">
        <f t="shared" si="16"/>
        <v>1.9085281839349294E-2</v>
      </c>
      <c r="BO16">
        <f t="shared" si="17"/>
        <v>4.5500099636284076E-2</v>
      </c>
      <c r="BP16">
        <f t="shared" si="18"/>
        <v>3.1100496441746256E-2</v>
      </c>
      <c r="BR16">
        <f t="shared" si="19"/>
        <v>4.7713204598373235E-3</v>
      </c>
      <c r="BS16">
        <f t="shared" si="20"/>
        <v>1.0724476332493346E-2</v>
      </c>
      <c r="BT16">
        <f t="shared" si="21"/>
        <v>6.2200992883492514E-3</v>
      </c>
      <c r="BV16">
        <f t="shared" si="22"/>
        <v>0.1968490669353638</v>
      </c>
      <c r="BW16">
        <f t="shared" si="23"/>
        <v>0.31950503124449503</v>
      </c>
      <c r="BX16">
        <f t="shared" si="24"/>
        <v>0.54012720928850932</v>
      </c>
    </row>
    <row r="17" spans="1:76" x14ac:dyDescent="0.3">
      <c r="A17" s="9" t="s">
        <v>1834</v>
      </c>
      <c r="B17" s="10" t="e">
        <f>B16/B15</f>
        <v>#DIV/0!</v>
      </c>
      <c r="C17" s="10">
        <f t="shared" ref="C17:BH17" si="26">C16/C15</f>
        <v>2.3612763476748539</v>
      </c>
      <c r="D17" s="10">
        <f t="shared" si="26"/>
        <v>2.0925669829157512</v>
      </c>
      <c r="E17" s="10">
        <f t="shared" si="26"/>
        <v>1.2043228999073348</v>
      </c>
      <c r="F17" s="10">
        <f t="shared" si="26"/>
        <v>3.2339047676946788</v>
      </c>
      <c r="G17" s="10">
        <f t="shared" si="26"/>
        <v>21.083784677749829</v>
      </c>
      <c r="H17" s="10">
        <f t="shared" si="26"/>
        <v>3.333333333333329</v>
      </c>
      <c r="I17" s="10">
        <f t="shared" si="26"/>
        <v>3.2157131406183255</v>
      </c>
      <c r="J17" s="10">
        <f t="shared" si="26"/>
        <v>4.4442263897113845</v>
      </c>
      <c r="K17" s="10">
        <f t="shared" si="26"/>
        <v>0.41579247954283055</v>
      </c>
      <c r="L17" s="10">
        <f t="shared" si="26"/>
        <v>1.9263306464403442</v>
      </c>
      <c r="M17" s="10">
        <f t="shared" si="26"/>
        <v>2.0113395470315285</v>
      </c>
      <c r="N17" s="10">
        <f t="shared" si="26"/>
        <v>3.6210515510168499</v>
      </c>
      <c r="O17" s="10">
        <f t="shared" si="26"/>
        <v>3.2666874178619922</v>
      </c>
      <c r="P17" s="10" t="e">
        <f t="shared" si="26"/>
        <v>#DIV/0!</v>
      </c>
      <c r="Q17" s="10">
        <f t="shared" si="26"/>
        <v>1.7513335147558826</v>
      </c>
      <c r="R17" s="10">
        <f t="shared" si="26"/>
        <v>0.77967511755532348</v>
      </c>
      <c r="S17" s="10">
        <f t="shared" si="26"/>
        <v>4.3569793240219399</v>
      </c>
      <c r="T17" s="10">
        <f t="shared" si="26"/>
        <v>5.4598255116627046</v>
      </c>
      <c r="U17" s="10">
        <f t="shared" si="26"/>
        <v>2.0272849242612176</v>
      </c>
      <c r="V17" s="10">
        <f t="shared" si="26"/>
        <v>4.6806502900440714</v>
      </c>
      <c r="W17" s="10">
        <f t="shared" si="26"/>
        <v>1.9711067803182036</v>
      </c>
      <c r="X17" s="10">
        <f t="shared" si="26"/>
        <v>8.1281960812890262</v>
      </c>
      <c r="Y17" s="10">
        <f t="shared" si="26"/>
        <v>4.7488853580393569</v>
      </c>
      <c r="Z17" s="10">
        <f t="shared" si="26"/>
        <v>2.3645521024966181</v>
      </c>
      <c r="AA17" s="10">
        <f t="shared" si="26"/>
        <v>4.8075710593734371</v>
      </c>
      <c r="AB17" s="10">
        <f t="shared" si="26"/>
        <v>4.4294175359220729</v>
      </c>
      <c r="AC17" s="10" t="e">
        <f t="shared" si="26"/>
        <v>#DIV/0!</v>
      </c>
      <c r="AD17" s="10">
        <f t="shared" si="26"/>
        <v>5.2782016434307844</v>
      </c>
      <c r="AE17" s="10" t="e">
        <f t="shared" si="26"/>
        <v>#DIV/0!</v>
      </c>
      <c r="AF17" s="10">
        <f t="shared" si="26"/>
        <v>10.853818615849084</v>
      </c>
      <c r="AG17" s="10">
        <f t="shared" si="26"/>
        <v>1.3181927786563461</v>
      </c>
      <c r="AH17" s="10">
        <f t="shared" si="26"/>
        <v>0.93320457121137856</v>
      </c>
      <c r="AI17" s="10">
        <f t="shared" si="26"/>
        <v>3.7915107476743977</v>
      </c>
      <c r="AJ17" s="10">
        <f t="shared" si="26"/>
        <v>3.5697608660814764</v>
      </c>
      <c r="AK17" s="10">
        <f t="shared" si="26"/>
        <v>33.439671730667357</v>
      </c>
      <c r="AL17" s="10">
        <f t="shared" si="26"/>
        <v>3.1198658588076498</v>
      </c>
      <c r="AM17" s="10">
        <f t="shared" si="26"/>
        <v>35.601643179411191</v>
      </c>
      <c r="AN17" s="10">
        <f t="shared" si="26"/>
        <v>1.2557680145642867</v>
      </c>
      <c r="AO17" s="10" t="e">
        <f t="shared" si="26"/>
        <v>#DIV/0!</v>
      </c>
      <c r="AP17" s="10" t="e">
        <f t="shared" si="26"/>
        <v>#DIV/0!</v>
      </c>
      <c r="AQ17" s="10" t="e">
        <f t="shared" si="26"/>
        <v>#DIV/0!</v>
      </c>
      <c r="AR17" s="10">
        <f t="shared" si="26"/>
        <v>3.8880619130350134</v>
      </c>
      <c r="AS17" s="10" t="e">
        <f t="shared" si="26"/>
        <v>#DIV/0!</v>
      </c>
      <c r="AT17" s="10" t="e">
        <f t="shared" si="26"/>
        <v>#DIV/0!</v>
      </c>
      <c r="AU17" s="10">
        <f t="shared" si="26"/>
        <v>1.0108620985835612</v>
      </c>
      <c r="AV17" s="10">
        <f t="shared" si="26"/>
        <v>2.6086678546249162</v>
      </c>
      <c r="AW17" s="10">
        <f t="shared" si="26"/>
        <v>2.4366476036450853</v>
      </c>
      <c r="AX17" s="10">
        <f t="shared" si="26"/>
        <v>15.772507974454486</v>
      </c>
      <c r="AY17" s="10">
        <f t="shared" si="26"/>
        <v>4.5818443517103704</v>
      </c>
      <c r="AZ17" s="10">
        <f t="shared" si="26"/>
        <v>22.271228106222708</v>
      </c>
      <c r="BA17" s="10">
        <f t="shared" si="26"/>
        <v>5.4877412168616173</v>
      </c>
      <c r="BB17" s="10">
        <f t="shared" si="26"/>
        <v>3.4610454486550268</v>
      </c>
      <c r="BC17" s="10">
        <f t="shared" si="26"/>
        <v>1.6721718994139989</v>
      </c>
      <c r="BD17" s="10">
        <f t="shared" si="26"/>
        <v>3.5468732268091663</v>
      </c>
      <c r="BE17" s="10">
        <f t="shared" si="26"/>
        <v>6.4714397847172851</v>
      </c>
      <c r="BF17" s="10">
        <f t="shared" si="26"/>
        <v>2.7623960836184871</v>
      </c>
      <c r="BG17" s="10">
        <f t="shared" si="26"/>
        <v>4.9843827209150753</v>
      </c>
      <c r="BH17" s="10">
        <f t="shared" si="26"/>
        <v>3.9008246008213168</v>
      </c>
      <c r="BI17" s="9" t="s">
        <v>1834</v>
      </c>
      <c r="BJ17" t="e">
        <f t="shared" si="13"/>
        <v>#DIV/0!</v>
      </c>
      <c r="BK17" t="e">
        <f t="shared" si="14"/>
        <v>#DIV/0!</v>
      </c>
      <c r="BL17" t="e">
        <f t="shared" si="15"/>
        <v>#DIV/0!</v>
      </c>
      <c r="BN17" t="e">
        <f t="shared" si="16"/>
        <v>#DIV/0!</v>
      </c>
      <c r="BO17" t="e">
        <f t="shared" si="17"/>
        <v>#DIV/0!</v>
      </c>
      <c r="BP17" t="e">
        <f t="shared" si="18"/>
        <v>#DIV/0!</v>
      </c>
      <c r="BR17" t="e">
        <f t="shared" si="19"/>
        <v>#DIV/0!</v>
      </c>
      <c r="BS17" t="e">
        <f t="shared" si="20"/>
        <v>#DIV/0!</v>
      </c>
      <c r="BT17" t="e">
        <f t="shared" si="21"/>
        <v>#DIV/0!</v>
      </c>
      <c r="BV17" t="e">
        <f t="shared" si="22"/>
        <v>#DIV/0!</v>
      </c>
      <c r="BW17" t="e">
        <f t="shared" si="23"/>
        <v>#DIV/0!</v>
      </c>
      <c r="BX17" t="e">
        <f t="shared" si="24"/>
        <v>#DIV/0!</v>
      </c>
    </row>
    <row r="19" spans="1:76" x14ac:dyDescent="0.3">
      <c r="A19" t="s">
        <v>1835</v>
      </c>
      <c r="B19">
        <f t="shared" ref="B19:BH19" si="27">SUM(B6:B9)</f>
        <v>3.1937303562138301E-2</v>
      </c>
      <c r="C19">
        <f t="shared" si="27"/>
        <v>3.8685715859413765E-2</v>
      </c>
      <c r="D19">
        <f t="shared" si="27"/>
        <v>7.3339459434590498E-2</v>
      </c>
      <c r="E19">
        <f t="shared" si="27"/>
        <v>5.47809455645656E-2</v>
      </c>
      <c r="F19">
        <f t="shared" si="27"/>
        <v>8.4214311792399466E-2</v>
      </c>
      <c r="G19">
        <f t="shared" si="27"/>
        <v>6.225971458878949E-2</v>
      </c>
      <c r="H19">
        <f t="shared" si="27"/>
        <v>0.10118417395234061</v>
      </c>
      <c r="I19">
        <f t="shared" si="27"/>
        <v>5.991211414801715E-2</v>
      </c>
      <c r="J19">
        <f t="shared" si="27"/>
        <v>8.0548429256198803E-2</v>
      </c>
      <c r="K19">
        <f t="shared" si="27"/>
        <v>3.9477868508327144E-2</v>
      </c>
      <c r="L19">
        <f t="shared" si="27"/>
        <v>6.0785323303312752E-2</v>
      </c>
      <c r="M19">
        <f t="shared" si="27"/>
        <v>8.3338895500235516E-2</v>
      </c>
      <c r="N19">
        <f t="shared" si="27"/>
        <v>8.7303044682903203E-2</v>
      </c>
      <c r="O19">
        <f t="shared" si="27"/>
        <v>9.2673453577666792E-2</v>
      </c>
      <c r="P19">
        <f t="shared" si="27"/>
        <v>4.86944476615324E-2</v>
      </c>
      <c r="Q19">
        <f t="shared" si="27"/>
        <v>4.2253311912686151E-2</v>
      </c>
      <c r="R19">
        <f t="shared" si="27"/>
        <v>4.4596539190076501E-2</v>
      </c>
      <c r="S19">
        <f t="shared" si="27"/>
        <v>0.1469633805915509</v>
      </c>
      <c r="T19">
        <f t="shared" si="27"/>
        <v>5.5120223200513949E-2</v>
      </c>
      <c r="U19">
        <f t="shared" si="27"/>
        <v>6.7512074787919207E-2</v>
      </c>
      <c r="V19">
        <f t="shared" si="27"/>
        <v>5.7051017870688198E-2</v>
      </c>
      <c r="W19">
        <f t="shared" si="27"/>
        <v>6.9871687769304608E-2</v>
      </c>
      <c r="X19">
        <f t="shared" si="27"/>
        <v>0.13808829914955434</v>
      </c>
      <c r="Y19">
        <f t="shared" si="27"/>
        <v>6.3148780462141188E-2</v>
      </c>
      <c r="Z19">
        <f t="shared" si="27"/>
        <v>8.1724533135868638E-2</v>
      </c>
      <c r="AA19">
        <f t="shared" si="27"/>
        <v>0.16387646579020085</v>
      </c>
      <c r="AB19">
        <f t="shared" si="27"/>
        <v>7.2698818982913749E-2</v>
      </c>
      <c r="AC19">
        <f t="shared" si="27"/>
        <v>0.18155826878399151</v>
      </c>
      <c r="AD19">
        <f t="shared" si="27"/>
        <v>6.354245472241625E-2</v>
      </c>
      <c r="AE19">
        <f t="shared" si="27"/>
        <v>4.8892022495504749E-2</v>
      </c>
      <c r="AF19">
        <f t="shared" si="27"/>
        <v>3.4152147241731087E-2</v>
      </c>
      <c r="AG19">
        <f t="shared" si="27"/>
        <v>9.3941941856684572E-2</v>
      </c>
      <c r="AH19">
        <f t="shared" si="27"/>
        <v>2.5733902226074599E-2</v>
      </c>
      <c r="AI19">
        <f t="shared" si="27"/>
        <v>2.3554396988459663E-2</v>
      </c>
      <c r="AJ19">
        <f t="shared" si="27"/>
        <v>4.9750155051542108E-2</v>
      </c>
      <c r="AK19">
        <f t="shared" si="27"/>
        <v>0.15823046092200094</v>
      </c>
      <c r="AL19">
        <f t="shared" si="27"/>
        <v>5.6074285572429293E-2</v>
      </c>
      <c r="AM19">
        <f t="shared" si="27"/>
        <v>7.1153442821550977E-2</v>
      </c>
      <c r="AN19">
        <f t="shared" si="27"/>
        <v>3.2309608489051109E-2</v>
      </c>
      <c r="AO19">
        <f t="shared" si="27"/>
        <v>0.113697995981767</v>
      </c>
      <c r="AP19">
        <f t="shared" si="27"/>
        <v>8.2797366329180153E-2</v>
      </c>
      <c r="AQ19">
        <f t="shared" si="27"/>
        <v>5.0693230493711099E-2</v>
      </c>
      <c r="AR19">
        <f t="shared" si="27"/>
        <v>5.2049819903429245E-2</v>
      </c>
      <c r="AS19">
        <f t="shared" si="27"/>
        <v>4.7773795338705745E-2</v>
      </c>
      <c r="AT19">
        <f t="shared" si="27"/>
        <v>6.8048445420467507E-2</v>
      </c>
      <c r="AU19">
        <f t="shared" si="27"/>
        <v>7.8169175167829119E-2</v>
      </c>
      <c r="AV19">
        <f t="shared" si="27"/>
        <v>0.1297788023683478</v>
      </c>
      <c r="AW19">
        <f t="shared" si="27"/>
        <v>3.45089179910852E-2</v>
      </c>
      <c r="AX19">
        <f t="shared" si="27"/>
        <v>7.8067404589812275E-2</v>
      </c>
      <c r="AY19">
        <f t="shared" si="27"/>
        <v>4.0418928478600402E-2</v>
      </c>
      <c r="AZ19">
        <f t="shared" si="27"/>
        <v>6.587023742945676E-2</v>
      </c>
      <c r="BA19">
        <f t="shared" si="27"/>
        <v>5.020319003795165E-2</v>
      </c>
      <c r="BB19">
        <f t="shared" si="27"/>
        <v>5.7283193325796518E-2</v>
      </c>
      <c r="BC19">
        <f t="shared" si="27"/>
        <v>4.3858591617297028E-2</v>
      </c>
      <c r="BD19">
        <f t="shared" si="27"/>
        <v>1.7647559340790424E-2</v>
      </c>
      <c r="BE19">
        <f t="shared" si="27"/>
        <v>8.7874221987296455E-2</v>
      </c>
      <c r="BF19">
        <f t="shared" si="27"/>
        <v>7.2154717791446346E-2</v>
      </c>
      <c r="BG19">
        <f t="shared" si="27"/>
        <v>6.3553610023922069E-2</v>
      </c>
      <c r="BH19">
        <f t="shared" si="27"/>
        <v>5.4006951602452002E-2</v>
      </c>
      <c r="BI19" t="s">
        <v>1835</v>
      </c>
      <c r="BJ19">
        <f t="shared" ref="BJ19:BJ20" si="28">AVERAGE(B19:Q19)</f>
        <v>6.5086782081569844E-2</v>
      </c>
      <c r="BK19">
        <f t="shared" ref="BK19:BK20" si="29">AVERAGE(R19:AI19)</f>
        <v>7.9557053069199676E-2</v>
      </c>
      <c r="BL19">
        <f t="shared" ref="BL19:BL20" si="30">AVERAGE(AJ19:BH19)</f>
        <v>6.6238964323036775E-2</v>
      </c>
      <c r="BN19">
        <f t="shared" ref="BN19:BN20" si="31">STDEV(B19:Q19)</f>
        <v>2.1548485949361054E-2</v>
      </c>
      <c r="BO19">
        <f t="shared" ref="BO19:BO20" si="32">STDEV(R19:AI19)</f>
        <v>4.7196630302709812E-2</v>
      </c>
      <c r="BP19">
        <f t="shared" ref="BP19:BP20" si="33">STDEV(AJ19:BH19)</f>
        <v>3.107732248999899E-2</v>
      </c>
      <c r="BR19">
        <f t="shared" ref="BR19:BR20" si="34">BN19/SQRT(16)</f>
        <v>5.3871214873402636E-3</v>
      </c>
      <c r="BS19">
        <f t="shared" ref="BS19:BS20" si="35">BO19/SQRT(18)</f>
        <v>1.1124352445400203E-2</v>
      </c>
      <c r="BT19">
        <f t="shared" ref="BT19:BT20" si="36">BP19/SQRT(25)</f>
        <v>6.2154644979997981E-3</v>
      </c>
      <c r="BV19">
        <f t="shared" ref="BV19:BV20" si="37">TTEST(B19:Q19,R19:AI19,2,3)</f>
        <v>0.25302253463761792</v>
      </c>
      <c r="BW19">
        <f t="shared" ref="BW19:BW20" si="38">TTEST(B19:Q19,AJ19:BH19,2,3)</f>
        <v>0.88932339599478216</v>
      </c>
      <c r="BX19">
        <f t="shared" ref="BX19:BX20" si="39">TTEST(R19:AI19,AJ19:BH19,2,3)</f>
        <v>0.30510136343029143</v>
      </c>
    </row>
    <row r="20" spans="1:76" x14ac:dyDescent="0.3">
      <c r="A20" s="12" t="s">
        <v>1826</v>
      </c>
      <c r="B20" s="9">
        <f t="shared" ref="B20:BH20" si="40">COUNTIF(B6:B9, "&gt;0")</f>
        <v>2</v>
      </c>
      <c r="C20" s="9">
        <f t="shared" si="40"/>
        <v>4</v>
      </c>
      <c r="D20" s="9">
        <f t="shared" si="40"/>
        <v>3</v>
      </c>
      <c r="E20" s="9">
        <f t="shared" si="40"/>
        <v>3</v>
      </c>
      <c r="F20" s="9">
        <f t="shared" si="40"/>
        <v>3</v>
      </c>
      <c r="G20" s="9">
        <f t="shared" si="40"/>
        <v>2</v>
      </c>
      <c r="H20" s="9">
        <f t="shared" si="40"/>
        <v>2</v>
      </c>
      <c r="I20" s="9">
        <f t="shared" si="40"/>
        <v>3</v>
      </c>
      <c r="J20" s="9">
        <f t="shared" si="40"/>
        <v>2</v>
      </c>
      <c r="K20" s="9">
        <f t="shared" si="40"/>
        <v>2</v>
      </c>
      <c r="L20" s="9">
        <f t="shared" si="40"/>
        <v>3</v>
      </c>
      <c r="M20" s="9">
        <f t="shared" si="40"/>
        <v>3</v>
      </c>
      <c r="N20" s="9">
        <f t="shared" si="40"/>
        <v>3</v>
      </c>
      <c r="O20" s="9">
        <f t="shared" si="40"/>
        <v>2</v>
      </c>
      <c r="P20" s="9">
        <f t="shared" si="40"/>
        <v>1</v>
      </c>
      <c r="Q20" s="9">
        <f t="shared" si="40"/>
        <v>2</v>
      </c>
      <c r="R20" s="9">
        <f t="shared" si="40"/>
        <v>3</v>
      </c>
      <c r="S20" s="9">
        <f t="shared" si="40"/>
        <v>3</v>
      </c>
      <c r="T20" s="9">
        <f t="shared" si="40"/>
        <v>2</v>
      </c>
      <c r="U20" s="9">
        <f t="shared" si="40"/>
        <v>3</v>
      </c>
      <c r="V20" s="9">
        <f t="shared" si="40"/>
        <v>4</v>
      </c>
      <c r="W20" s="9">
        <f t="shared" si="40"/>
        <v>3</v>
      </c>
      <c r="X20" s="9">
        <f t="shared" si="40"/>
        <v>4</v>
      </c>
      <c r="Y20" s="9">
        <f t="shared" si="40"/>
        <v>3</v>
      </c>
      <c r="Z20" s="9">
        <f t="shared" si="40"/>
        <v>2</v>
      </c>
      <c r="AA20" s="9">
        <f t="shared" si="40"/>
        <v>2</v>
      </c>
      <c r="AB20" s="9">
        <f t="shared" si="40"/>
        <v>3</v>
      </c>
      <c r="AC20" s="9">
        <f t="shared" si="40"/>
        <v>1</v>
      </c>
      <c r="AD20" s="9">
        <f t="shared" si="40"/>
        <v>4</v>
      </c>
      <c r="AE20" s="9">
        <f t="shared" si="40"/>
        <v>2</v>
      </c>
      <c r="AF20" s="9">
        <f t="shared" si="40"/>
        <v>2</v>
      </c>
      <c r="AG20" s="9">
        <f t="shared" si="40"/>
        <v>4</v>
      </c>
      <c r="AH20" s="9">
        <f t="shared" si="40"/>
        <v>2</v>
      </c>
      <c r="AI20" s="9">
        <f t="shared" si="40"/>
        <v>2</v>
      </c>
      <c r="AJ20" s="9">
        <f t="shared" si="40"/>
        <v>2</v>
      </c>
      <c r="AK20" s="9">
        <f t="shared" si="40"/>
        <v>3</v>
      </c>
      <c r="AL20" s="9">
        <f t="shared" si="40"/>
        <v>4</v>
      </c>
      <c r="AM20" s="9">
        <f t="shared" si="40"/>
        <v>3</v>
      </c>
      <c r="AN20" s="9">
        <f t="shared" si="40"/>
        <v>3</v>
      </c>
      <c r="AO20" s="9">
        <f t="shared" si="40"/>
        <v>1</v>
      </c>
      <c r="AP20" s="9">
        <f t="shared" si="40"/>
        <v>1</v>
      </c>
      <c r="AQ20" s="9">
        <f t="shared" si="40"/>
        <v>2</v>
      </c>
      <c r="AR20" s="9">
        <f t="shared" si="40"/>
        <v>4</v>
      </c>
      <c r="AS20" s="9">
        <f t="shared" si="40"/>
        <v>1</v>
      </c>
      <c r="AT20" s="9">
        <f t="shared" si="40"/>
        <v>2</v>
      </c>
      <c r="AU20" s="9">
        <f t="shared" si="40"/>
        <v>3</v>
      </c>
      <c r="AV20" s="9">
        <f t="shared" si="40"/>
        <v>3</v>
      </c>
      <c r="AW20" s="9">
        <f t="shared" si="40"/>
        <v>2</v>
      </c>
      <c r="AX20" s="9">
        <f t="shared" si="40"/>
        <v>2</v>
      </c>
      <c r="AY20" s="9">
        <f t="shared" si="40"/>
        <v>3</v>
      </c>
      <c r="AZ20" s="9">
        <f t="shared" si="40"/>
        <v>2</v>
      </c>
      <c r="BA20" s="9">
        <f t="shared" si="40"/>
        <v>3</v>
      </c>
      <c r="BB20" s="9">
        <f t="shared" si="40"/>
        <v>4</v>
      </c>
      <c r="BC20" s="9">
        <f t="shared" si="40"/>
        <v>4</v>
      </c>
      <c r="BD20" s="9">
        <f t="shared" si="40"/>
        <v>2</v>
      </c>
      <c r="BE20" s="9">
        <f t="shared" si="40"/>
        <v>3</v>
      </c>
      <c r="BF20" s="9">
        <f t="shared" si="40"/>
        <v>4</v>
      </c>
      <c r="BG20" s="9">
        <f t="shared" si="40"/>
        <v>3</v>
      </c>
      <c r="BH20" s="9">
        <f t="shared" si="40"/>
        <v>2</v>
      </c>
      <c r="BI20" s="12" t="s">
        <v>1826</v>
      </c>
      <c r="BJ20" s="12">
        <f t="shared" si="28"/>
        <v>2.5</v>
      </c>
      <c r="BK20" s="12">
        <f t="shared" si="29"/>
        <v>2.7222222222222223</v>
      </c>
      <c r="BL20" s="12">
        <f t="shared" si="30"/>
        <v>2.64</v>
      </c>
      <c r="BN20">
        <f t="shared" si="31"/>
        <v>0.73029674334022143</v>
      </c>
      <c r="BO20">
        <f t="shared" si="32"/>
        <v>0.89479248698859892</v>
      </c>
      <c r="BP20">
        <f t="shared" si="33"/>
        <v>0.95219045713904649</v>
      </c>
      <c r="BR20">
        <f t="shared" si="34"/>
        <v>0.18257418583505536</v>
      </c>
      <c r="BS20">
        <f t="shared" si="35"/>
        <v>0.21090461176813799</v>
      </c>
      <c r="BT20">
        <f t="shared" si="36"/>
        <v>0.19043809142780929</v>
      </c>
      <c r="BV20">
        <f t="shared" si="37"/>
        <v>0.43157328481099588</v>
      </c>
      <c r="BW20">
        <f t="shared" si="38"/>
        <v>0.59877008196390968</v>
      </c>
      <c r="BX20">
        <f t="shared" si="39"/>
        <v>0.77388209493777149</v>
      </c>
    </row>
  </sheetData>
  <mergeCells count="4">
    <mergeCell ref="BJ3:BL3"/>
    <mergeCell ref="BN3:BP3"/>
    <mergeCell ref="BR3:BT3"/>
    <mergeCell ref="BV3:BX3"/>
  </mergeCells>
  <conditionalFormatting sqref="BV1:BX14 BV18:BX18 BV21:BX1048576">
    <cfRule type="cellIs" dxfId="176" priority="8" operator="lessThan">
      <formula>0.05</formula>
    </cfRule>
  </conditionalFormatting>
  <conditionalFormatting sqref="A15">
    <cfRule type="aboveAverage" dxfId="175" priority="7" stdDev="2"/>
  </conditionalFormatting>
  <conditionalFormatting sqref="A16">
    <cfRule type="aboveAverage" dxfId="174" priority="6" stdDev="2"/>
  </conditionalFormatting>
  <conditionalFormatting sqref="A17">
    <cfRule type="aboveAverage" dxfId="173" priority="5" stdDev="2"/>
  </conditionalFormatting>
  <conditionalFormatting sqref="BV19:BX20 BV15:BX17">
    <cfRule type="cellIs" dxfId="172" priority="4" operator="lessThan">
      <formula>0.05</formula>
    </cfRule>
  </conditionalFormatting>
  <conditionalFormatting sqref="BI15">
    <cfRule type="aboveAverage" dxfId="171" priority="3" stdDev="2"/>
  </conditionalFormatting>
  <conditionalFormatting sqref="BI16">
    <cfRule type="aboveAverage" dxfId="170" priority="2" stdDev="2"/>
  </conditionalFormatting>
  <conditionalFormatting sqref="BI17">
    <cfRule type="aboveAverage" dxfId="169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73"/>
  <sheetViews>
    <sheetView zoomScale="55" zoomScaleNormal="55" workbookViewId="0">
      <selection activeCell="BH72" activeCellId="1" sqref="B65:BH70 B72:BH72"/>
    </sheetView>
  </sheetViews>
  <sheetFormatPr defaultRowHeight="14.4" x14ac:dyDescent="0.3"/>
  <sheetData>
    <row r="1" spans="1:76" x14ac:dyDescent="0.3">
      <c r="A1" t="s">
        <v>240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241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242</v>
      </c>
      <c r="B7">
        <v>0</v>
      </c>
      <c r="C7">
        <v>0</v>
      </c>
      <c r="D7">
        <v>5.6005132673058497E-2</v>
      </c>
      <c r="E7">
        <v>0</v>
      </c>
      <c r="F7">
        <v>0</v>
      </c>
      <c r="G7">
        <v>0</v>
      </c>
      <c r="H7">
        <v>2.6891017385879401E-3</v>
      </c>
      <c r="I7">
        <v>0</v>
      </c>
      <c r="J7">
        <v>0</v>
      </c>
      <c r="K7">
        <v>0</v>
      </c>
      <c r="L7">
        <v>9.0995844307206447E-2</v>
      </c>
      <c r="M7">
        <v>0.17448020153507551</v>
      </c>
      <c r="N7">
        <v>0</v>
      </c>
      <c r="O7">
        <v>1.3113834710816299E-2</v>
      </c>
      <c r="P7">
        <v>0</v>
      </c>
      <c r="Q7">
        <v>0</v>
      </c>
      <c r="R7">
        <v>4.7968522135831047E-2</v>
      </c>
      <c r="S7">
        <v>5.5288556975868E-2</v>
      </c>
      <c r="T7">
        <v>5.0812333559479499E-2</v>
      </c>
      <c r="U7">
        <v>4.4495546086856498E-2</v>
      </c>
      <c r="V7">
        <v>0</v>
      </c>
      <c r="W7">
        <v>0</v>
      </c>
      <c r="X7">
        <v>5.3639406343109505E-4</v>
      </c>
      <c r="Y7">
        <v>2.6175864851380199E-2</v>
      </c>
      <c r="Z7">
        <v>0.1060840025862145</v>
      </c>
      <c r="AA7">
        <v>0</v>
      </c>
      <c r="AB7">
        <v>6.7985780739041502E-4</v>
      </c>
      <c r="AC7">
        <v>6.0546827193980003E-2</v>
      </c>
      <c r="AD7">
        <v>3.8458412524893702E-2</v>
      </c>
      <c r="AE7">
        <v>7.2766970614765641E-2</v>
      </c>
      <c r="AF7">
        <v>0</v>
      </c>
      <c r="AG7">
        <v>3.1900463567947353E-2</v>
      </c>
      <c r="AH7">
        <v>0</v>
      </c>
      <c r="AI7">
        <v>0</v>
      </c>
      <c r="AJ7">
        <v>1.2263196320465949E-2</v>
      </c>
      <c r="AK7">
        <v>9.03058524254295E-3</v>
      </c>
      <c r="AL7">
        <v>0</v>
      </c>
      <c r="AM7">
        <v>3.3474062735750598E-2</v>
      </c>
      <c r="AN7">
        <v>0</v>
      </c>
      <c r="AO7">
        <v>0</v>
      </c>
      <c r="AP7">
        <v>2.644800687998165E-2</v>
      </c>
      <c r="AQ7">
        <v>0</v>
      </c>
      <c r="AR7">
        <v>0</v>
      </c>
      <c r="AS7">
        <v>0</v>
      </c>
      <c r="AT7">
        <v>3.8748044230505849E-3</v>
      </c>
      <c r="AU7">
        <v>0</v>
      </c>
      <c r="AV7">
        <v>6.7677758449221997E-2</v>
      </c>
      <c r="AW7">
        <v>0</v>
      </c>
      <c r="AX7">
        <v>2.5110035598776049E-2</v>
      </c>
      <c r="AY7">
        <v>5.2604916935386499E-2</v>
      </c>
      <c r="AZ7">
        <v>0</v>
      </c>
      <c r="BA7">
        <v>0</v>
      </c>
      <c r="BB7">
        <v>3.58346511467574E-2</v>
      </c>
      <c r="BC7">
        <v>3.2904239626027253E-2</v>
      </c>
      <c r="BD7">
        <v>0</v>
      </c>
      <c r="BE7">
        <v>2.7779064911084499E-2</v>
      </c>
      <c r="BF7">
        <v>6.8433183690555094E-2</v>
      </c>
      <c r="BG7">
        <v>1.566720210694E-2</v>
      </c>
      <c r="BH7">
        <v>9.4330855610038053E-2</v>
      </c>
      <c r="BJ7">
        <f t="shared" ref="BJ7:BJ41" si="0">AVERAGE(B7:Q7)</f>
        <v>2.108025718529654E-2</v>
      </c>
      <c r="BK7">
        <f t="shared" ref="BK7:BK41" si="1">AVERAGE(R7:AI7)</f>
        <v>2.9761875109335447E-2</v>
      </c>
      <c r="BL7">
        <f t="shared" ref="BL7:BL41" si="2">AVERAGE(AJ7:BH7)</f>
        <v>2.0217302547063141E-2</v>
      </c>
      <c r="BN7">
        <f t="shared" ref="BN7:BN41" si="3">STDEV(B7:Q7)</f>
        <v>4.8255795738708911E-2</v>
      </c>
      <c r="BO7">
        <f t="shared" ref="BO7:BO41" si="4">STDEV(R7:AI7)</f>
        <v>3.1967893385324041E-2</v>
      </c>
      <c r="BP7">
        <f t="shared" ref="BP7:BP41" si="5">STDEV(AJ7:BH7)</f>
        <v>2.6451140838571929E-2</v>
      </c>
      <c r="BR7">
        <f t="shared" ref="BR7:BR41" si="6">BN7/SQRT(16)</f>
        <v>1.2063948934677228E-2</v>
      </c>
      <c r="BS7">
        <f t="shared" ref="BS7:BS41" si="7">BO7/SQRT(18)</f>
        <v>7.5349047310037361E-3</v>
      </c>
      <c r="BT7">
        <f t="shared" ref="BT7:BT41" si="8">BP7/SQRT(25)</f>
        <v>5.2902281677143859E-3</v>
      </c>
      <c r="BV7">
        <f t="shared" ref="BV7:BV41" si="9">TTEST(B7:Q7,R7:AI7,2,3)</f>
        <v>0.5470118566463964</v>
      </c>
      <c r="BW7">
        <f t="shared" ref="BW7:BW41" si="10">TTEST(B7:Q7,AJ7:BH7,2,3)</f>
        <v>0.94839239520999064</v>
      </c>
      <c r="BX7">
        <f t="shared" ref="BX7:BX41" si="11">TTEST(R7:AI7,AJ7:BH7,2,3)</f>
        <v>0.30756363936316083</v>
      </c>
    </row>
    <row r="8" spans="1:76" x14ac:dyDescent="0.3">
      <c r="A8" t="s">
        <v>243</v>
      </c>
      <c r="B8">
        <v>0</v>
      </c>
      <c r="C8">
        <v>3.5687763192642802E-2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2.6073538442837999E-2</v>
      </c>
      <c r="L8">
        <v>0</v>
      </c>
      <c r="M8">
        <v>5.1637828114259501E-2</v>
      </c>
      <c r="N8">
        <v>2.04751030636116E-2</v>
      </c>
      <c r="O8">
        <v>0</v>
      </c>
      <c r="P8">
        <v>5.8869049409123998E-2</v>
      </c>
      <c r="Q8">
        <v>0</v>
      </c>
      <c r="R8">
        <v>0</v>
      </c>
      <c r="S8">
        <v>0.1104800144759185</v>
      </c>
      <c r="T8">
        <v>0</v>
      </c>
      <c r="U8">
        <v>0</v>
      </c>
      <c r="V8">
        <v>6.9386255665048996E-2</v>
      </c>
      <c r="W8">
        <v>5.3710258857133E-2</v>
      </c>
      <c r="X8">
        <v>2.5795298071142E-2</v>
      </c>
      <c r="Y8">
        <v>7.6882735645159505E-4</v>
      </c>
      <c r="Z8">
        <v>5.0704114133610999E-2</v>
      </c>
      <c r="AA8">
        <v>1.9746902843799999E-2</v>
      </c>
      <c r="AB8">
        <v>0</v>
      </c>
      <c r="AC8">
        <v>6.0546827193980003E-2</v>
      </c>
      <c r="AD8">
        <v>0</v>
      </c>
      <c r="AE8">
        <v>0</v>
      </c>
      <c r="AF8">
        <v>2.5554864970118951E-2</v>
      </c>
      <c r="AG8">
        <v>3.1900463567947353E-2</v>
      </c>
      <c r="AH8">
        <v>0</v>
      </c>
      <c r="AI8">
        <v>7.3892090873742655E-2</v>
      </c>
      <c r="AJ8">
        <v>5.5687014725096004E-2</v>
      </c>
      <c r="AK8">
        <v>0</v>
      </c>
      <c r="AL8">
        <v>2.7309843930104702E-2</v>
      </c>
      <c r="AM8">
        <v>0</v>
      </c>
      <c r="AN8">
        <v>0</v>
      </c>
      <c r="AO8">
        <v>0</v>
      </c>
      <c r="AP8">
        <v>0</v>
      </c>
      <c r="AQ8">
        <v>3.2134459539076697E-2</v>
      </c>
      <c r="AR8">
        <v>0</v>
      </c>
      <c r="AS8">
        <v>3.9492471671862803E-2</v>
      </c>
      <c r="AT8">
        <v>0</v>
      </c>
      <c r="AU8">
        <v>0</v>
      </c>
      <c r="AV8">
        <v>0.10072129191188209</v>
      </c>
      <c r="AW8">
        <v>3.0865882546137299E-2</v>
      </c>
      <c r="AX8">
        <v>5.6070721202843498E-4</v>
      </c>
      <c r="AY8">
        <v>9.5723449077501997E-3</v>
      </c>
      <c r="AZ8">
        <v>0</v>
      </c>
      <c r="BA8">
        <v>4.4844984775861699E-2</v>
      </c>
      <c r="BB8">
        <v>0</v>
      </c>
      <c r="BC8">
        <v>4.1552887516881049E-2</v>
      </c>
      <c r="BD8">
        <v>5.4128010255094498E-2</v>
      </c>
      <c r="BE8">
        <v>0</v>
      </c>
      <c r="BF8">
        <v>2.64100914978656E-2</v>
      </c>
      <c r="BG8">
        <v>2.0500187366521851E-2</v>
      </c>
      <c r="BH8">
        <v>0</v>
      </c>
      <c r="BJ8">
        <f t="shared" si="0"/>
        <v>1.2046455138904743E-2</v>
      </c>
      <c r="BK8">
        <f t="shared" si="1"/>
        <v>2.9026995444938562E-2</v>
      </c>
      <c r="BL8">
        <f t="shared" si="2"/>
        <v>1.9351207114246521E-2</v>
      </c>
      <c r="BN8">
        <f t="shared" si="3"/>
        <v>2.0302434438860113E-2</v>
      </c>
      <c r="BO8">
        <f t="shared" si="4"/>
        <v>3.3573770885257606E-2</v>
      </c>
      <c r="BP8">
        <f t="shared" si="5"/>
        <v>2.5861934972643837E-2</v>
      </c>
      <c r="BR8">
        <f t="shared" si="6"/>
        <v>5.0756086097150281E-3</v>
      </c>
      <c r="BS8">
        <f t="shared" si="7"/>
        <v>7.9134136876563774E-3</v>
      </c>
      <c r="BT8">
        <f t="shared" si="8"/>
        <v>5.1723869945287677E-3</v>
      </c>
      <c r="BV8">
        <f t="shared" si="9"/>
        <v>8.1491499014993016E-2</v>
      </c>
      <c r="BW8">
        <f t="shared" si="10"/>
        <v>0.31995861991028596</v>
      </c>
      <c r="BX8">
        <f t="shared" si="11"/>
        <v>0.31409088000572183</v>
      </c>
    </row>
    <row r="9" spans="1:76" x14ac:dyDescent="0.3">
      <c r="A9" t="s">
        <v>244</v>
      </c>
      <c r="B9">
        <v>0.68074774632848145</v>
      </c>
      <c r="C9">
        <v>0.51070188451370591</v>
      </c>
      <c r="D9">
        <v>0.57290441854595398</v>
      </c>
      <c r="E9">
        <v>0.69020093402511207</v>
      </c>
      <c r="F9">
        <v>0.29496670708741501</v>
      </c>
      <c r="G9">
        <v>0.65068731887623199</v>
      </c>
      <c r="H9">
        <v>0.1566455170007455</v>
      </c>
      <c r="I9">
        <v>0.62073084825806846</v>
      </c>
      <c r="J9">
        <v>0.45957644812505549</v>
      </c>
      <c r="K9">
        <v>0.25730426813692803</v>
      </c>
      <c r="L9">
        <v>0.1190070713840136</v>
      </c>
      <c r="M9">
        <v>0.38222901532457654</v>
      </c>
      <c r="N9">
        <v>0.44706508991540495</v>
      </c>
      <c r="O9">
        <v>0.55535203372571806</v>
      </c>
      <c r="P9">
        <v>9.4275875064424253E-2</v>
      </c>
      <c r="Q9">
        <v>0.40953657761425</v>
      </c>
      <c r="R9">
        <v>0.47067071527743953</v>
      </c>
      <c r="S9">
        <v>0.5642634245423005</v>
      </c>
      <c r="T9">
        <v>0.494489564059853</v>
      </c>
      <c r="U9">
        <v>0.55918435461740001</v>
      </c>
      <c r="V9">
        <v>0.39944922193657051</v>
      </c>
      <c r="W9">
        <v>0.416393975004552</v>
      </c>
      <c r="X9">
        <v>0.40825833460386801</v>
      </c>
      <c r="Y9">
        <v>0.21122049817932348</v>
      </c>
      <c r="Z9">
        <v>0.66791575643703904</v>
      </c>
      <c r="AA9">
        <v>0.51434365345479249</v>
      </c>
      <c r="AB9">
        <v>0.61105801797128101</v>
      </c>
      <c r="AC9">
        <v>0.46456832353629146</v>
      </c>
      <c r="AD9">
        <v>0.54787813581417399</v>
      </c>
      <c r="AE9">
        <v>0.24464926390255998</v>
      </c>
      <c r="AF9">
        <v>0.31765050399769301</v>
      </c>
      <c r="AG9">
        <v>0.3403094498556275</v>
      </c>
      <c r="AH9">
        <v>0.69510790306102455</v>
      </c>
      <c r="AI9">
        <v>0.33746182172599648</v>
      </c>
      <c r="AJ9">
        <v>0.69765441563030994</v>
      </c>
      <c r="AK9">
        <v>0.41608691059213199</v>
      </c>
      <c r="AL9">
        <v>0.62138261390003102</v>
      </c>
      <c r="AM9">
        <v>0.63859046568839894</v>
      </c>
      <c r="AN9">
        <v>0.21651279303338949</v>
      </c>
      <c r="AO9">
        <v>0.54021417699209295</v>
      </c>
      <c r="AP9">
        <v>0.30430304625540799</v>
      </c>
      <c r="AQ9">
        <v>0.35123502195316403</v>
      </c>
      <c r="AR9">
        <v>0.42273045659091346</v>
      </c>
      <c r="AS9">
        <v>0.51983651849070056</v>
      </c>
      <c r="AT9">
        <v>0.41113057885271848</v>
      </c>
      <c r="AU9">
        <v>0.34705906424235949</v>
      </c>
      <c r="AV9">
        <v>0.35924298826185946</v>
      </c>
      <c r="AW9">
        <v>0.70738235800385851</v>
      </c>
      <c r="AX9">
        <v>0.27259292360772602</v>
      </c>
      <c r="AY9">
        <v>0.54541789253448203</v>
      </c>
      <c r="AZ9">
        <v>1.0010166242779142</v>
      </c>
      <c r="BA9">
        <v>0.33594096498688897</v>
      </c>
      <c r="BB9">
        <v>0.49376416798393052</v>
      </c>
      <c r="BC9">
        <v>0.39681026203726899</v>
      </c>
      <c r="BD9">
        <v>0.48624788416183701</v>
      </c>
      <c r="BE9">
        <v>0.36046037852212498</v>
      </c>
      <c r="BF9">
        <v>0.64363919470782749</v>
      </c>
      <c r="BG9">
        <v>0.58400133009104493</v>
      </c>
      <c r="BH9">
        <v>0.27971813840744336</v>
      </c>
      <c r="BJ9">
        <f t="shared" si="0"/>
        <v>0.43137073462038034</v>
      </c>
      <c r="BK9">
        <f t="shared" si="1"/>
        <v>0.45915960655432148</v>
      </c>
      <c r="BL9">
        <f t="shared" si="2"/>
        <v>0.47811884679223304</v>
      </c>
      <c r="BN9">
        <f t="shared" si="3"/>
        <v>0.19905647700967066</v>
      </c>
      <c r="BO9">
        <f t="shared" si="4"/>
        <v>0.13722802730545847</v>
      </c>
      <c r="BP9">
        <f t="shared" si="5"/>
        <v>0.17668629416592233</v>
      </c>
      <c r="BR9">
        <f t="shared" si="6"/>
        <v>4.9764119252417666E-2</v>
      </c>
      <c r="BS9">
        <f t="shared" si="7"/>
        <v>3.2344956225514129E-2</v>
      </c>
      <c r="BT9">
        <f t="shared" si="8"/>
        <v>3.5337258833184462E-2</v>
      </c>
      <c r="BV9">
        <f t="shared" si="9"/>
        <v>0.64350717665789747</v>
      </c>
      <c r="BW9">
        <f t="shared" si="10"/>
        <v>0.44984654749904374</v>
      </c>
      <c r="BX9">
        <f t="shared" si="11"/>
        <v>0.69434473823497622</v>
      </c>
    </row>
    <row r="10" spans="1:76" x14ac:dyDescent="0.3">
      <c r="A10" t="s">
        <v>245</v>
      </c>
      <c r="B10">
        <v>5.1731427474694648E-2</v>
      </c>
      <c r="C10">
        <v>0.15631650468229349</v>
      </c>
      <c r="D10">
        <v>0.140482357391362</v>
      </c>
      <c r="E10">
        <v>7.4107541941165006E-2</v>
      </c>
      <c r="F10">
        <v>2.414185895240635E-2</v>
      </c>
      <c r="G10">
        <v>4.8780426057164802E-2</v>
      </c>
      <c r="H10">
        <v>4.7506073296150149E-2</v>
      </c>
      <c r="I10">
        <v>3.3020999788479749E-2</v>
      </c>
      <c r="J10">
        <v>3.3048971292871901E-3</v>
      </c>
      <c r="K10">
        <v>6.5340007218325752E-2</v>
      </c>
      <c r="L10">
        <v>0.13596355512652125</v>
      </c>
      <c r="M10">
        <v>0.12571694161233599</v>
      </c>
      <c r="N10">
        <v>4.2295299082951703E-2</v>
      </c>
      <c r="O10">
        <v>9.6399549786685509E-2</v>
      </c>
      <c r="P10">
        <v>8.5557027959112006E-2</v>
      </c>
      <c r="Q10">
        <v>5.0075691181541898E-2</v>
      </c>
      <c r="R10">
        <v>0.26139308750329648</v>
      </c>
      <c r="S10">
        <v>5.7031013051016523E-2</v>
      </c>
      <c r="T10">
        <v>0.13194859974527801</v>
      </c>
      <c r="U10">
        <v>0.22610051073451048</v>
      </c>
      <c r="V10">
        <v>3.4693539047641948E-2</v>
      </c>
      <c r="W10">
        <v>1.47990840722444E-3</v>
      </c>
      <c r="X10">
        <v>8.5836172151437046E-2</v>
      </c>
      <c r="Y10">
        <v>5.7952263010374552E-2</v>
      </c>
      <c r="Z10">
        <v>9.7745143057958008E-4</v>
      </c>
      <c r="AA10">
        <v>0.1304761669383806</v>
      </c>
      <c r="AB10">
        <v>3.0414052175723856E-2</v>
      </c>
      <c r="AC10">
        <v>3.5873092028244E-2</v>
      </c>
      <c r="AD10">
        <v>0</v>
      </c>
      <c r="AE10">
        <v>4.2433860628179047E-2</v>
      </c>
      <c r="AF10">
        <v>0</v>
      </c>
      <c r="AG10">
        <v>0.22936184673337051</v>
      </c>
      <c r="AH10">
        <v>0.12829296725988165</v>
      </c>
      <c r="AI10">
        <v>8.0402099519358311E-2</v>
      </c>
      <c r="AJ10">
        <v>9.4868647514230853E-2</v>
      </c>
      <c r="AK10">
        <v>5.6258140343528502E-2</v>
      </c>
      <c r="AL10">
        <v>3.1677852237327997E-2</v>
      </c>
      <c r="AM10">
        <v>5.6425678265997498E-3</v>
      </c>
      <c r="AN10">
        <v>1.28088816287897E-2</v>
      </c>
      <c r="AO10">
        <v>3.3042140848325951E-3</v>
      </c>
      <c r="AP10">
        <v>4.4404733876291555E-2</v>
      </c>
      <c r="AQ10">
        <v>2.6520975140380449E-2</v>
      </c>
      <c r="AR10">
        <v>0</v>
      </c>
      <c r="AS10">
        <v>0.11377837304972975</v>
      </c>
      <c r="AT10">
        <v>4.6582956112688499E-2</v>
      </c>
      <c r="AU10">
        <v>4.4475794421063898E-2</v>
      </c>
      <c r="AV10">
        <v>0.22447190753144453</v>
      </c>
      <c r="AW10">
        <v>4.36097916079023E-2</v>
      </c>
      <c r="AX10">
        <v>2.8262311729042977E-2</v>
      </c>
      <c r="AY10">
        <v>6.8177484688423995E-2</v>
      </c>
      <c r="AZ10">
        <v>0.13207130737287151</v>
      </c>
      <c r="BA10">
        <v>0.1089466608116153</v>
      </c>
      <c r="BB10">
        <v>0</v>
      </c>
      <c r="BC10">
        <v>1.48947203749325E-2</v>
      </c>
      <c r="BD10">
        <v>0.113233112082388</v>
      </c>
      <c r="BE10">
        <v>0.19558188021392536</v>
      </c>
      <c r="BF10">
        <v>2.1878046392219949E-2</v>
      </c>
      <c r="BG10">
        <v>3.629735158249825E-2</v>
      </c>
      <c r="BH10">
        <v>1.1120619361464501E-2</v>
      </c>
      <c r="BJ10">
        <f t="shared" si="0"/>
        <v>7.3796259917529833E-2</v>
      </c>
      <c r="BK10">
        <f t="shared" si="1"/>
        <v>8.5259257242472061E-2</v>
      </c>
      <c r="BL10">
        <f t="shared" si="2"/>
        <v>5.9154733199367711E-2</v>
      </c>
      <c r="BN10">
        <f t="shared" si="3"/>
        <v>4.5456204461640469E-2</v>
      </c>
      <c r="BO10">
        <f t="shared" si="4"/>
        <v>8.3231186089476175E-2</v>
      </c>
      <c r="BP10">
        <f t="shared" si="5"/>
        <v>5.9835286814166486E-2</v>
      </c>
      <c r="BR10">
        <f t="shared" si="6"/>
        <v>1.1364051115410117E-2</v>
      </c>
      <c r="BS10">
        <f t="shared" si="7"/>
        <v>1.9617778696689351E-2</v>
      </c>
      <c r="BT10">
        <f t="shared" si="8"/>
        <v>1.1967057362833298E-2</v>
      </c>
      <c r="BV10">
        <f t="shared" si="9"/>
        <v>0.61724877127786892</v>
      </c>
      <c r="BW10">
        <f t="shared" si="10"/>
        <v>0.38059371739773074</v>
      </c>
      <c r="BX10">
        <f t="shared" si="11"/>
        <v>0.26521914073279867</v>
      </c>
    </row>
    <row r="11" spans="1:76" x14ac:dyDescent="0.3">
      <c r="A11" t="s">
        <v>246</v>
      </c>
      <c r="B11">
        <v>0.20052335171671704</v>
      </c>
      <c r="C11">
        <v>0.294900575810984</v>
      </c>
      <c r="D11">
        <v>0.30959383129239099</v>
      </c>
      <c r="E11">
        <v>0.103657488687055</v>
      </c>
      <c r="F11">
        <v>6.7615760539759803E-2</v>
      </c>
      <c r="G11">
        <v>0.11459728968461369</v>
      </c>
      <c r="H11">
        <v>5.6752102189341999E-2</v>
      </c>
      <c r="I11">
        <v>0.21815372494377899</v>
      </c>
      <c r="J11">
        <v>0.16198087667295349</v>
      </c>
      <c r="K11">
        <v>0.1121325507449185</v>
      </c>
      <c r="L11">
        <v>0.18983793617654499</v>
      </c>
      <c r="M11">
        <v>9.1908484051512793E-2</v>
      </c>
      <c r="N11">
        <v>0.135500336084871</v>
      </c>
      <c r="O11">
        <v>0.49507585222657952</v>
      </c>
      <c r="P11">
        <v>0.25762214577030901</v>
      </c>
      <c r="Q11">
        <v>7.4356394465985007E-2</v>
      </c>
      <c r="R11">
        <v>8.6350360863046996E-2</v>
      </c>
      <c r="S11">
        <v>3.122723124490985E-2</v>
      </c>
      <c r="T11">
        <v>0.22257187744779949</v>
      </c>
      <c r="U11">
        <v>8.8991092173712996E-2</v>
      </c>
      <c r="V11">
        <v>0.15010163035075749</v>
      </c>
      <c r="W11">
        <v>0.242955304418599</v>
      </c>
      <c r="X11">
        <v>0.36286467600788902</v>
      </c>
      <c r="Y11">
        <v>0.1444208325070013</v>
      </c>
      <c r="Z11">
        <v>0.28074930627503147</v>
      </c>
      <c r="AA11">
        <v>0.1155133976886573</v>
      </c>
      <c r="AB11">
        <v>9.8863418887177503E-3</v>
      </c>
      <c r="AC11">
        <v>7.0926796731542008E-2</v>
      </c>
      <c r="AD11">
        <v>0.16516010429243805</v>
      </c>
      <c r="AE11">
        <v>0.16665225803646949</v>
      </c>
      <c r="AF11">
        <v>6.4132714860780995E-2</v>
      </c>
      <c r="AG11">
        <v>0.25371502928450901</v>
      </c>
      <c r="AH11">
        <v>0.23922582154619049</v>
      </c>
      <c r="AI11">
        <v>3.0493951276606451E-2</v>
      </c>
      <c r="AJ11">
        <v>0.22635594447003599</v>
      </c>
      <c r="AK11">
        <v>6.1213757839624211E-2</v>
      </c>
      <c r="AL11">
        <v>0.2158849968481466</v>
      </c>
      <c r="AM11">
        <v>8.5907082095456194E-2</v>
      </c>
      <c r="AN11">
        <v>0.12930837933067402</v>
      </c>
      <c r="AO11">
        <v>0.2284584030584452</v>
      </c>
      <c r="AP11">
        <v>0.14509894123654629</v>
      </c>
      <c r="AQ11">
        <v>0.14975221224730001</v>
      </c>
      <c r="AR11">
        <v>5.8345109830893999E-2</v>
      </c>
      <c r="AS11">
        <v>0.2155484963168405</v>
      </c>
      <c r="AT11">
        <v>5.0782247310342497E-2</v>
      </c>
      <c r="AU11">
        <v>0.13928800761562951</v>
      </c>
      <c r="AV11">
        <v>0.41923044472915805</v>
      </c>
      <c r="AW11">
        <v>0.11942666887686094</v>
      </c>
      <c r="AX11">
        <v>4.8988599926647051E-2</v>
      </c>
      <c r="AY11">
        <v>0.12671654220674256</v>
      </c>
      <c r="AZ11">
        <v>0.13588826294965975</v>
      </c>
      <c r="BA11">
        <v>0.13073948594765661</v>
      </c>
      <c r="BB11">
        <v>9.1816826595113504E-2</v>
      </c>
      <c r="BC11">
        <v>8.6486478908537993E-3</v>
      </c>
      <c r="BD11">
        <v>4.4719500842555653E-2</v>
      </c>
      <c r="BE11">
        <v>6.3384314120624757E-2</v>
      </c>
      <c r="BF11">
        <v>0.25060262581221249</v>
      </c>
      <c r="BG11">
        <v>2.72251405785317E-2</v>
      </c>
      <c r="BH11">
        <v>0.11121837428291535</v>
      </c>
      <c r="BJ11">
        <f t="shared" si="0"/>
        <v>0.18026304381614475</v>
      </c>
      <c r="BK11">
        <f t="shared" si="1"/>
        <v>0.15144104038303663</v>
      </c>
      <c r="BL11">
        <f t="shared" si="2"/>
        <v>0.13138196051837869</v>
      </c>
      <c r="BN11">
        <f t="shared" si="3"/>
        <v>0.11576551803479083</v>
      </c>
      <c r="BO11">
        <f t="shared" si="4"/>
        <v>9.8858785741588268E-2</v>
      </c>
      <c r="BP11">
        <f t="shared" si="5"/>
        <v>9.04032319370036E-2</v>
      </c>
      <c r="BR11">
        <f t="shared" si="6"/>
        <v>2.8941379508697709E-2</v>
      </c>
      <c r="BS11">
        <f t="shared" si="7"/>
        <v>2.330123925924835E-2</v>
      </c>
      <c r="BT11">
        <f t="shared" si="8"/>
        <v>1.8080646387400721E-2</v>
      </c>
      <c r="BV11">
        <f t="shared" si="9"/>
        <v>0.4440494215486992</v>
      </c>
      <c r="BW11">
        <f t="shared" si="10"/>
        <v>0.1637284776305625</v>
      </c>
      <c r="BX11">
        <f t="shared" si="11"/>
        <v>0.50093741479863951</v>
      </c>
    </row>
    <row r="12" spans="1:76" x14ac:dyDescent="0.3">
      <c r="A12" t="s">
        <v>247</v>
      </c>
      <c r="B12">
        <v>0.74771166168868253</v>
      </c>
      <c r="C12">
        <v>0.64534241668055192</v>
      </c>
      <c r="D12">
        <v>0.43999407224842602</v>
      </c>
      <c r="E12">
        <v>0.71188931604227945</v>
      </c>
      <c r="F12">
        <v>0.50244625443528745</v>
      </c>
      <c r="G12">
        <v>1.06087278803078</v>
      </c>
      <c r="H12">
        <v>0.56103129977888844</v>
      </c>
      <c r="I12">
        <v>0.63303685705054558</v>
      </c>
      <c r="J12">
        <v>0.794384690090991</v>
      </c>
      <c r="K12">
        <v>0.96539107933566348</v>
      </c>
      <c r="L12">
        <v>0.58066104600706003</v>
      </c>
      <c r="M12">
        <v>0.60674646742391602</v>
      </c>
      <c r="N12">
        <v>0.70215307176385799</v>
      </c>
      <c r="O12">
        <v>0.27621147156057352</v>
      </c>
      <c r="P12">
        <v>0.57872088089176899</v>
      </c>
      <c r="Q12">
        <v>0.56769381093996651</v>
      </c>
      <c r="R12">
        <v>0.61687441247601604</v>
      </c>
      <c r="S12">
        <v>0.60963347980607596</v>
      </c>
      <c r="T12">
        <v>0.56497686514606693</v>
      </c>
      <c r="U12">
        <v>0.74342532760190205</v>
      </c>
      <c r="V12">
        <v>0.67849004702567051</v>
      </c>
      <c r="W12">
        <v>0.46256998591863596</v>
      </c>
      <c r="X12">
        <v>0.9168524399458845</v>
      </c>
      <c r="Y12">
        <v>0.7372099761719455</v>
      </c>
      <c r="Z12">
        <v>0.24941623204782701</v>
      </c>
      <c r="AA12">
        <v>0.65373717494958505</v>
      </c>
      <c r="AB12">
        <v>0.65740687544331555</v>
      </c>
      <c r="AC12">
        <v>1.042146220983688</v>
      </c>
      <c r="AD12">
        <v>1.063149815684914</v>
      </c>
      <c r="AE12">
        <v>0.77095641465964393</v>
      </c>
      <c r="AF12">
        <v>0.79371880067431899</v>
      </c>
      <c r="AG12">
        <v>0.35723426842480754</v>
      </c>
      <c r="AH12">
        <v>1.200397857344609</v>
      </c>
      <c r="AI12">
        <v>0.55074402675339651</v>
      </c>
      <c r="AJ12">
        <v>0.67405405415817743</v>
      </c>
      <c r="AK12">
        <v>0.65491398225924402</v>
      </c>
      <c r="AL12">
        <v>0.92002067605427551</v>
      </c>
      <c r="AM12">
        <v>0.83528004544123846</v>
      </c>
      <c r="AN12">
        <v>0.42963472404010805</v>
      </c>
      <c r="AO12">
        <v>0.85090198304756404</v>
      </c>
      <c r="AP12">
        <v>0.99504864429690842</v>
      </c>
      <c r="AQ12">
        <v>0.43427484410813999</v>
      </c>
      <c r="AR12">
        <v>0.63251663281077253</v>
      </c>
      <c r="AS12">
        <v>0.90728753296643949</v>
      </c>
      <c r="AT12">
        <v>0.51219259664913452</v>
      </c>
      <c r="AU12">
        <v>0.49434013211091199</v>
      </c>
      <c r="AV12">
        <v>0.88608513154219892</v>
      </c>
      <c r="AW12">
        <v>0.50501373668004801</v>
      </c>
      <c r="AX12">
        <v>0.59507715701222108</v>
      </c>
      <c r="AY12">
        <v>0.56668430909539447</v>
      </c>
      <c r="AZ12">
        <v>0.83751891377168852</v>
      </c>
      <c r="BA12">
        <v>0.35079954967119398</v>
      </c>
      <c r="BB12">
        <v>0.7084277808850955</v>
      </c>
      <c r="BC12">
        <v>0.48685403770035252</v>
      </c>
      <c r="BD12">
        <v>0.57945297803611751</v>
      </c>
      <c r="BE12">
        <v>0.85531909352222146</v>
      </c>
      <c r="BF12">
        <v>0.94299933457989704</v>
      </c>
      <c r="BG12">
        <v>0.65091714750625851</v>
      </c>
      <c r="BH12">
        <v>0.78621127659972045</v>
      </c>
      <c r="BJ12">
        <f t="shared" si="0"/>
        <v>0.64839294899807753</v>
      </c>
      <c r="BK12">
        <f t="shared" si="1"/>
        <v>0.7038300122810166</v>
      </c>
      <c r="BL12">
        <f t="shared" si="2"/>
        <v>0.68367305178181281</v>
      </c>
      <c r="BN12">
        <f t="shared" si="3"/>
        <v>0.18930443023390567</v>
      </c>
      <c r="BO12">
        <f t="shared" si="4"/>
        <v>0.24254507194972685</v>
      </c>
      <c r="BP12">
        <f t="shared" si="5"/>
        <v>0.18671538074342137</v>
      </c>
      <c r="BR12">
        <f t="shared" si="6"/>
        <v>4.7326107558476417E-2</v>
      </c>
      <c r="BS12">
        <f t="shared" si="7"/>
        <v>5.7168421706343647E-2</v>
      </c>
      <c r="BT12">
        <f t="shared" si="8"/>
        <v>3.7343076148684276E-2</v>
      </c>
      <c r="BV12">
        <f t="shared" si="9"/>
        <v>0.4606186321328285</v>
      </c>
      <c r="BW12">
        <f t="shared" si="10"/>
        <v>0.56252899985631477</v>
      </c>
      <c r="BX12">
        <f t="shared" si="11"/>
        <v>0.76983760619539532</v>
      </c>
    </row>
    <row r="13" spans="1:76" x14ac:dyDescent="0.3">
      <c r="A13" t="s">
        <v>248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4.8221917766910448E-2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9.7656511223665494E-3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2.6520975140380449E-2</v>
      </c>
      <c r="AR13">
        <v>4.9193178277489147E-2</v>
      </c>
      <c r="AS13">
        <v>0</v>
      </c>
      <c r="AT13">
        <v>0</v>
      </c>
      <c r="AU13">
        <v>0</v>
      </c>
      <c r="AV13">
        <v>5.3346572910020498E-2</v>
      </c>
      <c r="AW13">
        <v>0</v>
      </c>
      <c r="AX13">
        <v>1.9085653841912551E-2</v>
      </c>
      <c r="AY13">
        <v>0</v>
      </c>
      <c r="AZ13">
        <v>0</v>
      </c>
      <c r="BA13">
        <v>0</v>
      </c>
      <c r="BB13">
        <v>2.1154887846845549E-2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2.5763027572908649E-3</v>
      </c>
      <c r="BJ13">
        <f t="shared" si="0"/>
        <v>3.013869860431903E-3</v>
      </c>
      <c r="BK13">
        <f t="shared" si="1"/>
        <v>5.4253617346480831E-4</v>
      </c>
      <c r="BL13">
        <f t="shared" si="2"/>
        <v>6.8751028309575624E-3</v>
      </c>
      <c r="BN13">
        <f t="shared" si="3"/>
        <v>1.2055479441727612E-2</v>
      </c>
      <c r="BO13">
        <f t="shared" si="4"/>
        <v>2.3017860437758021E-3</v>
      </c>
      <c r="BP13">
        <f t="shared" si="5"/>
        <v>1.5283352295824441E-2</v>
      </c>
      <c r="BR13">
        <f t="shared" si="6"/>
        <v>3.013869860431903E-3</v>
      </c>
      <c r="BS13">
        <f t="shared" si="7"/>
        <v>5.4253617346480842E-4</v>
      </c>
      <c r="BT13">
        <f t="shared" si="8"/>
        <v>3.0566704591648884E-3</v>
      </c>
      <c r="BV13">
        <f t="shared" si="9"/>
        <v>0.43151083001582913</v>
      </c>
      <c r="BW13">
        <f t="shared" si="10"/>
        <v>0.37417715462061996</v>
      </c>
      <c r="BX13">
        <f t="shared" si="11"/>
        <v>5.1852400294973865E-2</v>
      </c>
    </row>
    <row r="14" spans="1:76" x14ac:dyDescent="0.3">
      <c r="A14" t="s">
        <v>249</v>
      </c>
      <c r="B14">
        <v>1.08460954976535E-2</v>
      </c>
      <c r="C14">
        <v>2.8344024881645152E-2</v>
      </c>
      <c r="D14">
        <v>8.9354384979738993E-2</v>
      </c>
      <c r="E14">
        <v>6.8508888475850002E-2</v>
      </c>
      <c r="F14">
        <v>4.8283717904812701E-2</v>
      </c>
      <c r="G14">
        <v>3.9871916660896498E-2</v>
      </c>
      <c r="H14">
        <v>0</v>
      </c>
      <c r="I14">
        <v>0</v>
      </c>
      <c r="J14">
        <v>0.1061525235144395</v>
      </c>
      <c r="K14">
        <v>1.471072118365755E-2</v>
      </c>
      <c r="L14">
        <v>4.670340268116125E-2</v>
      </c>
      <c r="M14">
        <v>5.9751611133135998E-2</v>
      </c>
      <c r="N14">
        <v>2.6475594012523199E-2</v>
      </c>
      <c r="O14">
        <v>0.10174517252404594</v>
      </c>
      <c r="P14">
        <v>0.27815728396998302</v>
      </c>
      <c r="Q14">
        <v>2.9686576105064703E-2</v>
      </c>
      <c r="R14">
        <v>4.673883631019915E-2</v>
      </c>
      <c r="S14">
        <v>0</v>
      </c>
      <c r="T14">
        <v>2.1721393671721E-2</v>
      </c>
      <c r="U14">
        <v>3.8598114415167001E-2</v>
      </c>
      <c r="V14">
        <v>0.10855615907539595</v>
      </c>
      <c r="W14">
        <v>9.5917821321852503E-2</v>
      </c>
      <c r="X14">
        <v>9.4293645833137998E-2</v>
      </c>
      <c r="Y14">
        <v>0</v>
      </c>
      <c r="Z14">
        <v>5.5626425344755502E-2</v>
      </c>
      <c r="AA14">
        <v>1.4099632249644349E-2</v>
      </c>
      <c r="AB14">
        <v>0</v>
      </c>
      <c r="AC14">
        <v>1.721010390510485E-2</v>
      </c>
      <c r="AD14">
        <v>2.8602945346034549E-2</v>
      </c>
      <c r="AE14">
        <v>0.15478158150893051</v>
      </c>
      <c r="AF14">
        <v>4.2859978020929203E-2</v>
      </c>
      <c r="AG14">
        <v>8.2354081295003004E-2</v>
      </c>
      <c r="AH14">
        <v>0.1077860709519725</v>
      </c>
      <c r="AI14">
        <v>0.11455069257588471</v>
      </c>
      <c r="AJ14">
        <v>0</v>
      </c>
      <c r="AK14">
        <v>0</v>
      </c>
      <c r="AL14">
        <v>0</v>
      </c>
      <c r="AM14">
        <v>4.1134087999380349E-2</v>
      </c>
      <c r="AN14">
        <v>1.5394856037292201E-2</v>
      </c>
      <c r="AO14">
        <v>5.8385371950635999E-2</v>
      </c>
      <c r="AP14">
        <v>6.5275888269053006E-2</v>
      </c>
      <c r="AQ14">
        <v>1.098036831969125E-2</v>
      </c>
      <c r="AR14">
        <v>5.8411305442274498E-2</v>
      </c>
      <c r="AS14">
        <v>3.9492471671862803E-2</v>
      </c>
      <c r="AT14">
        <v>3.8973063443855448E-2</v>
      </c>
      <c r="AU14">
        <v>3.9737414378708501E-2</v>
      </c>
      <c r="AV14">
        <v>0</v>
      </c>
      <c r="AW14">
        <v>5.9936420238443498E-2</v>
      </c>
      <c r="AX14">
        <v>0</v>
      </c>
      <c r="AY14">
        <v>3.2008112423181551E-2</v>
      </c>
      <c r="AZ14">
        <v>0</v>
      </c>
      <c r="BA14">
        <v>4.10495163959331E-2</v>
      </c>
      <c r="BB14">
        <v>4.8340144571728194E-2</v>
      </c>
      <c r="BC14">
        <v>2.490832823868205E-2</v>
      </c>
      <c r="BD14">
        <v>2.0613945609319652E-3</v>
      </c>
      <c r="BE14">
        <v>5.0653193941524649E-2</v>
      </c>
      <c r="BF14">
        <v>6.9808662338597602E-2</v>
      </c>
      <c r="BG14">
        <v>0</v>
      </c>
      <c r="BH14">
        <v>0.1300322931182703</v>
      </c>
      <c r="BJ14">
        <f t="shared" si="0"/>
        <v>5.9286994595288002E-2</v>
      </c>
      <c r="BK14">
        <f t="shared" si="1"/>
        <v>5.6872082323651818E-2</v>
      </c>
      <c r="BL14">
        <f t="shared" si="2"/>
        <v>3.3063315733601877E-2</v>
      </c>
      <c r="BN14">
        <f t="shared" si="3"/>
        <v>6.7242174270761346E-2</v>
      </c>
      <c r="BO14">
        <f t="shared" si="4"/>
        <v>4.6983055860156983E-2</v>
      </c>
      <c r="BP14">
        <f t="shared" si="5"/>
        <v>3.1668922697150777E-2</v>
      </c>
      <c r="BR14">
        <f t="shared" si="6"/>
        <v>1.6810543567690336E-2</v>
      </c>
      <c r="BS14">
        <f t="shared" si="7"/>
        <v>1.1074012466527788E-2</v>
      </c>
      <c r="BT14">
        <f t="shared" si="8"/>
        <v>6.3337845394301553E-3</v>
      </c>
      <c r="BV14">
        <f t="shared" si="9"/>
        <v>0.90541816848131285</v>
      </c>
      <c r="BW14">
        <f t="shared" si="10"/>
        <v>0.16042319613549186</v>
      </c>
      <c r="BX14">
        <f t="shared" si="11"/>
        <v>7.2573274254764203E-2</v>
      </c>
    </row>
    <row r="15" spans="1:76" x14ac:dyDescent="0.3">
      <c r="A15" t="s">
        <v>250</v>
      </c>
      <c r="B15">
        <v>0.10132629939620225</v>
      </c>
      <c r="C15">
        <v>0.20184879237902348</v>
      </c>
      <c r="D15">
        <v>0.1493259199707227</v>
      </c>
      <c r="E15">
        <v>0.1238315030156545</v>
      </c>
      <c r="F15">
        <v>7.4302068467346549E-2</v>
      </c>
      <c r="G15">
        <v>0.29888262859655002</v>
      </c>
      <c r="H15">
        <v>0.27446097048254359</v>
      </c>
      <c r="I15">
        <v>8.0575840656869097E-2</v>
      </c>
      <c r="J15">
        <v>0.35061747705697949</v>
      </c>
      <c r="K15">
        <v>0.41260000204490149</v>
      </c>
      <c r="L15">
        <v>0.20739679622713653</v>
      </c>
      <c r="M15">
        <v>0.16166922349310486</v>
      </c>
      <c r="N15">
        <v>0.28646660346678549</v>
      </c>
      <c r="O15">
        <v>9.8746336154775349E-2</v>
      </c>
      <c r="P15">
        <v>0.47601289523488749</v>
      </c>
      <c r="Q15">
        <v>8.0988875166797994E-2</v>
      </c>
      <c r="R15">
        <v>0.30414379520273149</v>
      </c>
      <c r="S15">
        <v>0.11936792469520179</v>
      </c>
      <c r="T15">
        <v>0.30982374391857598</v>
      </c>
      <c r="U15">
        <v>0.21046828990033914</v>
      </c>
      <c r="V15">
        <v>0.21450206777306302</v>
      </c>
      <c r="W15">
        <v>0.1176837087110095</v>
      </c>
      <c r="X15">
        <v>0.34962041794128002</v>
      </c>
      <c r="Y15">
        <v>0.20265861365666951</v>
      </c>
      <c r="Z15">
        <v>0.23601064294612151</v>
      </c>
      <c r="AA15">
        <v>0.183999304689757</v>
      </c>
      <c r="AB15">
        <v>0.1832277036613085</v>
      </c>
      <c r="AC15">
        <v>0.2303103944043815</v>
      </c>
      <c r="AD15">
        <v>0.20276230576067</v>
      </c>
      <c r="AE15">
        <v>0.16589954345190949</v>
      </c>
      <c r="AF15">
        <v>0.41159882802213599</v>
      </c>
      <c r="AG15">
        <v>0.3698441303615615</v>
      </c>
      <c r="AH15">
        <v>0.39573653387038199</v>
      </c>
      <c r="AI15">
        <v>0.52284208949890099</v>
      </c>
      <c r="AJ15">
        <v>0.201084387294345</v>
      </c>
      <c r="AK15">
        <v>0.15562605656897799</v>
      </c>
      <c r="AL15">
        <v>0.26178516697056198</v>
      </c>
      <c r="AM15">
        <v>0.35172743605367501</v>
      </c>
      <c r="AN15">
        <v>8.8338587950362368E-2</v>
      </c>
      <c r="AO15">
        <v>0.16821296470091351</v>
      </c>
      <c r="AP15">
        <v>0.20636064714354502</v>
      </c>
      <c r="AQ15">
        <v>0.1671003004371325</v>
      </c>
      <c r="AR15">
        <v>0.13894623849233251</v>
      </c>
      <c r="AS15">
        <v>0.29559761493768549</v>
      </c>
      <c r="AT15">
        <v>0.233029222892712</v>
      </c>
      <c r="AU15">
        <v>9.3261109390954652E-2</v>
      </c>
      <c r="AV15">
        <v>0.56917580693659997</v>
      </c>
      <c r="AW15">
        <v>0.30700753390281155</v>
      </c>
      <c r="AX15">
        <v>8.4595953003252705E-2</v>
      </c>
      <c r="AY15">
        <v>0.19672284083260555</v>
      </c>
      <c r="AZ15">
        <v>0.228549778798219</v>
      </c>
      <c r="BA15">
        <v>0.18453233266326652</v>
      </c>
      <c r="BB15">
        <v>9.5774346815379302E-2</v>
      </c>
      <c r="BC15">
        <v>0.2677772047017225</v>
      </c>
      <c r="BD15">
        <v>0.35386810073958053</v>
      </c>
      <c r="BE15">
        <v>0.10779166120208655</v>
      </c>
      <c r="BF15">
        <v>0.26390580060783608</v>
      </c>
      <c r="BG15">
        <v>6.5109765819471907E-2</v>
      </c>
      <c r="BH15">
        <v>8.5393956643919147E-2</v>
      </c>
      <c r="BJ15">
        <f t="shared" si="0"/>
        <v>0.21119076448814253</v>
      </c>
      <c r="BK15">
        <f t="shared" si="1"/>
        <v>0.26280555769255554</v>
      </c>
      <c r="BL15">
        <f t="shared" si="2"/>
        <v>0.20685099261999798</v>
      </c>
      <c r="BN15">
        <f t="shared" si="3"/>
        <v>0.12622041271521819</v>
      </c>
      <c r="BO15">
        <f t="shared" si="4"/>
        <v>0.11060805834267599</v>
      </c>
      <c r="BP15">
        <f t="shared" si="5"/>
        <v>0.11415641719762336</v>
      </c>
      <c r="BR15">
        <f t="shared" si="6"/>
        <v>3.1555103178804549E-2</v>
      </c>
      <c r="BS15">
        <f t="shared" si="7"/>
        <v>2.6070569369327827E-2</v>
      </c>
      <c r="BT15">
        <f t="shared" si="8"/>
        <v>2.2831283439524671E-2</v>
      </c>
      <c r="BV15">
        <f t="shared" si="9"/>
        <v>0.21699733795864828</v>
      </c>
      <c r="BW15">
        <f t="shared" si="10"/>
        <v>0.91202983786286485</v>
      </c>
      <c r="BX15">
        <f t="shared" si="11"/>
        <v>0.11478143657404545</v>
      </c>
    </row>
    <row r="16" spans="1:76" x14ac:dyDescent="0.3">
      <c r="A16" t="s">
        <v>251</v>
      </c>
      <c r="B16">
        <v>0.78951783695695998</v>
      </c>
      <c r="C16">
        <v>0.96961577032265756</v>
      </c>
      <c r="D16">
        <v>0.82720487584605196</v>
      </c>
      <c r="E16">
        <v>0.517230864837111</v>
      </c>
      <c r="F16">
        <v>0.26585425399267049</v>
      </c>
      <c r="G16">
        <v>0.45704234875626804</v>
      </c>
      <c r="H16">
        <v>0.44873645105972754</v>
      </c>
      <c r="I16">
        <v>0.47782790260200447</v>
      </c>
      <c r="J16">
        <v>0.75416033518422598</v>
      </c>
      <c r="K16">
        <v>0.59540703264275452</v>
      </c>
      <c r="L16">
        <v>0.60121343529730753</v>
      </c>
      <c r="M16">
        <v>0.29073287514018697</v>
      </c>
      <c r="N16">
        <v>0.90861816172357601</v>
      </c>
      <c r="O16">
        <v>1.0202848738728749</v>
      </c>
      <c r="P16">
        <v>0.62183655129674054</v>
      </c>
      <c r="Q16">
        <v>0.51984590730056246</v>
      </c>
      <c r="R16">
        <v>1.12235834870995</v>
      </c>
      <c r="S16">
        <v>0.52715748295631804</v>
      </c>
      <c r="T16">
        <v>0.52674746462197297</v>
      </c>
      <c r="U16">
        <v>0.83957452349247896</v>
      </c>
      <c r="V16">
        <v>1.119797475809337</v>
      </c>
      <c r="W16">
        <v>0.28864906922349548</v>
      </c>
      <c r="X16">
        <v>0.71096405466781198</v>
      </c>
      <c r="Y16">
        <v>0.52082593847003555</v>
      </c>
      <c r="Z16">
        <v>0.64647361355261901</v>
      </c>
      <c r="AA16">
        <v>0.66371873455675456</v>
      </c>
      <c r="AB16">
        <v>0.33551004978161802</v>
      </c>
      <c r="AC16">
        <v>0.90029330409532493</v>
      </c>
      <c r="AD16">
        <v>0.44148660451065402</v>
      </c>
      <c r="AE16">
        <v>0.93135462438024152</v>
      </c>
      <c r="AF16">
        <v>0.51516740944503348</v>
      </c>
      <c r="AG16">
        <v>0.86927714123372102</v>
      </c>
      <c r="AH16">
        <v>1.0643548513602101</v>
      </c>
      <c r="AI16">
        <v>0.88144680137776255</v>
      </c>
      <c r="AJ16">
        <v>0.68320534250895448</v>
      </c>
      <c r="AK16">
        <v>0.93855600447581</v>
      </c>
      <c r="AL16">
        <v>0.60350996033049098</v>
      </c>
      <c r="AM16">
        <v>0.58911171874919299</v>
      </c>
      <c r="AN16">
        <v>0.84295603444013101</v>
      </c>
      <c r="AO16">
        <v>1.1668593700025895</v>
      </c>
      <c r="AP16">
        <v>0.42653816428220748</v>
      </c>
      <c r="AQ16">
        <v>0.51942532045013101</v>
      </c>
      <c r="AR16">
        <v>0.31752288089812852</v>
      </c>
      <c r="AS16">
        <v>0.55599891577768057</v>
      </c>
      <c r="AT16">
        <v>0.39654082784957057</v>
      </c>
      <c r="AU16">
        <v>0.38227351272329702</v>
      </c>
      <c r="AV16">
        <v>1.0899007434307011</v>
      </c>
      <c r="AW16">
        <v>0.79033271279447592</v>
      </c>
      <c r="AX16">
        <v>0.312954455972768</v>
      </c>
      <c r="AY16">
        <v>0.73987203851953853</v>
      </c>
      <c r="AZ16">
        <v>0.93620039018524948</v>
      </c>
      <c r="BA16">
        <v>0.44468440675154097</v>
      </c>
      <c r="BB16">
        <v>0.41732502006324246</v>
      </c>
      <c r="BC16">
        <v>0.35272011241337498</v>
      </c>
      <c r="BD16">
        <v>0.26785481803108352</v>
      </c>
      <c r="BE16">
        <v>0.63078484509530353</v>
      </c>
      <c r="BF16">
        <v>0.62080739311358646</v>
      </c>
      <c r="BG16">
        <v>0.17143998348091299</v>
      </c>
      <c r="BH16">
        <v>0.87249988736696449</v>
      </c>
      <c r="BJ16">
        <f t="shared" si="0"/>
        <v>0.62907059230197993</v>
      </c>
      <c r="BK16">
        <f t="shared" si="1"/>
        <v>0.71695319401363</v>
      </c>
      <c r="BL16">
        <f t="shared" si="2"/>
        <v>0.60279499438827688</v>
      </c>
      <c r="BN16">
        <f t="shared" si="3"/>
        <v>0.22885237834819055</v>
      </c>
      <c r="BO16">
        <f t="shared" si="4"/>
        <v>0.26079622186575813</v>
      </c>
      <c r="BP16">
        <f t="shared" si="5"/>
        <v>0.26523793614940311</v>
      </c>
      <c r="BR16">
        <f t="shared" si="6"/>
        <v>5.7213094587047639E-2</v>
      </c>
      <c r="BS16">
        <f t="shared" si="7"/>
        <v>6.1470258996369646E-2</v>
      </c>
      <c r="BT16">
        <f t="shared" si="8"/>
        <v>5.3047587229880622E-2</v>
      </c>
      <c r="BV16">
        <f t="shared" si="9"/>
        <v>0.30316106911199892</v>
      </c>
      <c r="BW16">
        <f t="shared" si="10"/>
        <v>0.73827173080670905</v>
      </c>
      <c r="BX16">
        <f t="shared" si="11"/>
        <v>0.16804020941742168</v>
      </c>
    </row>
    <row r="17" spans="1:76" x14ac:dyDescent="0.3">
      <c r="A17" t="s">
        <v>252</v>
      </c>
      <c r="B17">
        <v>11.804266342734699</v>
      </c>
      <c r="C17">
        <v>13.564727393752651</v>
      </c>
      <c r="D17">
        <v>8.6310790652141396</v>
      </c>
      <c r="E17">
        <v>11.392971031357099</v>
      </c>
      <c r="F17">
        <v>14.187750257872001</v>
      </c>
      <c r="G17">
        <v>12.6082696325679</v>
      </c>
      <c r="H17">
        <v>8.4739503489681756</v>
      </c>
      <c r="I17">
        <v>14.282440794453549</v>
      </c>
      <c r="J17">
        <v>12.896511992481599</v>
      </c>
      <c r="K17">
        <v>14.259231571590449</v>
      </c>
      <c r="L17">
        <v>10.58997941912545</v>
      </c>
      <c r="M17">
        <v>7.3861477906232151</v>
      </c>
      <c r="N17">
        <v>13.8287540217583</v>
      </c>
      <c r="O17">
        <v>11.513385745313251</v>
      </c>
      <c r="P17">
        <v>14.297966779955601</v>
      </c>
      <c r="Q17">
        <v>12.69521735184275</v>
      </c>
      <c r="R17">
        <v>10.85829782941525</v>
      </c>
      <c r="S17">
        <v>9.4832966606148403</v>
      </c>
      <c r="T17">
        <v>12.8410144090332</v>
      </c>
      <c r="U17">
        <v>8.0271994708509737</v>
      </c>
      <c r="V17">
        <v>13.735656872550301</v>
      </c>
      <c r="W17">
        <v>11.8162307324358</v>
      </c>
      <c r="X17">
        <v>15.51505294459175</v>
      </c>
      <c r="Y17">
        <v>13.524449830595049</v>
      </c>
      <c r="Z17">
        <v>9.6766105287704605</v>
      </c>
      <c r="AA17">
        <v>14.2354853390204</v>
      </c>
      <c r="AB17">
        <v>13.6887302458224</v>
      </c>
      <c r="AC17">
        <v>12.452905247830451</v>
      </c>
      <c r="AD17">
        <v>13.48234562773265</v>
      </c>
      <c r="AE17">
        <v>13.737923415233649</v>
      </c>
      <c r="AF17">
        <v>13.046290897260601</v>
      </c>
      <c r="AG17">
        <v>11.808029497975049</v>
      </c>
      <c r="AH17">
        <v>8.8899595597965195</v>
      </c>
      <c r="AI17">
        <v>11.614906369212299</v>
      </c>
      <c r="AJ17">
        <v>12.230499906538551</v>
      </c>
      <c r="AK17">
        <v>10.49790951468305</v>
      </c>
      <c r="AL17">
        <v>14.4285549921787</v>
      </c>
      <c r="AM17">
        <v>15.45798656280885</v>
      </c>
      <c r="AN17">
        <v>9.9325248924903988</v>
      </c>
      <c r="AO17">
        <v>11.011459719482399</v>
      </c>
      <c r="AP17">
        <v>12.511392968280351</v>
      </c>
      <c r="AQ17">
        <v>14.128402107709249</v>
      </c>
      <c r="AR17">
        <v>10.15936461412535</v>
      </c>
      <c r="AS17">
        <v>12.332637536648651</v>
      </c>
      <c r="AT17">
        <v>10.724729933600951</v>
      </c>
      <c r="AU17">
        <v>12.294198706391949</v>
      </c>
      <c r="AV17">
        <v>10.240104317180226</v>
      </c>
      <c r="AW17">
        <v>11.3331693813616</v>
      </c>
      <c r="AX17">
        <v>14.085943203992251</v>
      </c>
      <c r="AY17">
        <v>12.3119251654817</v>
      </c>
      <c r="AZ17">
        <v>10.682277509483844</v>
      </c>
      <c r="BA17">
        <v>11.7794729791771</v>
      </c>
      <c r="BB17">
        <v>12.992979995876301</v>
      </c>
      <c r="BC17">
        <v>12.074014277884</v>
      </c>
      <c r="BD17">
        <v>8.5681437716356452</v>
      </c>
      <c r="BE17">
        <v>13.535130910092199</v>
      </c>
      <c r="BF17">
        <v>15.24590661008715</v>
      </c>
      <c r="BG17">
        <v>11.853113776285849</v>
      </c>
      <c r="BH17">
        <v>12.278361251843851</v>
      </c>
      <c r="BJ17">
        <f t="shared" si="0"/>
        <v>12.025790596225679</v>
      </c>
      <c r="BK17">
        <f t="shared" si="1"/>
        <v>12.135243637707868</v>
      </c>
      <c r="BL17">
        <f t="shared" si="2"/>
        <v>12.107608184212809</v>
      </c>
      <c r="BN17">
        <f t="shared" si="3"/>
        <v>2.243831888889888</v>
      </c>
      <c r="BO17">
        <f t="shared" si="4"/>
        <v>2.045752166424776</v>
      </c>
      <c r="BP17">
        <f t="shared" si="5"/>
        <v>1.7159339490112617</v>
      </c>
      <c r="BR17">
        <f t="shared" si="6"/>
        <v>0.56095797222247201</v>
      </c>
      <c r="BS17">
        <f t="shared" si="7"/>
        <v>0.48218840983534322</v>
      </c>
      <c r="BT17">
        <f t="shared" si="8"/>
        <v>0.34318678980225237</v>
      </c>
      <c r="BV17">
        <f t="shared" si="9"/>
        <v>0.88333974195824372</v>
      </c>
      <c r="BW17">
        <f t="shared" si="10"/>
        <v>0.90194059533244586</v>
      </c>
      <c r="BX17">
        <f t="shared" si="11"/>
        <v>0.96304188524001677</v>
      </c>
    </row>
    <row r="18" spans="1:76" x14ac:dyDescent="0.3">
      <c r="A18" t="s">
        <v>253</v>
      </c>
      <c r="B18">
        <v>3.1103434134207849E-2</v>
      </c>
      <c r="C18">
        <v>0</v>
      </c>
      <c r="D18">
        <v>1.2142711188699151E-3</v>
      </c>
      <c r="E18">
        <v>0</v>
      </c>
      <c r="F18">
        <v>5.4826497851027001E-2</v>
      </c>
      <c r="G18">
        <v>1.61588651582588E-2</v>
      </c>
      <c r="H18">
        <v>0</v>
      </c>
      <c r="I18">
        <v>3.3020999788479749E-2</v>
      </c>
      <c r="J18">
        <v>0.1062126233412615</v>
      </c>
      <c r="K18">
        <v>5.97536702626515E-2</v>
      </c>
      <c r="L18">
        <v>3.4952354455784249E-2</v>
      </c>
      <c r="M18">
        <v>4.6737617482680849E-2</v>
      </c>
      <c r="N18">
        <v>4.2295299082951703E-2</v>
      </c>
      <c r="O18">
        <v>4.8891407700096853E-2</v>
      </c>
      <c r="P18">
        <v>0.228325985802488</v>
      </c>
      <c r="Q18">
        <v>9.8200497101135154E-2</v>
      </c>
      <c r="R18">
        <v>0.100637797669622</v>
      </c>
      <c r="S18">
        <v>4.3836776016438248E-2</v>
      </c>
      <c r="T18">
        <v>0</v>
      </c>
      <c r="U18">
        <v>2.313048368981745E-2</v>
      </c>
      <c r="V18">
        <v>2.9736966713592449E-2</v>
      </c>
      <c r="W18">
        <v>6.8536948139512999E-2</v>
      </c>
      <c r="X18">
        <v>2.7569984436963998E-2</v>
      </c>
      <c r="Y18">
        <v>8.8411426925557091E-2</v>
      </c>
      <c r="Z18">
        <v>9.4852665031745997E-2</v>
      </c>
      <c r="AA18">
        <v>0</v>
      </c>
      <c r="AB18">
        <v>2.9998063699835952E-2</v>
      </c>
      <c r="AC18">
        <v>5.90936799644185E-2</v>
      </c>
      <c r="AD18">
        <v>3.8458412524893702E-2</v>
      </c>
      <c r="AE18">
        <v>5.2679223246853951E-2</v>
      </c>
      <c r="AF18">
        <v>0.15448016613423399</v>
      </c>
      <c r="AG18">
        <v>0.14811010515418249</v>
      </c>
      <c r="AH18">
        <v>1.23862427585063E-2</v>
      </c>
      <c r="AI18">
        <v>1.8488394552217801E-2</v>
      </c>
      <c r="AJ18">
        <v>0.1107202665874655</v>
      </c>
      <c r="AK18">
        <v>0.14096515620719602</v>
      </c>
      <c r="AL18">
        <v>0</v>
      </c>
      <c r="AM18">
        <v>3.6663739234581751E-2</v>
      </c>
      <c r="AN18">
        <v>0</v>
      </c>
      <c r="AO18">
        <v>5.7445501221577218E-2</v>
      </c>
      <c r="AP18">
        <v>2.84440287117762E-2</v>
      </c>
      <c r="AQ18">
        <v>5.8592561108570446E-2</v>
      </c>
      <c r="AR18">
        <v>0.19208933242927151</v>
      </c>
      <c r="AS18">
        <v>9.7595903877850804E-2</v>
      </c>
      <c r="AT18">
        <v>4.5384348333930451E-2</v>
      </c>
      <c r="AU18">
        <v>2.2529162153144201E-2</v>
      </c>
      <c r="AV18">
        <v>4.1876689866463548E-2</v>
      </c>
      <c r="AW18">
        <v>0</v>
      </c>
      <c r="AX18">
        <v>0.11598082010163499</v>
      </c>
      <c r="AY18">
        <v>6.0801179210463997E-2</v>
      </c>
      <c r="AZ18">
        <v>1.063213825817135E-4</v>
      </c>
      <c r="BA18">
        <v>7.61292433211435E-2</v>
      </c>
      <c r="BB18">
        <v>7.7032566611300493E-2</v>
      </c>
      <c r="BC18">
        <v>3.8184281547620949E-2</v>
      </c>
      <c r="BD18">
        <v>2.0613945609319652E-3</v>
      </c>
      <c r="BE18">
        <v>6.0601719387799846E-2</v>
      </c>
      <c r="BF18">
        <v>3.9476996474720548E-2</v>
      </c>
      <c r="BG18">
        <v>3.3061930698610201E-2</v>
      </c>
      <c r="BH18">
        <v>8.5452262366968956E-2</v>
      </c>
      <c r="BJ18">
        <f t="shared" si="0"/>
        <v>5.0105845204993324E-2</v>
      </c>
      <c r="BK18">
        <f t="shared" si="1"/>
        <v>5.5022629814355156E-2</v>
      </c>
      <c r="BL18">
        <f t="shared" si="2"/>
        <v>5.6847816215824201E-2</v>
      </c>
      <c r="BN18">
        <f t="shared" si="3"/>
        <v>5.7370059925991188E-2</v>
      </c>
      <c r="BO18">
        <f t="shared" si="4"/>
        <v>4.6137395102588206E-2</v>
      </c>
      <c r="BP18">
        <f t="shared" si="5"/>
        <v>4.7843228974433674E-2</v>
      </c>
      <c r="BR18">
        <f t="shared" si="6"/>
        <v>1.4342514981497797E-2</v>
      </c>
      <c r="BS18">
        <f t="shared" si="7"/>
        <v>1.0874688314441043E-2</v>
      </c>
      <c r="BT18">
        <f t="shared" si="8"/>
        <v>9.5686457948867352E-3</v>
      </c>
      <c r="BV18">
        <f t="shared" si="9"/>
        <v>0.78667255227603328</v>
      </c>
      <c r="BW18">
        <f t="shared" si="10"/>
        <v>0.69874572691324333</v>
      </c>
      <c r="BX18">
        <f t="shared" si="11"/>
        <v>0.90040037401153072</v>
      </c>
    </row>
    <row r="19" spans="1:76" x14ac:dyDescent="0.3">
      <c r="A19" t="s">
        <v>254</v>
      </c>
      <c r="B19">
        <v>0.84730192537587845</v>
      </c>
      <c r="C19">
        <v>0.51685432387226149</v>
      </c>
      <c r="D19">
        <v>0.60818590382432902</v>
      </c>
      <c r="E19">
        <v>0.89014529049935254</v>
      </c>
      <c r="F19">
        <v>0.73219344565069755</v>
      </c>
      <c r="G19">
        <v>0.58724633944486604</v>
      </c>
      <c r="H19">
        <v>0.55889937694712</v>
      </c>
      <c r="I19">
        <v>0.54946007271621755</v>
      </c>
      <c r="J19">
        <v>1.07347050158677</v>
      </c>
      <c r="K19">
        <v>0.81869106912984102</v>
      </c>
      <c r="L19">
        <v>0.74680420207169695</v>
      </c>
      <c r="M19">
        <v>0.67801698289001555</v>
      </c>
      <c r="N19">
        <v>0.86384277078482596</v>
      </c>
      <c r="O19">
        <v>0.2618178297271605</v>
      </c>
      <c r="P19">
        <v>1.5083058580377702</v>
      </c>
      <c r="Q19">
        <v>0.69948953189399898</v>
      </c>
      <c r="R19">
        <v>1.3133077081898099</v>
      </c>
      <c r="S19">
        <v>0.95843770781371762</v>
      </c>
      <c r="T19">
        <v>0.43390973164306501</v>
      </c>
      <c r="U19">
        <v>0.58346984515920752</v>
      </c>
      <c r="V19">
        <v>0.85233798279370254</v>
      </c>
      <c r="W19">
        <v>0.51493763653073343</v>
      </c>
      <c r="X19">
        <v>0.64245643405420749</v>
      </c>
      <c r="Y19">
        <v>0.60027237074537654</v>
      </c>
      <c r="Z19">
        <v>0.58383167884805554</v>
      </c>
      <c r="AA19">
        <v>0.5864713080089885</v>
      </c>
      <c r="AB19">
        <v>0.48720059455023751</v>
      </c>
      <c r="AC19">
        <v>0.44263581560508702</v>
      </c>
      <c r="AD19">
        <v>0.72482659416219697</v>
      </c>
      <c r="AE19">
        <v>1.427824719956275</v>
      </c>
      <c r="AF19">
        <v>0.68645068892454497</v>
      </c>
      <c r="AG19">
        <v>0.83755921070025807</v>
      </c>
      <c r="AH19">
        <v>0.53453555768139449</v>
      </c>
      <c r="AI19">
        <v>0.68798919544962844</v>
      </c>
      <c r="AJ19">
        <v>0.46021931666318999</v>
      </c>
      <c r="AK19">
        <v>0.73081063563739956</v>
      </c>
      <c r="AL19">
        <v>1.072464519590179</v>
      </c>
      <c r="AM19">
        <v>0.84329166506717246</v>
      </c>
      <c r="AN19">
        <v>1.0042162664570595</v>
      </c>
      <c r="AO19">
        <v>0.71861550680919395</v>
      </c>
      <c r="AP19">
        <v>0.34158311850462297</v>
      </c>
      <c r="AQ19">
        <v>0.85562484747186551</v>
      </c>
      <c r="AR19">
        <v>0.39466815000179351</v>
      </c>
      <c r="AS19">
        <v>0.62703585592393241</v>
      </c>
      <c r="AT19">
        <v>0.61605042603071203</v>
      </c>
      <c r="AU19">
        <v>0.51162600139870251</v>
      </c>
      <c r="AV19">
        <v>0.7463616224406755</v>
      </c>
      <c r="AW19">
        <v>0.62340699823961954</v>
      </c>
      <c r="AX19">
        <v>0.70275869095215393</v>
      </c>
      <c r="AY19">
        <v>1.1267225088062285</v>
      </c>
      <c r="AZ19">
        <v>0.69918042144721304</v>
      </c>
      <c r="BA19">
        <v>0.47806897389115649</v>
      </c>
      <c r="BB19">
        <v>0.51831421880555895</v>
      </c>
      <c r="BC19">
        <v>0.51804005895835892</v>
      </c>
      <c r="BD19">
        <v>0.36266364004141605</v>
      </c>
      <c r="BE19">
        <v>0.77227385978003449</v>
      </c>
      <c r="BF19">
        <v>0.61565387915374103</v>
      </c>
      <c r="BG19">
        <v>0.48650712708014554</v>
      </c>
      <c r="BH19">
        <v>0.3717866230410215</v>
      </c>
      <c r="BJ19">
        <f t="shared" si="0"/>
        <v>0.74629533902830014</v>
      </c>
      <c r="BK19">
        <f t="shared" si="1"/>
        <v>0.71658082115647148</v>
      </c>
      <c r="BL19">
        <f t="shared" si="2"/>
        <v>0.64791779728772592</v>
      </c>
      <c r="BN19">
        <f t="shared" si="3"/>
        <v>0.27692392973164059</v>
      </c>
      <c r="BO19">
        <f t="shared" si="4"/>
        <v>0.277378555825679</v>
      </c>
      <c r="BP19">
        <f t="shared" si="5"/>
        <v>0.21616713649843991</v>
      </c>
      <c r="BR19">
        <f t="shared" si="6"/>
        <v>6.9230982432910149E-2</v>
      </c>
      <c r="BS19">
        <f t="shared" si="7"/>
        <v>6.5378752593356321E-2</v>
      </c>
      <c r="BT19">
        <f t="shared" si="8"/>
        <v>4.3233427299687981E-2</v>
      </c>
      <c r="BV19">
        <f t="shared" si="9"/>
        <v>0.75705293468350321</v>
      </c>
      <c r="BW19">
        <f t="shared" si="10"/>
        <v>0.2387580742526634</v>
      </c>
      <c r="BX19">
        <f t="shared" si="11"/>
        <v>0.38777159035447373</v>
      </c>
    </row>
    <row r="20" spans="1:76" x14ac:dyDescent="0.3">
      <c r="A20" t="s">
        <v>255</v>
      </c>
      <c r="B20">
        <v>2.3990918919844049</v>
      </c>
      <c r="C20">
        <v>2.5447544295692452</v>
      </c>
      <c r="D20">
        <v>3.2331932702157946</v>
      </c>
      <c r="E20">
        <v>2.8673969869382754</v>
      </c>
      <c r="F20">
        <v>3.0555248985788248</v>
      </c>
      <c r="G20">
        <v>3.342327156494715</v>
      </c>
      <c r="H20">
        <v>2.5493211913593399</v>
      </c>
      <c r="I20">
        <v>1.6365404790192499</v>
      </c>
      <c r="J20">
        <v>4.3095608816221</v>
      </c>
      <c r="K20">
        <v>2.49303771055791</v>
      </c>
      <c r="L20">
        <v>2.4869882266030903</v>
      </c>
      <c r="M20">
        <v>2.279521228265275</v>
      </c>
      <c r="N20">
        <v>4.417445228224075</v>
      </c>
      <c r="O20">
        <v>1.98567460408389</v>
      </c>
      <c r="P20">
        <v>5.1669952071347556</v>
      </c>
      <c r="Q20">
        <v>2.3430408954437452</v>
      </c>
      <c r="R20">
        <v>3.6550863888106253</v>
      </c>
      <c r="S20">
        <v>3.196482862056925</v>
      </c>
      <c r="T20">
        <v>2.07335957516392</v>
      </c>
      <c r="U20">
        <v>2.366543824004455</v>
      </c>
      <c r="V20">
        <v>3.1849204713300949</v>
      </c>
      <c r="W20">
        <v>1.6559467066414801</v>
      </c>
      <c r="X20">
        <v>1.7310327395632299</v>
      </c>
      <c r="Y20">
        <v>2.8421257222426703</v>
      </c>
      <c r="Z20">
        <v>2.03214176522755</v>
      </c>
      <c r="AA20">
        <v>2.3750834157950402</v>
      </c>
      <c r="AB20">
        <v>2.2900613404763051</v>
      </c>
      <c r="AC20">
        <v>2.0419264115779949</v>
      </c>
      <c r="AD20">
        <v>2.7656720966210799</v>
      </c>
      <c r="AE20">
        <v>3.23974138479003</v>
      </c>
      <c r="AF20">
        <v>3.4769852867436253</v>
      </c>
      <c r="AG20">
        <v>2.655554364380035</v>
      </c>
      <c r="AH20">
        <v>2.0669925246262402</v>
      </c>
      <c r="AI20">
        <v>2.722536281402375</v>
      </c>
      <c r="AJ20">
        <v>1.527058525758265</v>
      </c>
      <c r="AK20">
        <v>3.1297930651337902</v>
      </c>
      <c r="AL20">
        <v>4.0877650180883451</v>
      </c>
      <c r="AM20">
        <v>3.0919387427724851</v>
      </c>
      <c r="AN20">
        <v>2.669518551390115</v>
      </c>
      <c r="AO20">
        <v>2.7161846427206449</v>
      </c>
      <c r="AP20">
        <v>1.4423775922523951</v>
      </c>
      <c r="AQ20">
        <v>2.9128670096973748</v>
      </c>
      <c r="AR20">
        <v>1.8037959867520299</v>
      </c>
      <c r="AS20">
        <v>2.5129877804023648</v>
      </c>
      <c r="AT20">
        <v>2.8609203945296553</v>
      </c>
      <c r="AU20">
        <v>2.27378378808204</v>
      </c>
      <c r="AV20">
        <v>2.6363363318041797</v>
      </c>
      <c r="AW20">
        <v>2.36842173802955</v>
      </c>
      <c r="AX20">
        <v>1.71874245899361</v>
      </c>
      <c r="AY20">
        <v>2.6502401933062254</v>
      </c>
      <c r="AZ20">
        <v>2.246327142301185</v>
      </c>
      <c r="BA20">
        <v>1.6352016831903049</v>
      </c>
      <c r="BB20">
        <v>2.5818044807259901</v>
      </c>
      <c r="BC20">
        <v>2.6167870840131751</v>
      </c>
      <c r="BD20">
        <v>1.95860966965021</v>
      </c>
      <c r="BE20">
        <v>3.4796854548639953</v>
      </c>
      <c r="BF20">
        <v>2.2833123326585998</v>
      </c>
      <c r="BG20">
        <v>2.1922626566375603</v>
      </c>
      <c r="BH20">
        <v>3.066532608488155</v>
      </c>
      <c r="BJ20">
        <f t="shared" si="0"/>
        <v>2.944400892880918</v>
      </c>
      <c r="BK20">
        <f t="shared" si="1"/>
        <v>2.5762329534140935</v>
      </c>
      <c r="BL20">
        <f t="shared" si="2"/>
        <v>2.4985301972896896</v>
      </c>
      <c r="BN20">
        <f t="shared" si="3"/>
        <v>0.95543872663629759</v>
      </c>
      <c r="BO20">
        <f t="shared" si="4"/>
        <v>0.60031155020782079</v>
      </c>
      <c r="BP20">
        <f t="shared" si="5"/>
        <v>0.62790284382442041</v>
      </c>
      <c r="BR20">
        <f t="shared" si="6"/>
        <v>0.2388596816590744</v>
      </c>
      <c r="BS20">
        <f t="shared" si="7"/>
        <v>0.14149478932551957</v>
      </c>
      <c r="BT20">
        <f t="shared" si="8"/>
        <v>0.12558056876488408</v>
      </c>
      <c r="BV20">
        <f t="shared" si="9"/>
        <v>0.19693000205820313</v>
      </c>
      <c r="BW20">
        <f t="shared" si="10"/>
        <v>0.11188776527576552</v>
      </c>
      <c r="BX20">
        <f t="shared" si="11"/>
        <v>0.6835989879080302</v>
      </c>
    </row>
    <row r="21" spans="1:76" x14ac:dyDescent="0.3">
      <c r="A21" t="s">
        <v>256</v>
      </c>
      <c r="B21">
        <v>1.16138726669311</v>
      </c>
      <c r="C21">
        <v>1.017857323412547</v>
      </c>
      <c r="D21">
        <v>1.827732407496905</v>
      </c>
      <c r="E21">
        <v>1.1162851869258406</v>
      </c>
      <c r="F21">
        <v>1.0602853412371749</v>
      </c>
      <c r="G21">
        <v>1.8885337160431499</v>
      </c>
      <c r="H21">
        <v>1.5302309430399696</v>
      </c>
      <c r="I21">
        <v>1.3533016604065951</v>
      </c>
      <c r="J21">
        <v>2.63867576985146</v>
      </c>
      <c r="K21">
        <v>1.7833529286844401</v>
      </c>
      <c r="L21">
        <v>1.6807492369294899</v>
      </c>
      <c r="M21">
        <v>1.7699091530542401</v>
      </c>
      <c r="N21">
        <v>2.15987627892593</v>
      </c>
      <c r="O21">
        <v>1.1755623184170845</v>
      </c>
      <c r="P21">
        <v>3.4957602676082598</v>
      </c>
      <c r="Q21">
        <v>1.7486670541503249</v>
      </c>
      <c r="R21">
        <v>2.8446884304508551</v>
      </c>
      <c r="S21">
        <v>1.412425214971865</v>
      </c>
      <c r="T21">
        <v>0.94237210415339701</v>
      </c>
      <c r="U21">
        <v>1.279625896844705</v>
      </c>
      <c r="V21">
        <v>2.148914559162455</v>
      </c>
      <c r="W21">
        <v>1.1128155700787641</v>
      </c>
      <c r="X21">
        <v>1.326835858881015</v>
      </c>
      <c r="Y21">
        <v>1.74942091961732</v>
      </c>
      <c r="Z21">
        <v>1.093148335977425</v>
      </c>
      <c r="AA21">
        <v>1.232766647020604</v>
      </c>
      <c r="AB21">
        <v>1.477087005424905</v>
      </c>
      <c r="AC21">
        <v>1.8389733309338498</v>
      </c>
      <c r="AD21">
        <v>1.106469994289212</v>
      </c>
      <c r="AE21">
        <v>2.4473292941461553</v>
      </c>
      <c r="AF21">
        <v>2.581376343228035</v>
      </c>
      <c r="AG21">
        <v>1.6644751073333399</v>
      </c>
      <c r="AH21">
        <v>1.8296144694509549</v>
      </c>
      <c r="AI21">
        <v>0.9353481693786605</v>
      </c>
      <c r="AJ21">
        <v>1.367596545456345</v>
      </c>
      <c r="AK21">
        <v>1.7826158621877601</v>
      </c>
      <c r="AL21">
        <v>1.9170958501678501</v>
      </c>
      <c r="AM21">
        <v>1.4226735184745731</v>
      </c>
      <c r="AN21">
        <v>1.4333288606137251</v>
      </c>
      <c r="AO21">
        <v>1.5514275229323551</v>
      </c>
      <c r="AP21">
        <v>1.2478908423300799</v>
      </c>
      <c r="AQ21">
        <v>2.0634139224106849</v>
      </c>
      <c r="AR21">
        <v>0.9231625701661319</v>
      </c>
      <c r="AS21">
        <v>1.857356703229595</v>
      </c>
      <c r="AT21">
        <v>1.3123197395429451</v>
      </c>
      <c r="AU21">
        <v>1.1674722936211666</v>
      </c>
      <c r="AV21">
        <v>1.92108776455379</v>
      </c>
      <c r="AW21">
        <v>0.84503148795209659</v>
      </c>
      <c r="AX21">
        <v>1.7048591384718002</v>
      </c>
      <c r="AY21">
        <v>1.8747549385396751</v>
      </c>
      <c r="AZ21">
        <v>1.8952868661375049</v>
      </c>
      <c r="BA21">
        <v>0.82895741528985556</v>
      </c>
      <c r="BB21">
        <v>1.1360759402303</v>
      </c>
      <c r="BC21">
        <v>1.12934518335206</v>
      </c>
      <c r="BD21">
        <v>1.1786194955223375</v>
      </c>
      <c r="BE21">
        <v>2.23958607929303</v>
      </c>
      <c r="BF21">
        <v>1.498836840882585</v>
      </c>
      <c r="BG21">
        <v>1.6324439340120001</v>
      </c>
      <c r="BH21">
        <v>1.6880874493199349</v>
      </c>
      <c r="BJ21">
        <f t="shared" si="0"/>
        <v>1.7130104283047829</v>
      </c>
      <c r="BK21">
        <f t="shared" si="1"/>
        <v>1.6124270695190843</v>
      </c>
      <c r="BL21">
        <f t="shared" si="2"/>
        <v>1.5047730705876072</v>
      </c>
      <c r="BN21">
        <f t="shared" si="3"/>
        <v>0.64861472306563284</v>
      </c>
      <c r="BO21">
        <f t="shared" si="4"/>
        <v>0.57597099481435432</v>
      </c>
      <c r="BP21">
        <f t="shared" si="5"/>
        <v>0.38941111885749358</v>
      </c>
      <c r="BR21">
        <f t="shared" si="6"/>
        <v>0.16215368076640821</v>
      </c>
      <c r="BS21">
        <f t="shared" si="7"/>
        <v>0.13575766539999726</v>
      </c>
      <c r="BT21">
        <f t="shared" si="8"/>
        <v>7.7882223771498713E-2</v>
      </c>
      <c r="BV21">
        <f t="shared" si="9"/>
        <v>0.63776242517024906</v>
      </c>
      <c r="BW21">
        <f t="shared" si="10"/>
        <v>0.2594486536788545</v>
      </c>
      <c r="BX21">
        <f t="shared" si="11"/>
        <v>0.49723738176009602</v>
      </c>
    </row>
    <row r="22" spans="1:76" x14ac:dyDescent="0.3">
      <c r="A22" t="s">
        <v>257</v>
      </c>
      <c r="B22">
        <v>17.846562386304548</v>
      </c>
      <c r="C22">
        <v>18.369618608676902</v>
      </c>
      <c r="D22">
        <v>15.853710497358001</v>
      </c>
      <c r="E22">
        <v>19.975438569707748</v>
      </c>
      <c r="F22">
        <v>20.838029714412002</v>
      </c>
      <c r="G22">
        <v>18.642102361647051</v>
      </c>
      <c r="H22">
        <v>17.898206156161201</v>
      </c>
      <c r="I22">
        <v>19.956069375508051</v>
      </c>
      <c r="J22">
        <v>18.483647250137299</v>
      </c>
      <c r="K22">
        <v>18.725566352786252</v>
      </c>
      <c r="L22">
        <v>16.191817389670902</v>
      </c>
      <c r="M22">
        <v>16.687867681012349</v>
      </c>
      <c r="N22">
        <v>19.54732488657265</v>
      </c>
      <c r="O22">
        <v>18.786949298928299</v>
      </c>
      <c r="P22">
        <v>20.824613433868848</v>
      </c>
      <c r="Q22">
        <v>18.336047787265848</v>
      </c>
      <c r="R22">
        <v>18.559176066019148</v>
      </c>
      <c r="S22">
        <v>20.073408948464952</v>
      </c>
      <c r="T22">
        <v>18.714877160510952</v>
      </c>
      <c r="U22">
        <v>16.179377765265052</v>
      </c>
      <c r="V22">
        <v>19.012058013906902</v>
      </c>
      <c r="W22">
        <v>18.4989563880726</v>
      </c>
      <c r="X22">
        <v>21.33016839304215</v>
      </c>
      <c r="Y22">
        <v>20.566368138303549</v>
      </c>
      <c r="Z22">
        <v>20.653454488090802</v>
      </c>
      <c r="AA22">
        <v>21.02221548167735</v>
      </c>
      <c r="AB22">
        <v>19.573744840085048</v>
      </c>
      <c r="AC22">
        <v>18.922492308644848</v>
      </c>
      <c r="AD22">
        <v>18.818427229171849</v>
      </c>
      <c r="AE22">
        <v>19.278829375865151</v>
      </c>
      <c r="AF22">
        <v>17.327779241152797</v>
      </c>
      <c r="AG22">
        <v>17.804687930258098</v>
      </c>
      <c r="AH22">
        <v>17.408414850992301</v>
      </c>
      <c r="AI22">
        <v>17.97810556122495</v>
      </c>
      <c r="AJ22">
        <v>21.886296118493551</v>
      </c>
      <c r="AK22">
        <v>20.194267338576552</v>
      </c>
      <c r="AL22">
        <v>19.284938262868351</v>
      </c>
      <c r="AM22">
        <v>20.946962486498201</v>
      </c>
      <c r="AN22">
        <v>18.80682086804805</v>
      </c>
      <c r="AO22">
        <v>16.23973193313115</v>
      </c>
      <c r="AP22">
        <v>19.166321398650702</v>
      </c>
      <c r="AQ22">
        <v>19.267003890161348</v>
      </c>
      <c r="AR22">
        <v>17.865879030524802</v>
      </c>
      <c r="AS22">
        <v>20.033898459476401</v>
      </c>
      <c r="AT22">
        <v>19.371730179102997</v>
      </c>
      <c r="AU22">
        <v>19.679958556531503</v>
      </c>
      <c r="AV22">
        <v>21.010534518451898</v>
      </c>
      <c r="AW22">
        <v>17.767603327113299</v>
      </c>
      <c r="AX22">
        <v>21.461411039826352</v>
      </c>
      <c r="AY22">
        <v>19.528771376737801</v>
      </c>
      <c r="AZ22">
        <v>18.067291075913801</v>
      </c>
      <c r="BA22">
        <v>19.248798369556599</v>
      </c>
      <c r="BB22">
        <v>19.636398762125701</v>
      </c>
      <c r="BC22">
        <v>16.914676292896999</v>
      </c>
      <c r="BD22">
        <v>18.2438703627972</v>
      </c>
      <c r="BE22">
        <v>20.0083979301161</v>
      </c>
      <c r="BF22">
        <v>20.912199470111098</v>
      </c>
      <c r="BG22">
        <v>17.952021724270452</v>
      </c>
      <c r="BH22">
        <v>18.375334047671949</v>
      </c>
      <c r="BJ22">
        <f t="shared" si="0"/>
        <v>18.560223234376121</v>
      </c>
      <c r="BK22">
        <f t="shared" si="1"/>
        <v>18.984585676708246</v>
      </c>
      <c r="BL22">
        <f t="shared" si="2"/>
        <v>19.274844672786113</v>
      </c>
      <c r="BN22">
        <f t="shared" si="3"/>
        <v>1.4789005592516014</v>
      </c>
      <c r="BO22">
        <f t="shared" si="4"/>
        <v>1.3844837965209922</v>
      </c>
      <c r="BP22">
        <f t="shared" si="5"/>
        <v>1.3959702138802836</v>
      </c>
      <c r="BR22">
        <f t="shared" si="6"/>
        <v>0.36972513981290034</v>
      </c>
      <c r="BS22">
        <f t="shared" si="7"/>
        <v>0.32632596032096328</v>
      </c>
      <c r="BT22">
        <f t="shared" si="8"/>
        <v>0.27919404277605675</v>
      </c>
      <c r="BV22">
        <f t="shared" si="9"/>
        <v>0.39611877690385611</v>
      </c>
      <c r="BW22">
        <f t="shared" si="10"/>
        <v>0.13319488402682747</v>
      </c>
      <c r="BX22">
        <f t="shared" si="11"/>
        <v>0.50333236506968315</v>
      </c>
    </row>
    <row r="23" spans="1:76" x14ac:dyDescent="0.3">
      <c r="A23" t="s">
        <v>258</v>
      </c>
      <c r="B23">
        <v>0</v>
      </c>
      <c r="C23">
        <v>8.5013906732434447E-2</v>
      </c>
      <c r="D23">
        <v>0</v>
      </c>
      <c r="E23">
        <v>0</v>
      </c>
      <c r="F23">
        <v>2.5842629465623851E-2</v>
      </c>
      <c r="G23">
        <v>2.741305291013435E-2</v>
      </c>
      <c r="H23">
        <v>0</v>
      </c>
      <c r="I23">
        <v>6.6266139548022046E-2</v>
      </c>
      <c r="J23">
        <v>5.3875059401200499E-2</v>
      </c>
      <c r="K23">
        <v>0</v>
      </c>
      <c r="L23">
        <v>0</v>
      </c>
      <c r="M23">
        <v>0</v>
      </c>
      <c r="N23">
        <v>2.9079195802694149E-2</v>
      </c>
      <c r="O23">
        <v>0</v>
      </c>
      <c r="P23">
        <v>0</v>
      </c>
      <c r="Q23">
        <v>6.5129054383503996E-3</v>
      </c>
      <c r="R23">
        <v>0</v>
      </c>
      <c r="S23">
        <v>0</v>
      </c>
      <c r="T23">
        <v>5.0812333559479499E-2</v>
      </c>
      <c r="U23">
        <v>0</v>
      </c>
      <c r="V23">
        <v>4.2048838562093349E-2</v>
      </c>
      <c r="W23">
        <v>0</v>
      </c>
      <c r="X23">
        <v>0</v>
      </c>
      <c r="Y23">
        <v>2.6969916929756099E-2</v>
      </c>
      <c r="Z23">
        <v>0</v>
      </c>
      <c r="AA23">
        <v>4.7330716081149901E-2</v>
      </c>
      <c r="AB23">
        <v>0</v>
      </c>
      <c r="AC23">
        <v>0</v>
      </c>
      <c r="AD23">
        <v>0</v>
      </c>
      <c r="AE23">
        <v>4.8526746784470623E-2</v>
      </c>
      <c r="AF23">
        <v>0</v>
      </c>
      <c r="AG23">
        <v>4.1177040647501398E-2</v>
      </c>
      <c r="AH23">
        <v>0</v>
      </c>
      <c r="AI23">
        <v>3.7340080420615748E-2</v>
      </c>
      <c r="AJ23">
        <v>4.7417104691031352E-2</v>
      </c>
      <c r="AK23">
        <v>0</v>
      </c>
      <c r="AL23">
        <v>0</v>
      </c>
      <c r="AM23">
        <v>0.1004635949667325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2.2876826166985501E-2</v>
      </c>
      <c r="AU23">
        <v>6.3748017307350996E-2</v>
      </c>
      <c r="AV23">
        <v>0</v>
      </c>
      <c r="AW23">
        <v>3.7483210297783849E-2</v>
      </c>
      <c r="AX23">
        <v>2.696452226259665E-2</v>
      </c>
      <c r="AY23">
        <v>9.9486405215645002E-2</v>
      </c>
      <c r="AZ23">
        <v>0</v>
      </c>
      <c r="BA23">
        <v>4.4844984775861699E-2</v>
      </c>
      <c r="BB23">
        <v>7.3719041837435495E-2</v>
      </c>
      <c r="BC23">
        <v>7.3872576178091003E-3</v>
      </c>
      <c r="BD23">
        <v>0</v>
      </c>
      <c r="BE23">
        <v>3.3077170658386702E-2</v>
      </c>
      <c r="BF23">
        <v>3.2433354413310349E-2</v>
      </c>
      <c r="BG23">
        <v>0</v>
      </c>
      <c r="BH23">
        <v>2.6914969939231551E-2</v>
      </c>
      <c r="BJ23">
        <f t="shared" si="0"/>
        <v>1.8375180581153734E-2</v>
      </c>
      <c r="BK23">
        <f t="shared" si="1"/>
        <v>1.6344759610281479E-2</v>
      </c>
      <c r="BL23">
        <f t="shared" si="2"/>
        <v>2.467265840600643E-2</v>
      </c>
      <c r="BN23">
        <f t="shared" si="3"/>
        <v>2.7599596573239255E-2</v>
      </c>
      <c r="BO23">
        <f t="shared" si="4"/>
        <v>2.1629943304431049E-2</v>
      </c>
      <c r="BP23">
        <f t="shared" si="5"/>
        <v>3.1695276200692922E-2</v>
      </c>
      <c r="BR23">
        <f t="shared" si="6"/>
        <v>6.8998991433098138E-3</v>
      </c>
      <c r="BS23">
        <f t="shared" si="7"/>
        <v>5.0982265290812519E-3</v>
      </c>
      <c r="BT23">
        <f t="shared" si="8"/>
        <v>6.3390552401385841E-3</v>
      </c>
      <c r="BV23">
        <f t="shared" si="9"/>
        <v>0.81461148816418261</v>
      </c>
      <c r="BW23">
        <f t="shared" si="10"/>
        <v>0.50589180890955343</v>
      </c>
      <c r="BX23">
        <f t="shared" si="11"/>
        <v>0.31197569452046459</v>
      </c>
    </row>
    <row r="24" spans="1:76" x14ac:dyDescent="0.3">
      <c r="A24" t="s">
        <v>259</v>
      </c>
      <c r="B24">
        <v>0.22176193715675149</v>
      </c>
      <c r="C24">
        <v>9.9309642595163103E-2</v>
      </c>
      <c r="D24">
        <v>0.48560040034299151</v>
      </c>
      <c r="E24">
        <v>0.376916628147204</v>
      </c>
      <c r="F24">
        <v>0.24124593321425997</v>
      </c>
      <c r="G24">
        <v>0.216128942054305</v>
      </c>
      <c r="H24">
        <v>0.44533593715459596</v>
      </c>
      <c r="I24">
        <v>0.12601866351673044</v>
      </c>
      <c r="J24">
        <v>0.1738148148780625</v>
      </c>
      <c r="K24">
        <v>0.17743620930351275</v>
      </c>
      <c r="L24">
        <v>0.28294932326176103</v>
      </c>
      <c r="M24">
        <v>0.21169940400201734</v>
      </c>
      <c r="N24">
        <v>0.4950382601338475</v>
      </c>
      <c r="O24">
        <v>0.36214585472126198</v>
      </c>
      <c r="P24">
        <v>0.75516086815305195</v>
      </c>
      <c r="Q24">
        <v>0.31064028101803554</v>
      </c>
      <c r="R24">
        <v>0.29021528434809124</v>
      </c>
      <c r="S24">
        <v>0.29975987243735747</v>
      </c>
      <c r="T24">
        <v>0.1870265047571468</v>
      </c>
      <c r="U24">
        <v>8.8973423574532362E-2</v>
      </c>
      <c r="V24">
        <v>0.27422741087776253</v>
      </c>
      <c r="W24">
        <v>6.3774824992822998E-2</v>
      </c>
      <c r="X24">
        <v>0.20828159306041749</v>
      </c>
      <c r="Y24">
        <v>0.27970820628516302</v>
      </c>
      <c r="Z24">
        <v>0.16529279083274984</v>
      </c>
      <c r="AA24">
        <v>0.24301069367994649</v>
      </c>
      <c r="AB24">
        <v>2.8028263023974199E-2</v>
      </c>
      <c r="AC24">
        <v>0.28709577804623398</v>
      </c>
      <c r="AD24">
        <v>0.1414026317414675</v>
      </c>
      <c r="AE24">
        <v>0.19119047023267649</v>
      </c>
      <c r="AF24">
        <v>0.19444839727948951</v>
      </c>
      <c r="AG24">
        <v>0.43184658120132102</v>
      </c>
      <c r="AH24">
        <v>0.12345358054911251</v>
      </c>
      <c r="AI24">
        <v>0.22809271883325902</v>
      </c>
      <c r="AJ24">
        <v>0.16094589668510736</v>
      </c>
      <c r="AK24">
        <v>0.29629709846241348</v>
      </c>
      <c r="AL24">
        <v>0.32846914128636051</v>
      </c>
      <c r="AM24">
        <v>0.41497971753499552</v>
      </c>
      <c r="AN24">
        <v>0.4224582733365565</v>
      </c>
      <c r="AO24">
        <v>0.28911542447164301</v>
      </c>
      <c r="AP24">
        <v>8.7482557425618598E-2</v>
      </c>
      <c r="AQ24">
        <v>0.1241341769574245</v>
      </c>
      <c r="AR24">
        <v>0.32278818387493352</v>
      </c>
      <c r="AS24">
        <v>0.17795993207827698</v>
      </c>
      <c r="AT24">
        <v>3.7560115843639497E-2</v>
      </c>
      <c r="AU24">
        <v>0.25866301929657548</v>
      </c>
      <c r="AV24">
        <v>0.264625513940215</v>
      </c>
      <c r="AW24">
        <v>0.2053737410297615</v>
      </c>
      <c r="AX24">
        <v>0.13278173533083151</v>
      </c>
      <c r="AY24">
        <v>0.38799639847389</v>
      </c>
      <c r="AZ24">
        <v>0.30296679823505801</v>
      </c>
      <c r="BA24">
        <v>9.0670236611898353E-2</v>
      </c>
      <c r="BB24">
        <v>0.33084500471599199</v>
      </c>
      <c r="BC24">
        <v>0.12609218767899935</v>
      </c>
      <c r="BD24">
        <v>0.23757476204275652</v>
      </c>
      <c r="BE24">
        <v>0.24214836926472849</v>
      </c>
      <c r="BF24">
        <v>0.31515528443812252</v>
      </c>
      <c r="BG24">
        <v>0.18973130817663425</v>
      </c>
      <c r="BH24">
        <v>8.9334723509276043E-2</v>
      </c>
      <c r="BJ24">
        <f t="shared" si="0"/>
        <v>0.31132519372834705</v>
      </c>
      <c r="BK24">
        <f t="shared" si="1"/>
        <v>0.20699050143075134</v>
      </c>
      <c r="BL24">
        <f t="shared" si="2"/>
        <v>0.23344598402806832</v>
      </c>
      <c r="BN24">
        <f t="shared" si="3"/>
        <v>0.17025602899436409</v>
      </c>
      <c r="BO24">
        <f t="shared" si="4"/>
        <v>9.8325198371705794E-2</v>
      </c>
      <c r="BP24">
        <f t="shared" si="5"/>
        <v>0.10893317264296364</v>
      </c>
      <c r="BR24">
        <f t="shared" si="6"/>
        <v>4.2564007248591024E-2</v>
      </c>
      <c r="BS24">
        <f t="shared" si="7"/>
        <v>2.3175471510048552E-2</v>
      </c>
      <c r="BT24">
        <f t="shared" si="8"/>
        <v>2.1786634528592728E-2</v>
      </c>
      <c r="BV24">
        <f t="shared" si="9"/>
        <v>4.1871071862058962E-2</v>
      </c>
      <c r="BW24">
        <f t="shared" si="10"/>
        <v>0.11704644381201146</v>
      </c>
      <c r="BX24">
        <f t="shared" si="11"/>
        <v>0.41065191006939239</v>
      </c>
    </row>
    <row r="25" spans="1:76" x14ac:dyDescent="0.3">
      <c r="A25" t="s">
        <v>260</v>
      </c>
      <c r="B25">
        <v>1.9295626008279001</v>
      </c>
      <c r="C25">
        <v>1.804145093525785</v>
      </c>
      <c r="D25">
        <v>2.3965014576632049</v>
      </c>
      <c r="E25">
        <v>2.5182624177559152</v>
      </c>
      <c r="F25">
        <v>1.95308200690461</v>
      </c>
      <c r="G25">
        <v>2.2300816628280398</v>
      </c>
      <c r="H25">
        <v>2.2177845821825199</v>
      </c>
      <c r="I25">
        <v>1.2430786613302649</v>
      </c>
      <c r="J25">
        <v>3.7357147132233051</v>
      </c>
      <c r="K25">
        <v>1.422523206500915</v>
      </c>
      <c r="L25">
        <v>1.7197309485952248</v>
      </c>
      <c r="M25">
        <v>2.2463604865619997</v>
      </c>
      <c r="N25">
        <v>3.1188138547466502</v>
      </c>
      <c r="O25">
        <v>1.4490032162462452</v>
      </c>
      <c r="P25">
        <v>4.1805633782430451</v>
      </c>
      <c r="Q25">
        <v>1.69310904472493</v>
      </c>
      <c r="R25">
        <v>2.2037506682627148</v>
      </c>
      <c r="S25">
        <v>2.7715169315365551</v>
      </c>
      <c r="T25">
        <v>1.124144703694905</v>
      </c>
      <c r="U25">
        <v>2.0282412511131698</v>
      </c>
      <c r="V25">
        <v>1.9348410687686999</v>
      </c>
      <c r="W25">
        <v>1.4185357745261902</v>
      </c>
      <c r="X25">
        <v>2.1118453490468498</v>
      </c>
      <c r="Y25">
        <v>1.5219353926677348</v>
      </c>
      <c r="Z25">
        <v>1.21451579296484</v>
      </c>
      <c r="AA25">
        <v>1.1978778459529311</v>
      </c>
      <c r="AB25">
        <v>1.5165340383696799</v>
      </c>
      <c r="AC25">
        <v>2.2930830192598801</v>
      </c>
      <c r="AD25">
        <v>1.6298132783172798</v>
      </c>
      <c r="AE25">
        <v>1.67073245924181</v>
      </c>
      <c r="AF25">
        <v>1.9269406956816599</v>
      </c>
      <c r="AG25">
        <v>2.278830780701985</v>
      </c>
      <c r="AH25">
        <v>1.416620785271832</v>
      </c>
      <c r="AI25">
        <v>2.4486340212107551</v>
      </c>
      <c r="AJ25">
        <v>1.7154844096644699</v>
      </c>
      <c r="AK25">
        <v>2.4319194071321553</v>
      </c>
      <c r="AL25">
        <v>2.1388383864870653</v>
      </c>
      <c r="AM25">
        <v>3.2744731586510101</v>
      </c>
      <c r="AN25">
        <v>2.5197215521990248</v>
      </c>
      <c r="AO25">
        <v>1.8337790334471249</v>
      </c>
      <c r="AP25">
        <v>1.211027988657873</v>
      </c>
      <c r="AQ25">
        <v>1.5116980071763</v>
      </c>
      <c r="AR25">
        <v>1.70626315843153</v>
      </c>
      <c r="AS25">
        <v>1.7402904544840501</v>
      </c>
      <c r="AT25">
        <v>2.1322907671560052</v>
      </c>
      <c r="AU25">
        <v>1.4497174526051699</v>
      </c>
      <c r="AV25">
        <v>2.1868265062729599</v>
      </c>
      <c r="AW25">
        <v>2.2056062611482403</v>
      </c>
      <c r="AX25">
        <v>1.681626143517605</v>
      </c>
      <c r="AY25">
        <v>2.3622445028137</v>
      </c>
      <c r="AZ25">
        <v>2.0500984209674851</v>
      </c>
      <c r="BA25">
        <v>0.86890867579078046</v>
      </c>
      <c r="BB25">
        <v>2.1220812625823449</v>
      </c>
      <c r="BC25">
        <v>1.58292133526449</v>
      </c>
      <c r="BD25">
        <v>1.4450859654430555</v>
      </c>
      <c r="BE25">
        <v>2.1442369849475251</v>
      </c>
      <c r="BF25">
        <v>1.8472697463930898</v>
      </c>
      <c r="BG25">
        <v>1.2965504084908299</v>
      </c>
      <c r="BH25">
        <v>1.8554721723182699</v>
      </c>
      <c r="BJ25">
        <f t="shared" si="0"/>
        <v>2.2411448332412847</v>
      </c>
      <c r="BK25">
        <f t="shared" si="1"/>
        <v>1.8171329920327481</v>
      </c>
      <c r="BL25">
        <f t="shared" si="2"/>
        <v>1.8925772864816863</v>
      </c>
      <c r="BN25">
        <f t="shared" si="3"/>
        <v>0.82073241168687905</v>
      </c>
      <c r="BO25">
        <f t="shared" si="4"/>
        <v>0.47504265183676597</v>
      </c>
      <c r="BP25">
        <f t="shared" si="5"/>
        <v>0.49596518359023312</v>
      </c>
      <c r="BR25">
        <f t="shared" si="6"/>
        <v>0.20518310292171976</v>
      </c>
      <c r="BS25">
        <f t="shared" si="7"/>
        <v>0.11196862682220579</v>
      </c>
      <c r="BT25">
        <f t="shared" si="8"/>
        <v>9.919303671804662E-2</v>
      </c>
      <c r="BV25">
        <f t="shared" si="9"/>
        <v>8.250755601567332E-2</v>
      </c>
      <c r="BW25">
        <f t="shared" si="10"/>
        <v>0.14035320666407036</v>
      </c>
      <c r="BX25">
        <f t="shared" si="11"/>
        <v>0.61694950562079387</v>
      </c>
    </row>
    <row r="26" spans="1:76" x14ac:dyDescent="0.3">
      <c r="A26" t="s">
        <v>261</v>
      </c>
      <c r="B26">
        <v>2.8048552141931951</v>
      </c>
      <c r="C26">
        <v>1.74771559746474</v>
      </c>
      <c r="D26">
        <v>3.2012244445250699</v>
      </c>
      <c r="E26">
        <v>4.159533015453885</v>
      </c>
      <c r="F26">
        <v>2.8951703693148101</v>
      </c>
      <c r="G26">
        <v>3.5998003993615701</v>
      </c>
      <c r="H26">
        <v>3.3517075791021949</v>
      </c>
      <c r="I26">
        <v>2.471615106788875</v>
      </c>
      <c r="J26">
        <v>6.6121506931798404</v>
      </c>
      <c r="K26">
        <v>2.4323427021961752</v>
      </c>
      <c r="L26">
        <v>3.2309926415751598</v>
      </c>
      <c r="M26">
        <v>2.8327425497994252</v>
      </c>
      <c r="N26">
        <v>5.8842592011315196</v>
      </c>
      <c r="O26">
        <v>2.2334147918630398</v>
      </c>
      <c r="P26">
        <v>5.6365433934631</v>
      </c>
      <c r="Q26">
        <v>2.3624542553661652</v>
      </c>
      <c r="R26">
        <v>5.253140641178315</v>
      </c>
      <c r="S26">
        <v>3.2237010112310998</v>
      </c>
      <c r="T26">
        <v>1.2530000983876231</v>
      </c>
      <c r="U26">
        <v>2.9675360429836353</v>
      </c>
      <c r="V26">
        <v>3.3839093263493401</v>
      </c>
      <c r="W26">
        <v>2.4002457926575351</v>
      </c>
      <c r="X26">
        <v>2.1723671775702851</v>
      </c>
      <c r="Y26">
        <v>2.4982846722814198</v>
      </c>
      <c r="Z26">
        <v>1.7498376959613851</v>
      </c>
      <c r="AA26">
        <v>2.596394382012905</v>
      </c>
      <c r="AB26">
        <v>2.9238853247668848</v>
      </c>
      <c r="AC26">
        <v>3.6662612681147548</v>
      </c>
      <c r="AD26">
        <v>2.116563238541755</v>
      </c>
      <c r="AE26">
        <v>4.0415789966758204</v>
      </c>
      <c r="AF26">
        <v>3.4136447462364901</v>
      </c>
      <c r="AG26">
        <v>4.1069935469638148</v>
      </c>
      <c r="AH26">
        <v>3.10732577800009</v>
      </c>
      <c r="AI26">
        <v>3.52487766262779</v>
      </c>
      <c r="AJ26">
        <v>1.5904216802695701</v>
      </c>
      <c r="AK26">
        <v>4.2076278258917554</v>
      </c>
      <c r="AL26">
        <v>3.3151870951452347</v>
      </c>
      <c r="AM26">
        <v>3.2471636879278201</v>
      </c>
      <c r="AN26">
        <v>2.9509819806893551</v>
      </c>
      <c r="AO26">
        <v>3.7530527916261347</v>
      </c>
      <c r="AP26">
        <v>1.9123093184186799</v>
      </c>
      <c r="AQ26">
        <v>2.347386737230575</v>
      </c>
      <c r="AR26">
        <v>2.635161866971345</v>
      </c>
      <c r="AS26">
        <v>3.3251951363735701</v>
      </c>
      <c r="AT26">
        <v>3.3762571001692052</v>
      </c>
      <c r="AU26">
        <v>2.1380817038419053</v>
      </c>
      <c r="AV26">
        <v>3.8481583033583449</v>
      </c>
      <c r="AW26">
        <v>3.0018676575566001</v>
      </c>
      <c r="AX26">
        <v>3.18194797522301</v>
      </c>
      <c r="AY26">
        <v>4.0287122390726999</v>
      </c>
      <c r="AZ26">
        <v>3.266409650136195</v>
      </c>
      <c r="BA26">
        <v>1.8808725583861552</v>
      </c>
      <c r="BB26">
        <v>2.871567385548965</v>
      </c>
      <c r="BC26">
        <v>2.3968994847207448</v>
      </c>
      <c r="BD26">
        <v>2.4935305135135453</v>
      </c>
      <c r="BE26">
        <v>3.7162065569723151</v>
      </c>
      <c r="BF26">
        <v>2.60074669880624</v>
      </c>
      <c r="BG26">
        <v>2.7100021693349703</v>
      </c>
      <c r="BH26">
        <v>2.3395413078153999</v>
      </c>
      <c r="BJ26">
        <f t="shared" si="0"/>
        <v>3.4660326221736732</v>
      </c>
      <c r="BK26">
        <f t="shared" si="1"/>
        <v>3.0221970779189413</v>
      </c>
      <c r="BL26">
        <f t="shared" si="2"/>
        <v>2.9254115770000131</v>
      </c>
      <c r="BN26">
        <f t="shared" si="3"/>
        <v>1.4143453530958403</v>
      </c>
      <c r="BO26">
        <f t="shared" si="4"/>
        <v>0.94989363809962701</v>
      </c>
      <c r="BP26">
        <f t="shared" si="5"/>
        <v>0.69916518270700878</v>
      </c>
      <c r="BR26">
        <f t="shared" si="6"/>
        <v>0.35358633827396008</v>
      </c>
      <c r="BS26">
        <f t="shared" si="7"/>
        <v>0.2238920776354022</v>
      </c>
      <c r="BT26">
        <f t="shared" si="8"/>
        <v>0.13983303654140175</v>
      </c>
      <c r="BV26">
        <f t="shared" si="9"/>
        <v>0.29874556460663082</v>
      </c>
      <c r="BW26">
        <f t="shared" si="10"/>
        <v>0.17067422197986304</v>
      </c>
      <c r="BX26">
        <f t="shared" si="11"/>
        <v>0.71648247123302511</v>
      </c>
    </row>
    <row r="27" spans="1:76" x14ac:dyDescent="0.3">
      <c r="A27" t="s">
        <v>262</v>
      </c>
      <c r="B27">
        <v>1.9375189311932552</v>
      </c>
      <c r="C27">
        <v>1.7574865088885101</v>
      </c>
      <c r="D27">
        <v>2.0179232261530098</v>
      </c>
      <c r="E27">
        <v>3.3108916232923749</v>
      </c>
      <c r="F27">
        <v>1.845147414298425</v>
      </c>
      <c r="G27">
        <v>2.6883880414670349</v>
      </c>
      <c r="H27">
        <v>2.180811757630515</v>
      </c>
      <c r="I27">
        <v>1.55302502110676</v>
      </c>
      <c r="J27">
        <v>4.3468359935755654</v>
      </c>
      <c r="K27">
        <v>2.16428855745938</v>
      </c>
      <c r="L27">
        <v>2.4218041085993551</v>
      </c>
      <c r="M27">
        <v>1.8864863543527202</v>
      </c>
      <c r="N27">
        <v>3.306180807411355</v>
      </c>
      <c r="O27">
        <v>1.828589259729045</v>
      </c>
      <c r="P27">
        <v>4.2768233623156853</v>
      </c>
      <c r="Q27">
        <v>1.9595430154094799</v>
      </c>
      <c r="R27">
        <v>5.1275612408197002</v>
      </c>
      <c r="S27">
        <v>3.6813909002483651</v>
      </c>
      <c r="T27">
        <v>1.58125817943588</v>
      </c>
      <c r="U27">
        <v>2.2270584887586953</v>
      </c>
      <c r="V27">
        <v>2.14057196916592</v>
      </c>
      <c r="W27">
        <v>1.34186760123329</v>
      </c>
      <c r="X27">
        <v>1.7157377707168651</v>
      </c>
      <c r="Y27">
        <v>1.93978620734898</v>
      </c>
      <c r="Z27">
        <v>1.66074876829573</v>
      </c>
      <c r="AA27">
        <v>1.6644200502969801</v>
      </c>
      <c r="AB27">
        <v>2.0919622080154801</v>
      </c>
      <c r="AC27">
        <v>3.2124864144097049</v>
      </c>
      <c r="AD27">
        <v>1.8448862115564699</v>
      </c>
      <c r="AE27">
        <v>3.52235177450908</v>
      </c>
      <c r="AF27">
        <v>2.640216685890405</v>
      </c>
      <c r="AG27">
        <v>3.147818351114295</v>
      </c>
      <c r="AH27">
        <v>1.2931609453929451</v>
      </c>
      <c r="AI27">
        <v>2.6493561098151952</v>
      </c>
      <c r="AJ27">
        <v>1.3569392163395786</v>
      </c>
      <c r="AK27">
        <v>3.4315434207085951</v>
      </c>
      <c r="AL27">
        <v>2.5662810235049651</v>
      </c>
      <c r="AM27">
        <v>2.608758366600235</v>
      </c>
      <c r="AN27">
        <v>2.4021569505153249</v>
      </c>
      <c r="AO27">
        <v>2.1720686381823802</v>
      </c>
      <c r="AP27">
        <v>1.7717806977156552</v>
      </c>
      <c r="AQ27">
        <v>2.4528146098114849</v>
      </c>
      <c r="AR27">
        <v>1.6681690695171749</v>
      </c>
      <c r="AS27">
        <v>2.4111298846191502</v>
      </c>
      <c r="AT27">
        <v>2.0193266229454148</v>
      </c>
      <c r="AU27">
        <v>1.502497807714255</v>
      </c>
      <c r="AV27">
        <v>2.5256386962143749</v>
      </c>
      <c r="AW27">
        <v>1.5669423587830948</v>
      </c>
      <c r="AX27">
        <v>1.8158367740207551</v>
      </c>
      <c r="AY27">
        <v>3.2855910118279752</v>
      </c>
      <c r="AZ27">
        <v>3.1055553570411103</v>
      </c>
      <c r="BA27">
        <v>1.188558030638005</v>
      </c>
      <c r="BB27">
        <v>1.750094056846355</v>
      </c>
      <c r="BC27">
        <v>1.9643929469108001</v>
      </c>
      <c r="BD27">
        <v>2.3752498537621451</v>
      </c>
      <c r="BE27">
        <v>2.8008678396930451</v>
      </c>
      <c r="BF27">
        <v>2.2083211062040449</v>
      </c>
      <c r="BG27">
        <v>2.2880452438842003</v>
      </c>
      <c r="BH27">
        <v>2.35205348710257</v>
      </c>
      <c r="BJ27">
        <f t="shared" si="0"/>
        <v>2.467608998930154</v>
      </c>
      <c r="BK27">
        <f t="shared" si="1"/>
        <v>2.4157022153902217</v>
      </c>
      <c r="BL27">
        <f t="shared" si="2"/>
        <v>2.2236245228441081</v>
      </c>
      <c r="BN27">
        <f t="shared" si="3"/>
        <v>0.88165625178358342</v>
      </c>
      <c r="BO27">
        <f t="shared" si="4"/>
        <v>0.99879175430183276</v>
      </c>
      <c r="BP27">
        <f t="shared" si="5"/>
        <v>0.5775959143575875</v>
      </c>
      <c r="BR27">
        <f t="shared" si="6"/>
        <v>0.22041406294589586</v>
      </c>
      <c r="BS27">
        <f t="shared" si="7"/>
        <v>0.23541747415334469</v>
      </c>
      <c r="BT27">
        <f t="shared" si="8"/>
        <v>0.1155191828715175</v>
      </c>
      <c r="BV27">
        <f t="shared" si="9"/>
        <v>0.87314211878131975</v>
      </c>
      <c r="BW27">
        <f t="shared" si="10"/>
        <v>0.33695007256363319</v>
      </c>
      <c r="BX27">
        <f t="shared" si="11"/>
        <v>0.47065622603291069</v>
      </c>
    </row>
    <row r="28" spans="1:76" x14ac:dyDescent="0.3">
      <c r="A28" t="s">
        <v>263</v>
      </c>
      <c r="B28">
        <v>3.3769067332881404</v>
      </c>
      <c r="C28">
        <v>3.8612219967582053</v>
      </c>
      <c r="D28">
        <v>3.1814387147913248</v>
      </c>
      <c r="E28">
        <v>4.8368353208857044</v>
      </c>
      <c r="F28">
        <v>3.2180761442807402</v>
      </c>
      <c r="G28">
        <v>4.1664954598730404</v>
      </c>
      <c r="H28">
        <v>4.4642771799332355</v>
      </c>
      <c r="I28">
        <v>2.6748744989502899</v>
      </c>
      <c r="J28">
        <v>6.72395752577191</v>
      </c>
      <c r="K28">
        <v>3.3841839755737597</v>
      </c>
      <c r="L28">
        <v>4.6851032606688747</v>
      </c>
      <c r="M28">
        <v>5.3366798555783097</v>
      </c>
      <c r="N28">
        <v>2.961138235232275</v>
      </c>
      <c r="O28">
        <v>5.6202391909442255</v>
      </c>
      <c r="P28">
        <v>4.1820774836062853</v>
      </c>
      <c r="Q28">
        <v>4.3868707702093399</v>
      </c>
      <c r="R28">
        <v>6.8023487621144945</v>
      </c>
      <c r="S28">
        <v>7.7513231402703546</v>
      </c>
      <c r="T28">
        <v>5.3504574422246147</v>
      </c>
      <c r="U28">
        <v>4.2206333934202247</v>
      </c>
      <c r="V28">
        <v>2.8823263930999401</v>
      </c>
      <c r="W28">
        <v>4.5700832520698951</v>
      </c>
      <c r="X28">
        <v>2.7328125179297897</v>
      </c>
      <c r="Y28">
        <v>3.4895989376481449</v>
      </c>
      <c r="Z28">
        <v>3.5707187431119651</v>
      </c>
      <c r="AA28">
        <v>4.0199534003198103</v>
      </c>
      <c r="AB28">
        <v>3.5397825471757649</v>
      </c>
      <c r="AC28">
        <v>5.8550665626763401</v>
      </c>
      <c r="AD28">
        <v>2.462600896583385</v>
      </c>
      <c r="AE28">
        <v>6.9028073920761202</v>
      </c>
      <c r="AF28">
        <v>4.3007536554152699</v>
      </c>
      <c r="AG28">
        <v>5.5652492328230698</v>
      </c>
      <c r="AH28">
        <v>5.1638966704734051</v>
      </c>
      <c r="AI28">
        <v>3.1695471033987799</v>
      </c>
      <c r="AJ28">
        <v>3.8129152673021398</v>
      </c>
      <c r="AK28">
        <v>4.2864236640827302</v>
      </c>
      <c r="AL28">
        <v>3.0759920549015352</v>
      </c>
      <c r="AM28">
        <v>3.3989737750835149</v>
      </c>
      <c r="AN28">
        <v>3.0145023294585349</v>
      </c>
      <c r="AO28">
        <v>5.5276024497942107</v>
      </c>
      <c r="AP28">
        <v>3.3095908076705554</v>
      </c>
      <c r="AQ28">
        <v>4.5197421633144046</v>
      </c>
      <c r="AR28">
        <v>4.3829095403859402</v>
      </c>
      <c r="AS28">
        <v>3.1634718546270899</v>
      </c>
      <c r="AT28">
        <v>3.0473043202209</v>
      </c>
      <c r="AU28">
        <v>3.29901273909568</v>
      </c>
      <c r="AV28">
        <v>5.2829747246628198</v>
      </c>
      <c r="AW28">
        <v>3.2978232515030097</v>
      </c>
      <c r="AX28">
        <v>3.3941402938639</v>
      </c>
      <c r="AY28">
        <v>3.6132392195544147</v>
      </c>
      <c r="AZ28">
        <v>4.2782227770548653</v>
      </c>
      <c r="BA28">
        <v>5.0059156517160108</v>
      </c>
      <c r="BB28">
        <v>3.1999903010780599</v>
      </c>
      <c r="BC28">
        <v>3.14523933148614</v>
      </c>
      <c r="BD28">
        <v>3.6924816850467996</v>
      </c>
      <c r="BE28">
        <v>3.6734000373868301</v>
      </c>
      <c r="BF28">
        <v>3.7179768916362899</v>
      </c>
      <c r="BG28">
        <v>3.0932780159617201</v>
      </c>
      <c r="BH28">
        <v>3.9470284791078649</v>
      </c>
      <c r="BJ28">
        <f t="shared" si="0"/>
        <v>4.1912735216466039</v>
      </c>
      <c r="BK28">
        <f t="shared" si="1"/>
        <v>4.5749977801572976</v>
      </c>
      <c r="BL28">
        <f t="shared" si="2"/>
        <v>3.7672060650398382</v>
      </c>
      <c r="BN28">
        <f t="shared" si="3"/>
        <v>1.0876761640833104</v>
      </c>
      <c r="BO28">
        <f t="shared" si="4"/>
        <v>1.5434808168896821</v>
      </c>
      <c r="BP28">
        <f t="shared" si="5"/>
        <v>0.72156007218898677</v>
      </c>
      <c r="BR28">
        <f t="shared" si="6"/>
        <v>0.27191904102082759</v>
      </c>
      <c r="BS28">
        <f t="shared" si="7"/>
        <v>0.36380191741801537</v>
      </c>
      <c r="BT28">
        <f t="shared" si="8"/>
        <v>0.14431201443779734</v>
      </c>
      <c r="BV28">
        <f t="shared" si="9"/>
        <v>0.4047728997460176</v>
      </c>
      <c r="BW28">
        <f t="shared" si="10"/>
        <v>0.18133317449404912</v>
      </c>
      <c r="BX28">
        <f t="shared" si="11"/>
        <v>5.0805249874904215E-2</v>
      </c>
    </row>
    <row r="29" spans="1:76" x14ac:dyDescent="0.3">
      <c r="A29" t="s">
        <v>264</v>
      </c>
      <c r="B29">
        <v>9.9827547099727987</v>
      </c>
      <c r="C29">
        <v>12.08222981123215</v>
      </c>
      <c r="D29">
        <v>13.0904983885825</v>
      </c>
      <c r="E29">
        <v>13.335145868062352</v>
      </c>
      <c r="F29">
        <v>11.4242391954594</v>
      </c>
      <c r="G29">
        <v>13.5956858860789</v>
      </c>
      <c r="H29">
        <v>9.9116653644381252</v>
      </c>
      <c r="I29">
        <v>11.9132340832448</v>
      </c>
      <c r="J29">
        <v>12.655960527482151</v>
      </c>
      <c r="K29">
        <v>9.8667544439875705</v>
      </c>
      <c r="L29">
        <v>9.2248160194799844</v>
      </c>
      <c r="M29">
        <v>10.80137472200248</v>
      </c>
      <c r="N29">
        <v>15.09227526469615</v>
      </c>
      <c r="O29">
        <v>12.336223067307799</v>
      </c>
      <c r="P29">
        <v>11.706068673629549</v>
      </c>
      <c r="Q29">
        <v>10.338057238305659</v>
      </c>
      <c r="R29">
        <v>12.140259917914049</v>
      </c>
      <c r="S29">
        <v>11.083772313866799</v>
      </c>
      <c r="T29">
        <v>13.370878195718799</v>
      </c>
      <c r="U29">
        <v>13.315106267159051</v>
      </c>
      <c r="V29">
        <v>10.187027886586666</v>
      </c>
      <c r="W29">
        <v>12.0727854893985</v>
      </c>
      <c r="X29">
        <v>11.272782707697601</v>
      </c>
      <c r="Y29">
        <v>10.88096752897847</v>
      </c>
      <c r="Z29">
        <v>14.69316486601665</v>
      </c>
      <c r="AA29">
        <v>12.910379718246201</v>
      </c>
      <c r="AB29">
        <v>10.716398940064959</v>
      </c>
      <c r="AC29">
        <v>12.509444118768549</v>
      </c>
      <c r="AD29">
        <v>10.021839073466325</v>
      </c>
      <c r="AE29">
        <v>13.758623212980751</v>
      </c>
      <c r="AF29">
        <v>9.244631871012416</v>
      </c>
      <c r="AG29">
        <v>11.66659266689115</v>
      </c>
      <c r="AH29">
        <v>14.97608489377965</v>
      </c>
      <c r="AI29">
        <v>10.905652261529351</v>
      </c>
      <c r="AJ29">
        <v>11.703803331255699</v>
      </c>
      <c r="AK29">
        <v>10.225742386857814</v>
      </c>
      <c r="AL29">
        <v>10.69943460252955</v>
      </c>
      <c r="AM29">
        <v>11.4263207463943</v>
      </c>
      <c r="AN29">
        <v>12.911768802117249</v>
      </c>
      <c r="AO29">
        <v>13.752966813469</v>
      </c>
      <c r="AP29">
        <v>12.199567174142249</v>
      </c>
      <c r="AQ29">
        <v>11.289633239749651</v>
      </c>
      <c r="AR29">
        <v>12.174464305196199</v>
      </c>
      <c r="AS29">
        <v>12.520758779889249</v>
      </c>
      <c r="AT29">
        <v>11.388417362141791</v>
      </c>
      <c r="AU29">
        <v>12.85566982770565</v>
      </c>
      <c r="AV29">
        <v>13.391285200150051</v>
      </c>
      <c r="AW29">
        <v>11.33894407137565</v>
      </c>
      <c r="AX29">
        <v>11.154294792210099</v>
      </c>
      <c r="AY29">
        <v>11.03050446376095</v>
      </c>
      <c r="AZ29">
        <v>11.684505257523551</v>
      </c>
      <c r="BA29">
        <v>12.11507596993415</v>
      </c>
      <c r="BB29">
        <v>11.34209772705805</v>
      </c>
      <c r="BC29">
        <v>9.9338985011553049</v>
      </c>
      <c r="BD29">
        <v>14.315343250928201</v>
      </c>
      <c r="BE29">
        <v>11.8493395393845</v>
      </c>
      <c r="BF29">
        <v>13.18582992526245</v>
      </c>
      <c r="BG29">
        <v>9.8852317487033652</v>
      </c>
      <c r="BH29">
        <v>12.086331986492599</v>
      </c>
      <c r="BJ29">
        <f t="shared" si="0"/>
        <v>11.709811453997649</v>
      </c>
      <c r="BK29">
        <f t="shared" si="1"/>
        <v>11.984799551670886</v>
      </c>
      <c r="BL29">
        <f t="shared" si="2"/>
        <v>11.858449192215492</v>
      </c>
      <c r="BN29">
        <f t="shared" si="3"/>
        <v>1.6246005910446428</v>
      </c>
      <c r="BO29">
        <f t="shared" si="4"/>
        <v>1.6140906120192793</v>
      </c>
      <c r="BP29">
        <f t="shared" si="5"/>
        <v>1.1314349619006232</v>
      </c>
      <c r="BR29">
        <f t="shared" si="6"/>
        <v>0.40615014776116071</v>
      </c>
      <c r="BS29">
        <f t="shared" si="7"/>
        <v>0.38044480573612571</v>
      </c>
      <c r="BT29">
        <f t="shared" si="8"/>
        <v>0.22628699238012465</v>
      </c>
      <c r="BV29">
        <f t="shared" si="9"/>
        <v>0.62464071837798829</v>
      </c>
      <c r="BW29">
        <f t="shared" si="10"/>
        <v>0.75193155357992314</v>
      </c>
      <c r="BX29">
        <f t="shared" si="11"/>
        <v>0.77736497478286903</v>
      </c>
    </row>
    <row r="30" spans="1:76" x14ac:dyDescent="0.3">
      <c r="A30" t="s">
        <v>265</v>
      </c>
      <c r="B30">
        <v>0.16268586061558604</v>
      </c>
      <c r="C30">
        <v>7.2616729262130003E-2</v>
      </c>
      <c r="D30">
        <v>8.954236408457944E-2</v>
      </c>
      <c r="E30">
        <v>0.14940559547382259</v>
      </c>
      <c r="F30">
        <v>7.1780788412395755E-2</v>
      </c>
      <c r="G30">
        <v>0.105342480373647</v>
      </c>
      <c r="H30">
        <v>0.22892434972602352</v>
      </c>
      <c r="I30">
        <v>5.6953559205415047E-2</v>
      </c>
      <c r="J30">
        <v>0.18041349443249</v>
      </c>
      <c r="K30">
        <v>7.2685765139535979E-2</v>
      </c>
      <c r="L30">
        <v>9.3185928857764E-2</v>
      </c>
      <c r="M30">
        <v>0.18455522688230885</v>
      </c>
      <c r="N30">
        <v>5.5506675022211349E-2</v>
      </c>
      <c r="O30">
        <v>5.0880738281254501E-2</v>
      </c>
      <c r="P30">
        <v>0.13234509534003405</v>
      </c>
      <c r="Q30">
        <v>6.3718691359308549E-2</v>
      </c>
      <c r="R30">
        <v>0.326810242293958</v>
      </c>
      <c r="S30">
        <v>6.2328794862138999E-2</v>
      </c>
      <c r="T30">
        <v>2.0272473214435299E-2</v>
      </c>
      <c r="U30">
        <v>2.752919753407005E-2</v>
      </c>
      <c r="V30">
        <v>3.2203806681904701E-2</v>
      </c>
      <c r="W30">
        <v>6.9492495378997154E-2</v>
      </c>
      <c r="X30">
        <v>9.9879149136447201E-2</v>
      </c>
      <c r="Y30">
        <v>1.13162711099559E-2</v>
      </c>
      <c r="Z30">
        <v>2.7775003448879702E-3</v>
      </c>
      <c r="AA30">
        <v>0.1019036280741831</v>
      </c>
      <c r="AB30">
        <v>5.5002437308399245E-2</v>
      </c>
      <c r="AC30">
        <v>0.14224178312187499</v>
      </c>
      <c r="AD30">
        <v>3.8458412524893702E-2</v>
      </c>
      <c r="AE30">
        <v>9.5450974544873446E-2</v>
      </c>
      <c r="AF30">
        <v>6.8021119271703998E-2</v>
      </c>
      <c r="AG30">
        <v>0.17856628607928299</v>
      </c>
      <c r="AH30">
        <v>2.9186911679081301E-2</v>
      </c>
      <c r="AI30">
        <v>8.8535233207976044E-2</v>
      </c>
      <c r="AJ30">
        <v>0</v>
      </c>
      <c r="AK30">
        <v>2.5901690051708198E-2</v>
      </c>
      <c r="AL30">
        <v>4.1543535350691302E-2</v>
      </c>
      <c r="AM30">
        <v>0.2093980984826215</v>
      </c>
      <c r="AN30">
        <v>8.7841462698880463E-2</v>
      </c>
      <c r="AO30">
        <v>0.1256824909535825</v>
      </c>
      <c r="AP30">
        <v>5.3899189575598999E-2</v>
      </c>
      <c r="AQ30">
        <v>6.1727595333528125E-2</v>
      </c>
      <c r="AR30">
        <v>3.4317596841407949E-2</v>
      </c>
      <c r="AS30">
        <v>5.0370291283949098E-2</v>
      </c>
      <c r="AT30">
        <v>7.6572267468065003E-2</v>
      </c>
      <c r="AU30">
        <v>6.1295881224461155E-2</v>
      </c>
      <c r="AV30">
        <v>9.4482545019010503E-2</v>
      </c>
      <c r="AW30">
        <v>1.7565511254703799E-2</v>
      </c>
      <c r="AX30">
        <v>8.2673188234282505E-2</v>
      </c>
      <c r="AY30">
        <v>1.7219403023436199E-2</v>
      </c>
      <c r="AZ30">
        <v>0</v>
      </c>
      <c r="BA30">
        <v>2.8636506189213401E-2</v>
      </c>
      <c r="BB30">
        <v>2.7272304031138698E-4</v>
      </c>
      <c r="BC30">
        <v>5.9116645610205E-2</v>
      </c>
      <c r="BD30">
        <v>0</v>
      </c>
      <c r="BE30">
        <v>7.0131420064731553E-2</v>
      </c>
      <c r="BF30">
        <v>9.8515725482519551E-2</v>
      </c>
      <c r="BG30">
        <v>7.8338576285330697E-2</v>
      </c>
      <c r="BH30">
        <v>3.8609381926589151E-2</v>
      </c>
      <c r="BJ30">
        <f t="shared" si="0"/>
        <v>0.11065895890428168</v>
      </c>
      <c r="BK30">
        <f t="shared" si="1"/>
        <v>8.0554262020503559E-2</v>
      </c>
      <c r="BL30">
        <f t="shared" si="2"/>
        <v>5.656446901579313E-2</v>
      </c>
      <c r="BN30">
        <f t="shared" si="3"/>
        <v>5.530188848394367E-2</v>
      </c>
      <c r="BO30">
        <f t="shared" si="4"/>
        <v>7.6876594254428027E-2</v>
      </c>
      <c r="BP30">
        <f t="shared" si="5"/>
        <v>4.6882825351335922E-2</v>
      </c>
      <c r="BR30">
        <f t="shared" si="6"/>
        <v>1.3825472120985918E-2</v>
      </c>
      <c r="BS30">
        <f t="shared" si="7"/>
        <v>1.8119987037277612E-2</v>
      </c>
      <c r="BT30">
        <f t="shared" si="8"/>
        <v>9.3765650702671843E-3</v>
      </c>
      <c r="BV30">
        <f t="shared" si="9"/>
        <v>0.19630140594275672</v>
      </c>
      <c r="BW30">
        <f t="shared" si="10"/>
        <v>3.0708553753826667E-3</v>
      </c>
      <c r="BX30">
        <f t="shared" si="11"/>
        <v>0.25031360454347662</v>
      </c>
    </row>
    <row r="31" spans="1:76" x14ac:dyDescent="0.3">
      <c r="A31" t="s">
        <v>266</v>
      </c>
      <c r="B31">
        <v>0.48578850635904702</v>
      </c>
      <c r="C31">
        <v>0.33638129381904502</v>
      </c>
      <c r="D31">
        <v>0.46146373807389096</v>
      </c>
      <c r="E31">
        <v>0.27609819548997794</v>
      </c>
      <c r="F31">
        <v>0.23116073599940651</v>
      </c>
      <c r="G31">
        <v>0.25953023220162985</v>
      </c>
      <c r="H31">
        <v>0.54323873807869094</v>
      </c>
      <c r="I31">
        <v>0.29478057571962435</v>
      </c>
      <c r="J31">
        <v>0.63962854869823349</v>
      </c>
      <c r="K31">
        <v>0.35229715069923401</v>
      </c>
      <c r="L31">
        <v>0.3811316373042905</v>
      </c>
      <c r="M31">
        <v>0.16770208717717605</v>
      </c>
      <c r="N31">
        <v>0.40287740901375751</v>
      </c>
      <c r="O31">
        <v>0.2363815924319855</v>
      </c>
      <c r="P31">
        <v>0.73808093244470352</v>
      </c>
      <c r="Q31">
        <v>0.27737870294521699</v>
      </c>
      <c r="R31">
        <v>0.32813768303733104</v>
      </c>
      <c r="S31">
        <v>0.48262408509077104</v>
      </c>
      <c r="T31">
        <v>0.22697712270761949</v>
      </c>
      <c r="U31">
        <v>0.4734047940763465</v>
      </c>
      <c r="V31">
        <v>0.29929682180563649</v>
      </c>
      <c r="W31">
        <v>0.38194615460083747</v>
      </c>
      <c r="X31">
        <v>0.34552106216927148</v>
      </c>
      <c r="Y31">
        <v>0.387505779514349</v>
      </c>
      <c r="Z31">
        <v>0.34136522771177552</v>
      </c>
      <c r="AA31">
        <v>0.28085969845395847</v>
      </c>
      <c r="AB31">
        <v>0.32866276980144449</v>
      </c>
      <c r="AC31">
        <v>0.29090923818500047</v>
      </c>
      <c r="AD31">
        <v>0.20205308062548699</v>
      </c>
      <c r="AE31">
        <v>0.28441431720599952</v>
      </c>
      <c r="AF31">
        <v>0.43899506097977548</v>
      </c>
      <c r="AG31">
        <v>0.69368242340472697</v>
      </c>
      <c r="AH31">
        <v>0.42594179972615198</v>
      </c>
      <c r="AI31">
        <v>0.42782652764308049</v>
      </c>
      <c r="AJ31">
        <v>0.38808474922321151</v>
      </c>
      <c r="AK31">
        <v>0.57261539468514755</v>
      </c>
      <c r="AL31">
        <v>0.42909522307436998</v>
      </c>
      <c r="AM31">
        <v>0.7573335036629445</v>
      </c>
      <c r="AN31">
        <v>0.14804957448304704</v>
      </c>
      <c r="AO31">
        <v>0.32903049994688049</v>
      </c>
      <c r="AP31">
        <v>0.1831918700033095</v>
      </c>
      <c r="AQ31">
        <v>0.2477601440650305</v>
      </c>
      <c r="AR31">
        <v>0.38869130964285747</v>
      </c>
      <c r="AS31">
        <v>0.30578479920231549</v>
      </c>
      <c r="AT31">
        <v>0.32042898761033051</v>
      </c>
      <c r="AU31">
        <v>0.36602615021129048</v>
      </c>
      <c r="AV31">
        <v>0.80362123212514902</v>
      </c>
      <c r="AW31">
        <v>0.48960816807605151</v>
      </c>
      <c r="AX31">
        <v>0.2467110974563585</v>
      </c>
      <c r="AY31">
        <v>0.419193925473343</v>
      </c>
      <c r="AZ31">
        <v>0.74942877561591348</v>
      </c>
      <c r="BA31">
        <v>0.45304693023945747</v>
      </c>
      <c r="BB31">
        <v>0.45160620509612903</v>
      </c>
      <c r="BC31">
        <v>0.18901059676630583</v>
      </c>
      <c r="BD31">
        <v>0.35369957449490996</v>
      </c>
      <c r="BE31">
        <v>0.22537427285760248</v>
      </c>
      <c r="BF31">
        <v>0.18925838870405473</v>
      </c>
      <c r="BG31">
        <v>0.15521915106622886</v>
      </c>
      <c r="BH31">
        <v>0.10814662502139649</v>
      </c>
      <c r="BJ31">
        <f t="shared" si="0"/>
        <v>0.38024500477849443</v>
      </c>
      <c r="BK31">
        <f t="shared" si="1"/>
        <v>0.36889575815219788</v>
      </c>
      <c r="BL31">
        <f t="shared" si="2"/>
        <v>0.37080068595214533</v>
      </c>
      <c r="BN31">
        <f t="shared" si="3"/>
        <v>0.15795546108360953</v>
      </c>
      <c r="BO31">
        <f t="shared" si="4"/>
        <v>0.11372703721997969</v>
      </c>
      <c r="BP31">
        <f t="shared" si="5"/>
        <v>0.19163671664560414</v>
      </c>
      <c r="BR31">
        <f t="shared" si="6"/>
        <v>3.9488865270902382E-2</v>
      </c>
      <c r="BS31">
        <f t="shared" si="7"/>
        <v>2.6805719740834177E-2</v>
      </c>
      <c r="BT31">
        <f t="shared" si="8"/>
        <v>3.8327343329120828E-2</v>
      </c>
      <c r="BV31">
        <f t="shared" si="9"/>
        <v>0.81384013027300994</v>
      </c>
      <c r="BW31">
        <f t="shared" si="10"/>
        <v>0.86468734186238527</v>
      </c>
      <c r="BX31">
        <f t="shared" si="11"/>
        <v>0.96771584162988411</v>
      </c>
    </row>
    <row r="32" spans="1:76" x14ac:dyDescent="0.3">
      <c r="A32" t="s">
        <v>267</v>
      </c>
      <c r="B32">
        <v>0.28501370781201452</v>
      </c>
      <c r="C32">
        <v>0.26272149181403159</v>
      </c>
      <c r="D32">
        <v>0.30042263419496451</v>
      </c>
      <c r="E32">
        <v>0.37068372539620448</v>
      </c>
      <c r="F32">
        <v>0.2577549566585835</v>
      </c>
      <c r="G32">
        <v>0.31159379866013603</v>
      </c>
      <c r="H32">
        <v>0.25606289474655253</v>
      </c>
      <c r="I32">
        <v>0.19492521303967347</v>
      </c>
      <c r="J32">
        <v>0.65927704003947851</v>
      </c>
      <c r="K32">
        <v>0.31243934739255397</v>
      </c>
      <c r="L32">
        <v>0.3721449604816795</v>
      </c>
      <c r="M32">
        <v>0.22819894092566301</v>
      </c>
      <c r="N32">
        <v>0.79962442864135452</v>
      </c>
      <c r="O32">
        <v>0.275512195658913</v>
      </c>
      <c r="P32">
        <v>0.61714180007843056</v>
      </c>
      <c r="Q32">
        <v>0.46974864121444948</v>
      </c>
      <c r="R32">
        <v>0.79470192255587901</v>
      </c>
      <c r="S32">
        <v>0.36342974613407747</v>
      </c>
      <c r="T32">
        <v>0.24370543846286202</v>
      </c>
      <c r="U32">
        <v>0.44164710117107103</v>
      </c>
      <c r="V32">
        <v>0.43167280329984803</v>
      </c>
      <c r="W32">
        <v>0.24417895822518598</v>
      </c>
      <c r="X32">
        <v>8.6194743277999752E-2</v>
      </c>
      <c r="Y32">
        <v>0.23441725420417159</v>
      </c>
      <c r="Z32">
        <v>0.167908194518995</v>
      </c>
      <c r="AA32">
        <v>0.35082541869843753</v>
      </c>
      <c r="AB32">
        <v>0.20471987373218561</v>
      </c>
      <c r="AC32">
        <v>0.46572686988937251</v>
      </c>
      <c r="AD32">
        <v>0.21785676831337852</v>
      </c>
      <c r="AE32">
        <v>0.56565332192706996</v>
      </c>
      <c r="AF32">
        <v>0.36211613461145348</v>
      </c>
      <c r="AG32">
        <v>0.472350590603201</v>
      </c>
      <c r="AH32">
        <v>0.2517769478987345</v>
      </c>
      <c r="AI32">
        <v>0.51296666760771104</v>
      </c>
      <c r="AJ32">
        <v>0.3833713930356305</v>
      </c>
      <c r="AK32">
        <v>0.4833978205064895</v>
      </c>
      <c r="AL32">
        <v>0.37743561897702504</v>
      </c>
      <c r="AM32">
        <v>0.28263026719858397</v>
      </c>
      <c r="AN32">
        <v>0.32962166480078603</v>
      </c>
      <c r="AO32">
        <v>5.3527262596917001E-2</v>
      </c>
      <c r="AP32">
        <v>0.23202180688530799</v>
      </c>
      <c r="AQ32">
        <v>0.35379352360469651</v>
      </c>
      <c r="AR32">
        <v>0.21532412442584348</v>
      </c>
      <c r="AS32">
        <v>0.28800081923471499</v>
      </c>
      <c r="AT32">
        <v>0.13789935747568749</v>
      </c>
      <c r="AU32">
        <v>0.27223192522903</v>
      </c>
      <c r="AV32">
        <v>0.37685489095057401</v>
      </c>
      <c r="AW32">
        <v>0.37853992755395899</v>
      </c>
      <c r="AX32">
        <v>0.1387518077097315</v>
      </c>
      <c r="AY32">
        <v>0.48686016527724751</v>
      </c>
      <c r="AZ32">
        <v>0.32696770380592699</v>
      </c>
      <c r="BA32">
        <v>5.6562696339501999E-2</v>
      </c>
      <c r="BB32">
        <v>0.43956147036355053</v>
      </c>
      <c r="BC32">
        <v>0.25503774111981847</v>
      </c>
      <c r="BD32">
        <v>0.15495140842090749</v>
      </c>
      <c r="BE32">
        <v>0.21813853494322349</v>
      </c>
      <c r="BF32">
        <v>0.33489790718875245</v>
      </c>
      <c r="BG32">
        <v>0.42079587886480552</v>
      </c>
      <c r="BH32">
        <v>0.39496143532654249</v>
      </c>
      <c r="BJ32">
        <f t="shared" si="0"/>
        <v>0.37332911104716771</v>
      </c>
      <c r="BK32">
        <f t="shared" si="1"/>
        <v>0.3562138197295352</v>
      </c>
      <c r="BL32">
        <f t="shared" si="2"/>
        <v>0.29568548607341011</v>
      </c>
      <c r="BN32">
        <f t="shared" si="3"/>
        <v>0.17410324683077111</v>
      </c>
      <c r="BO32">
        <f t="shared" si="4"/>
        <v>0.17162059541261229</v>
      </c>
      <c r="BP32">
        <f t="shared" si="5"/>
        <v>0.12195786742805355</v>
      </c>
      <c r="BR32">
        <f t="shared" si="6"/>
        <v>4.3525811707692777E-2</v>
      </c>
      <c r="BS32">
        <f t="shared" si="7"/>
        <v>4.0451362269177019E-2</v>
      </c>
      <c r="BT32">
        <f t="shared" si="8"/>
        <v>2.4391573485610711E-2</v>
      </c>
      <c r="BV32">
        <f t="shared" si="9"/>
        <v>0.77521050534487079</v>
      </c>
      <c r="BW32">
        <f t="shared" si="10"/>
        <v>0.13254820518490978</v>
      </c>
      <c r="BX32">
        <f t="shared" si="11"/>
        <v>0.21023992778299788</v>
      </c>
    </row>
    <row r="33" spans="1:76" x14ac:dyDescent="0.3">
      <c r="A33" t="s">
        <v>268</v>
      </c>
      <c r="B33">
        <v>1.382788114169225E-2</v>
      </c>
      <c r="C33">
        <v>2.1044178702665901E-2</v>
      </c>
      <c r="D33">
        <v>0.1805181136850299</v>
      </c>
      <c r="E33">
        <v>0.27168532161750802</v>
      </c>
      <c r="F33">
        <v>0.13009528102165924</v>
      </c>
      <c r="G33">
        <v>6.6924575287814647E-2</v>
      </c>
      <c r="H33">
        <v>1.7989636070827812E-2</v>
      </c>
      <c r="I33">
        <v>0</v>
      </c>
      <c r="J33">
        <v>0.1063398517025545</v>
      </c>
      <c r="K33">
        <v>7.0502871449194496E-2</v>
      </c>
      <c r="L33">
        <v>0.1302783869943909</v>
      </c>
      <c r="M33">
        <v>8.1740998677495999E-2</v>
      </c>
      <c r="N33">
        <v>0.17783816118893309</v>
      </c>
      <c r="O33">
        <v>9.5217417005316503E-3</v>
      </c>
      <c r="P33">
        <v>0.29616324082466999</v>
      </c>
      <c r="Q33">
        <v>4.7069877410466247E-2</v>
      </c>
      <c r="R33">
        <v>0.10803254933700085</v>
      </c>
      <c r="S33">
        <v>7.6070949797762508E-2</v>
      </c>
      <c r="T33">
        <v>4.3113029484568147E-2</v>
      </c>
      <c r="U33">
        <v>7.0477769402957496E-2</v>
      </c>
      <c r="V33">
        <v>3.9712417034222916E-2</v>
      </c>
      <c r="W33">
        <v>5.3710258857133E-2</v>
      </c>
      <c r="X33">
        <v>5.5730037440634796E-2</v>
      </c>
      <c r="Y33">
        <v>6.512563194229215E-2</v>
      </c>
      <c r="Z33">
        <v>4.8625593699440549E-2</v>
      </c>
      <c r="AA33">
        <v>7.1217534103992411E-2</v>
      </c>
      <c r="AB33">
        <v>8.2862541460826708E-2</v>
      </c>
      <c r="AC33">
        <v>0.19967719980234749</v>
      </c>
      <c r="AD33">
        <v>0.114398289759434</v>
      </c>
      <c r="AE33">
        <v>0.21639164743068851</v>
      </c>
      <c r="AF33">
        <v>9.0192292574951899E-2</v>
      </c>
      <c r="AG33">
        <v>0.25831359237374901</v>
      </c>
      <c r="AH33">
        <v>0.10345191479813351</v>
      </c>
      <c r="AI33">
        <v>6.8236436480282006E-2</v>
      </c>
      <c r="AJ33">
        <v>8.4115980629190998E-2</v>
      </c>
      <c r="AK33">
        <v>0.11159619550654401</v>
      </c>
      <c r="AL33">
        <v>0.13012804367619948</v>
      </c>
      <c r="AM33">
        <v>8.6397309334634992E-2</v>
      </c>
      <c r="AN33">
        <v>0.202358463493785</v>
      </c>
      <c r="AO33">
        <v>5.2093274327748497E-2</v>
      </c>
      <c r="AP33">
        <v>3.9533671227485197E-2</v>
      </c>
      <c r="AQ33">
        <v>5.8796426667352499E-2</v>
      </c>
      <c r="AR33">
        <v>4.0817110648034248E-2</v>
      </c>
      <c r="AS33">
        <v>9.2088724811043507E-2</v>
      </c>
      <c r="AT33">
        <v>0.11459931480448884</v>
      </c>
      <c r="AU33">
        <v>2.081657893710695E-2</v>
      </c>
      <c r="AV33">
        <v>0.10481614672446996</v>
      </c>
      <c r="AW33">
        <v>9.1241108805191748E-2</v>
      </c>
      <c r="AX33">
        <v>2.8412514216349504E-3</v>
      </c>
      <c r="AY33">
        <v>3.08433600523602E-2</v>
      </c>
      <c r="AZ33">
        <v>0.18577224077885751</v>
      </c>
      <c r="BA33">
        <v>8.8659311607176994E-2</v>
      </c>
      <c r="BB33">
        <v>5.1195545994921147E-2</v>
      </c>
      <c r="BC33">
        <v>8.3321673442414201E-2</v>
      </c>
      <c r="BD33">
        <v>0</v>
      </c>
      <c r="BE33">
        <v>6.1207501290157E-2</v>
      </c>
      <c r="BF33">
        <v>1.4086924165099825E-2</v>
      </c>
      <c r="BG33">
        <v>3.629735158249825E-2</v>
      </c>
      <c r="BH33">
        <v>8.6040456403870501E-3</v>
      </c>
      <c r="BJ33">
        <f t="shared" si="0"/>
        <v>0.10134625734221465</v>
      </c>
      <c r="BK33">
        <f t="shared" si="1"/>
        <v>9.8074426987801E-2</v>
      </c>
      <c r="BL33">
        <f t="shared" si="2"/>
        <v>7.1689102222751308E-2</v>
      </c>
      <c r="BN33">
        <f t="shared" si="3"/>
        <v>9.1652328079802378E-2</v>
      </c>
      <c r="BO33">
        <f t="shared" si="4"/>
        <v>6.2901884876595218E-2</v>
      </c>
      <c r="BP33">
        <f t="shared" si="5"/>
        <v>5.2194140513110727E-2</v>
      </c>
      <c r="BR33">
        <f t="shared" si="6"/>
        <v>2.2913082019950595E-2</v>
      </c>
      <c r="BS33">
        <f t="shared" si="7"/>
        <v>1.4826116448552007E-2</v>
      </c>
      <c r="BT33">
        <f t="shared" si="8"/>
        <v>1.0438828102622146E-2</v>
      </c>
      <c r="BV33">
        <f t="shared" si="9"/>
        <v>0.90549085220336256</v>
      </c>
      <c r="BW33">
        <f t="shared" si="10"/>
        <v>0.25184737313813632</v>
      </c>
      <c r="BX33">
        <f t="shared" si="11"/>
        <v>0.15525058523968696</v>
      </c>
    </row>
    <row r="34" spans="1:76" x14ac:dyDescent="0.3">
      <c r="A34" t="s">
        <v>269</v>
      </c>
      <c r="B34">
        <v>16.736241341842799</v>
      </c>
      <c r="C34">
        <v>18.939874616693299</v>
      </c>
      <c r="D34">
        <v>22.855641796066799</v>
      </c>
      <c r="E34">
        <v>15.478123190551351</v>
      </c>
      <c r="F34">
        <v>11.125039140625699</v>
      </c>
      <c r="G34">
        <v>14.59081122076125</v>
      </c>
      <c r="H34">
        <v>16.759434324978994</v>
      </c>
      <c r="I34">
        <v>10.505063310056769</v>
      </c>
      <c r="J34">
        <v>21.143886468743951</v>
      </c>
      <c r="K34">
        <v>14.1463846694962</v>
      </c>
      <c r="L34">
        <v>17.830637488716853</v>
      </c>
      <c r="M34">
        <v>16.577411688757898</v>
      </c>
      <c r="N34">
        <v>12.214249361560576</v>
      </c>
      <c r="O34">
        <v>15.684184658893901</v>
      </c>
      <c r="P34">
        <v>13.472371099905306</v>
      </c>
      <c r="Q34">
        <v>13.348958420805999</v>
      </c>
      <c r="R34">
        <v>18.116434292693199</v>
      </c>
      <c r="S34">
        <v>27.902748938450202</v>
      </c>
      <c r="T34">
        <v>17.734940327770701</v>
      </c>
      <c r="U34">
        <v>18.216843300091249</v>
      </c>
      <c r="V34">
        <v>9.1938600370230112</v>
      </c>
      <c r="W34">
        <v>20.903024166397401</v>
      </c>
      <c r="X34">
        <v>10.025246121834929</v>
      </c>
      <c r="Y34">
        <v>10.980327012159385</v>
      </c>
      <c r="Z34">
        <v>9.6447885624916498</v>
      </c>
      <c r="AA34">
        <v>14.070324567228386</v>
      </c>
      <c r="AB34">
        <v>8.3814355977803707</v>
      </c>
      <c r="AC34">
        <v>14.227141932916176</v>
      </c>
      <c r="AD34">
        <v>11.237993454907951</v>
      </c>
      <c r="AE34">
        <v>22.66438044098895</v>
      </c>
      <c r="AF34">
        <v>14.568706952876351</v>
      </c>
      <c r="AG34">
        <v>18.408775146286203</v>
      </c>
      <c r="AH34">
        <v>10.96086393939335</v>
      </c>
      <c r="AI34">
        <v>11.978876422297294</v>
      </c>
      <c r="AJ34">
        <v>18.937843930544702</v>
      </c>
      <c r="AK34">
        <v>22.251732578113501</v>
      </c>
      <c r="AL34">
        <v>12.101100743997559</v>
      </c>
      <c r="AM34">
        <v>12.91490279094775</v>
      </c>
      <c r="AN34">
        <v>15.63733914649335</v>
      </c>
      <c r="AO34">
        <v>24.494148749364449</v>
      </c>
      <c r="AP34">
        <v>10.598327839483725</v>
      </c>
      <c r="AQ34">
        <v>13.239230423477249</v>
      </c>
      <c r="AR34">
        <v>15.75825310462095</v>
      </c>
      <c r="AS34">
        <v>13.5194433882107</v>
      </c>
      <c r="AT34">
        <v>15.799758175824151</v>
      </c>
      <c r="AU34">
        <v>11.715370309803834</v>
      </c>
      <c r="AV34">
        <v>24.311150925990901</v>
      </c>
      <c r="AW34">
        <v>17.5958307925913</v>
      </c>
      <c r="AX34">
        <v>9.6991462004911995</v>
      </c>
      <c r="AY34">
        <v>15.453864517202351</v>
      </c>
      <c r="AZ34">
        <v>25.2177930701991</v>
      </c>
      <c r="BA34">
        <v>12.65339675821545</v>
      </c>
      <c r="BB34">
        <v>16.186281615315799</v>
      </c>
      <c r="BC34">
        <v>15.11877609879415</v>
      </c>
      <c r="BD34">
        <v>15.813786723752351</v>
      </c>
      <c r="BE34">
        <v>11.624122943572541</v>
      </c>
      <c r="BF34">
        <v>16.46986751564425</v>
      </c>
      <c r="BG34">
        <v>13.448466650580249</v>
      </c>
      <c r="BH34">
        <v>20.0152267012894</v>
      </c>
      <c r="BJ34">
        <f t="shared" si="0"/>
        <v>15.713019549903606</v>
      </c>
      <c r="BK34">
        <f t="shared" si="1"/>
        <v>14.956483956310374</v>
      </c>
      <c r="BL34">
        <f t="shared" si="2"/>
        <v>16.023006467780842</v>
      </c>
      <c r="BN34">
        <f t="shared" si="3"/>
        <v>3.3969610711112885</v>
      </c>
      <c r="BO34">
        <f t="shared" si="4"/>
        <v>5.3552512428954664</v>
      </c>
      <c r="BP34">
        <f t="shared" si="5"/>
        <v>4.3624754457891823</v>
      </c>
      <c r="BR34">
        <f t="shared" si="6"/>
        <v>0.84924026777782213</v>
      </c>
      <c r="BS34">
        <f t="shared" si="7"/>
        <v>1.2622448229363572</v>
      </c>
      <c r="BT34">
        <f t="shared" si="8"/>
        <v>0.87249508915783647</v>
      </c>
      <c r="BV34">
        <f t="shared" si="9"/>
        <v>0.62272460340669822</v>
      </c>
      <c r="BW34">
        <f t="shared" si="10"/>
        <v>0.80043095387919616</v>
      </c>
      <c r="BX34">
        <f t="shared" si="11"/>
        <v>0.49204334792102278</v>
      </c>
    </row>
    <row r="35" spans="1:76" x14ac:dyDescent="0.3">
      <c r="A35" t="s">
        <v>270</v>
      </c>
      <c r="B35">
        <v>0.14597655236861101</v>
      </c>
      <c r="C35">
        <v>0.25120412618900201</v>
      </c>
      <c r="D35">
        <v>7.0638920465077998E-2</v>
      </c>
      <c r="E35">
        <v>0.10916092326822621</v>
      </c>
      <c r="F35">
        <v>0.10904150976975166</v>
      </c>
      <c r="G35">
        <v>0.22154952246811549</v>
      </c>
      <c r="H35">
        <v>4.7461286352131947E-2</v>
      </c>
      <c r="I35">
        <v>3.3020999788479749E-2</v>
      </c>
      <c r="J35">
        <v>0.211400513069324</v>
      </c>
      <c r="K35">
        <v>9.8477083186671047E-2</v>
      </c>
      <c r="L35">
        <v>0.12931572275897141</v>
      </c>
      <c r="M35">
        <v>5.3878689262430002E-2</v>
      </c>
      <c r="N35">
        <v>0.1727595192875295</v>
      </c>
      <c r="O35">
        <v>6.0425913744501999E-2</v>
      </c>
      <c r="P35">
        <v>0.29014219793555501</v>
      </c>
      <c r="Q35">
        <v>0.12039909644182301</v>
      </c>
      <c r="R35">
        <v>0.18670780738608045</v>
      </c>
      <c r="S35">
        <v>0.1136627258595875</v>
      </c>
      <c r="T35">
        <v>0.13766615579181049</v>
      </c>
      <c r="U35">
        <v>0.19805406781062451</v>
      </c>
      <c r="V35">
        <v>0.15512791853975699</v>
      </c>
      <c r="W35">
        <v>0.117344937140547</v>
      </c>
      <c r="X35">
        <v>3.11455064444611E-2</v>
      </c>
      <c r="Y35">
        <v>8.8720153685509395E-2</v>
      </c>
      <c r="Z35">
        <v>0</v>
      </c>
      <c r="AA35">
        <v>0.20078101460352119</v>
      </c>
      <c r="AB35">
        <v>0.1342121105269625</v>
      </c>
      <c r="AC35">
        <v>7.0696550752362003E-2</v>
      </c>
      <c r="AD35">
        <v>0.17412881473061251</v>
      </c>
      <c r="AE35">
        <v>5.4213309416239648E-2</v>
      </c>
      <c r="AF35">
        <v>0.21412006738485917</v>
      </c>
      <c r="AG35">
        <v>4.4825975302462649E-2</v>
      </c>
      <c r="AH35">
        <v>5.4877102494236302E-2</v>
      </c>
      <c r="AI35">
        <v>7.9399976272426856E-2</v>
      </c>
      <c r="AJ35">
        <v>5.7217236947976799E-2</v>
      </c>
      <c r="AK35">
        <v>0.2612955589361845</v>
      </c>
      <c r="AL35">
        <v>0.15367011721424101</v>
      </c>
      <c r="AM35">
        <v>0.17091181032449998</v>
      </c>
      <c r="AN35">
        <v>0.18707803925996852</v>
      </c>
      <c r="AO35">
        <v>0.2955575615266785</v>
      </c>
      <c r="AP35">
        <v>0.13217085125799669</v>
      </c>
      <c r="AQ35">
        <v>0.15321350996639901</v>
      </c>
      <c r="AR35">
        <v>0.10154825778068115</v>
      </c>
      <c r="AS35">
        <v>7.4324730584016105E-2</v>
      </c>
      <c r="AT35">
        <v>8.886221440508589E-2</v>
      </c>
      <c r="AU35">
        <v>0.1062255236161385</v>
      </c>
      <c r="AV35">
        <v>0.15998709541429851</v>
      </c>
      <c r="AW35">
        <v>4.4476467990015402E-2</v>
      </c>
      <c r="AX35">
        <v>7.5165002171637546E-2</v>
      </c>
      <c r="AY35">
        <v>0.202715861381697</v>
      </c>
      <c r="AZ35">
        <v>0.16725626680699551</v>
      </c>
      <c r="BA35">
        <v>8.3559639074412051E-2</v>
      </c>
      <c r="BB35">
        <v>5.2629378133037003E-2</v>
      </c>
      <c r="BC35">
        <v>9.8436646839466957E-2</v>
      </c>
      <c r="BD35">
        <v>0.18362085680958101</v>
      </c>
      <c r="BE35">
        <v>0.13264862438796005</v>
      </c>
      <c r="BF35">
        <v>7.230549824476315E-2</v>
      </c>
      <c r="BG35">
        <v>8.7760036364618002E-2</v>
      </c>
      <c r="BH35">
        <v>0.2046017586010645</v>
      </c>
      <c r="BJ35">
        <f t="shared" si="0"/>
        <v>0.13280328602226263</v>
      </c>
      <c r="BK35">
        <f t="shared" si="1"/>
        <v>0.1142046774523367</v>
      </c>
      <c r="BL35">
        <f t="shared" si="2"/>
        <v>0.13388954176157652</v>
      </c>
      <c r="BN35">
        <f t="shared" si="3"/>
        <v>7.7303467233779552E-2</v>
      </c>
      <c r="BO35">
        <f t="shared" si="4"/>
        <v>6.4907140818188991E-2</v>
      </c>
      <c r="BP35">
        <f t="shared" si="5"/>
        <v>6.5308541184594893E-2</v>
      </c>
      <c r="BR35">
        <f t="shared" si="6"/>
        <v>1.9325866808444888E-2</v>
      </c>
      <c r="BS35">
        <f t="shared" si="7"/>
        <v>1.5298759806657198E-2</v>
      </c>
      <c r="BT35">
        <f t="shared" si="8"/>
        <v>1.3061708236918979E-2</v>
      </c>
      <c r="BV35">
        <f t="shared" si="9"/>
        <v>0.45650072322936119</v>
      </c>
      <c r="BW35">
        <f t="shared" si="10"/>
        <v>0.96318568721321274</v>
      </c>
      <c r="BX35">
        <f t="shared" si="11"/>
        <v>0.33416660414142141</v>
      </c>
    </row>
    <row r="36" spans="1:76" x14ac:dyDescent="0.3">
      <c r="A36" t="s">
        <v>271</v>
      </c>
      <c r="B36">
        <v>18.937988794873299</v>
      </c>
      <c r="C36">
        <v>21.280104827654348</v>
      </c>
      <c r="D36">
        <v>17.063991694087949</v>
      </c>
      <c r="E36">
        <v>22.4609939105639</v>
      </c>
      <c r="F36">
        <v>10.725276386427151</v>
      </c>
      <c r="G36">
        <v>21.374219169684402</v>
      </c>
      <c r="H36">
        <v>11.306310193329601</v>
      </c>
      <c r="I36">
        <v>10.992290413604485</v>
      </c>
      <c r="J36">
        <v>22.679169520974497</v>
      </c>
      <c r="K36">
        <v>10.78861169660634</v>
      </c>
      <c r="L36">
        <v>24.373324800978349</v>
      </c>
      <c r="M36">
        <v>20.341544071822902</v>
      </c>
      <c r="N36">
        <v>13.405445446976605</v>
      </c>
      <c r="O36">
        <v>26.3167725746884</v>
      </c>
      <c r="P36">
        <v>9.8029556671200755</v>
      </c>
      <c r="Q36">
        <v>14.74233631701685</v>
      </c>
      <c r="R36">
        <v>22.29480671930715</v>
      </c>
      <c r="S36">
        <v>25.223133868715848</v>
      </c>
      <c r="T36">
        <v>26.8385050527434</v>
      </c>
      <c r="U36">
        <v>19.0476903398635</v>
      </c>
      <c r="V36">
        <v>9.1986146625593257</v>
      </c>
      <c r="W36">
        <v>23.506894255416601</v>
      </c>
      <c r="X36">
        <v>12.897424871882651</v>
      </c>
      <c r="Y36">
        <v>12.969072395273065</v>
      </c>
      <c r="Z36">
        <v>14.574028361480551</v>
      </c>
      <c r="AA36">
        <v>15.4493584904299</v>
      </c>
      <c r="AB36">
        <v>8.0855964433990692</v>
      </c>
      <c r="AC36">
        <v>18.392596799595911</v>
      </c>
      <c r="AD36">
        <v>9.9680849500274302</v>
      </c>
      <c r="AE36">
        <v>21.361998080003701</v>
      </c>
      <c r="AF36">
        <v>13.308097796949701</v>
      </c>
      <c r="AG36">
        <v>17.36075735042845</v>
      </c>
      <c r="AH36">
        <v>18.763473462303949</v>
      </c>
      <c r="AI36">
        <v>15.375234670934102</v>
      </c>
      <c r="AJ36">
        <v>21.664611181347599</v>
      </c>
      <c r="AK36">
        <v>19.177390210200301</v>
      </c>
      <c r="AL36">
        <v>12.912639248469915</v>
      </c>
      <c r="AM36">
        <v>14.924738716525251</v>
      </c>
      <c r="AN36">
        <v>17.676285207159552</v>
      </c>
      <c r="AO36">
        <v>22.089129360544497</v>
      </c>
      <c r="AP36">
        <v>13.80714279310731</v>
      </c>
      <c r="AQ36">
        <v>12.283839424859995</v>
      </c>
      <c r="AR36">
        <v>20.354660848157849</v>
      </c>
      <c r="AS36">
        <v>11.149386288467841</v>
      </c>
      <c r="AT36">
        <v>15.463409375982749</v>
      </c>
      <c r="AU36">
        <v>12.044142749535325</v>
      </c>
      <c r="AV36">
        <v>21.11851972327095</v>
      </c>
      <c r="AW36">
        <v>18.753665960321598</v>
      </c>
      <c r="AX36">
        <v>9.9189894627409707</v>
      </c>
      <c r="AY36">
        <v>14.738278068414001</v>
      </c>
      <c r="AZ36">
        <v>27.948870651100151</v>
      </c>
      <c r="BA36">
        <v>17.371383971836501</v>
      </c>
      <c r="BB36">
        <v>18.216813344753149</v>
      </c>
      <c r="BC36">
        <v>14.998013753395298</v>
      </c>
      <c r="BD36">
        <v>19.399622580676102</v>
      </c>
      <c r="BE36">
        <v>12.9478650547219</v>
      </c>
      <c r="BF36">
        <v>16.401431888953198</v>
      </c>
      <c r="BG36">
        <v>12.331221113940199</v>
      </c>
      <c r="BH36">
        <v>20.461463874077999</v>
      </c>
      <c r="BJ36">
        <f t="shared" si="0"/>
        <v>17.286958467900575</v>
      </c>
      <c r="BK36">
        <f t="shared" si="1"/>
        <v>16.923076031739679</v>
      </c>
      <c r="BL36">
        <f t="shared" si="2"/>
        <v>16.726140594102407</v>
      </c>
      <c r="BN36">
        <f t="shared" si="3"/>
        <v>5.6010978994151488</v>
      </c>
      <c r="BO36">
        <f t="shared" si="4"/>
        <v>5.4799044127185104</v>
      </c>
      <c r="BP36">
        <f t="shared" si="5"/>
        <v>4.2522027114238181</v>
      </c>
      <c r="BR36">
        <f t="shared" si="6"/>
        <v>1.4002744748537872</v>
      </c>
      <c r="BS36">
        <f t="shared" si="7"/>
        <v>1.2916258568291148</v>
      </c>
      <c r="BT36">
        <f t="shared" si="8"/>
        <v>0.85044054228476362</v>
      </c>
      <c r="BV36">
        <f t="shared" si="9"/>
        <v>0.84974662344821406</v>
      </c>
      <c r="BW36">
        <f t="shared" si="10"/>
        <v>0.7348739450948899</v>
      </c>
      <c r="BX36">
        <f t="shared" si="11"/>
        <v>0.89949372901361835</v>
      </c>
    </row>
    <row r="37" spans="1:76" x14ac:dyDescent="0.3">
      <c r="A37" t="s">
        <v>272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3.5788798406102051E-2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2.4747052317409798E-2</v>
      </c>
      <c r="BG37">
        <v>0</v>
      </c>
      <c r="BH37">
        <v>0</v>
      </c>
      <c r="BJ37">
        <f t="shared" si="0"/>
        <v>0</v>
      </c>
      <c r="BK37">
        <f t="shared" si="1"/>
        <v>0</v>
      </c>
      <c r="BL37">
        <f t="shared" si="2"/>
        <v>2.4214340289404738E-3</v>
      </c>
      <c r="BN37">
        <f t="shared" si="3"/>
        <v>0</v>
      </c>
      <c r="BO37">
        <f t="shared" si="4"/>
        <v>0</v>
      </c>
      <c r="BP37">
        <f t="shared" si="5"/>
        <v>8.5310001388086039E-3</v>
      </c>
      <c r="BR37">
        <f t="shared" si="6"/>
        <v>0</v>
      </c>
      <c r="BS37">
        <f t="shared" si="7"/>
        <v>0</v>
      </c>
      <c r="BT37">
        <f t="shared" si="8"/>
        <v>1.7062000277617208E-3</v>
      </c>
      <c r="BV37" t="e">
        <f t="shared" si="9"/>
        <v>#DIV/0!</v>
      </c>
      <c r="BW37">
        <f t="shared" si="10"/>
        <v>0.16869959899586759</v>
      </c>
      <c r="BX37">
        <f t="shared" si="11"/>
        <v>0.16869959899586759</v>
      </c>
    </row>
    <row r="38" spans="1:76" x14ac:dyDescent="0.3">
      <c r="A38" t="s">
        <v>273</v>
      </c>
      <c r="B38">
        <v>0.12123873535712776</v>
      </c>
      <c r="C38">
        <v>0.11790001247111664</v>
      </c>
      <c r="D38">
        <v>3.1873061854249402E-2</v>
      </c>
      <c r="E38">
        <v>5.1828744343527501E-2</v>
      </c>
      <c r="F38">
        <v>2.2210130755720248E-2</v>
      </c>
      <c r="G38">
        <v>4.3640693847746499E-2</v>
      </c>
      <c r="H38">
        <v>6.5244490470867E-2</v>
      </c>
      <c r="I38">
        <v>6.6266139548022046E-2</v>
      </c>
      <c r="J38">
        <v>0.10725417175167501</v>
      </c>
      <c r="K38">
        <v>7.1781198329454746E-2</v>
      </c>
      <c r="L38">
        <v>4.6413402512846251E-2</v>
      </c>
      <c r="M38">
        <v>0.17527587379672238</v>
      </c>
      <c r="N38">
        <v>5.9381417291315498E-2</v>
      </c>
      <c r="O38">
        <v>9.9793175923505006E-2</v>
      </c>
      <c r="P38">
        <v>3.6403270291633198E-2</v>
      </c>
      <c r="Q38">
        <v>0.1174687439752376</v>
      </c>
      <c r="R38">
        <v>5.8463059379959E-2</v>
      </c>
      <c r="S38">
        <v>3.3759386821668652E-2</v>
      </c>
      <c r="T38">
        <v>2.3029144411823198E-2</v>
      </c>
      <c r="U38">
        <v>0.1040942016276605</v>
      </c>
      <c r="V38">
        <v>5.7878866778754604E-2</v>
      </c>
      <c r="W38">
        <v>5.3524177349224503E-2</v>
      </c>
      <c r="X38">
        <v>3.1814535515619302E-2</v>
      </c>
      <c r="Y38">
        <v>6.9430543434295097E-2</v>
      </c>
      <c r="Z38">
        <v>1.9859717566482801E-3</v>
      </c>
      <c r="AA38">
        <v>0</v>
      </c>
      <c r="AB38">
        <v>8.6487682184168857E-2</v>
      </c>
      <c r="AC38">
        <v>0</v>
      </c>
      <c r="AD38">
        <v>5.8930897760333251E-2</v>
      </c>
      <c r="AE38">
        <v>6.0495857515013997E-2</v>
      </c>
      <c r="AF38">
        <v>0.15916391501771898</v>
      </c>
      <c r="AG38">
        <v>4.14568731658281E-2</v>
      </c>
      <c r="AH38">
        <v>0.10845721699356155</v>
      </c>
      <c r="AI38">
        <v>1.7075239724867651E-2</v>
      </c>
      <c r="AJ38">
        <v>0.132317748159265</v>
      </c>
      <c r="AK38">
        <v>5.5315534710177999E-2</v>
      </c>
      <c r="AL38">
        <v>0</v>
      </c>
      <c r="AM38">
        <v>0.17056216575868524</v>
      </c>
      <c r="AN38">
        <v>6.6795680438649502E-2</v>
      </c>
      <c r="AO38">
        <v>5.73603880952765E-2</v>
      </c>
      <c r="AP38">
        <v>6.1027977598276148E-2</v>
      </c>
      <c r="AQ38">
        <v>0.159440390166492</v>
      </c>
      <c r="AR38">
        <v>4.9193178277489147E-2</v>
      </c>
      <c r="AS38">
        <v>6.8783308645668798E-2</v>
      </c>
      <c r="AT38">
        <v>5.9929476623244E-2</v>
      </c>
      <c r="AU38">
        <v>3.69393033131762E-2</v>
      </c>
      <c r="AV38">
        <v>0.1048869189763115</v>
      </c>
      <c r="AW38">
        <v>5.8020440691269347E-2</v>
      </c>
      <c r="AX38">
        <v>0.113690542566181</v>
      </c>
      <c r="AY38">
        <v>0.19431866139199799</v>
      </c>
      <c r="AZ38">
        <v>8.8911110979010999E-2</v>
      </c>
      <c r="BA38">
        <v>4.3348684757711899E-2</v>
      </c>
      <c r="BB38">
        <v>6.6314699928332804E-2</v>
      </c>
      <c r="BC38">
        <v>8.3551014485655106E-2</v>
      </c>
      <c r="BD38">
        <v>0</v>
      </c>
      <c r="BE38">
        <v>4.01024959743847E-2</v>
      </c>
      <c r="BF38">
        <v>7.7597049086813502E-2</v>
      </c>
      <c r="BG38">
        <v>0.1224140712696162</v>
      </c>
      <c r="BH38">
        <v>3.6995589577760349E-2</v>
      </c>
      <c r="BJ38">
        <f t="shared" si="0"/>
        <v>7.7123328907547931E-2</v>
      </c>
      <c r="BK38">
        <f t="shared" si="1"/>
        <v>5.366930941317475E-2</v>
      </c>
      <c r="BL38">
        <f t="shared" si="2"/>
        <v>7.7912657258857834E-2</v>
      </c>
      <c r="BN38">
        <f t="shared" si="3"/>
        <v>4.1888615804068163E-2</v>
      </c>
      <c r="BO38">
        <f t="shared" si="4"/>
        <v>4.1901178112387305E-2</v>
      </c>
      <c r="BP38">
        <f t="shared" si="5"/>
        <v>4.8778156052285325E-2</v>
      </c>
      <c r="BR38">
        <f t="shared" si="6"/>
        <v>1.0472153951017041E-2</v>
      </c>
      <c r="BS38">
        <f t="shared" si="7"/>
        <v>9.8762023943248026E-3</v>
      </c>
      <c r="BT38">
        <f t="shared" si="8"/>
        <v>9.7556312104570657E-3</v>
      </c>
      <c r="BV38">
        <f t="shared" si="9"/>
        <v>0.11318694425481013</v>
      </c>
      <c r="BW38">
        <f t="shared" si="10"/>
        <v>0.95632680626728184</v>
      </c>
      <c r="BX38">
        <f t="shared" si="11"/>
        <v>8.8492550106254536E-2</v>
      </c>
    </row>
    <row r="39" spans="1:76" x14ac:dyDescent="0.3">
      <c r="A39" t="s">
        <v>274</v>
      </c>
      <c r="B39">
        <v>1.1619271783422165</v>
      </c>
      <c r="C39">
        <v>1.1376260751654566</v>
      </c>
      <c r="D39">
        <v>0.71125259041271693</v>
      </c>
      <c r="E39">
        <v>1.4801098842349552</v>
      </c>
      <c r="F39">
        <v>0.98477637161591247</v>
      </c>
      <c r="G39">
        <v>1.150700029446571</v>
      </c>
      <c r="H39">
        <v>1.452554598496945</v>
      </c>
      <c r="I39">
        <v>0.92054430561531997</v>
      </c>
      <c r="J39">
        <v>1.9471411391935001</v>
      </c>
      <c r="K39">
        <v>0.88922474963075548</v>
      </c>
      <c r="L39">
        <v>1.0655978695499415</v>
      </c>
      <c r="M39">
        <v>0.85578210026478296</v>
      </c>
      <c r="N39">
        <v>1.55646058430349</v>
      </c>
      <c r="O39">
        <v>0.63883154936569153</v>
      </c>
      <c r="P39">
        <v>0.91600413955898596</v>
      </c>
      <c r="Q39">
        <v>0.72344649174067999</v>
      </c>
      <c r="R39">
        <v>1.3479991130723701</v>
      </c>
      <c r="S39">
        <v>0.77864040092907949</v>
      </c>
      <c r="T39">
        <v>0.74619077122591504</v>
      </c>
      <c r="U39">
        <v>0.80487451519481301</v>
      </c>
      <c r="V39">
        <v>1.004578934981432</v>
      </c>
      <c r="W39">
        <v>0.76540138794360901</v>
      </c>
      <c r="X39">
        <v>1.0211912457981529</v>
      </c>
      <c r="Y39">
        <v>0.91832941303783699</v>
      </c>
      <c r="Z39">
        <v>0.24153826536515699</v>
      </c>
      <c r="AA39">
        <v>0.92938427038405091</v>
      </c>
      <c r="AB39">
        <v>0.81953177781308006</v>
      </c>
      <c r="AC39">
        <v>1.536186502243015</v>
      </c>
      <c r="AD39">
        <v>0.39713183490567749</v>
      </c>
      <c r="AE39">
        <v>0.67038626521617051</v>
      </c>
      <c r="AF39">
        <v>0.77903683147326097</v>
      </c>
      <c r="AG39">
        <v>0.85799677630439208</v>
      </c>
      <c r="AH39">
        <v>0.73415015630801905</v>
      </c>
      <c r="AI39">
        <v>1.57452166854199</v>
      </c>
      <c r="AJ39">
        <v>1.11495014484988</v>
      </c>
      <c r="AK39">
        <v>1.4375069273571826</v>
      </c>
      <c r="AL39">
        <v>0.70824332561007353</v>
      </c>
      <c r="AM39">
        <v>1.91930277677598</v>
      </c>
      <c r="AN39">
        <v>0.50057239480817395</v>
      </c>
      <c r="AO39">
        <v>0.59478266169727045</v>
      </c>
      <c r="AP39">
        <v>1.0560394684496761</v>
      </c>
      <c r="AQ39">
        <v>0.54142198253304508</v>
      </c>
      <c r="AR39">
        <v>0.58728209769171402</v>
      </c>
      <c r="AS39">
        <v>1.1045732052196715</v>
      </c>
      <c r="AT39">
        <v>0.9688950627581695</v>
      </c>
      <c r="AU39">
        <v>0.82346264724933094</v>
      </c>
      <c r="AV39">
        <v>1.0422106955350001</v>
      </c>
      <c r="AW39">
        <v>1.066727263853098</v>
      </c>
      <c r="AX39">
        <v>0.71793822750547853</v>
      </c>
      <c r="AY39">
        <v>1.34092266752763</v>
      </c>
      <c r="AZ39">
        <v>0.90490245139192005</v>
      </c>
      <c r="BA39">
        <v>0.60634162096872557</v>
      </c>
      <c r="BB39">
        <v>0.91106468322445</v>
      </c>
      <c r="BC39">
        <v>0.84930385397118302</v>
      </c>
      <c r="BD39">
        <v>0.46579513437479247</v>
      </c>
      <c r="BE39">
        <v>1.04527087107641</v>
      </c>
      <c r="BF39">
        <v>0.72294294603261045</v>
      </c>
      <c r="BG39">
        <v>0.56877533683609849</v>
      </c>
      <c r="BH39">
        <v>0.94153440997970406</v>
      </c>
      <c r="BJ39">
        <f t="shared" si="0"/>
        <v>1.0994987285586202</v>
      </c>
      <c r="BK39">
        <f t="shared" si="1"/>
        <v>0.88483722948544552</v>
      </c>
      <c r="BL39">
        <f t="shared" si="2"/>
        <v>0.90163051429109065</v>
      </c>
      <c r="BN39">
        <f t="shared" si="3"/>
        <v>0.35522581071434234</v>
      </c>
      <c r="BO39">
        <f t="shared" si="4"/>
        <v>0.33765632615973507</v>
      </c>
      <c r="BP39">
        <f t="shared" si="5"/>
        <v>0.33439172545657153</v>
      </c>
      <c r="BR39">
        <f t="shared" si="6"/>
        <v>8.8806452678585585E-2</v>
      </c>
      <c r="BS39">
        <f t="shared" si="7"/>
        <v>7.9586359312695115E-2</v>
      </c>
      <c r="BT39">
        <f t="shared" si="8"/>
        <v>6.6878345091314309E-2</v>
      </c>
      <c r="BV39">
        <f t="shared" si="9"/>
        <v>8.1559332376936758E-2</v>
      </c>
      <c r="BW39">
        <f t="shared" si="10"/>
        <v>8.5013774443501042E-2</v>
      </c>
      <c r="BX39">
        <f t="shared" si="11"/>
        <v>0.87255469424431087</v>
      </c>
    </row>
    <row r="40" spans="1:76" x14ac:dyDescent="0.3">
      <c r="A40" t="s">
        <v>275</v>
      </c>
      <c r="B40">
        <v>0.54196675465597455</v>
      </c>
      <c r="C40">
        <v>0.53548674193704704</v>
      </c>
      <c r="D40">
        <v>0.31839828173517254</v>
      </c>
      <c r="E40">
        <v>0.60047218728332297</v>
      </c>
      <c r="F40">
        <v>0.32795184034534752</v>
      </c>
      <c r="G40">
        <v>0.72106133559856644</v>
      </c>
      <c r="H40">
        <v>0.67384606971383154</v>
      </c>
      <c r="I40">
        <v>0.68043365125238853</v>
      </c>
      <c r="J40">
        <v>1.2680895880685179</v>
      </c>
      <c r="K40">
        <v>0.61880887256002604</v>
      </c>
      <c r="L40">
        <v>0.49737809429052399</v>
      </c>
      <c r="M40">
        <v>0.37876180397954701</v>
      </c>
      <c r="N40">
        <v>1.438224860606135</v>
      </c>
      <c r="O40">
        <v>0.42864907514550499</v>
      </c>
      <c r="P40">
        <v>0.86586472417316551</v>
      </c>
      <c r="Q40">
        <v>0.6302470919961215</v>
      </c>
      <c r="R40">
        <v>1.6329282029439951</v>
      </c>
      <c r="S40">
        <v>0.89899383013575251</v>
      </c>
      <c r="T40">
        <v>0.53878230757836398</v>
      </c>
      <c r="U40">
        <v>0.57765553375915046</v>
      </c>
      <c r="V40">
        <v>0.74955261065785406</v>
      </c>
      <c r="W40">
        <v>0.49981897673591452</v>
      </c>
      <c r="X40">
        <v>0.53766260868050497</v>
      </c>
      <c r="Y40">
        <v>0.78630727615322449</v>
      </c>
      <c r="Z40">
        <v>0.205372752269284</v>
      </c>
      <c r="AA40">
        <v>0.67145583933223096</v>
      </c>
      <c r="AB40">
        <v>0.49724354188120051</v>
      </c>
      <c r="AC40">
        <v>1.0206780127989523</v>
      </c>
      <c r="AD40">
        <v>0.4572276199252005</v>
      </c>
      <c r="AE40">
        <v>0.56474543834455204</v>
      </c>
      <c r="AF40">
        <v>0.75312642544429054</v>
      </c>
      <c r="AG40">
        <v>0.77043985633073753</v>
      </c>
      <c r="AH40">
        <v>0.92149400095765244</v>
      </c>
      <c r="AI40">
        <v>0.6330422599996941</v>
      </c>
      <c r="AJ40">
        <v>0.26150569409225299</v>
      </c>
      <c r="AK40">
        <v>0.42266348797612302</v>
      </c>
      <c r="AL40">
        <v>0.41036119864153348</v>
      </c>
      <c r="AM40">
        <v>1.0961347829107519</v>
      </c>
      <c r="AN40">
        <v>0.10336469716297873</v>
      </c>
      <c r="AO40">
        <v>0.39877327240369148</v>
      </c>
      <c r="AP40">
        <v>0.40213052554318351</v>
      </c>
      <c r="AQ40">
        <v>0.51978273306248446</v>
      </c>
      <c r="AR40">
        <v>0.46041906104090352</v>
      </c>
      <c r="AS40">
        <v>0.41757827458156949</v>
      </c>
      <c r="AT40">
        <v>0.90235449147995506</v>
      </c>
      <c r="AU40">
        <v>0.74242396262125898</v>
      </c>
      <c r="AV40">
        <v>0.60310280514556847</v>
      </c>
      <c r="AW40">
        <v>0.67430851764617894</v>
      </c>
      <c r="AX40">
        <v>0.48377143567810255</v>
      </c>
      <c r="AY40">
        <v>0.99124591492940395</v>
      </c>
      <c r="AZ40">
        <v>0.44628539448835897</v>
      </c>
      <c r="BA40">
        <v>0.37776754133669399</v>
      </c>
      <c r="BB40">
        <v>0.77161139962440251</v>
      </c>
      <c r="BC40">
        <v>0.49127764458030754</v>
      </c>
      <c r="BD40">
        <v>0.58212489850183347</v>
      </c>
      <c r="BE40">
        <v>0.9295648150179725</v>
      </c>
      <c r="BF40">
        <v>0.79477791084618143</v>
      </c>
      <c r="BG40">
        <v>0.78832415995166194</v>
      </c>
      <c r="BH40">
        <v>0.49527589566563202</v>
      </c>
      <c r="BJ40">
        <f t="shared" si="0"/>
        <v>0.65785256083382471</v>
      </c>
      <c r="BK40">
        <f t="shared" si="1"/>
        <v>0.70647372744047532</v>
      </c>
      <c r="BL40">
        <f t="shared" si="2"/>
        <v>0.58267722059715943</v>
      </c>
      <c r="BN40">
        <f t="shared" si="3"/>
        <v>0.31022828059547575</v>
      </c>
      <c r="BO40">
        <f t="shared" si="4"/>
        <v>0.30238888105625134</v>
      </c>
      <c r="BP40">
        <f t="shared" si="5"/>
        <v>0.24130987309219967</v>
      </c>
      <c r="BR40">
        <f t="shared" si="6"/>
        <v>7.7557070148868937E-2</v>
      </c>
      <c r="BS40">
        <f t="shared" si="7"/>
        <v>7.1273742783429225E-2</v>
      </c>
      <c r="BT40">
        <f t="shared" si="8"/>
        <v>4.8261974618439937E-2</v>
      </c>
      <c r="BV40">
        <f t="shared" si="9"/>
        <v>0.64756180791286289</v>
      </c>
      <c r="BW40">
        <f t="shared" si="10"/>
        <v>0.41790348526640897</v>
      </c>
      <c r="BX40">
        <f t="shared" si="11"/>
        <v>0.16024235347086199</v>
      </c>
    </row>
    <row r="41" spans="1:76" x14ac:dyDescent="0.3">
      <c r="A41" t="s">
        <v>276</v>
      </c>
      <c r="B41">
        <v>0.30498127064847247</v>
      </c>
      <c r="C41">
        <v>0.38680555436864195</v>
      </c>
      <c r="D41">
        <v>0.32174419650824249</v>
      </c>
      <c r="E41">
        <v>0.41322374258182404</v>
      </c>
      <c r="F41">
        <v>0.15464065458975756</v>
      </c>
      <c r="G41">
        <v>0.44641835811169195</v>
      </c>
      <c r="H41">
        <v>0.35806176699523395</v>
      </c>
      <c r="I41">
        <v>0.2333897832759545</v>
      </c>
      <c r="J41">
        <v>0.37770362590940898</v>
      </c>
      <c r="K41">
        <v>0.33873131818782248</v>
      </c>
      <c r="L41">
        <v>0.242141268794686</v>
      </c>
      <c r="M41">
        <v>0.30780754493314499</v>
      </c>
      <c r="N41">
        <v>0.39167918479569797</v>
      </c>
      <c r="O41">
        <v>0.42287586425211499</v>
      </c>
      <c r="P41">
        <v>0.28258293814845403</v>
      </c>
      <c r="Q41">
        <v>0.33980000071156902</v>
      </c>
      <c r="R41">
        <v>0.63879895047909896</v>
      </c>
      <c r="S41">
        <v>0.43174794992608301</v>
      </c>
      <c r="T41">
        <v>0.39350336029680749</v>
      </c>
      <c r="U41">
        <v>0.31262261472249853</v>
      </c>
      <c r="V41">
        <v>0.32498962217620148</v>
      </c>
      <c r="W41">
        <v>0.471598188117272</v>
      </c>
      <c r="X41">
        <v>0.40079454282714</v>
      </c>
      <c r="Y41">
        <v>0.35458590915392552</v>
      </c>
      <c r="Z41">
        <v>0.17569811367312599</v>
      </c>
      <c r="AA41">
        <v>0.47432450144737048</v>
      </c>
      <c r="AB41">
        <v>0.25307895191068952</v>
      </c>
      <c r="AC41">
        <v>0.56794042493988051</v>
      </c>
      <c r="AD41">
        <v>0.29713306896598451</v>
      </c>
      <c r="AE41">
        <v>0.51323340821013452</v>
      </c>
      <c r="AF41">
        <v>0.57241731138310847</v>
      </c>
      <c r="AG41">
        <v>0.36517514217730551</v>
      </c>
      <c r="AH41">
        <v>3.8417437072861348E-2</v>
      </c>
      <c r="AI41">
        <v>0.45053112647626903</v>
      </c>
      <c r="AJ41">
        <v>0.35864782959812203</v>
      </c>
      <c r="AK41">
        <v>0.51113896776247891</v>
      </c>
      <c r="AL41">
        <v>0.41508050598913604</v>
      </c>
      <c r="AM41">
        <v>0.67759661307807451</v>
      </c>
      <c r="AN41">
        <v>0.56502018980597701</v>
      </c>
      <c r="AO41">
        <v>0.37033457628045952</v>
      </c>
      <c r="AP41">
        <v>0.37033661113043548</v>
      </c>
      <c r="AQ41">
        <v>0.2550895625701885</v>
      </c>
      <c r="AR41">
        <v>0.47178092868257548</v>
      </c>
      <c r="AS41">
        <v>0.35685321554691002</v>
      </c>
      <c r="AT41">
        <v>0.32875424275445897</v>
      </c>
      <c r="AU41">
        <v>0.38869814445113848</v>
      </c>
      <c r="AV41">
        <v>0.39763598285760149</v>
      </c>
      <c r="AW41">
        <v>0.314961091094423</v>
      </c>
      <c r="AX41">
        <v>0.28661297217495801</v>
      </c>
      <c r="AY41">
        <v>0.63076120978991757</v>
      </c>
      <c r="AZ41">
        <v>0.56148659562842651</v>
      </c>
      <c r="BA41">
        <v>0.33074397399602051</v>
      </c>
      <c r="BB41">
        <v>0.46150454366243199</v>
      </c>
      <c r="BC41">
        <v>0.40797175570779798</v>
      </c>
      <c r="BD41">
        <v>0.12373479634216715</v>
      </c>
      <c r="BE41">
        <v>0.60025254066765044</v>
      </c>
      <c r="BF41">
        <v>0.4066672968813595</v>
      </c>
      <c r="BG41">
        <v>0.36052364711701351</v>
      </c>
      <c r="BH41">
        <v>0.5768011340622835</v>
      </c>
      <c r="BJ41">
        <f t="shared" si="0"/>
        <v>0.33266169205079482</v>
      </c>
      <c r="BK41">
        <f t="shared" si="1"/>
        <v>0.39092170133087545</v>
      </c>
      <c r="BL41">
        <f t="shared" si="2"/>
        <v>0.42115955710528025</v>
      </c>
      <c r="BN41">
        <f t="shared" si="3"/>
        <v>7.7673304707497962E-2</v>
      </c>
      <c r="BO41">
        <f t="shared" si="4"/>
        <v>0.14758982055032402</v>
      </c>
      <c r="BP41">
        <f t="shared" si="5"/>
        <v>0.12905340362646303</v>
      </c>
      <c r="BR41">
        <f t="shared" si="6"/>
        <v>1.941832617687449E-2</v>
      </c>
      <c r="BS41">
        <f t="shared" si="7"/>
        <v>3.4787254315079931E-2</v>
      </c>
      <c r="BT41">
        <f t="shared" si="8"/>
        <v>2.5810680725292606E-2</v>
      </c>
      <c r="BV41">
        <f t="shared" si="9"/>
        <v>0.15547289567433425</v>
      </c>
      <c r="BW41">
        <f t="shared" si="10"/>
        <v>9.2285314397479133E-3</v>
      </c>
      <c r="BX41">
        <f t="shared" si="11"/>
        <v>0.48993428706476616</v>
      </c>
    </row>
    <row r="42" spans="1:76" x14ac:dyDescent="0.3">
      <c r="A42" t="s">
        <v>277</v>
      </c>
      <c r="B42">
        <v>39.472469822434647</v>
      </c>
      <c r="C42">
        <v>42.797352561530047</v>
      </c>
      <c r="D42">
        <v>31.702572689807752</v>
      </c>
      <c r="E42">
        <v>27.427328933030701</v>
      </c>
      <c r="F42">
        <v>24.582878625078649</v>
      </c>
      <c r="G42">
        <v>35.471714753347953</v>
      </c>
      <c r="H42">
        <v>40.924983499817998</v>
      </c>
      <c r="I42">
        <v>23.593463181098798</v>
      </c>
      <c r="J42">
        <v>43.5914521634556</v>
      </c>
      <c r="K42">
        <v>30.435217595514004</v>
      </c>
      <c r="L42">
        <v>41.38114843537555</v>
      </c>
      <c r="M42">
        <v>36.270871489132645</v>
      </c>
      <c r="N42">
        <v>29.1149516470843</v>
      </c>
      <c r="O42">
        <v>49.780891937008903</v>
      </c>
      <c r="P42">
        <v>34.512385425072353</v>
      </c>
      <c r="Q42">
        <v>31.214748401396001</v>
      </c>
      <c r="R42">
        <v>47.339918214523649</v>
      </c>
      <c r="S42">
        <v>47.492236132486198</v>
      </c>
      <c r="T42">
        <v>45.708770837858751</v>
      </c>
      <c r="U42">
        <v>35.011138771693751</v>
      </c>
      <c r="V42">
        <v>22.42947245003365</v>
      </c>
      <c r="W42">
        <v>42.538375180288298</v>
      </c>
      <c r="X42">
        <v>29.8197585142455</v>
      </c>
      <c r="Y42">
        <v>31.733811574051948</v>
      </c>
      <c r="Z42">
        <v>28.199112384551899</v>
      </c>
      <c r="AA42">
        <v>36.361588513828451</v>
      </c>
      <c r="AB42">
        <v>22.574896508259798</v>
      </c>
      <c r="AC42">
        <v>40.706670111866053</v>
      </c>
      <c r="AD42">
        <v>31.875957503379951</v>
      </c>
      <c r="AE42">
        <v>50.430165051187949</v>
      </c>
      <c r="AF42">
        <v>30.693633498618752</v>
      </c>
      <c r="AG42">
        <v>46.519628246213202</v>
      </c>
      <c r="AH42">
        <v>30.673360764783851</v>
      </c>
      <c r="AI42">
        <v>28.6082770281512</v>
      </c>
      <c r="AJ42">
        <v>38.495841909389448</v>
      </c>
      <c r="AK42">
        <v>39.774908825759255</v>
      </c>
      <c r="AL42">
        <v>30.853930391682098</v>
      </c>
      <c r="AM42">
        <v>36.832082350849248</v>
      </c>
      <c r="AN42">
        <v>33.506621065285955</v>
      </c>
      <c r="AO42">
        <v>46.8993683627533</v>
      </c>
      <c r="AP42">
        <v>28.106460475025251</v>
      </c>
      <c r="AQ42">
        <v>32.657217463129399</v>
      </c>
      <c r="AR42">
        <v>37.2420157150177</v>
      </c>
      <c r="AS42">
        <v>32.07942209845725</v>
      </c>
      <c r="AT42">
        <v>37.976701159449703</v>
      </c>
      <c r="AU42">
        <v>35.9570732389559</v>
      </c>
      <c r="AV42">
        <v>43.904878775144496</v>
      </c>
      <c r="AW42">
        <v>40.992748092806998</v>
      </c>
      <c r="AX42">
        <v>26.407781128616051</v>
      </c>
      <c r="AY42">
        <v>34.410453749829244</v>
      </c>
      <c r="AZ42">
        <v>48.5648625236377</v>
      </c>
      <c r="BA42">
        <v>28.383916856604749</v>
      </c>
      <c r="BB42">
        <v>42.750495884276248</v>
      </c>
      <c r="BC42">
        <v>34.207893076938902</v>
      </c>
      <c r="BD42">
        <v>33.686539535267045</v>
      </c>
      <c r="BE42">
        <v>34.542816911341546</v>
      </c>
      <c r="BF42">
        <v>38.992944130536202</v>
      </c>
      <c r="BG42">
        <v>30.032894845737403</v>
      </c>
      <c r="BH42">
        <v>41.544242004889995</v>
      </c>
      <c r="BJ42">
        <f t="shared" ref="BJ42:BJ61" si="12">AVERAGE(B42:Q42)</f>
        <v>35.142151947511621</v>
      </c>
      <c r="BK42">
        <f t="shared" ref="BK42:BK61" si="13">AVERAGE(R42:AI42)</f>
        <v>36.039820627001262</v>
      </c>
      <c r="BL42">
        <f t="shared" ref="BL42:BL61" si="14">AVERAGE(AJ42:BH42)</f>
        <v>36.352164422855239</v>
      </c>
      <c r="BN42">
        <f t="shared" ref="BN42:BN61" si="15">STDEV(B42:Q42)</f>
        <v>7.42656992705236</v>
      </c>
      <c r="BO42">
        <f t="shared" ref="BO42:BO61" si="16">STDEV(R42:AI42)</f>
        <v>8.9100702358855841</v>
      </c>
      <c r="BP42">
        <f t="shared" ref="BP42:BP61" si="17">STDEV(AJ42:BH42)</f>
        <v>5.7491396955911833</v>
      </c>
      <c r="BR42">
        <f t="shared" ref="BR42:BR61" si="18">BN42/SQRT(16)</f>
        <v>1.85664248176309</v>
      </c>
      <c r="BS42">
        <f t="shared" ref="BS42:BS61" si="19">BO42/SQRT(18)</f>
        <v>2.1001236948810393</v>
      </c>
      <c r="BT42">
        <f t="shared" ref="BT42:BT61" si="20">BP42/SQRT(25)</f>
        <v>1.1498279391182367</v>
      </c>
      <c r="BV42">
        <f t="shared" ref="BV42:BV61" si="21">TTEST(B42:Q42,R42:AI42,2,3)</f>
        <v>0.75087879046715855</v>
      </c>
      <c r="BW42">
        <f t="shared" ref="BW42:BW61" si="22">TTEST(B42:Q42,AJ42:BH42,2,3)</f>
        <v>0.58421157887344444</v>
      </c>
      <c r="BX42">
        <f t="shared" ref="BX42:BX61" si="23">TTEST(R42:AI42,AJ42:BH42,2,3)</f>
        <v>0.8971746171152184</v>
      </c>
    </row>
    <row r="43" spans="1:76" x14ac:dyDescent="0.3">
      <c r="A43" t="s">
        <v>278</v>
      </c>
      <c r="B43">
        <v>143.421543876622</v>
      </c>
      <c r="C43">
        <v>176.14081593182601</v>
      </c>
      <c r="D43">
        <v>109.40941186478494</v>
      </c>
      <c r="E43">
        <v>141.21193156047249</v>
      </c>
      <c r="F43">
        <v>82.081827176011302</v>
      </c>
      <c r="G43">
        <v>159.86426807739952</v>
      </c>
      <c r="H43">
        <v>151.733785182155</v>
      </c>
      <c r="I43">
        <v>80.854852970460797</v>
      </c>
      <c r="J43">
        <v>156.31826919937799</v>
      </c>
      <c r="K43">
        <v>91.035802315839106</v>
      </c>
      <c r="L43">
        <v>150.9290827014145</v>
      </c>
      <c r="M43">
        <v>115.06534486930551</v>
      </c>
      <c r="N43">
        <v>96.39443645306585</v>
      </c>
      <c r="O43">
        <v>188.80276503349151</v>
      </c>
      <c r="P43">
        <v>83.09195839073044</v>
      </c>
      <c r="Q43">
        <v>100.85815885136901</v>
      </c>
      <c r="R43">
        <v>135.377024888216</v>
      </c>
      <c r="S43">
        <v>168.30468274584049</v>
      </c>
      <c r="T43">
        <v>158.51315844883499</v>
      </c>
      <c r="U43">
        <v>108.40587620159511</v>
      </c>
      <c r="V43">
        <v>63.835005706696002</v>
      </c>
      <c r="W43">
        <v>133.17661784412749</v>
      </c>
      <c r="X43">
        <v>87.997825492137252</v>
      </c>
      <c r="Y43">
        <v>86.838286650061264</v>
      </c>
      <c r="Z43">
        <v>90.801272838399854</v>
      </c>
      <c r="AA43">
        <v>113.14929074051369</v>
      </c>
      <c r="AB43">
        <v>88.649294890167511</v>
      </c>
      <c r="AC43">
        <v>109.08158235879141</v>
      </c>
      <c r="AD43">
        <v>79.497929382536455</v>
      </c>
      <c r="AE43">
        <v>136.31434666170901</v>
      </c>
      <c r="AF43">
        <v>82.468715547043544</v>
      </c>
      <c r="AG43">
        <v>155.986710586051</v>
      </c>
      <c r="AH43">
        <v>98.280273275170799</v>
      </c>
      <c r="AI43">
        <v>109.7838111160291</v>
      </c>
      <c r="AJ43">
        <v>159.80646196256401</v>
      </c>
      <c r="AK43">
        <v>127.372264785596</v>
      </c>
      <c r="AL43">
        <v>86.124281029086006</v>
      </c>
      <c r="AM43">
        <v>87.581463141515201</v>
      </c>
      <c r="AN43">
        <v>89.858233925872696</v>
      </c>
      <c r="AO43">
        <v>161.89082261898801</v>
      </c>
      <c r="AP43">
        <v>91.728137614782355</v>
      </c>
      <c r="AQ43">
        <v>74.553533566315394</v>
      </c>
      <c r="AR43">
        <v>117.66981038725049</v>
      </c>
      <c r="AS43">
        <v>78.630816775127997</v>
      </c>
      <c r="AT43">
        <v>127.1809788056415</v>
      </c>
      <c r="AU43">
        <v>101.3583306172125</v>
      </c>
      <c r="AV43">
        <v>134.91886675018998</v>
      </c>
      <c r="AW43">
        <v>133.58039606758049</v>
      </c>
      <c r="AX43">
        <v>80.059754887520896</v>
      </c>
      <c r="AY43">
        <v>105.872453297549</v>
      </c>
      <c r="AZ43">
        <v>157.58223179324199</v>
      </c>
      <c r="BA43">
        <v>85.033515904393909</v>
      </c>
      <c r="BB43">
        <v>125.8082585441675</v>
      </c>
      <c r="BC43">
        <v>121.834014172352</v>
      </c>
      <c r="BD43">
        <v>137.9549001007465</v>
      </c>
      <c r="BE43">
        <v>103.3562577203145</v>
      </c>
      <c r="BF43">
        <v>135.70991710223501</v>
      </c>
      <c r="BG43">
        <v>94.343837045101949</v>
      </c>
      <c r="BH43">
        <v>125.45245725793799</v>
      </c>
      <c r="BJ43">
        <f t="shared" si="12"/>
        <v>126.70089090339539</v>
      </c>
      <c r="BK43">
        <f t="shared" si="13"/>
        <v>111.47009474299561</v>
      </c>
      <c r="BL43">
        <f t="shared" si="14"/>
        <v>113.81047983493137</v>
      </c>
      <c r="BN43">
        <f t="shared" si="15"/>
        <v>35.841238810064354</v>
      </c>
      <c r="BO43">
        <f t="shared" si="16"/>
        <v>30.212670946992738</v>
      </c>
      <c r="BP43">
        <f t="shared" si="17"/>
        <v>26.561086648465238</v>
      </c>
      <c r="BR43">
        <f t="shared" si="18"/>
        <v>8.9603097025160885</v>
      </c>
      <c r="BS43">
        <f t="shared" si="19"/>
        <v>7.121194834792119</v>
      </c>
      <c r="BT43">
        <f t="shared" si="20"/>
        <v>5.3122173296930475</v>
      </c>
      <c r="BV43">
        <f t="shared" si="21"/>
        <v>0.19346119145133925</v>
      </c>
      <c r="BW43">
        <f t="shared" si="22"/>
        <v>0.22721212949902864</v>
      </c>
      <c r="BX43">
        <f t="shared" si="23"/>
        <v>0.79382055121099437</v>
      </c>
    </row>
    <row r="44" spans="1:76" x14ac:dyDescent="0.3">
      <c r="A44" t="s">
        <v>279</v>
      </c>
      <c r="B44">
        <v>13.87121522361435</v>
      </c>
      <c r="C44">
        <v>16.3647235245034</v>
      </c>
      <c r="D44">
        <v>7.6565630934904698</v>
      </c>
      <c r="E44">
        <v>11.0289793294929</v>
      </c>
      <c r="F44">
        <v>7.923013225041819</v>
      </c>
      <c r="G44">
        <v>13.488879496307</v>
      </c>
      <c r="H44">
        <v>10.174533210187015</v>
      </c>
      <c r="I44">
        <v>7.326164154186575</v>
      </c>
      <c r="J44">
        <v>12.939336259907</v>
      </c>
      <c r="K44">
        <v>9.8518630653755448</v>
      </c>
      <c r="L44">
        <v>15.952491837042651</v>
      </c>
      <c r="M44">
        <v>10.48371088089951</v>
      </c>
      <c r="N44">
        <v>7.6412623066289047</v>
      </c>
      <c r="O44">
        <v>11.97415392875835</v>
      </c>
      <c r="P44">
        <v>7.1637442393320301</v>
      </c>
      <c r="Q44">
        <v>10.900682812830894</v>
      </c>
      <c r="R44">
        <v>12.41444609116825</v>
      </c>
      <c r="S44">
        <v>16.5460648327923</v>
      </c>
      <c r="T44">
        <v>19.7610226671002</v>
      </c>
      <c r="U44">
        <v>9.792286954783016</v>
      </c>
      <c r="V44">
        <v>6.4556958879931097</v>
      </c>
      <c r="W44">
        <v>10.656590862277415</v>
      </c>
      <c r="X44">
        <v>9.8980270350969448</v>
      </c>
      <c r="Y44">
        <v>10.605130373303504</v>
      </c>
      <c r="Z44">
        <v>8.2593323879476355</v>
      </c>
      <c r="AA44">
        <v>9.3964082263622153</v>
      </c>
      <c r="AB44">
        <v>9.4647017512362943</v>
      </c>
      <c r="AC44">
        <v>8.5225932577256245</v>
      </c>
      <c r="AD44">
        <v>9.8295535387783151</v>
      </c>
      <c r="AE44">
        <v>14.241108512690349</v>
      </c>
      <c r="AF44">
        <v>12.9879101333173</v>
      </c>
      <c r="AG44">
        <v>17.503431259200401</v>
      </c>
      <c r="AH44">
        <v>8.6179320552837648</v>
      </c>
      <c r="AI44">
        <v>7.9326132419060347</v>
      </c>
      <c r="AJ44">
        <v>19.958589787628497</v>
      </c>
      <c r="AK44">
        <v>9.53123597671037</v>
      </c>
      <c r="AL44">
        <v>8.900130107575329</v>
      </c>
      <c r="AM44">
        <v>10.909878118035815</v>
      </c>
      <c r="AN44">
        <v>5.9580444385565308</v>
      </c>
      <c r="AO44">
        <v>11.435977336683099</v>
      </c>
      <c r="AP44">
        <v>9.0613897360934743</v>
      </c>
      <c r="AQ44">
        <v>10.405557956242021</v>
      </c>
      <c r="AR44">
        <v>11.19601333140635</v>
      </c>
      <c r="AS44">
        <v>5.7047919521775601</v>
      </c>
      <c r="AT44">
        <v>10.292456671287464</v>
      </c>
      <c r="AU44">
        <v>7.7959035845628701</v>
      </c>
      <c r="AV44">
        <v>10.725996168092099</v>
      </c>
      <c r="AW44">
        <v>11.043529019144231</v>
      </c>
      <c r="AX44">
        <v>8.5357889456333389</v>
      </c>
      <c r="AY44">
        <v>16.302191404147351</v>
      </c>
      <c r="AZ44">
        <v>12.56502623257655</v>
      </c>
      <c r="BA44">
        <v>7.8999758993480906</v>
      </c>
      <c r="BB44">
        <v>13.93102113590885</v>
      </c>
      <c r="BC44">
        <v>14.029796730708449</v>
      </c>
      <c r="BD44">
        <v>9.6958502442897352</v>
      </c>
      <c r="BE44">
        <v>11.360351407851649</v>
      </c>
      <c r="BF44">
        <v>12.778527910462699</v>
      </c>
      <c r="BG44">
        <v>11.41360939103583</v>
      </c>
      <c r="BH44">
        <v>10.517308312975349</v>
      </c>
      <c r="BJ44">
        <f t="shared" si="12"/>
        <v>10.921332286724899</v>
      </c>
      <c r="BK44">
        <f t="shared" si="13"/>
        <v>11.27138050383126</v>
      </c>
      <c r="BL44">
        <f t="shared" si="14"/>
        <v>10.877957671965341</v>
      </c>
      <c r="BN44">
        <f t="shared" si="15"/>
        <v>2.9975006488354272</v>
      </c>
      <c r="BO44">
        <f t="shared" si="16"/>
        <v>3.6264430715079206</v>
      </c>
      <c r="BP44">
        <f t="shared" si="17"/>
        <v>3.0585720913891836</v>
      </c>
      <c r="BR44">
        <f t="shared" si="18"/>
        <v>0.7493751622088568</v>
      </c>
      <c r="BS44">
        <f t="shared" si="19"/>
        <v>0.85476082915007423</v>
      </c>
      <c r="BT44">
        <f t="shared" si="20"/>
        <v>0.61171441827783668</v>
      </c>
      <c r="BV44">
        <f t="shared" si="21"/>
        <v>0.76013262726268604</v>
      </c>
      <c r="BW44">
        <f t="shared" si="22"/>
        <v>0.96450931576429066</v>
      </c>
      <c r="BX44">
        <f t="shared" si="23"/>
        <v>0.71059409951492158</v>
      </c>
    </row>
    <row r="45" spans="1:76" x14ac:dyDescent="0.3">
      <c r="A45" t="s">
        <v>280</v>
      </c>
      <c r="B45">
        <v>0.30822422343186701</v>
      </c>
      <c r="C45">
        <v>0.684266706208981</v>
      </c>
      <c r="D45">
        <v>0.39258943306941196</v>
      </c>
      <c r="E45">
        <v>0.41495034727824753</v>
      </c>
      <c r="F45">
        <v>0.21872079840359301</v>
      </c>
      <c r="G45">
        <v>0.32538235845035501</v>
      </c>
      <c r="H45">
        <v>0.35323105961930551</v>
      </c>
      <c r="I45">
        <v>0.10119791743564675</v>
      </c>
      <c r="J45">
        <v>0.660817554488632</v>
      </c>
      <c r="K45">
        <v>0.20150270870859199</v>
      </c>
      <c r="L45">
        <v>0.39105708940163597</v>
      </c>
      <c r="M45">
        <v>0.37290547489293802</v>
      </c>
      <c r="N45">
        <v>0.38890365256482751</v>
      </c>
      <c r="O45">
        <v>0.88222486845032555</v>
      </c>
      <c r="P45">
        <v>0.24049113018188048</v>
      </c>
      <c r="Q45">
        <v>0.3971780139516905</v>
      </c>
      <c r="R45">
        <v>0.20785084238995649</v>
      </c>
      <c r="S45">
        <v>0.53102297138239696</v>
      </c>
      <c r="T45">
        <v>0.54892344984340347</v>
      </c>
      <c r="U45">
        <v>0.48761517392746151</v>
      </c>
      <c r="V45">
        <v>0.21455644753282749</v>
      </c>
      <c r="W45">
        <v>0.43684451693596704</v>
      </c>
      <c r="X45">
        <v>0.18136911607102602</v>
      </c>
      <c r="Y45">
        <v>0.17117317156953699</v>
      </c>
      <c r="Z45">
        <v>0.43039624287553901</v>
      </c>
      <c r="AA45">
        <v>0.238835912921145</v>
      </c>
      <c r="AB45">
        <v>0.32684027460437848</v>
      </c>
      <c r="AC45">
        <v>0.24623908345210291</v>
      </c>
      <c r="AD45">
        <v>0.16300924963388899</v>
      </c>
      <c r="AE45">
        <v>0.32543259556114701</v>
      </c>
      <c r="AF45">
        <v>0.40625137986554749</v>
      </c>
      <c r="AG45">
        <v>0.43401214971575297</v>
      </c>
      <c r="AH45">
        <v>0.495033376491118</v>
      </c>
      <c r="AI45">
        <v>0.20777299351525602</v>
      </c>
      <c r="AJ45">
        <v>0.60945954872218044</v>
      </c>
      <c r="AK45">
        <v>0.25927695523614147</v>
      </c>
      <c r="AL45">
        <v>0.39770865098325847</v>
      </c>
      <c r="AM45">
        <v>0.11894307628815801</v>
      </c>
      <c r="AN45">
        <v>0.233230997223218</v>
      </c>
      <c r="AO45">
        <v>0.48450611055527898</v>
      </c>
      <c r="AP45">
        <v>0.32229556143053956</v>
      </c>
      <c r="AQ45">
        <v>0.28769961625038248</v>
      </c>
      <c r="AR45">
        <v>0.30263837912533653</v>
      </c>
      <c r="AS45">
        <v>5.7038439439070998E-2</v>
      </c>
      <c r="AT45">
        <v>0.3689840328503895</v>
      </c>
      <c r="AU45">
        <v>0.30966734557270847</v>
      </c>
      <c r="AV45">
        <v>0.47090235920564349</v>
      </c>
      <c r="AW45">
        <v>0.40557612042513047</v>
      </c>
      <c r="AX45">
        <v>0.20407619143356048</v>
      </c>
      <c r="AY45">
        <v>0.33056618888887102</v>
      </c>
      <c r="AZ45">
        <v>0.64040298894438652</v>
      </c>
      <c r="BA45">
        <v>0.2520009902887565</v>
      </c>
      <c r="BB45">
        <v>0.50578197676988501</v>
      </c>
      <c r="BC45">
        <v>0.39473431731957753</v>
      </c>
      <c r="BD45">
        <v>0.61234236731995051</v>
      </c>
      <c r="BE45">
        <v>0.30439614312576546</v>
      </c>
      <c r="BF45">
        <v>0.503319116074879</v>
      </c>
      <c r="BG45">
        <v>0.23360092187041198</v>
      </c>
      <c r="BH45">
        <v>0.39902009763183749</v>
      </c>
      <c r="BJ45">
        <f t="shared" si="12"/>
        <v>0.39585270853362065</v>
      </c>
      <c r="BK45">
        <f t="shared" si="13"/>
        <v>0.33628771934935842</v>
      </c>
      <c r="BL45">
        <f t="shared" si="14"/>
        <v>0.36032673971901269</v>
      </c>
      <c r="BN45">
        <f t="shared" si="15"/>
        <v>0.19756679853168407</v>
      </c>
      <c r="BO45">
        <f t="shared" si="16"/>
        <v>0.13538187815219552</v>
      </c>
      <c r="BP45">
        <f t="shared" si="17"/>
        <v>0.1478915548618101</v>
      </c>
      <c r="BR45">
        <f t="shared" si="18"/>
        <v>4.9391699632921018E-2</v>
      </c>
      <c r="BS45">
        <f t="shared" si="19"/>
        <v>3.1909814697062791E-2</v>
      </c>
      <c r="BT45">
        <f t="shared" si="20"/>
        <v>2.9578310972362021E-2</v>
      </c>
      <c r="BV45">
        <f t="shared" si="21"/>
        <v>0.32037095857931841</v>
      </c>
      <c r="BW45">
        <f t="shared" si="22"/>
        <v>0.54262518835994533</v>
      </c>
      <c r="BX45">
        <f t="shared" si="23"/>
        <v>0.58379566387378823</v>
      </c>
    </row>
    <row r="46" spans="1:76" x14ac:dyDescent="0.3">
      <c r="A46" t="s">
        <v>281</v>
      </c>
      <c r="B46">
        <v>0.30562857854941949</v>
      </c>
      <c r="C46">
        <v>0.12582662985953449</v>
      </c>
      <c r="D46">
        <v>0.55652862890369947</v>
      </c>
      <c r="E46">
        <v>0.38283216924862351</v>
      </c>
      <c r="F46">
        <v>0.15667033377184558</v>
      </c>
      <c r="G46">
        <v>0.12418703691420731</v>
      </c>
      <c r="H46">
        <v>0.19580071307348001</v>
      </c>
      <c r="I46">
        <v>8.2756139638273649E-2</v>
      </c>
      <c r="J46">
        <v>0.20416607261668748</v>
      </c>
      <c r="K46">
        <v>4.9423427485043303E-2</v>
      </c>
      <c r="L46">
        <v>0.25976451506507997</v>
      </c>
      <c r="M46">
        <v>0.47109307141400003</v>
      </c>
      <c r="N46">
        <v>0.39838490508052549</v>
      </c>
      <c r="O46">
        <v>0</v>
      </c>
      <c r="P46">
        <v>0.11554047291525535</v>
      </c>
      <c r="Q46">
        <v>0.1150618277946702</v>
      </c>
      <c r="R46">
        <v>9.5443529995457493E-2</v>
      </c>
      <c r="S46">
        <v>5.5288556975868E-2</v>
      </c>
      <c r="T46">
        <v>0.15519285984946099</v>
      </c>
      <c r="U46">
        <v>0.26713557621117451</v>
      </c>
      <c r="V46">
        <v>0.21573633549453552</v>
      </c>
      <c r="W46">
        <v>8.0325749295745749E-2</v>
      </c>
      <c r="X46">
        <v>0.47773087909758505</v>
      </c>
      <c r="Y46">
        <v>0.15075137205211056</v>
      </c>
      <c r="Z46">
        <v>3.8317781748353603E-2</v>
      </c>
      <c r="AA46">
        <v>3.5344502801647949E-2</v>
      </c>
      <c r="AB46">
        <v>0.16141436284409549</v>
      </c>
      <c r="AC46">
        <v>0.21630973401968401</v>
      </c>
      <c r="AD46">
        <v>0.18652690645314648</v>
      </c>
      <c r="AE46">
        <v>0.20097573662495749</v>
      </c>
      <c r="AF46">
        <v>5.9829539486725002E-2</v>
      </c>
      <c r="AG46">
        <v>0.25035242929319101</v>
      </c>
      <c r="AH46">
        <v>0.11131550479100499</v>
      </c>
      <c r="AI46">
        <v>0.10246638334854451</v>
      </c>
      <c r="AJ46">
        <v>0.13839060982090268</v>
      </c>
      <c r="AK46">
        <v>0.60255388602626647</v>
      </c>
      <c r="AL46">
        <v>3.5866487141214903E-2</v>
      </c>
      <c r="AM46">
        <v>0.18851838079911598</v>
      </c>
      <c r="AN46">
        <v>2.4528482406414351E-2</v>
      </c>
      <c r="AO46">
        <v>9.6504803557720953E-2</v>
      </c>
      <c r="AP46">
        <v>0.13170474186033049</v>
      </c>
      <c r="AQ46">
        <v>0.14803463068620498</v>
      </c>
      <c r="AR46">
        <v>0.11547979824027635</v>
      </c>
      <c r="AS46">
        <v>0.1425504872322326</v>
      </c>
      <c r="AT46">
        <v>3.7317989660768103E-2</v>
      </c>
      <c r="AU46">
        <v>8.6623094171073195E-2</v>
      </c>
      <c r="AV46">
        <v>0.25551781865244849</v>
      </c>
      <c r="AW46">
        <v>0.19843321839622</v>
      </c>
      <c r="AX46">
        <v>0.21107810945536498</v>
      </c>
      <c r="AY46">
        <v>0.14456591346005829</v>
      </c>
      <c r="AZ46">
        <v>6.4786696617926395E-2</v>
      </c>
      <c r="BA46">
        <v>8.234994586109684E-2</v>
      </c>
      <c r="BB46">
        <v>0.25603544848909049</v>
      </c>
      <c r="BC46">
        <v>6.6557104364149008E-2</v>
      </c>
      <c r="BD46">
        <v>0.27587232186201299</v>
      </c>
      <c r="BE46">
        <v>9.6403340220961947E-2</v>
      </c>
      <c r="BF46">
        <v>0.154114357152803</v>
      </c>
      <c r="BG46">
        <v>0.1823967365267975</v>
      </c>
      <c r="BH46">
        <v>0.1867938485510186</v>
      </c>
      <c r="BJ46">
        <f t="shared" si="12"/>
        <v>0.22147903264564653</v>
      </c>
      <c r="BK46">
        <f t="shared" si="13"/>
        <v>0.15891431891018271</v>
      </c>
      <c r="BL46">
        <f t="shared" si="14"/>
        <v>0.15691913004849881</v>
      </c>
      <c r="BN46">
        <f t="shared" si="15"/>
        <v>0.16013847711663037</v>
      </c>
      <c r="BO46">
        <f t="shared" si="16"/>
        <v>0.10761694897630773</v>
      </c>
      <c r="BP46">
        <f t="shared" si="17"/>
        <v>0.11611382990074803</v>
      </c>
      <c r="BR46">
        <f t="shared" si="18"/>
        <v>4.0034619279157593E-2</v>
      </c>
      <c r="BS46">
        <f t="shared" si="19"/>
        <v>2.536555813058463E-2</v>
      </c>
      <c r="BT46">
        <f t="shared" si="20"/>
        <v>2.3222765980149607E-2</v>
      </c>
      <c r="BV46">
        <f t="shared" si="21"/>
        <v>0.19839778382259354</v>
      </c>
      <c r="BW46">
        <f t="shared" si="22"/>
        <v>0.17530314943293571</v>
      </c>
      <c r="BX46">
        <f t="shared" si="23"/>
        <v>0.95403737069749162</v>
      </c>
    </row>
    <row r="47" spans="1:76" x14ac:dyDescent="0.3">
      <c r="A47" t="s">
        <v>282</v>
      </c>
      <c r="B47">
        <v>0.20276781182584167</v>
      </c>
      <c r="C47">
        <v>0.12067399302959705</v>
      </c>
      <c r="D47">
        <v>0.45996998843829251</v>
      </c>
      <c r="E47">
        <v>0.18918319494134839</v>
      </c>
      <c r="F47">
        <v>0.11685078433273564</v>
      </c>
      <c r="G47">
        <v>0.13682435324828249</v>
      </c>
      <c r="H47">
        <v>8.20229144025965E-2</v>
      </c>
      <c r="I47">
        <v>0.113855676705738</v>
      </c>
      <c r="J47">
        <v>6.1150148488597497E-2</v>
      </c>
      <c r="K47">
        <v>3.3113053480190453E-2</v>
      </c>
      <c r="L47">
        <v>0.2309191692881265</v>
      </c>
      <c r="M47">
        <v>0.17366086296478725</v>
      </c>
      <c r="N47">
        <v>0.2420162609011515</v>
      </c>
      <c r="O47">
        <v>5.0551259832533002E-2</v>
      </c>
      <c r="P47">
        <v>5.8869049409123998E-2</v>
      </c>
      <c r="Q47">
        <v>1.7259694028379902E-2</v>
      </c>
      <c r="R47">
        <v>0.278387082762237</v>
      </c>
      <c r="S47">
        <v>8.6255877080936655E-2</v>
      </c>
      <c r="T47">
        <v>0.19476020562549229</v>
      </c>
      <c r="U47">
        <v>0.32226125445117348</v>
      </c>
      <c r="V47">
        <v>0.24791905036183601</v>
      </c>
      <c r="W47">
        <v>2.5941883319954749E-2</v>
      </c>
      <c r="X47">
        <v>5.0513011899955752E-2</v>
      </c>
      <c r="Y47">
        <v>6.2920186462814151E-2</v>
      </c>
      <c r="Z47">
        <v>0.227980213365579</v>
      </c>
      <c r="AA47">
        <v>7.966023649515086E-2</v>
      </c>
      <c r="AB47">
        <v>9.0743701458639997E-2</v>
      </c>
      <c r="AC47">
        <v>0.13260585262044799</v>
      </c>
      <c r="AD47">
        <v>7.0174610378891944E-2</v>
      </c>
      <c r="AE47">
        <v>0</v>
      </c>
      <c r="AF47">
        <v>0.11559360643254335</v>
      </c>
      <c r="AG47">
        <v>9.8829593986657999E-2</v>
      </c>
      <c r="AH47">
        <v>0.28267949164754452</v>
      </c>
      <c r="AI47">
        <v>0.17132854130427699</v>
      </c>
      <c r="AJ47">
        <v>9.1118394085109605E-2</v>
      </c>
      <c r="AK47">
        <v>0.26670882816460051</v>
      </c>
      <c r="AL47">
        <v>0.12762297536695405</v>
      </c>
      <c r="AM47">
        <v>0.13742722305395411</v>
      </c>
      <c r="AN47">
        <v>0.12615353010250149</v>
      </c>
      <c r="AO47">
        <v>0.22528785352205194</v>
      </c>
      <c r="AP47">
        <v>0.13309111001352675</v>
      </c>
      <c r="AQ47">
        <v>0.100129547592878</v>
      </c>
      <c r="AR47">
        <v>0.13293399511624049</v>
      </c>
      <c r="AS47">
        <v>0.1160367450650695</v>
      </c>
      <c r="AT47">
        <v>0.12318102643178719</v>
      </c>
      <c r="AU47">
        <v>5.8214080986756192E-2</v>
      </c>
      <c r="AV47">
        <v>0.207503562804075</v>
      </c>
      <c r="AW47">
        <v>0.20329994754201602</v>
      </c>
      <c r="AX47">
        <v>6.1715842777100051E-2</v>
      </c>
      <c r="AY47">
        <v>1.442192229821615E-2</v>
      </c>
      <c r="AZ47">
        <v>0.15326386730398633</v>
      </c>
      <c r="BA47">
        <v>6.6504969056239996E-2</v>
      </c>
      <c r="BB47">
        <v>0.2225462345404427</v>
      </c>
      <c r="BC47">
        <v>1.5119795128961149E-2</v>
      </c>
      <c r="BD47">
        <v>8.9445740910397004E-3</v>
      </c>
      <c r="BE47">
        <v>2.4256444744023449E-2</v>
      </c>
      <c r="BF47">
        <v>0.12996686244700151</v>
      </c>
      <c r="BG47">
        <v>4.6218005766064801E-2</v>
      </c>
      <c r="BH47">
        <v>0.13566266292962537</v>
      </c>
      <c r="BJ47">
        <f t="shared" si="12"/>
        <v>0.14310551345733263</v>
      </c>
      <c r="BK47">
        <f t="shared" si="13"/>
        <v>0.14103079998078513</v>
      </c>
      <c r="BL47">
        <f t="shared" si="14"/>
        <v>0.11709320003720886</v>
      </c>
      <c r="BN47">
        <f t="shared" si="15"/>
        <v>0.10974117441306187</v>
      </c>
      <c r="BO47">
        <f t="shared" si="16"/>
        <v>9.6652976663692422E-2</v>
      </c>
      <c r="BP47">
        <f t="shared" si="17"/>
        <v>7.0746121094565934E-2</v>
      </c>
      <c r="BR47">
        <f t="shared" si="18"/>
        <v>2.7435293603265468E-2</v>
      </c>
      <c r="BS47">
        <f t="shared" si="19"/>
        <v>2.278132507358735E-2</v>
      </c>
      <c r="BT47">
        <f t="shared" si="20"/>
        <v>1.4149224218913186E-2</v>
      </c>
      <c r="BV47">
        <f t="shared" si="21"/>
        <v>0.95398953241116946</v>
      </c>
      <c r="BW47">
        <f t="shared" si="22"/>
        <v>0.40808384622522575</v>
      </c>
      <c r="BX47">
        <f t="shared" si="23"/>
        <v>0.37928502873260295</v>
      </c>
    </row>
    <row r="48" spans="1:76" x14ac:dyDescent="0.3">
      <c r="A48" t="s">
        <v>283</v>
      </c>
      <c r="B48">
        <v>4.1697024362090752E-2</v>
      </c>
      <c r="C48">
        <v>0</v>
      </c>
      <c r="D48">
        <v>0</v>
      </c>
      <c r="E48">
        <v>4.16299900596891E-2</v>
      </c>
      <c r="F48">
        <v>0</v>
      </c>
      <c r="G48">
        <v>0</v>
      </c>
      <c r="H48">
        <v>0</v>
      </c>
      <c r="I48">
        <v>3.6759313028558202E-3</v>
      </c>
      <c r="J48">
        <v>0</v>
      </c>
      <c r="K48">
        <v>3.59546936704047E-2</v>
      </c>
      <c r="L48">
        <v>0</v>
      </c>
      <c r="M48">
        <v>0</v>
      </c>
      <c r="N48">
        <v>2.9696860446404749E-3</v>
      </c>
      <c r="O48">
        <v>0</v>
      </c>
      <c r="P48">
        <v>4.0006455268789902E-4</v>
      </c>
      <c r="Q48">
        <v>0</v>
      </c>
      <c r="R48">
        <v>0</v>
      </c>
      <c r="S48">
        <v>0</v>
      </c>
      <c r="T48">
        <v>0</v>
      </c>
      <c r="U48">
        <v>4.3823243416025752E-3</v>
      </c>
      <c r="V48">
        <v>0</v>
      </c>
      <c r="W48">
        <v>0</v>
      </c>
      <c r="X48">
        <v>0</v>
      </c>
      <c r="Y48">
        <v>2.48894792608432E-2</v>
      </c>
      <c r="Z48">
        <v>3.047411912558665E-2</v>
      </c>
      <c r="AA48">
        <v>0.1172006648763661</v>
      </c>
      <c r="AB48">
        <v>6.9345634363277998E-3</v>
      </c>
      <c r="AC48">
        <v>0</v>
      </c>
      <c r="AD48">
        <v>0</v>
      </c>
      <c r="AE48">
        <v>0</v>
      </c>
      <c r="AF48">
        <v>3.5239457191571448E-2</v>
      </c>
      <c r="AG48">
        <v>0</v>
      </c>
      <c r="AH48">
        <v>4.3288074206103401E-2</v>
      </c>
      <c r="AI48">
        <v>2.932846851695765E-2</v>
      </c>
      <c r="AJ48">
        <v>4.2756679214865603E-2</v>
      </c>
      <c r="AK48">
        <v>5.5408111490413501E-3</v>
      </c>
      <c r="AL48">
        <v>0</v>
      </c>
      <c r="AM48">
        <v>0</v>
      </c>
      <c r="AN48">
        <v>7.6987230957882999E-2</v>
      </c>
      <c r="AO48">
        <v>0</v>
      </c>
      <c r="AP48">
        <v>3.5379515708915399E-2</v>
      </c>
      <c r="AQ48">
        <v>2.6520975140380449E-2</v>
      </c>
      <c r="AR48">
        <v>0</v>
      </c>
      <c r="AS48">
        <v>0</v>
      </c>
      <c r="AT48">
        <v>2.0956413179388698E-2</v>
      </c>
      <c r="AU48">
        <v>3.9737414378708501E-2</v>
      </c>
      <c r="AV48">
        <v>5.3320261252138998E-2</v>
      </c>
      <c r="AW48">
        <v>4.1805043713038101E-2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7.3686507217544495E-2</v>
      </c>
      <c r="BE48">
        <v>5.7986672689834498E-2</v>
      </c>
      <c r="BF48">
        <v>2.6289595032480299E-2</v>
      </c>
      <c r="BG48">
        <v>0</v>
      </c>
      <c r="BH48">
        <v>0</v>
      </c>
      <c r="BJ48">
        <f t="shared" si="12"/>
        <v>7.8954618745230472E-3</v>
      </c>
      <c r="BK48">
        <f t="shared" si="13"/>
        <v>1.6207619497519934E-2</v>
      </c>
      <c r="BL48">
        <f t="shared" si="14"/>
        <v>2.0038684785368778E-2</v>
      </c>
      <c r="BN48">
        <f t="shared" si="15"/>
        <v>1.5894477817480837E-2</v>
      </c>
      <c r="BO48">
        <f t="shared" si="16"/>
        <v>2.9304605078494583E-2</v>
      </c>
      <c r="BP48">
        <f t="shared" si="17"/>
        <v>2.56535098715161E-2</v>
      </c>
      <c r="BR48">
        <f t="shared" si="18"/>
        <v>3.9736194543702093E-3</v>
      </c>
      <c r="BS48">
        <f t="shared" si="19"/>
        <v>6.9071616569990864E-3</v>
      </c>
      <c r="BT48">
        <f t="shared" si="20"/>
        <v>5.1307019743032202E-3</v>
      </c>
      <c r="BV48">
        <f t="shared" si="21"/>
        <v>0.30621767099707192</v>
      </c>
      <c r="BW48">
        <f t="shared" si="22"/>
        <v>6.8835040748060877E-2</v>
      </c>
      <c r="BX48">
        <f t="shared" si="23"/>
        <v>0.65898615396946258</v>
      </c>
    </row>
    <row r="49" spans="1:76" x14ac:dyDescent="0.3">
      <c r="A49" t="s">
        <v>284</v>
      </c>
      <c r="B49">
        <v>0.14170458696973715</v>
      </c>
      <c r="C49">
        <v>0</v>
      </c>
      <c r="D49">
        <v>5.6005132673058497E-2</v>
      </c>
      <c r="E49">
        <v>0</v>
      </c>
      <c r="F49">
        <v>2.5609150614858401E-2</v>
      </c>
      <c r="G49">
        <v>5.95023622083887E-3</v>
      </c>
      <c r="H49">
        <v>8.2447484030002349E-2</v>
      </c>
      <c r="I49">
        <v>0</v>
      </c>
      <c r="J49">
        <v>3.0990101761211E-2</v>
      </c>
      <c r="K49">
        <v>3.59546936704047E-2</v>
      </c>
      <c r="L49">
        <v>4.7158880093944047E-2</v>
      </c>
      <c r="M49">
        <v>0</v>
      </c>
      <c r="N49">
        <v>3.8508395306266603E-2</v>
      </c>
      <c r="O49">
        <v>3.0421068042997199E-2</v>
      </c>
      <c r="P49">
        <v>0.1531706475655755</v>
      </c>
      <c r="Q49">
        <v>2.36714545060017E-2</v>
      </c>
      <c r="R49">
        <v>0.1009953720031385</v>
      </c>
      <c r="S49">
        <v>0</v>
      </c>
      <c r="T49">
        <v>0</v>
      </c>
      <c r="U49">
        <v>4.7870954026775603E-2</v>
      </c>
      <c r="V49">
        <v>0</v>
      </c>
      <c r="W49">
        <v>0</v>
      </c>
      <c r="X49">
        <v>1.6043458931054001E-2</v>
      </c>
      <c r="Y49">
        <v>4.8542866097693149E-2</v>
      </c>
      <c r="Z49">
        <v>0</v>
      </c>
      <c r="AA49">
        <v>4.4710980468768202E-2</v>
      </c>
      <c r="AB49">
        <v>1.5292735893736999E-2</v>
      </c>
      <c r="AC49">
        <v>3.4761009498229349E-2</v>
      </c>
      <c r="AD49">
        <v>4.1968218406788901E-3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1.7272311159705098E-2</v>
      </c>
      <c r="AK49">
        <v>0</v>
      </c>
      <c r="AL49">
        <v>4.1543535350691302E-2</v>
      </c>
      <c r="AM49">
        <v>3.6695872939153051E-2</v>
      </c>
      <c r="AN49">
        <v>5.0783943600877998E-2</v>
      </c>
      <c r="AO49">
        <v>0.1295296848854065</v>
      </c>
      <c r="AP49">
        <v>1.9330102553779049E-4</v>
      </c>
      <c r="AQ49">
        <v>0</v>
      </c>
      <c r="AR49">
        <v>6.4342745652293004E-2</v>
      </c>
      <c r="AS49">
        <v>3.1863193036038601E-2</v>
      </c>
      <c r="AT49">
        <v>2.8610752200817852E-2</v>
      </c>
      <c r="AU49">
        <v>0</v>
      </c>
      <c r="AV49">
        <v>0.1066668341621595</v>
      </c>
      <c r="AW49">
        <v>3.5231827431882197E-2</v>
      </c>
      <c r="AX49">
        <v>1.6245715400161249E-2</v>
      </c>
      <c r="AY49">
        <v>0</v>
      </c>
      <c r="AZ49">
        <v>0</v>
      </c>
      <c r="BA49">
        <v>8.0968198666004548E-2</v>
      </c>
      <c r="BB49">
        <v>5.0879870843064501E-2</v>
      </c>
      <c r="BC49">
        <v>0</v>
      </c>
      <c r="BD49">
        <v>0</v>
      </c>
      <c r="BE49">
        <v>7.1652439048424998E-2</v>
      </c>
      <c r="BF49">
        <v>0</v>
      </c>
      <c r="BG49">
        <v>0</v>
      </c>
      <c r="BH49">
        <v>3.7271831001498598E-2</v>
      </c>
      <c r="BJ49">
        <f t="shared" si="12"/>
        <v>4.1974489465931006E-2</v>
      </c>
      <c r="BK49">
        <f t="shared" si="13"/>
        <v>1.7356344375559704E-2</v>
      </c>
      <c r="BL49">
        <f t="shared" si="14"/>
        <v>3.1990082256148675E-2</v>
      </c>
      <c r="BN49">
        <f t="shared" si="15"/>
        <v>4.7203722613231303E-2</v>
      </c>
      <c r="BO49">
        <f t="shared" si="16"/>
        <v>2.7803943909765028E-2</v>
      </c>
      <c r="BP49">
        <f t="shared" si="17"/>
        <v>3.6325125646059039E-2</v>
      </c>
      <c r="BR49">
        <f t="shared" si="18"/>
        <v>1.1800930653307826E-2</v>
      </c>
      <c r="BS49">
        <f t="shared" si="19"/>
        <v>6.5534524274417543E-3</v>
      </c>
      <c r="BT49">
        <f t="shared" si="20"/>
        <v>7.2650251292118075E-3</v>
      </c>
      <c r="BV49">
        <f t="shared" si="21"/>
        <v>8.0828824371571462E-2</v>
      </c>
      <c r="BW49">
        <f t="shared" si="22"/>
        <v>0.47761342760114278</v>
      </c>
      <c r="BX49">
        <f t="shared" si="23"/>
        <v>0.14243496875931905</v>
      </c>
    </row>
    <row r="50" spans="1:76" x14ac:dyDescent="0.3">
      <c r="A50" t="s">
        <v>285</v>
      </c>
      <c r="B50">
        <v>0</v>
      </c>
      <c r="C50">
        <v>0</v>
      </c>
      <c r="D50">
        <v>5.2360184233045002E-4</v>
      </c>
      <c r="E50">
        <v>1.6080691257651401E-2</v>
      </c>
      <c r="F50">
        <v>0</v>
      </c>
      <c r="G50">
        <v>0</v>
      </c>
      <c r="H50">
        <v>0</v>
      </c>
      <c r="I50">
        <v>0</v>
      </c>
      <c r="J50">
        <v>3.0990101761211E-2</v>
      </c>
      <c r="K50">
        <v>0</v>
      </c>
      <c r="L50">
        <v>4.1837878704329652E-2</v>
      </c>
      <c r="M50">
        <v>2.5180135743938001E-2</v>
      </c>
      <c r="N50">
        <v>2.687424051646545E-3</v>
      </c>
      <c r="O50">
        <v>0</v>
      </c>
      <c r="P50">
        <v>0</v>
      </c>
      <c r="Q50">
        <v>5.8452738152151046E-2</v>
      </c>
      <c r="R50">
        <v>0</v>
      </c>
      <c r="S50">
        <v>0</v>
      </c>
      <c r="T50">
        <v>8.9866396691074352E-2</v>
      </c>
      <c r="U50">
        <v>2.762793984662865E-2</v>
      </c>
      <c r="V50">
        <v>1.272694994766E-2</v>
      </c>
      <c r="W50">
        <v>0</v>
      </c>
      <c r="X50">
        <v>0</v>
      </c>
      <c r="Y50">
        <v>1.5465000116096351E-2</v>
      </c>
      <c r="Z50">
        <v>4.908726820121375E-2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1.2996334307959149E-3</v>
      </c>
      <c r="AH50">
        <v>9.3076926167472998E-2</v>
      </c>
      <c r="AI50">
        <v>3.1615129420029753E-2</v>
      </c>
      <c r="AJ50">
        <v>0</v>
      </c>
      <c r="AK50">
        <v>3.49315078471037E-2</v>
      </c>
      <c r="AL50">
        <v>2.2627213736125099E-2</v>
      </c>
      <c r="AM50">
        <v>0</v>
      </c>
      <c r="AN50">
        <v>0</v>
      </c>
      <c r="AO50">
        <v>0</v>
      </c>
      <c r="AP50">
        <v>3.9533671227485197E-2</v>
      </c>
      <c r="AQ50">
        <v>8.9852659449559447E-2</v>
      </c>
      <c r="AR50">
        <v>5.4329783210962497E-2</v>
      </c>
      <c r="AS50">
        <v>4.0570134687901603E-3</v>
      </c>
      <c r="AT50">
        <v>0</v>
      </c>
      <c r="AU50">
        <v>0</v>
      </c>
      <c r="AV50">
        <v>3.310733545341895E-2</v>
      </c>
      <c r="AW50">
        <v>0</v>
      </c>
      <c r="AX50">
        <v>0</v>
      </c>
      <c r="AY50">
        <v>0</v>
      </c>
      <c r="AZ50">
        <v>1.9756814984236402E-2</v>
      </c>
      <c r="BA50">
        <v>0</v>
      </c>
      <c r="BB50">
        <v>1.102170493750515E-2</v>
      </c>
      <c r="BC50">
        <v>0</v>
      </c>
      <c r="BD50">
        <v>0</v>
      </c>
      <c r="BE50">
        <v>0</v>
      </c>
      <c r="BF50">
        <v>3.9476996474720548E-2</v>
      </c>
      <c r="BG50">
        <v>0</v>
      </c>
      <c r="BH50">
        <v>1.7050758699199451E-2</v>
      </c>
      <c r="BJ50">
        <f t="shared" si="12"/>
        <v>1.0984535719578629E-2</v>
      </c>
      <c r="BK50">
        <f t="shared" si="13"/>
        <v>1.7820291323387319E-2</v>
      </c>
      <c r="BL50">
        <f t="shared" si="14"/>
        <v>1.4629818379564265E-2</v>
      </c>
      <c r="BN50">
        <f t="shared" si="15"/>
        <v>1.8433811278674626E-2</v>
      </c>
      <c r="BO50">
        <f t="shared" si="16"/>
        <v>3.0291100659903862E-2</v>
      </c>
      <c r="BP50">
        <f t="shared" si="17"/>
        <v>2.2769748453388011E-2</v>
      </c>
      <c r="BR50">
        <f t="shared" si="18"/>
        <v>4.6084528196686566E-3</v>
      </c>
      <c r="BS50">
        <f t="shared" si="19"/>
        <v>7.1396808954074424E-3</v>
      </c>
      <c r="BT50">
        <f t="shared" si="20"/>
        <v>4.5539496906776018E-3</v>
      </c>
      <c r="BV50">
        <f t="shared" si="21"/>
        <v>0.42781602938044971</v>
      </c>
      <c r="BW50">
        <f t="shared" si="22"/>
        <v>0.57710085480984996</v>
      </c>
      <c r="BX50">
        <f t="shared" si="23"/>
        <v>0.7090001812181812</v>
      </c>
    </row>
    <row r="51" spans="1:76" x14ac:dyDescent="0.3">
      <c r="A51" t="s">
        <v>286</v>
      </c>
      <c r="B51">
        <v>0</v>
      </c>
      <c r="C51">
        <v>4.4042142503227202E-2</v>
      </c>
      <c r="D51">
        <v>0</v>
      </c>
      <c r="E51">
        <v>0</v>
      </c>
      <c r="F51">
        <v>2.414185895240635E-2</v>
      </c>
      <c r="G51">
        <v>3.8305942763260298E-2</v>
      </c>
      <c r="H51">
        <v>3.2345368848342049E-2</v>
      </c>
      <c r="I51">
        <v>0</v>
      </c>
      <c r="J51">
        <v>5.4230757870552503E-2</v>
      </c>
      <c r="K51">
        <v>0</v>
      </c>
      <c r="L51">
        <v>0</v>
      </c>
      <c r="M51">
        <v>0</v>
      </c>
      <c r="N51">
        <v>0</v>
      </c>
      <c r="O51">
        <v>5.0743025969351499E-2</v>
      </c>
      <c r="P51">
        <v>0</v>
      </c>
      <c r="Q51">
        <v>3.7178197232992601E-2</v>
      </c>
      <c r="R51">
        <v>0</v>
      </c>
      <c r="S51">
        <v>2.55665562954814E-2</v>
      </c>
      <c r="T51">
        <v>4.2486200474986302E-2</v>
      </c>
      <c r="U51">
        <v>0</v>
      </c>
      <c r="V51">
        <v>0</v>
      </c>
      <c r="W51">
        <v>0</v>
      </c>
      <c r="X51">
        <v>1.41862732223408E-2</v>
      </c>
      <c r="Y51">
        <v>0</v>
      </c>
      <c r="Z51">
        <v>0</v>
      </c>
      <c r="AA51">
        <v>0</v>
      </c>
      <c r="AB51">
        <v>3.2694498286298751E-2</v>
      </c>
      <c r="AC51">
        <v>0</v>
      </c>
      <c r="AD51">
        <v>0</v>
      </c>
      <c r="AE51">
        <v>0</v>
      </c>
      <c r="AF51">
        <v>0</v>
      </c>
      <c r="AG51">
        <v>4.1356870056098748E-2</v>
      </c>
      <c r="AH51">
        <v>0</v>
      </c>
      <c r="AI51">
        <v>2.8819088850056501E-2</v>
      </c>
      <c r="AJ51">
        <v>0</v>
      </c>
      <c r="AK51">
        <v>0</v>
      </c>
      <c r="AL51">
        <v>0</v>
      </c>
      <c r="AM51">
        <v>0</v>
      </c>
      <c r="AN51">
        <v>5.8716626158873003E-4</v>
      </c>
      <c r="AO51">
        <v>1.7789316383180952E-2</v>
      </c>
      <c r="AP51">
        <v>0</v>
      </c>
      <c r="AQ51">
        <v>0</v>
      </c>
      <c r="AR51">
        <v>0</v>
      </c>
      <c r="AS51">
        <v>3.6925157027943703E-2</v>
      </c>
      <c r="AT51">
        <v>2.6380032387412801E-2</v>
      </c>
      <c r="AU51">
        <v>3.7284627412600503E-2</v>
      </c>
      <c r="AV51">
        <v>0</v>
      </c>
      <c r="AW51">
        <v>3.7483210297783849E-2</v>
      </c>
      <c r="AX51">
        <v>0</v>
      </c>
      <c r="AY51">
        <v>4.6785495195065651E-3</v>
      </c>
      <c r="AZ51">
        <v>5.9821275398648503E-2</v>
      </c>
      <c r="BA51">
        <v>0</v>
      </c>
      <c r="BB51">
        <v>2.9736052873391199E-2</v>
      </c>
      <c r="BC51">
        <v>0</v>
      </c>
      <c r="BD51">
        <v>0</v>
      </c>
      <c r="BE51">
        <v>1.321441119903145E-2</v>
      </c>
      <c r="BF51">
        <v>7.4805792752744002E-2</v>
      </c>
      <c r="BG51">
        <v>6.935928228110845E-2</v>
      </c>
      <c r="BH51">
        <v>0</v>
      </c>
      <c r="BJ51">
        <f t="shared" si="12"/>
        <v>1.7561705883758282E-2</v>
      </c>
      <c r="BK51">
        <f t="shared" si="13"/>
        <v>1.0283860399181249E-2</v>
      </c>
      <c r="BL51">
        <f t="shared" si="14"/>
        <v>1.6322594951797626E-2</v>
      </c>
      <c r="BN51">
        <f t="shared" si="15"/>
        <v>2.1601758760718091E-2</v>
      </c>
      <c r="BO51">
        <f t="shared" si="16"/>
        <v>1.6026076280182096E-2</v>
      </c>
      <c r="BP51">
        <f t="shared" si="17"/>
        <v>2.3784254863672069E-2</v>
      </c>
      <c r="BR51">
        <f t="shared" si="18"/>
        <v>5.4004396901795228E-3</v>
      </c>
      <c r="BS51">
        <f t="shared" si="19"/>
        <v>3.7773824045098806E-3</v>
      </c>
      <c r="BT51">
        <f t="shared" si="20"/>
        <v>4.7568509727344138E-3</v>
      </c>
      <c r="BV51">
        <f t="shared" si="21"/>
        <v>0.27903928810918877</v>
      </c>
      <c r="BW51">
        <f t="shared" si="22"/>
        <v>0.86430747712160716</v>
      </c>
      <c r="BX51">
        <f t="shared" si="23"/>
        <v>0.32599655712986242</v>
      </c>
    </row>
    <row r="52" spans="1:76" x14ac:dyDescent="0.3">
      <c r="A52" t="s">
        <v>287</v>
      </c>
      <c r="B52">
        <v>6.9977062995025346E-2</v>
      </c>
      <c r="C52">
        <v>0.364933494673158</v>
      </c>
      <c r="D52">
        <v>4.5286264163539897E-2</v>
      </c>
      <c r="E52">
        <v>6.8508888475850002E-2</v>
      </c>
      <c r="F52">
        <v>0.158182661265342</v>
      </c>
      <c r="G52">
        <v>0.12421821862597651</v>
      </c>
      <c r="H52">
        <v>5.6826057300180949E-2</v>
      </c>
      <c r="I52">
        <v>7.7536034057494249E-2</v>
      </c>
      <c r="J52">
        <v>0.1039528933283079</v>
      </c>
      <c r="K52">
        <v>0.13844510362597001</v>
      </c>
      <c r="L52">
        <v>0.13254732139461464</v>
      </c>
      <c r="M52">
        <v>0.10505282198041654</v>
      </c>
      <c r="N52">
        <v>0.10096525315678589</v>
      </c>
      <c r="O52">
        <v>0.24723233441482051</v>
      </c>
      <c r="P52">
        <v>9.4946637171259549E-2</v>
      </c>
      <c r="Q52">
        <v>0.170426972257119</v>
      </c>
      <c r="R52">
        <v>0.1553672690558025</v>
      </c>
      <c r="S52">
        <v>0.133525895716643</v>
      </c>
      <c r="T52">
        <v>0</v>
      </c>
      <c r="U52">
        <v>0.17880345809290191</v>
      </c>
      <c r="V52">
        <v>6.9136988183779502E-2</v>
      </c>
      <c r="W52">
        <v>0.15481338435604342</v>
      </c>
      <c r="X52">
        <v>5.292648659932675E-2</v>
      </c>
      <c r="Y52">
        <v>2.3353937090450499E-2</v>
      </c>
      <c r="Z52">
        <v>1.47604165348385E-2</v>
      </c>
      <c r="AA52">
        <v>0.20184798426171829</v>
      </c>
      <c r="AB52">
        <v>4.7883623127331347E-2</v>
      </c>
      <c r="AC52">
        <v>0.30263299467868948</v>
      </c>
      <c r="AD52">
        <v>9.3554573574748195E-2</v>
      </c>
      <c r="AE52">
        <v>0.1238491339416985</v>
      </c>
      <c r="AF52">
        <v>2.0446081131601474E-2</v>
      </c>
      <c r="AG52">
        <v>0.14179421216712051</v>
      </c>
      <c r="AH52">
        <v>0</v>
      </c>
      <c r="AI52">
        <v>4.3234575909554748E-2</v>
      </c>
      <c r="AJ52">
        <v>0.19588243584700449</v>
      </c>
      <c r="AK52">
        <v>0.3184532843388585</v>
      </c>
      <c r="AL52">
        <v>0.10039574530422396</v>
      </c>
      <c r="AM52">
        <v>0.1746652410309715</v>
      </c>
      <c r="AN52">
        <v>3.8427383303015254E-2</v>
      </c>
      <c r="AO52">
        <v>0.25967165534332548</v>
      </c>
      <c r="AP52">
        <v>0.1095220182271453</v>
      </c>
      <c r="AQ52">
        <v>5.0653240130546555E-2</v>
      </c>
      <c r="AR52">
        <v>0.18409573329139051</v>
      </c>
      <c r="AS52">
        <v>7.5353851647872006E-2</v>
      </c>
      <c r="AT52">
        <v>5.9809510945602509E-2</v>
      </c>
      <c r="AU52">
        <v>0.20624143114667548</v>
      </c>
      <c r="AV52">
        <v>8.3664458949877049E-2</v>
      </c>
      <c r="AW52">
        <v>0.21991717421830198</v>
      </c>
      <c r="AX52">
        <v>0.124252303425372</v>
      </c>
      <c r="AY52">
        <v>8.8599053186595694E-2</v>
      </c>
      <c r="AZ52">
        <v>0.17526791779492801</v>
      </c>
      <c r="BA52">
        <v>6.9806968936926506E-2</v>
      </c>
      <c r="BB52">
        <v>4.0130888945870698E-2</v>
      </c>
      <c r="BC52">
        <v>0.10700225976818026</v>
      </c>
      <c r="BD52">
        <v>0.13343411121284815</v>
      </c>
      <c r="BE52">
        <v>3.3077170658386702E-2</v>
      </c>
      <c r="BF52">
        <v>0.1174992174417365</v>
      </c>
      <c r="BG52">
        <v>0.17273087885791494</v>
      </c>
      <c r="BH52">
        <v>4.3258809890739602E-2</v>
      </c>
      <c r="BJ52">
        <f t="shared" si="12"/>
        <v>0.12868987618036631</v>
      </c>
      <c r="BK52">
        <f t="shared" si="13"/>
        <v>9.7662834134569373E-2</v>
      </c>
      <c r="BL52">
        <f t="shared" si="14"/>
        <v>0.12727250975377238</v>
      </c>
      <c r="BN52">
        <f t="shared" si="15"/>
        <v>8.0618167142962868E-2</v>
      </c>
      <c r="BO52">
        <f t="shared" si="16"/>
        <v>8.2487794542041998E-2</v>
      </c>
      <c r="BP52">
        <f t="shared" si="17"/>
        <v>7.535390204669086E-2</v>
      </c>
      <c r="BR52">
        <f t="shared" si="18"/>
        <v>2.0154541785740717E-2</v>
      </c>
      <c r="BS52">
        <f t="shared" si="19"/>
        <v>1.9442559628600194E-2</v>
      </c>
      <c r="BT52">
        <f t="shared" si="20"/>
        <v>1.5070780409338172E-2</v>
      </c>
      <c r="BV52">
        <f t="shared" si="21"/>
        <v>0.27621986644829516</v>
      </c>
      <c r="BW52">
        <f t="shared" si="22"/>
        <v>0.95545386707708113</v>
      </c>
      <c r="BX52">
        <f t="shared" si="23"/>
        <v>0.23686829214429828</v>
      </c>
    </row>
    <row r="53" spans="1:76" x14ac:dyDescent="0.3">
      <c r="A53" t="s">
        <v>288</v>
      </c>
      <c r="B53">
        <v>65.592357272253849</v>
      </c>
      <c r="C53">
        <v>84.325054356818896</v>
      </c>
      <c r="D53">
        <v>55.666725303213454</v>
      </c>
      <c r="E53">
        <v>65.454133197098201</v>
      </c>
      <c r="F53">
        <v>35.604706361388899</v>
      </c>
      <c r="G53">
        <v>56.135084396105448</v>
      </c>
      <c r="H53">
        <v>62.264379002860494</v>
      </c>
      <c r="I53">
        <v>39.463107552518352</v>
      </c>
      <c r="J53">
        <v>66.850973045202494</v>
      </c>
      <c r="K53">
        <v>42.246169561243299</v>
      </c>
      <c r="L53">
        <v>61.923084664750903</v>
      </c>
      <c r="M53">
        <v>54.681291001719501</v>
      </c>
      <c r="N53">
        <v>43.91114593652005</v>
      </c>
      <c r="O53">
        <v>77.818140614189204</v>
      </c>
      <c r="P53">
        <v>46.834595556072955</v>
      </c>
      <c r="Q53">
        <v>46.436419086344799</v>
      </c>
      <c r="R53">
        <v>67.760065713966441</v>
      </c>
      <c r="S53">
        <v>70.146555147027698</v>
      </c>
      <c r="T53">
        <v>66.205969396593503</v>
      </c>
      <c r="U53">
        <v>49.268157905609499</v>
      </c>
      <c r="V53">
        <v>26.790840441911698</v>
      </c>
      <c r="W53">
        <v>62.15826875452175</v>
      </c>
      <c r="X53">
        <v>42.01239306787145</v>
      </c>
      <c r="Y53">
        <v>38.794688663374153</v>
      </c>
      <c r="Z53">
        <v>39.316853081111645</v>
      </c>
      <c r="AA53">
        <v>51.255966804546503</v>
      </c>
      <c r="AB53">
        <v>35.798001780459352</v>
      </c>
      <c r="AC53">
        <v>52.339306297608097</v>
      </c>
      <c r="AD53">
        <v>37.191634589695852</v>
      </c>
      <c r="AE53">
        <v>57.684084265769854</v>
      </c>
      <c r="AF53">
        <v>43.526488614677547</v>
      </c>
      <c r="AG53">
        <v>69.812599567416896</v>
      </c>
      <c r="AH53">
        <v>40.089756079011302</v>
      </c>
      <c r="AI53">
        <v>37.553106120443353</v>
      </c>
      <c r="AJ53">
        <v>78.774458880361749</v>
      </c>
      <c r="AK53">
        <v>59.0827046363436</v>
      </c>
      <c r="AL53">
        <v>42.32445487080895</v>
      </c>
      <c r="AM53">
        <v>50.110086627916246</v>
      </c>
      <c r="AN53">
        <v>40.643624333027503</v>
      </c>
      <c r="AO53">
        <v>69.258454881433011</v>
      </c>
      <c r="AP53">
        <v>48.165475955821051</v>
      </c>
      <c r="AQ53">
        <v>40.235015681425352</v>
      </c>
      <c r="AR53">
        <v>59.60369976977465</v>
      </c>
      <c r="AS53">
        <v>39.315983564068652</v>
      </c>
      <c r="AT53">
        <v>52.1744531381648</v>
      </c>
      <c r="AU53">
        <v>49.771377742119654</v>
      </c>
      <c r="AV53">
        <v>54.896775636823001</v>
      </c>
      <c r="AW53">
        <v>55.200915017517602</v>
      </c>
      <c r="AX53">
        <v>33.3423301916797</v>
      </c>
      <c r="AY53">
        <v>49.922174208285149</v>
      </c>
      <c r="AZ53">
        <v>74.04521001438269</v>
      </c>
      <c r="BA53">
        <v>38.5464218970573</v>
      </c>
      <c r="BB53">
        <v>60.028946042818049</v>
      </c>
      <c r="BC53">
        <v>53.051762324722603</v>
      </c>
      <c r="BD53">
        <v>52.669261667676906</v>
      </c>
      <c r="BE53">
        <v>45.057368758354997</v>
      </c>
      <c r="BF53">
        <v>53.902788335663701</v>
      </c>
      <c r="BG53">
        <v>44.09325605836105</v>
      </c>
      <c r="BH53">
        <v>53.730647274733549</v>
      </c>
      <c r="BJ53">
        <f t="shared" si="12"/>
        <v>56.575460431768803</v>
      </c>
      <c r="BK53">
        <f t="shared" si="13"/>
        <v>49.316929793978687</v>
      </c>
      <c r="BL53">
        <f t="shared" si="14"/>
        <v>51.917905900373654</v>
      </c>
      <c r="BN53">
        <f t="shared" si="15"/>
        <v>13.780625346565989</v>
      </c>
      <c r="BO53">
        <f t="shared" si="16"/>
        <v>13.472155810063398</v>
      </c>
      <c r="BP53">
        <f t="shared" si="17"/>
        <v>10.971738828289888</v>
      </c>
      <c r="BR53">
        <f t="shared" si="18"/>
        <v>3.4451563366414972</v>
      </c>
      <c r="BS53">
        <f t="shared" si="19"/>
        <v>3.1754175768325252</v>
      </c>
      <c r="BT53">
        <f t="shared" si="20"/>
        <v>2.1943477656579775</v>
      </c>
      <c r="BV53">
        <f t="shared" si="21"/>
        <v>0.13137089776153765</v>
      </c>
      <c r="BW53">
        <f t="shared" si="22"/>
        <v>0.2642378344220917</v>
      </c>
      <c r="BX53">
        <f t="shared" si="23"/>
        <v>0.5052499334866829</v>
      </c>
    </row>
    <row r="54" spans="1:76" x14ac:dyDescent="0.3">
      <c r="A54" t="s">
        <v>289</v>
      </c>
      <c r="B54">
        <v>4.4606281202081455</v>
      </c>
      <c r="C54">
        <v>5.6893126782652743</v>
      </c>
      <c r="D54">
        <v>3.2892080157063899</v>
      </c>
      <c r="E54">
        <v>4.9188636615954398</v>
      </c>
      <c r="F54">
        <v>2.7097209511846199</v>
      </c>
      <c r="G54">
        <v>4.4244873958522204</v>
      </c>
      <c r="H54">
        <v>4.9304549649328999</v>
      </c>
      <c r="I54">
        <v>2.8822407300470201</v>
      </c>
      <c r="J54">
        <v>5.2203679976952397</v>
      </c>
      <c r="K54">
        <v>3.0541727723089602</v>
      </c>
      <c r="L54">
        <v>5.1845279559970452</v>
      </c>
      <c r="M54">
        <v>4.4759256903721205</v>
      </c>
      <c r="N54">
        <v>2.84621898732129</v>
      </c>
      <c r="O54">
        <v>5.0558574176356554</v>
      </c>
      <c r="P54">
        <v>3.2236175868289347</v>
      </c>
      <c r="Q54">
        <v>4.1312425580918299</v>
      </c>
      <c r="R54">
        <v>5.4792150427335198</v>
      </c>
      <c r="S54">
        <v>7.5076386401836501</v>
      </c>
      <c r="T54">
        <v>5.6999299186254451</v>
      </c>
      <c r="U54">
        <v>3.6774824696461899</v>
      </c>
      <c r="V54">
        <v>2.7454182595432153</v>
      </c>
      <c r="W54">
        <v>3.9493277499331447</v>
      </c>
      <c r="X54">
        <v>3.0185645126797702</v>
      </c>
      <c r="Y54">
        <v>2.9929677161580051</v>
      </c>
      <c r="Z54">
        <v>2.5666250725537001</v>
      </c>
      <c r="AA54">
        <v>4.7384872719126054</v>
      </c>
      <c r="AB54">
        <v>2.5709733564257498</v>
      </c>
      <c r="AC54">
        <v>3.6383609891046702</v>
      </c>
      <c r="AD54">
        <v>2.57582950853838</v>
      </c>
      <c r="AE54">
        <v>4.8337598307523102</v>
      </c>
      <c r="AF54">
        <v>4.1157867999490101</v>
      </c>
      <c r="AG54">
        <v>6.0949971161510801</v>
      </c>
      <c r="AH54">
        <v>3.5309754428061453</v>
      </c>
      <c r="AI54">
        <v>2.5304521322020501</v>
      </c>
      <c r="AJ54">
        <v>5.6970555682328898</v>
      </c>
      <c r="AK54">
        <v>4.6308315487732443</v>
      </c>
      <c r="AL54">
        <v>2.6743654949169802</v>
      </c>
      <c r="AM54">
        <v>3.8609161225057949</v>
      </c>
      <c r="AN54">
        <v>2.9760047602583151</v>
      </c>
      <c r="AO54">
        <v>5.6470597561676747</v>
      </c>
      <c r="AP54">
        <v>3.8482548196831399</v>
      </c>
      <c r="AQ54">
        <v>4.2145694181733404</v>
      </c>
      <c r="AR54">
        <v>5.3445209386990102</v>
      </c>
      <c r="AS54">
        <v>3.708937648095795</v>
      </c>
      <c r="AT54">
        <v>3.6817045359665399</v>
      </c>
      <c r="AU54">
        <v>3.98004284416661</v>
      </c>
      <c r="AV54">
        <v>5.31771069650235</v>
      </c>
      <c r="AW54">
        <v>4.8155265973729398</v>
      </c>
      <c r="AX54">
        <v>2.8015356153124298</v>
      </c>
      <c r="AY54">
        <v>3.6160128135267051</v>
      </c>
      <c r="AZ54">
        <v>5.7025726194866753</v>
      </c>
      <c r="BA54">
        <v>3.0775145257144501</v>
      </c>
      <c r="BB54">
        <v>4.5925629597428443</v>
      </c>
      <c r="BC54">
        <v>3.8827579060318902</v>
      </c>
      <c r="BD54">
        <v>4.3151978905280997</v>
      </c>
      <c r="BE54">
        <v>3.4136144520989249</v>
      </c>
      <c r="BF54">
        <v>4.287574507339845</v>
      </c>
      <c r="BG54">
        <v>3.3278934485459901</v>
      </c>
      <c r="BH54">
        <v>4.0496537430414348</v>
      </c>
      <c r="BJ54">
        <f t="shared" si="12"/>
        <v>4.1560529677526938</v>
      </c>
      <c r="BK54">
        <f t="shared" si="13"/>
        <v>4.0148217683277005</v>
      </c>
      <c r="BL54">
        <f t="shared" si="14"/>
        <v>4.1385756492353565</v>
      </c>
      <c r="BN54">
        <f t="shared" si="15"/>
        <v>1.0021819965105647</v>
      </c>
      <c r="BO54">
        <f t="shared" si="16"/>
        <v>1.4412723577997311</v>
      </c>
      <c r="BP54">
        <f t="shared" si="17"/>
        <v>0.90090295065379655</v>
      </c>
      <c r="BR54">
        <f t="shared" si="18"/>
        <v>0.25054549912764118</v>
      </c>
      <c r="BS54">
        <f t="shared" si="19"/>
        <v>0.33971115257897133</v>
      </c>
      <c r="BT54">
        <f t="shared" si="20"/>
        <v>0.18018059013075932</v>
      </c>
      <c r="BV54">
        <f t="shared" si="21"/>
        <v>0.74024040967089344</v>
      </c>
      <c r="BW54">
        <f t="shared" si="22"/>
        <v>0.95521835439340974</v>
      </c>
      <c r="BX54">
        <f t="shared" si="23"/>
        <v>0.75011647955318883</v>
      </c>
    </row>
    <row r="55" spans="1:76" x14ac:dyDescent="0.3">
      <c r="A55" t="s">
        <v>290</v>
      </c>
      <c r="B55">
        <v>1.153525252797265</v>
      </c>
      <c r="C55">
        <v>1.6076026680725901</v>
      </c>
      <c r="D55">
        <v>0.87531082673192095</v>
      </c>
      <c r="E55">
        <v>1.141185783266061</v>
      </c>
      <c r="F55">
        <v>0.58299295404557705</v>
      </c>
      <c r="G55">
        <v>1.376827838883635</v>
      </c>
      <c r="H55">
        <v>0.68932394804534192</v>
      </c>
      <c r="I55">
        <v>0.93695731207417587</v>
      </c>
      <c r="J55">
        <v>1.51574499125419</v>
      </c>
      <c r="K55">
        <v>0.5986546918649075</v>
      </c>
      <c r="L55">
        <v>0.96608207838640592</v>
      </c>
      <c r="M55">
        <v>0.91715829373082447</v>
      </c>
      <c r="N55">
        <v>0.88791548139266796</v>
      </c>
      <c r="O55">
        <v>1.585091418079555</v>
      </c>
      <c r="P55">
        <v>0.91002202640878305</v>
      </c>
      <c r="Q55">
        <v>0.67455208067949646</v>
      </c>
      <c r="R55">
        <v>1.1260269633270885</v>
      </c>
      <c r="S55">
        <v>0.48486121738628152</v>
      </c>
      <c r="T55">
        <v>1.2703645012029852</v>
      </c>
      <c r="U55">
        <v>0.97454255826479308</v>
      </c>
      <c r="V55">
        <v>0.49032021432026202</v>
      </c>
      <c r="W55">
        <v>1.3859916703753501</v>
      </c>
      <c r="X55">
        <v>0.83601101134262557</v>
      </c>
      <c r="Y55">
        <v>0.85745583108415246</v>
      </c>
      <c r="Z55">
        <v>0.82639769499840043</v>
      </c>
      <c r="AA55">
        <v>0.59102519900571349</v>
      </c>
      <c r="AB55">
        <v>0.77556611697930444</v>
      </c>
      <c r="AC55">
        <v>0.67616436813775349</v>
      </c>
      <c r="AD55">
        <v>1.014822468904117</v>
      </c>
      <c r="AE55">
        <v>1.1801394956944535</v>
      </c>
      <c r="AF55">
        <v>0.62351385560348649</v>
      </c>
      <c r="AG55">
        <v>1.0882488727525119</v>
      </c>
      <c r="AH55">
        <v>0.74321864927514159</v>
      </c>
      <c r="AI55">
        <v>0.89750645845704691</v>
      </c>
      <c r="AJ55">
        <v>1.2180565660753</v>
      </c>
      <c r="AK55">
        <v>0.65371523602235049</v>
      </c>
      <c r="AL55">
        <v>0.85164952097073099</v>
      </c>
      <c r="AM55">
        <v>0.4745723344008585</v>
      </c>
      <c r="AN55">
        <v>0.82555128576141901</v>
      </c>
      <c r="AO55">
        <v>0.54618374220040256</v>
      </c>
      <c r="AP55">
        <v>0.70969405012555553</v>
      </c>
      <c r="AQ55">
        <v>0.81964745240559655</v>
      </c>
      <c r="AR55">
        <v>0.91885174734181252</v>
      </c>
      <c r="AS55">
        <v>0.63342119605598601</v>
      </c>
      <c r="AT55">
        <v>1.1944220441566404</v>
      </c>
      <c r="AU55">
        <v>0.60364018255089302</v>
      </c>
      <c r="AV55">
        <v>1.23024422330381</v>
      </c>
      <c r="AW55">
        <v>1.124548851630204</v>
      </c>
      <c r="AX55">
        <v>0.6549806999462725</v>
      </c>
      <c r="AY55">
        <v>0.92499948233623097</v>
      </c>
      <c r="AZ55">
        <v>1.3840995060371801</v>
      </c>
      <c r="BA55">
        <v>0.55726381439172401</v>
      </c>
      <c r="BB55">
        <v>1.0664261367397059</v>
      </c>
      <c r="BC55">
        <v>0.88333760627747204</v>
      </c>
      <c r="BD55">
        <v>1.1077995166749641</v>
      </c>
      <c r="BE55">
        <v>0.78089878880368302</v>
      </c>
      <c r="BF55">
        <v>0.49957834324501249</v>
      </c>
      <c r="BG55">
        <v>0.47436689066767102</v>
      </c>
      <c r="BH55">
        <v>0.9823781618183125</v>
      </c>
      <c r="BJ55">
        <f t="shared" si="12"/>
        <v>1.0261842278570872</v>
      </c>
      <c r="BK55">
        <f t="shared" si="13"/>
        <v>0.8801209526173035</v>
      </c>
      <c r="BL55">
        <f t="shared" si="14"/>
        <v>0.84481309519759151</v>
      </c>
      <c r="BN55">
        <f t="shared" si="15"/>
        <v>0.34035682288958541</v>
      </c>
      <c r="BO55">
        <f t="shared" si="16"/>
        <v>0.26162071606272974</v>
      </c>
      <c r="BP55">
        <f t="shared" si="17"/>
        <v>0.265669662596346</v>
      </c>
      <c r="BR55">
        <f t="shared" si="18"/>
        <v>8.5089205722396352E-2</v>
      </c>
      <c r="BS55">
        <f t="shared" si="19"/>
        <v>6.1664594142278845E-2</v>
      </c>
      <c r="BT55">
        <f t="shared" si="20"/>
        <v>5.3133932519269199E-2</v>
      </c>
      <c r="BV55">
        <f t="shared" si="21"/>
        <v>0.17546800185432723</v>
      </c>
      <c r="BW55">
        <f t="shared" si="22"/>
        <v>8.1987313328342207E-2</v>
      </c>
      <c r="BX55">
        <f t="shared" si="23"/>
        <v>0.66696988761483011</v>
      </c>
    </row>
    <row r="56" spans="1:76" x14ac:dyDescent="0.3">
      <c r="A56" t="s">
        <v>291</v>
      </c>
      <c r="B56">
        <v>0</v>
      </c>
      <c r="C56">
        <v>9.4726891287718495E-2</v>
      </c>
      <c r="D56">
        <v>1.9336476961524948E-2</v>
      </c>
      <c r="E56">
        <v>1.4506527683640949E-2</v>
      </c>
      <c r="F56">
        <v>2.2652440788828599E-2</v>
      </c>
      <c r="G56">
        <v>0.25308643692120847</v>
      </c>
      <c r="H56">
        <v>9.9778208904733642E-2</v>
      </c>
      <c r="I56">
        <v>7.2060942499084485E-2</v>
      </c>
      <c r="J56">
        <v>0.18404560659855101</v>
      </c>
      <c r="K56">
        <v>5.0407683403508999E-2</v>
      </c>
      <c r="L56">
        <v>2.4324864667942252E-2</v>
      </c>
      <c r="M56">
        <v>0</v>
      </c>
      <c r="N56">
        <v>1.8200119116593048E-2</v>
      </c>
      <c r="O56">
        <v>5.7361776135872851E-2</v>
      </c>
      <c r="P56">
        <v>4.0368346198972248E-2</v>
      </c>
      <c r="Q56">
        <v>5.8631083760873198E-2</v>
      </c>
      <c r="R56">
        <v>1.116056877589015E-2</v>
      </c>
      <c r="S56">
        <v>6.5298702233032496E-2</v>
      </c>
      <c r="T56">
        <v>4.5184293086878449E-2</v>
      </c>
      <c r="U56">
        <v>5.9598655540803999E-2</v>
      </c>
      <c r="V56">
        <v>0</v>
      </c>
      <c r="W56">
        <v>0</v>
      </c>
      <c r="X56">
        <v>3.8793135443355248E-2</v>
      </c>
      <c r="Y56">
        <v>4.4268937605840206E-2</v>
      </c>
      <c r="Z56">
        <v>2.090779190208325E-2</v>
      </c>
      <c r="AA56">
        <v>4.2344768279955203E-2</v>
      </c>
      <c r="AB56">
        <v>1.1914121195411751E-2</v>
      </c>
      <c r="AC56">
        <v>5.4376671991750003E-2</v>
      </c>
      <c r="AD56">
        <v>0</v>
      </c>
      <c r="AE56">
        <v>8.562263065421899E-2</v>
      </c>
      <c r="AF56">
        <v>3.8472659833705763E-2</v>
      </c>
      <c r="AG56">
        <v>5.3372737019706511E-2</v>
      </c>
      <c r="AH56">
        <v>0.1263070516555645</v>
      </c>
      <c r="AI56">
        <v>3.0493951276606451E-2</v>
      </c>
      <c r="AJ56">
        <v>0.10415555946854201</v>
      </c>
      <c r="AK56">
        <v>0.18538026905723148</v>
      </c>
      <c r="AL56">
        <v>2.8131783471121899E-2</v>
      </c>
      <c r="AM56">
        <v>2.8491487462317649E-2</v>
      </c>
      <c r="AN56">
        <v>1.0005831925216251E-2</v>
      </c>
      <c r="AO56">
        <v>7.5587854691729905E-2</v>
      </c>
      <c r="AP56">
        <v>7.9920382362220002E-3</v>
      </c>
      <c r="AQ56">
        <v>0.10650377899498725</v>
      </c>
      <c r="AR56">
        <v>0</v>
      </c>
      <c r="AS56">
        <v>3.9492471671862803E-2</v>
      </c>
      <c r="AT56">
        <v>0.1412667970272975</v>
      </c>
      <c r="AU56">
        <v>3.7234276379567048E-2</v>
      </c>
      <c r="AV56">
        <v>0.10661757396154301</v>
      </c>
      <c r="AW56">
        <v>3.0728556277248052E-2</v>
      </c>
      <c r="AX56">
        <v>5.9704904421059656E-2</v>
      </c>
      <c r="AY56">
        <v>0.12677632178241399</v>
      </c>
      <c r="AZ56">
        <v>0.11697527817259551</v>
      </c>
      <c r="BA56">
        <v>7.6101173247321505E-2</v>
      </c>
      <c r="BB56">
        <v>3.5631774634719497E-2</v>
      </c>
      <c r="BC56">
        <v>5.7053452119344747E-2</v>
      </c>
      <c r="BD56">
        <v>0.143194203985231</v>
      </c>
      <c r="BE56">
        <v>0.12498607013569026</v>
      </c>
      <c r="BF56">
        <v>7.9805809954178498E-3</v>
      </c>
      <c r="BG56">
        <v>2.9786714342303455E-2</v>
      </c>
      <c r="BH56">
        <v>3.4040084787355297E-2</v>
      </c>
      <c r="BJ56">
        <f t="shared" si="12"/>
        <v>6.3092962808065825E-2</v>
      </c>
      <c r="BK56">
        <f t="shared" si="13"/>
        <v>4.045092647193349E-2</v>
      </c>
      <c r="BL56">
        <f t="shared" si="14"/>
        <v>6.855275348993356E-2</v>
      </c>
      <c r="BN56">
        <f t="shared" si="15"/>
        <v>6.8932122801684717E-2</v>
      </c>
      <c r="BO56">
        <f t="shared" si="16"/>
        <v>3.2418328785348921E-2</v>
      </c>
      <c r="BP56">
        <f t="shared" si="17"/>
        <v>5.1493065491948736E-2</v>
      </c>
      <c r="BR56">
        <f t="shared" si="18"/>
        <v>1.7233030700421179E-2</v>
      </c>
      <c r="BS56">
        <f t="shared" si="19"/>
        <v>7.6410733729517588E-3</v>
      </c>
      <c r="BT56">
        <f t="shared" si="20"/>
        <v>1.0298613098389748E-2</v>
      </c>
      <c r="BV56">
        <f t="shared" si="21"/>
        <v>0.24323122188853652</v>
      </c>
      <c r="BW56">
        <f t="shared" si="22"/>
        <v>0.78783636735746532</v>
      </c>
      <c r="BX56">
        <f t="shared" si="23"/>
        <v>3.42462742332411E-2</v>
      </c>
    </row>
    <row r="57" spans="1:76" x14ac:dyDescent="0.3">
      <c r="A57" t="s">
        <v>292</v>
      </c>
      <c r="B57">
        <v>0.23454295867876102</v>
      </c>
      <c r="C57">
        <v>6.3371125712921098E-2</v>
      </c>
      <c r="D57">
        <v>0.27388619824314997</v>
      </c>
      <c r="E57">
        <v>0.1089987750620128</v>
      </c>
      <c r="F57">
        <v>6.9920409023875751E-2</v>
      </c>
      <c r="G57">
        <v>0</v>
      </c>
      <c r="H57">
        <v>0</v>
      </c>
      <c r="I57">
        <v>0</v>
      </c>
      <c r="J57">
        <v>0.2665371961540588</v>
      </c>
      <c r="K57">
        <v>3.59546936704047E-2</v>
      </c>
      <c r="L57">
        <v>5.3175958322104498E-2</v>
      </c>
      <c r="M57">
        <v>0.10316793812908195</v>
      </c>
      <c r="N57">
        <v>4.2295299082951703E-2</v>
      </c>
      <c r="O57">
        <v>0.1028027088197262</v>
      </c>
      <c r="P57">
        <v>9.3182499510226391E-2</v>
      </c>
      <c r="Q57">
        <v>1.8566890823841449E-2</v>
      </c>
      <c r="R57">
        <v>0.15340699062562602</v>
      </c>
      <c r="S57">
        <v>0</v>
      </c>
      <c r="T57">
        <v>9.8056932294323301E-2</v>
      </c>
      <c r="U57">
        <v>4.6746388501425901E-2</v>
      </c>
      <c r="V57">
        <v>0.11352542184611999</v>
      </c>
      <c r="W57">
        <v>2.8051560540567198E-2</v>
      </c>
      <c r="X57">
        <v>0</v>
      </c>
      <c r="Y57">
        <v>1.7954324995196551E-2</v>
      </c>
      <c r="Z57">
        <v>0</v>
      </c>
      <c r="AA57">
        <v>2.86119347368574E-2</v>
      </c>
      <c r="AB57">
        <v>3.2694498286298751E-2</v>
      </c>
      <c r="AC57">
        <v>4.5771061693992299E-3</v>
      </c>
      <c r="AD57">
        <v>0</v>
      </c>
      <c r="AE57">
        <v>0.15839794353520451</v>
      </c>
      <c r="AF57">
        <v>6.9972772304785547E-2</v>
      </c>
      <c r="AG57">
        <v>6.2998087107868E-2</v>
      </c>
      <c r="AH57">
        <v>5.2883837971924003E-2</v>
      </c>
      <c r="AI57">
        <v>8.8824473425255498E-2</v>
      </c>
      <c r="AJ57">
        <v>0.19350619553155268</v>
      </c>
      <c r="AK57">
        <v>0.2409653063148115</v>
      </c>
      <c r="AL57">
        <v>6.4463262799287102E-2</v>
      </c>
      <c r="AM57">
        <v>9.6428694044392999E-2</v>
      </c>
      <c r="AN57">
        <v>0</v>
      </c>
      <c r="AO57">
        <v>0.22528785352205194</v>
      </c>
      <c r="AP57">
        <v>1.91010147561579E-2</v>
      </c>
      <c r="AQ57">
        <v>2.4791453915374202E-2</v>
      </c>
      <c r="AR57">
        <v>2.3760147840785902E-2</v>
      </c>
      <c r="AS57">
        <v>6.5512551947411152E-2</v>
      </c>
      <c r="AT57">
        <v>0</v>
      </c>
      <c r="AU57">
        <v>6.6529120324505753E-2</v>
      </c>
      <c r="AV57">
        <v>0.11384264103511416</v>
      </c>
      <c r="AW57">
        <v>0.270879549371569</v>
      </c>
      <c r="AX57">
        <v>8.2461428181093352E-2</v>
      </c>
      <c r="AY57">
        <v>3.115654899772545E-2</v>
      </c>
      <c r="AZ57">
        <v>0.22087207902533401</v>
      </c>
      <c r="BA57">
        <v>2.1659984280378401E-2</v>
      </c>
      <c r="BB57">
        <v>3.3970983780252352E-2</v>
      </c>
      <c r="BC57">
        <v>6.3038304591632996E-2</v>
      </c>
      <c r="BD57">
        <v>5.5496934237636998E-2</v>
      </c>
      <c r="BE57">
        <v>5.8209866791658002E-2</v>
      </c>
      <c r="BF57">
        <v>4.2070240495245048E-2</v>
      </c>
      <c r="BG57">
        <v>8.0729391768632003E-2</v>
      </c>
      <c r="BH57">
        <v>5.3254142700766498E-2</v>
      </c>
      <c r="BJ57">
        <f t="shared" si="12"/>
        <v>9.1650165702069769E-2</v>
      </c>
      <c r="BK57">
        <f t="shared" si="13"/>
        <v>5.3150126241158432E-2</v>
      </c>
      <c r="BL57">
        <f t="shared" si="14"/>
        <v>8.5919507850134788E-2</v>
      </c>
      <c r="BN57">
        <f t="shared" si="15"/>
        <v>9.0776141897350768E-2</v>
      </c>
      <c r="BO57">
        <f t="shared" si="16"/>
        <v>5.1468083175289191E-2</v>
      </c>
      <c r="BP57">
        <f t="shared" si="17"/>
        <v>7.9452541772975269E-2</v>
      </c>
      <c r="BR57">
        <f t="shared" si="18"/>
        <v>2.2694035474337692E-2</v>
      </c>
      <c r="BS57">
        <f t="shared" si="19"/>
        <v>1.2131143542640081E-2</v>
      </c>
      <c r="BT57">
        <f t="shared" si="20"/>
        <v>1.5890508354595052E-2</v>
      </c>
      <c r="BV57">
        <f t="shared" si="21"/>
        <v>0.14813836632695745</v>
      </c>
      <c r="BW57">
        <f t="shared" si="22"/>
        <v>0.83757365073352497</v>
      </c>
      <c r="BX57">
        <f t="shared" si="23"/>
        <v>0.1089040757345618</v>
      </c>
    </row>
    <row r="58" spans="1:76" x14ac:dyDescent="0.3">
      <c r="A58" t="s">
        <v>293</v>
      </c>
      <c r="B58">
        <v>4.1697024362090752E-2</v>
      </c>
      <c r="C58">
        <v>6.5273882704328004E-2</v>
      </c>
      <c r="D58">
        <v>0.16637406810412705</v>
      </c>
      <c r="E58">
        <v>0</v>
      </c>
      <c r="F58">
        <v>2.9717099430403848E-2</v>
      </c>
      <c r="G58">
        <v>0.11713862076059654</v>
      </c>
      <c r="H58">
        <v>3.5152677601112847E-2</v>
      </c>
      <c r="I58">
        <v>3.6590821275520047E-2</v>
      </c>
      <c r="J58">
        <v>5.3875059401200499E-2</v>
      </c>
      <c r="K58">
        <v>3.59546936704047E-2</v>
      </c>
      <c r="L58">
        <v>7.7450223775684501E-2</v>
      </c>
      <c r="M58">
        <v>0</v>
      </c>
      <c r="N58">
        <v>2.806119142435725E-2</v>
      </c>
      <c r="O58">
        <v>5.0551259832533002E-2</v>
      </c>
      <c r="P58">
        <v>4.1209377096261449E-2</v>
      </c>
      <c r="Q58">
        <v>6.8749028512430393E-2</v>
      </c>
      <c r="R58">
        <v>5.6870529776737351E-2</v>
      </c>
      <c r="S58">
        <v>0</v>
      </c>
      <c r="T58">
        <v>2.818784664659725E-2</v>
      </c>
      <c r="U58">
        <v>0.14802809240492631</v>
      </c>
      <c r="V58">
        <v>0</v>
      </c>
      <c r="W58">
        <v>0.15438559709257649</v>
      </c>
      <c r="X58">
        <v>2.7086638133523924E-2</v>
      </c>
      <c r="Y58">
        <v>3.1488788835416899E-2</v>
      </c>
      <c r="Z58">
        <v>0.12452772606027801</v>
      </c>
      <c r="AA58">
        <v>6.4062192683235347E-2</v>
      </c>
      <c r="AB58">
        <v>0</v>
      </c>
      <c r="AC58">
        <v>0.14127593011928699</v>
      </c>
      <c r="AD58">
        <v>3.6746668822855488E-2</v>
      </c>
      <c r="AE58">
        <v>6.0495857515013997E-2</v>
      </c>
      <c r="AF58">
        <v>3.3236134553578149E-2</v>
      </c>
      <c r="AG58">
        <v>3.8999350197963301E-2</v>
      </c>
      <c r="AH58">
        <v>5.3893035475985999E-2</v>
      </c>
      <c r="AI58">
        <v>3.3148657143751051E-2</v>
      </c>
      <c r="AJ58">
        <v>4.3880486334189901E-2</v>
      </c>
      <c r="AK58">
        <v>7.3231582773386997E-2</v>
      </c>
      <c r="AL58">
        <v>0</v>
      </c>
      <c r="AM58">
        <v>0.1248420380269005</v>
      </c>
      <c r="AN58">
        <v>5.0783943600877998E-2</v>
      </c>
      <c r="AO58">
        <v>0.10018517638759331</v>
      </c>
      <c r="AP58">
        <v>4.3517440066249899E-2</v>
      </c>
      <c r="AQ58">
        <v>0</v>
      </c>
      <c r="AR58">
        <v>0.10753828810838315</v>
      </c>
      <c r="AS58">
        <v>6.7498887437434901E-2</v>
      </c>
      <c r="AT58">
        <v>3.8825777907097701E-2</v>
      </c>
      <c r="AU58">
        <v>1.023266218177195E-2</v>
      </c>
      <c r="AV58">
        <v>7.4221674076931999E-3</v>
      </c>
      <c r="AW58">
        <v>6.1933056186783998E-2</v>
      </c>
      <c r="AX58">
        <v>4.4561217801873346E-2</v>
      </c>
      <c r="AY58">
        <v>0</v>
      </c>
      <c r="AZ58">
        <v>0</v>
      </c>
      <c r="BA58">
        <v>1.7978170372135699E-2</v>
      </c>
      <c r="BB58">
        <v>5.2218611489432298E-2</v>
      </c>
      <c r="BC58">
        <v>1.2914599270974001E-2</v>
      </c>
      <c r="BD58">
        <v>8.4035545591256602E-2</v>
      </c>
      <c r="BE58">
        <v>2.5589939956265649E-2</v>
      </c>
      <c r="BF58">
        <v>0</v>
      </c>
      <c r="BG58">
        <v>0</v>
      </c>
      <c r="BH58">
        <v>0</v>
      </c>
      <c r="BJ58">
        <f t="shared" si="12"/>
        <v>5.2987189246940673E-2</v>
      </c>
      <c r="BK58">
        <f t="shared" si="13"/>
        <v>5.7357391414540354E-2</v>
      </c>
      <c r="BL58">
        <f t="shared" si="14"/>
        <v>3.8687583636012053E-2</v>
      </c>
      <c r="BN58">
        <f t="shared" si="15"/>
        <v>4.1551445359057457E-2</v>
      </c>
      <c r="BO58">
        <f t="shared" si="16"/>
        <v>5.0580489578261729E-2</v>
      </c>
      <c r="BP58">
        <f t="shared" si="17"/>
        <v>3.7918961143170046E-2</v>
      </c>
      <c r="BR58">
        <f t="shared" si="18"/>
        <v>1.0387861339764364E-2</v>
      </c>
      <c r="BS58">
        <f t="shared" si="19"/>
        <v>1.1921935725508122E-2</v>
      </c>
      <c r="BT58">
        <f t="shared" si="20"/>
        <v>7.5837922286340091E-3</v>
      </c>
      <c r="BV58">
        <f t="shared" si="21"/>
        <v>0.78404816856409565</v>
      </c>
      <c r="BW58">
        <f t="shared" si="22"/>
        <v>0.27507222334149672</v>
      </c>
      <c r="BX58">
        <f t="shared" si="23"/>
        <v>0.19636466204639147</v>
      </c>
    </row>
    <row r="59" spans="1:76" x14ac:dyDescent="0.3">
      <c r="A59" t="s">
        <v>294</v>
      </c>
      <c r="B59">
        <v>6.1463426593494498E-2</v>
      </c>
      <c r="C59">
        <v>1.336651125994545E-2</v>
      </c>
      <c r="D59">
        <v>0.15307801520336051</v>
      </c>
      <c r="E59">
        <v>2.9394659298479651E-2</v>
      </c>
      <c r="F59">
        <v>2.9253428326891651E-2</v>
      </c>
      <c r="G59">
        <v>6.1764825096681603E-2</v>
      </c>
      <c r="H59">
        <v>3.5152677601112847E-2</v>
      </c>
      <c r="I59">
        <v>9.8751614603818493E-3</v>
      </c>
      <c r="J59">
        <v>2.0045740567065502E-2</v>
      </c>
      <c r="K59">
        <v>2.5089174088179299E-2</v>
      </c>
      <c r="L59">
        <v>8.035183314066599E-2</v>
      </c>
      <c r="M59">
        <v>0.10806662529981029</v>
      </c>
      <c r="N59">
        <v>3.4243155114829803E-2</v>
      </c>
      <c r="O59">
        <v>0</v>
      </c>
      <c r="P59">
        <v>8.9623082066982496E-2</v>
      </c>
      <c r="Q59">
        <v>0</v>
      </c>
      <c r="R59">
        <v>2.823747077810005E-2</v>
      </c>
      <c r="S59">
        <v>5.8849778717180001E-2</v>
      </c>
      <c r="T59">
        <v>1.0940493830431851E-2</v>
      </c>
      <c r="U59">
        <v>1.245401329481205E-2</v>
      </c>
      <c r="V59">
        <v>0.11252223555003105</v>
      </c>
      <c r="W59">
        <v>6.9088456849430449E-2</v>
      </c>
      <c r="X59">
        <v>4.9218900456272502E-2</v>
      </c>
      <c r="Y59">
        <v>4.2843804256039703E-2</v>
      </c>
      <c r="Z59">
        <v>0</v>
      </c>
      <c r="AA59">
        <v>1.226225774436745E-2</v>
      </c>
      <c r="AB59">
        <v>5.0807679710224402E-2</v>
      </c>
      <c r="AC59">
        <v>0</v>
      </c>
      <c r="AD59">
        <v>0</v>
      </c>
      <c r="AE59">
        <v>0.120314593271606</v>
      </c>
      <c r="AF59">
        <v>1.2312947239593065E-2</v>
      </c>
      <c r="AG59">
        <v>0</v>
      </c>
      <c r="AH59">
        <v>1.90679465918893E-2</v>
      </c>
      <c r="AI59">
        <v>5.85778379539705E-2</v>
      </c>
      <c r="AJ59">
        <v>4.7237907750919697E-2</v>
      </c>
      <c r="AK59">
        <v>4.7395551029821001E-2</v>
      </c>
      <c r="AL59">
        <v>3.2255319788882249E-2</v>
      </c>
      <c r="AM59">
        <v>5.6132303448989146E-2</v>
      </c>
      <c r="AN59">
        <v>0</v>
      </c>
      <c r="AO59">
        <v>0.10018517638759331</v>
      </c>
      <c r="AP59">
        <v>7.0580737766852003E-2</v>
      </c>
      <c r="AQ59">
        <v>7.60647386132597E-2</v>
      </c>
      <c r="AR59">
        <v>0.274263020119622</v>
      </c>
      <c r="AS59">
        <v>0</v>
      </c>
      <c r="AT59">
        <v>0</v>
      </c>
      <c r="AU59">
        <v>0</v>
      </c>
      <c r="AV59">
        <v>1.8874602147096499E-2</v>
      </c>
      <c r="AW59">
        <v>0</v>
      </c>
      <c r="AX59">
        <v>2.696452226259665E-2</v>
      </c>
      <c r="AY59">
        <v>3.115654899772545E-2</v>
      </c>
      <c r="AZ59">
        <v>0.1918281027593283</v>
      </c>
      <c r="BA59">
        <v>2.1659984280378401E-2</v>
      </c>
      <c r="BB59">
        <v>6.7509947904029199E-2</v>
      </c>
      <c r="BC59">
        <v>0</v>
      </c>
      <c r="BD59">
        <v>2.2319632121077949E-2</v>
      </c>
      <c r="BE59">
        <v>8.4803276617664E-2</v>
      </c>
      <c r="BF59">
        <v>9.4667782159690794E-2</v>
      </c>
      <c r="BG59">
        <v>8.36056455343967E-2</v>
      </c>
      <c r="BH59">
        <v>4.33176300015524E-2</v>
      </c>
      <c r="BJ59">
        <f t="shared" si="12"/>
        <v>4.692301969486759E-2</v>
      </c>
      <c r="BK59">
        <f t="shared" si="13"/>
        <v>3.6527689791330469E-2</v>
      </c>
      <c r="BL59">
        <f t="shared" si="14"/>
        <v>5.5632897187659014E-2</v>
      </c>
      <c r="BN59">
        <f t="shared" si="15"/>
        <v>4.2739452850307842E-2</v>
      </c>
      <c r="BO59">
        <f t="shared" si="16"/>
        <v>3.7073101837711474E-2</v>
      </c>
      <c r="BP59">
        <f t="shared" si="17"/>
        <v>6.3480700542577026E-2</v>
      </c>
      <c r="BR59">
        <f t="shared" si="18"/>
        <v>1.0684863212576961E-2</v>
      </c>
      <c r="BS59">
        <f t="shared" si="19"/>
        <v>8.7382139030217475E-3</v>
      </c>
      <c r="BT59">
        <f t="shared" si="20"/>
        <v>1.2696140108515405E-2</v>
      </c>
      <c r="BV59">
        <f t="shared" si="21"/>
        <v>0.45725615642054596</v>
      </c>
      <c r="BW59">
        <f t="shared" si="22"/>
        <v>0.60264658818425099</v>
      </c>
      <c r="BX59">
        <f t="shared" si="23"/>
        <v>0.22242859258903799</v>
      </c>
    </row>
    <row r="60" spans="1:76" x14ac:dyDescent="0.3">
      <c r="A60" t="s">
        <v>91</v>
      </c>
    </row>
    <row r="61" spans="1:76" x14ac:dyDescent="0.3">
      <c r="A61" t="s">
        <v>92</v>
      </c>
      <c r="B61">
        <v>365.20255664263351</v>
      </c>
      <c r="C61">
        <v>432.13680111527651</v>
      </c>
      <c r="D61">
        <v>310.24202403274001</v>
      </c>
      <c r="E61">
        <v>361.17954160511601</v>
      </c>
      <c r="F61">
        <v>241.28561052380201</v>
      </c>
      <c r="G61">
        <v>377.51927763593</v>
      </c>
      <c r="H61">
        <v>358.52935725080249</v>
      </c>
      <c r="I61">
        <v>239.4542942055445</v>
      </c>
      <c r="J61">
        <v>413.8678144468185</v>
      </c>
      <c r="K61">
        <v>265.6597462480795</v>
      </c>
      <c r="L61">
        <v>378.10502118630552</v>
      </c>
      <c r="M61">
        <v>316.714504655518</v>
      </c>
      <c r="N61">
        <v>287.08258576616254</v>
      </c>
      <c r="O61">
        <v>441.01966535805798</v>
      </c>
      <c r="P61">
        <v>282.82443603834952</v>
      </c>
      <c r="Q61">
        <v>284.77158622829404</v>
      </c>
      <c r="R61">
        <v>388.523205926255</v>
      </c>
      <c r="S61">
        <v>433.85878919811802</v>
      </c>
      <c r="T61">
        <v>405.56570191270049</v>
      </c>
      <c r="U61">
        <v>305.0646360393315</v>
      </c>
      <c r="V61">
        <v>207.80391904750348</v>
      </c>
      <c r="W61">
        <v>359.09563391471602</v>
      </c>
      <c r="X61">
        <v>263.76501686211299</v>
      </c>
      <c r="Y61">
        <v>261.2306624008155</v>
      </c>
      <c r="Z61">
        <v>255.79240922657149</v>
      </c>
      <c r="AA61">
        <v>313.38510711967797</v>
      </c>
      <c r="AB61">
        <v>239.74085015149649</v>
      </c>
      <c r="AC61">
        <v>319.47513692593299</v>
      </c>
      <c r="AD61">
        <v>243.34413662362601</v>
      </c>
      <c r="AE61">
        <v>385.67968835263298</v>
      </c>
      <c r="AF61">
        <v>267.68607871016701</v>
      </c>
      <c r="AG61">
        <v>402.30379201368498</v>
      </c>
      <c r="AH61">
        <v>276.25850026512251</v>
      </c>
      <c r="AI61">
        <v>278.85032992969599</v>
      </c>
      <c r="AJ61">
        <v>409.43228127894099</v>
      </c>
      <c r="AK61">
        <v>352.03825416983102</v>
      </c>
      <c r="AL61">
        <v>265.85531600700153</v>
      </c>
      <c r="AM61">
        <v>292.79256907592099</v>
      </c>
      <c r="AN61">
        <v>269.68684842252503</v>
      </c>
      <c r="AO61">
        <v>408.92839754072952</v>
      </c>
      <c r="AP61">
        <v>266.91139297111249</v>
      </c>
      <c r="AQ61">
        <v>254.91914564490551</v>
      </c>
      <c r="AR61">
        <v>327.60296300872449</v>
      </c>
      <c r="AS61">
        <v>251.6242397542585</v>
      </c>
      <c r="AT61">
        <v>326.255786087763</v>
      </c>
      <c r="AU61">
        <v>285.95315954894249</v>
      </c>
      <c r="AV61">
        <v>369.43484366169548</v>
      </c>
      <c r="AW61">
        <v>344.9031451888315</v>
      </c>
      <c r="AX61">
        <v>236.96403827868849</v>
      </c>
      <c r="AY61">
        <v>311.02519584221301</v>
      </c>
      <c r="AZ61">
        <v>419.63412484613855</v>
      </c>
      <c r="BA61">
        <v>253.16409959134353</v>
      </c>
      <c r="BB61">
        <v>347.63746837794804</v>
      </c>
      <c r="BC61">
        <v>315.31474773829302</v>
      </c>
      <c r="BD61">
        <v>334.69101128984846</v>
      </c>
      <c r="BE61">
        <v>294.14726977189702</v>
      </c>
      <c r="BF61">
        <v>350.38022044331797</v>
      </c>
      <c r="BG61">
        <v>268.16582938232398</v>
      </c>
      <c r="BH61">
        <v>341.4439105459245</v>
      </c>
      <c r="BJ61">
        <f t="shared" si="12"/>
        <v>334.72467643371436</v>
      </c>
      <c r="BK61">
        <f t="shared" si="13"/>
        <v>311.52353303445335</v>
      </c>
      <c r="BL61">
        <f t="shared" si="14"/>
        <v>315.95625033876473</v>
      </c>
      <c r="BN61">
        <f t="shared" si="15"/>
        <v>65.278781640958641</v>
      </c>
      <c r="BO61">
        <f t="shared" si="16"/>
        <v>67.978600623428932</v>
      </c>
      <c r="BP61">
        <f t="shared" si="17"/>
        <v>52.395004002546791</v>
      </c>
      <c r="BR61">
        <f t="shared" si="18"/>
        <v>16.31969541023966</v>
      </c>
      <c r="BS61">
        <f t="shared" si="19"/>
        <v>16.022709825466222</v>
      </c>
      <c r="BT61">
        <f t="shared" si="20"/>
        <v>10.479000800509358</v>
      </c>
      <c r="BV61">
        <f t="shared" si="21"/>
        <v>0.31802347339121512</v>
      </c>
      <c r="BW61">
        <f t="shared" si="22"/>
        <v>0.34175654206867234</v>
      </c>
      <c r="BX61">
        <f t="shared" si="23"/>
        <v>0.81843884673563339</v>
      </c>
    </row>
    <row r="62" spans="1:76" x14ac:dyDescent="0.3">
      <c r="BJ62" s="32" t="s">
        <v>1815</v>
      </c>
      <c r="BK62" s="32"/>
      <c r="BL62" s="32"/>
      <c r="BN62" s="32" t="s">
        <v>1816</v>
      </c>
      <c r="BO62" s="32"/>
      <c r="BP62" s="32"/>
      <c r="BR62" s="32" t="s">
        <v>1817</v>
      </c>
      <c r="BS62" s="32"/>
      <c r="BT62" s="32"/>
      <c r="BV62" s="32" t="s">
        <v>1818</v>
      </c>
      <c r="BW62" s="32"/>
      <c r="BX62" s="32"/>
    </row>
    <row r="63" spans="1:76" x14ac:dyDescent="0.3">
      <c r="BJ63" s="5" t="s">
        <v>1812</v>
      </c>
      <c r="BK63" s="6" t="s">
        <v>1814</v>
      </c>
      <c r="BL63" s="7" t="s">
        <v>1813</v>
      </c>
      <c r="BN63" s="5" t="s">
        <v>1812</v>
      </c>
      <c r="BO63" s="6" t="s">
        <v>1814</v>
      </c>
      <c r="BP63" s="7" t="s">
        <v>1813</v>
      </c>
      <c r="BR63" s="5" t="s">
        <v>1812</v>
      </c>
      <c r="BS63" s="6" t="s">
        <v>1814</v>
      </c>
      <c r="BT63" s="7" t="s">
        <v>1813</v>
      </c>
      <c r="BV63" s="5" t="s">
        <v>1812</v>
      </c>
      <c r="BW63" s="5" t="s">
        <v>1812</v>
      </c>
      <c r="BX63" s="7" t="s">
        <v>1813</v>
      </c>
    </row>
    <row r="64" spans="1:76" x14ac:dyDescent="0.3">
      <c r="BV64" s="6" t="s">
        <v>1814</v>
      </c>
      <c r="BW64" s="7" t="s">
        <v>1813</v>
      </c>
      <c r="BX64" s="6" t="s">
        <v>1814</v>
      </c>
    </row>
    <row r="65" spans="1:76" x14ac:dyDescent="0.3">
      <c r="A65" s="9" t="s">
        <v>1819</v>
      </c>
      <c r="B65" s="10">
        <f>SUM(B59,B47,B29,B22,B17,B12,B9)</f>
        <v>41.326274085448546</v>
      </c>
      <c r="C65" s="10">
        <f t="shared" ref="C65:BH65" si="24">SUM(C59,C47,C29,C22,C17,C12,C9)</f>
        <v>45.306660619145504</v>
      </c>
      <c r="D65" s="10">
        <f t="shared" si="24"/>
        <v>39.201234445590671</v>
      </c>
      <c r="E65" s="10">
        <f t="shared" si="24"/>
        <v>46.324223573434423</v>
      </c>
      <c r="F65" s="10">
        <f t="shared" si="24"/>
        <v>47.393536341925731</v>
      </c>
      <c r="G65" s="10">
        <f t="shared" si="24"/>
        <v>46.756207165545824</v>
      </c>
      <c r="H65" s="10">
        <f t="shared" si="24"/>
        <v>37.118674278350845</v>
      </c>
      <c r="I65" s="10">
        <f t="shared" si="24"/>
        <v>47.529242796681139</v>
      </c>
      <c r="J65" s="10">
        <f t="shared" si="24"/>
        <v>45.371276797372765</v>
      </c>
      <c r="K65" s="10">
        <f t="shared" si="24"/>
        <v>44.132449943405227</v>
      </c>
      <c r="L65" s="10">
        <f t="shared" si="24"/>
        <v>37.017551948096198</v>
      </c>
      <c r="M65" s="10">
        <f t="shared" si="24"/>
        <v>36.146093164651134</v>
      </c>
      <c r="N65" s="10">
        <f t="shared" si="24"/>
        <v>49.893831750722349</v>
      </c>
      <c r="O65" s="10">
        <f t="shared" si="24"/>
        <v>43.51867287666817</v>
      </c>
      <c r="P65" s="10">
        <f t="shared" si="24"/>
        <v>47.650137774886304</v>
      </c>
      <c r="Q65" s="10">
        <f t="shared" si="24"/>
        <v>42.363812459996851</v>
      </c>
      <c r="R65" s="10">
        <f t="shared" si="24"/>
        <v>42.951903494642238</v>
      </c>
      <c r="S65" s="10">
        <f t="shared" si="24"/>
        <v>41.959480483093088</v>
      </c>
      <c r="T65" s="10">
        <f t="shared" si="24"/>
        <v>46.19193689392479</v>
      </c>
      <c r="U65" s="10">
        <f t="shared" si="24"/>
        <v>39.159008453240368</v>
      </c>
      <c r="V65" s="10">
        <f t="shared" si="24"/>
        <v>44.373123327917973</v>
      </c>
      <c r="W65" s="10">
        <f t="shared" si="24"/>
        <v>43.36196691099947</v>
      </c>
      <c r="X65" s="10">
        <f t="shared" si="24"/>
        <v>49.542846732237479</v>
      </c>
      <c r="Y65" s="10">
        <f t="shared" si="24"/>
        <v>46.02597996294719</v>
      </c>
      <c r="Z65" s="10">
        <f t="shared" si="24"/>
        <v>46.168542084728358</v>
      </c>
      <c r="AA65" s="10">
        <f t="shared" si="24"/>
        <v>49.428083861587844</v>
      </c>
      <c r="AB65" s="10">
        <f t="shared" si="24"/>
        <v>45.388890300555865</v>
      </c>
      <c r="AC65" s="10">
        <f t="shared" si="24"/>
        <v>45.524162072384279</v>
      </c>
      <c r="AD65" s="10">
        <f t="shared" si="24"/>
        <v>44.003814492248807</v>
      </c>
      <c r="AE65" s="10">
        <f t="shared" si="24"/>
        <v>47.911296275913365</v>
      </c>
      <c r="AF65" s="10">
        <f t="shared" si="24"/>
        <v>40.857977867769961</v>
      </c>
      <c r="AG65" s="10">
        <f t="shared" si="24"/>
        <v>42.075683407391381</v>
      </c>
      <c r="AH65" s="10">
        <f t="shared" si="24"/>
        <v>43.471712503213546</v>
      </c>
      <c r="AI65" s="10">
        <f t="shared" si="24"/>
        <v>41.616776419704244</v>
      </c>
      <c r="AJ65" s="10">
        <f t="shared" si="24"/>
        <v>47.330664127912314</v>
      </c>
      <c r="AK65" s="10">
        <f t="shared" si="24"/>
        <v>42.303024512163219</v>
      </c>
      <c r="AL65" s="10">
        <f t="shared" si="24"/>
        <v>46.11420944268675</v>
      </c>
      <c r="AM65" s="10">
        <f t="shared" si="24"/>
        <v>49.49869983333393</v>
      </c>
      <c r="AN65" s="10">
        <f t="shared" si="24"/>
        <v>42.423415609831693</v>
      </c>
      <c r="AO65" s="10">
        <f t="shared" si="24"/>
        <v>42.720747656031847</v>
      </c>
      <c r="AP65" s="10">
        <f t="shared" si="24"/>
        <v>45.380305079406</v>
      </c>
      <c r="AQ65" s="10">
        <f t="shared" si="24"/>
        <v>45.646743389887689</v>
      </c>
      <c r="AR65" s="10">
        <f t="shared" si="24"/>
        <v>41.662152054483897</v>
      </c>
      <c r="AS65" s="10">
        <f t="shared" si="24"/>
        <v>46.430455572536516</v>
      </c>
      <c r="AT65" s="10">
        <f t="shared" si="24"/>
        <v>42.531381676779382</v>
      </c>
      <c r="AU65" s="10">
        <f t="shared" si="24"/>
        <v>45.729440367969126</v>
      </c>
      <c r="AV65" s="10">
        <f t="shared" si="24"/>
        <v>46.113630320537403</v>
      </c>
      <c r="AW65" s="10">
        <f t="shared" si="24"/>
        <v>41.855412822076474</v>
      </c>
      <c r="AX65" s="10">
        <f t="shared" si="24"/>
        <v>47.657999481688343</v>
      </c>
      <c r="AY65" s="10">
        <f t="shared" si="24"/>
        <v>44.028881678906266</v>
      </c>
      <c r="AZ65" s="10">
        <f t="shared" si="24"/>
        <v>42.617701351034114</v>
      </c>
      <c r="BA65" s="10">
        <f t="shared" si="24"/>
        <v>43.918252786662549</v>
      </c>
      <c r="BB65" s="10">
        <f t="shared" si="24"/>
        <v>45.463724616373554</v>
      </c>
      <c r="BC65" s="10">
        <f t="shared" si="24"/>
        <v>39.821373166802893</v>
      </c>
      <c r="BD65" s="10">
        <f t="shared" si="24"/>
        <v>42.224322453771116</v>
      </c>
      <c r="BE65" s="10">
        <f t="shared" si="24"/>
        <v>46.717707572998833</v>
      </c>
      <c r="BF65" s="10">
        <f t="shared" si="24"/>
        <v>51.155209179355111</v>
      </c>
      <c r="BG65" s="10">
        <f t="shared" si="24"/>
        <v>41.055109378157425</v>
      </c>
      <c r="BH65" s="10">
        <f t="shared" si="24"/>
        <v>43.984936993946739</v>
      </c>
      <c r="BI65" s="9" t="s">
        <v>1819</v>
      </c>
      <c r="BJ65">
        <f t="shared" ref="BJ65:BJ70" si="25">AVERAGE(B65:Q65)</f>
        <v>43.565617501370106</v>
      </c>
      <c r="BK65">
        <f t="shared" ref="BK65:BK70" si="26">AVERAGE(R65:AI65)</f>
        <v>44.445176974694455</v>
      </c>
      <c r="BL65">
        <f t="shared" ref="BL65:BL70" si="27">AVERAGE(AJ65:BH65)</f>
        <v>44.575420045013331</v>
      </c>
      <c r="BN65">
        <f t="shared" ref="BN65:BN70" si="28">STDEV(B65:Q65)</f>
        <v>4.293360870287426</v>
      </c>
      <c r="BO65">
        <f t="shared" ref="BO65:BO70" si="29">STDEV(R65:AI65)</f>
        <v>2.854922758370535</v>
      </c>
      <c r="BP65">
        <f t="shared" ref="BP65:BP70" si="30">STDEV(AJ65:BH65)</f>
        <v>2.738904920951756</v>
      </c>
      <c r="BR65">
        <f t="shared" ref="BR65:BR70" si="31">BN65/SQRT(16)</f>
        <v>1.0733402175718565</v>
      </c>
      <c r="BS65">
        <f t="shared" ref="BS65:BS70" si="32">BO65/SQRT(18)</f>
        <v>0.67291174740253623</v>
      </c>
      <c r="BT65">
        <f t="shared" ref="BT65:BT70" si="33">BP65/SQRT(25)</f>
        <v>0.54778098419035115</v>
      </c>
      <c r="BV65">
        <f t="shared" ref="BV65:BV70" si="34">TTEST(B65:Q65,R65:AI65,2,3)</f>
        <v>0.49374500219497497</v>
      </c>
      <c r="BW65">
        <f t="shared" ref="BW65:BW70" si="35">TTEST(B65:Q65,AJ65:BH65,2,3)</f>
        <v>0.41071641805513881</v>
      </c>
      <c r="BX65">
        <f t="shared" ref="BX65:BX70" si="36">TTEST(R65:AI65,AJ65:BH65,2,3)</f>
        <v>0.8815236922373193</v>
      </c>
    </row>
    <row r="66" spans="1:76" x14ac:dyDescent="0.3">
      <c r="A66" s="9" t="s">
        <v>1820</v>
      </c>
      <c r="B66" s="10">
        <f>SUM(B58,B46,B36,B28,B21,B16,B11,B8)</f>
        <v>24.813649586439741</v>
      </c>
      <c r="C66" s="10">
        <f t="shared" ref="C66:BH66" si="37">SUM(C58,C46,C36,C28,C21,C16,C11,C8)</f>
        <v>27.650488769715249</v>
      </c>
      <c r="D66" s="10">
        <f t="shared" si="37"/>
        <v>23.93286422052245</v>
      </c>
      <c r="E66" s="10">
        <f t="shared" si="37"/>
        <v>29.417834941148232</v>
      </c>
      <c r="F66" s="10">
        <f t="shared" si="37"/>
        <v>15.523495319679746</v>
      </c>
      <c r="G66" s="10">
        <f t="shared" si="37"/>
        <v>28.242213641716276</v>
      </c>
      <c r="H66" s="10">
        <f t="shared" si="37"/>
        <v>18.037260260226468</v>
      </c>
      <c r="I66" s="10">
        <f t="shared" si="37"/>
        <v>15.835795161420947</v>
      </c>
      <c r="J66" s="10">
        <f t="shared" si="37"/>
        <v>33.215985160472933</v>
      </c>
      <c r="K66" s="10">
        <f t="shared" si="37"/>
        <v>16.775139843850496</v>
      </c>
      <c r="L66" s="10">
        <f t="shared" si="37"/>
        <v>31.867443408891329</v>
      </c>
      <c r="M66" s="10">
        <f t="shared" si="37"/>
        <v>28.35350533917541</v>
      </c>
      <c r="N66" s="10">
        <f t="shared" si="37"/>
        <v>20.017499658511753</v>
      </c>
      <c r="O66" s="10">
        <f t="shared" si="37"/>
        <v>34.678486069981695</v>
      </c>
      <c r="P66" s="10">
        <f t="shared" si="37"/>
        <v>18.575871014822312</v>
      </c>
      <c r="Q66" s="10">
        <f t="shared" si="37"/>
        <v>21.655887299450161</v>
      </c>
      <c r="R66" s="10">
        <f t="shared" si="37"/>
        <v>33.302866681217687</v>
      </c>
      <c r="S66" s="10">
        <f t="shared" si="37"/>
        <v>35.111035509611085</v>
      </c>
      <c r="T66" s="10">
        <f t="shared" si="37"/>
        <v>34.064034647687244</v>
      </c>
      <c r="U66" s="10">
        <f t="shared" si="37"/>
        <v>25.891678914410726</v>
      </c>
      <c r="V66" s="10">
        <f t="shared" si="37"/>
        <v>15.784877312141399</v>
      </c>
      <c r="W66" s="10">
        <f t="shared" si="37"/>
        <v>30.009819056452812</v>
      </c>
      <c r="X66" s="10">
        <f t="shared" si="37"/>
        <v>18.561514794671407</v>
      </c>
      <c r="Y66" s="10">
        <f t="shared" si="37"/>
        <v>19.05634801175955</v>
      </c>
      <c r="Z66" s="10">
        <f t="shared" si="37"/>
        <v>20.378667982339834</v>
      </c>
      <c r="AA66" s="10">
        <f t="shared" si="37"/>
        <v>21.600464268344414</v>
      </c>
      <c r="AB66" s="10">
        <f t="shared" si="37"/>
        <v>13.609276750514171</v>
      </c>
      <c r="AC66" s="10">
        <f t="shared" si="37"/>
        <v>27.47598928536592</v>
      </c>
      <c r="AD66" s="10">
        <f t="shared" si="37"/>
        <v>14.367076124979121</v>
      </c>
      <c r="AE66" s="10">
        <f t="shared" si="37"/>
        <v>32.071613242782661</v>
      </c>
      <c r="AF66" s="10">
        <f t="shared" si="37"/>
        <v>20.888148458909239</v>
      </c>
      <c r="AG66" s="10">
        <f t="shared" si="37"/>
        <v>26.034726104162193</v>
      </c>
      <c r="AH66" s="10">
        <f t="shared" si="37"/>
        <v>27.225773815401705</v>
      </c>
      <c r="AI66" s="10">
        <f t="shared" si="37"/>
        <v>20.601577827731948</v>
      </c>
      <c r="AJ66" s="10">
        <f t="shared" si="37"/>
        <v>27.992642391965262</v>
      </c>
      <c r="AK66" s="10">
        <f t="shared" si="37"/>
        <v>26.921984967585878</v>
      </c>
      <c r="AL66" s="10">
        <f t="shared" si="37"/>
        <v>18.788298441789259</v>
      </c>
      <c r="AM66" s="10">
        <f t="shared" si="37"/>
        <v>20.734765229754007</v>
      </c>
      <c r="AN66" s="10">
        <f t="shared" si="37"/>
        <v>23.171693237009908</v>
      </c>
      <c r="AO66" s="10">
        <f t="shared" si="37"/>
        <v>30.760167086277416</v>
      </c>
      <c r="AP66" s="10">
        <f t="shared" si="37"/>
        <v>19.111483730553278</v>
      </c>
      <c r="AQ66" s="10">
        <f t="shared" si="37"/>
        <v>19.716342133507798</v>
      </c>
      <c r="AR66" s="10">
        <f t="shared" si="37"/>
        <v>26.259619035787601</v>
      </c>
      <c r="AS66" s="10">
        <f t="shared" si="37"/>
        <v>17.191304104760583</v>
      </c>
      <c r="AT66" s="10">
        <f t="shared" si="37"/>
        <v>20.346500278474373</v>
      </c>
      <c r="AU66" s="10">
        <f t="shared" si="37"/>
        <v>17.129045058943944</v>
      </c>
      <c r="AV66" s="10">
        <f t="shared" si="37"/>
        <v>30.195374678619441</v>
      </c>
      <c r="AW66" s="10">
        <f t="shared" si="37"/>
        <v>24.097512238577181</v>
      </c>
      <c r="AX66" s="10">
        <f t="shared" si="37"/>
        <v>15.636131985445353</v>
      </c>
      <c r="AY66" s="10">
        <f t="shared" si="37"/>
        <v>21.246999065602179</v>
      </c>
      <c r="AZ66" s="10">
        <f t="shared" si="37"/>
        <v>35.259255644045354</v>
      </c>
      <c r="BA66" s="10">
        <f t="shared" si="37"/>
        <v>23.926854032550661</v>
      </c>
      <c r="BB66" s="10">
        <f t="shared" si="37"/>
        <v>23.370275492698386</v>
      </c>
      <c r="BC66" s="10">
        <f t="shared" si="37"/>
        <v>19.754991619689736</v>
      </c>
      <c r="BD66" s="10">
        <f t="shared" si="37"/>
        <v>24.997333957827244</v>
      </c>
      <c r="BE66" s="10">
        <f t="shared" si="37"/>
        <v>19.677013610794916</v>
      </c>
      <c r="BF66" s="10">
        <f t="shared" si="37"/>
        <v>22.670180089048543</v>
      </c>
      <c r="BG66" s="10">
        <f t="shared" si="37"/>
        <v>17.458505111866685</v>
      </c>
      <c r="BH66" s="10">
        <f t="shared" si="37"/>
        <v>27.267091912706697</v>
      </c>
      <c r="BI66" s="9" t="s">
        <v>1820</v>
      </c>
      <c r="BJ66">
        <f t="shared" si="25"/>
        <v>24.287088731001578</v>
      </c>
      <c r="BK66">
        <f t="shared" si="26"/>
        <v>24.224193821582396</v>
      </c>
      <c r="BL66">
        <f t="shared" si="27"/>
        <v>22.947254605435266</v>
      </c>
      <c r="BN66">
        <f t="shared" si="28"/>
        <v>6.4128615878198945</v>
      </c>
      <c r="BO66">
        <f t="shared" si="29"/>
        <v>6.8780305111408095</v>
      </c>
      <c r="BP66">
        <f t="shared" si="30"/>
        <v>4.8788924370704967</v>
      </c>
      <c r="BR66">
        <f t="shared" si="31"/>
        <v>1.6032153969549736</v>
      </c>
      <c r="BS66">
        <f t="shared" si="32"/>
        <v>1.6211673385452141</v>
      </c>
      <c r="BT66">
        <f t="shared" si="33"/>
        <v>0.97577848741409934</v>
      </c>
      <c r="BV66">
        <f t="shared" si="34"/>
        <v>0.978164704230025</v>
      </c>
      <c r="BW66">
        <f t="shared" si="35"/>
        <v>0.48167055271457615</v>
      </c>
      <c r="BX66">
        <f t="shared" si="36"/>
        <v>0.50513943340305123</v>
      </c>
    </row>
    <row r="67" spans="1:76" x14ac:dyDescent="0.3">
      <c r="A67" s="9" t="s">
        <v>1821</v>
      </c>
      <c r="B67" s="10">
        <f>SUM(B48:B57,B37:B45,B30:B35,B23:B27,B18:B20,B14:B15,B13,B10,B7)</f>
        <v>299.06263297074537</v>
      </c>
      <c r="C67" s="10">
        <f t="shared" ref="C67:BH67" si="38">SUM(C48:C57,C37:C45,C30:C35,C23:C27,C18:C20,C14:C15,C13,C10,C7)</f>
        <v>359.17965172641578</v>
      </c>
      <c r="D67" s="10">
        <f t="shared" si="38"/>
        <v>247.10792536662686</v>
      </c>
      <c r="E67" s="10">
        <f t="shared" si="38"/>
        <v>285.43748309053319</v>
      </c>
      <c r="F67" s="10">
        <f t="shared" si="38"/>
        <v>178.36857886219678</v>
      </c>
      <c r="G67" s="10">
        <f t="shared" si="38"/>
        <v>302.52085682866812</v>
      </c>
      <c r="H67" s="10">
        <f t="shared" si="38"/>
        <v>303.37342271222502</v>
      </c>
      <c r="I67" s="10">
        <f t="shared" si="38"/>
        <v>176.08925624744242</v>
      </c>
      <c r="J67" s="10">
        <f t="shared" si="38"/>
        <v>335.280552488973</v>
      </c>
      <c r="K67" s="10">
        <f t="shared" si="38"/>
        <v>204.75215646082387</v>
      </c>
      <c r="L67" s="10">
        <f t="shared" si="38"/>
        <v>309.22002582931771</v>
      </c>
      <c r="M67" s="10">
        <f t="shared" si="38"/>
        <v>252.21490615169145</v>
      </c>
      <c r="N67" s="10">
        <f t="shared" si="38"/>
        <v>217.17125435692793</v>
      </c>
      <c r="O67" s="10">
        <f t="shared" si="38"/>
        <v>362.82250641140803</v>
      </c>
      <c r="P67" s="10">
        <f t="shared" si="38"/>
        <v>216.59842724864095</v>
      </c>
      <c r="Q67" s="10">
        <f t="shared" si="38"/>
        <v>220.75188646884683</v>
      </c>
      <c r="R67" s="10">
        <f t="shared" si="38"/>
        <v>312.26843575039527</v>
      </c>
      <c r="S67" s="10">
        <f t="shared" si="38"/>
        <v>356.78827320541393</v>
      </c>
      <c r="T67" s="10">
        <f t="shared" si="38"/>
        <v>325.30973037108856</v>
      </c>
      <c r="U67" s="10">
        <f t="shared" si="38"/>
        <v>240.01394867168085</v>
      </c>
      <c r="V67" s="10">
        <f t="shared" si="38"/>
        <v>147.64591840744424</v>
      </c>
      <c r="W67" s="10">
        <f t="shared" si="38"/>
        <v>285.72384794726383</v>
      </c>
      <c r="X67" s="10">
        <f t="shared" si="38"/>
        <v>195.66065533520393</v>
      </c>
      <c r="Y67" s="10">
        <f t="shared" si="38"/>
        <v>196.1483344261087</v>
      </c>
      <c r="Z67" s="10">
        <f t="shared" si="38"/>
        <v>189.24519915950302</v>
      </c>
      <c r="AA67" s="10">
        <f t="shared" si="38"/>
        <v>242.35655898974585</v>
      </c>
      <c r="AB67" s="10">
        <f t="shared" si="38"/>
        <v>180.74268310042632</v>
      </c>
      <c r="AC67" s="10">
        <f t="shared" si="38"/>
        <v>246.47498556818255</v>
      </c>
      <c r="AD67" s="10">
        <f t="shared" si="38"/>
        <v>184.97324600639806</v>
      </c>
      <c r="AE67" s="10">
        <f t="shared" si="38"/>
        <v>305.69677883393678</v>
      </c>
      <c r="AF67" s="10">
        <f t="shared" si="38"/>
        <v>205.93995238348782</v>
      </c>
      <c r="AG67" s="10">
        <f t="shared" si="38"/>
        <v>334.19338250213133</v>
      </c>
      <c r="AH67" s="10">
        <f t="shared" si="38"/>
        <v>205.56101394650742</v>
      </c>
      <c r="AI67" s="10">
        <f t="shared" si="38"/>
        <v>216.63197568226002</v>
      </c>
      <c r="AJ67" s="10">
        <f t="shared" si="38"/>
        <v>334.1089747590637</v>
      </c>
      <c r="AK67" s="10">
        <f t="shared" si="38"/>
        <v>282.81324469008183</v>
      </c>
      <c r="AL67" s="10">
        <f t="shared" si="38"/>
        <v>200.9528081225256</v>
      </c>
      <c r="AM67" s="10">
        <f t="shared" si="38"/>
        <v>222.55910401283307</v>
      </c>
      <c r="AN67" s="10">
        <f t="shared" si="38"/>
        <v>204.09173957568376</v>
      </c>
      <c r="AO67" s="10">
        <f t="shared" si="38"/>
        <v>335.44748279842059</v>
      </c>
      <c r="AP67" s="10">
        <f t="shared" si="38"/>
        <v>202.4196041611533</v>
      </c>
      <c r="AQ67" s="10">
        <f t="shared" si="38"/>
        <v>189.55606012151006</v>
      </c>
      <c r="AR67" s="10">
        <f t="shared" si="38"/>
        <v>259.68119191845352</v>
      </c>
      <c r="AS67" s="10">
        <f t="shared" si="38"/>
        <v>188.00248007696129</v>
      </c>
      <c r="AT67" s="10">
        <f t="shared" si="38"/>
        <v>263.377904132509</v>
      </c>
      <c r="AU67" s="10">
        <f t="shared" si="38"/>
        <v>223.09467412202983</v>
      </c>
      <c r="AV67" s="10">
        <f t="shared" si="38"/>
        <v>293.12583866253897</v>
      </c>
      <c r="AW67" s="10">
        <f t="shared" si="38"/>
        <v>278.95022012817736</v>
      </c>
      <c r="AX67" s="10">
        <f t="shared" si="38"/>
        <v>173.66990681155468</v>
      </c>
      <c r="AY67" s="10">
        <f t="shared" si="38"/>
        <v>245.74931509770457</v>
      </c>
      <c r="AZ67" s="10">
        <f t="shared" si="38"/>
        <v>341.75716785105931</v>
      </c>
      <c r="BA67" s="10">
        <f t="shared" si="38"/>
        <v>185.31899277213009</v>
      </c>
      <c r="BB67" s="10">
        <f t="shared" si="38"/>
        <v>278.80346826887597</v>
      </c>
      <c r="BC67" s="10">
        <f t="shared" si="38"/>
        <v>255.73838295180073</v>
      </c>
      <c r="BD67" s="10">
        <f t="shared" si="38"/>
        <v>267.46935487825004</v>
      </c>
      <c r="BE67" s="10">
        <f t="shared" si="38"/>
        <v>227.75254858810314</v>
      </c>
      <c r="BF67" s="10">
        <f t="shared" si="38"/>
        <v>276.55483117491451</v>
      </c>
      <c r="BG67" s="10">
        <f t="shared" si="38"/>
        <v>209.65221489230026</v>
      </c>
      <c r="BH67" s="10">
        <f t="shared" si="38"/>
        <v>270.19188163927083</v>
      </c>
      <c r="BI67" s="9" t="s">
        <v>1821</v>
      </c>
      <c r="BJ67">
        <f t="shared" si="25"/>
        <v>266.87197020134272</v>
      </c>
      <c r="BK67">
        <f t="shared" si="26"/>
        <v>242.8541622381766</v>
      </c>
      <c r="BL67">
        <f t="shared" si="27"/>
        <v>248.43357568831624</v>
      </c>
      <c r="BN67">
        <f t="shared" si="28"/>
        <v>61.017890103594254</v>
      </c>
      <c r="BO67">
        <f t="shared" si="29"/>
        <v>62.188421143210718</v>
      </c>
      <c r="BP67">
        <f t="shared" si="30"/>
        <v>48.718421474976502</v>
      </c>
      <c r="BR67">
        <f t="shared" si="31"/>
        <v>15.254472525898564</v>
      </c>
      <c r="BS67">
        <f t="shared" si="32"/>
        <v>14.657951433883056</v>
      </c>
      <c r="BT67">
        <f t="shared" si="33"/>
        <v>9.7436842949953011</v>
      </c>
      <c r="BV67">
        <f t="shared" si="34"/>
        <v>0.26477003009340533</v>
      </c>
      <c r="BW67">
        <f t="shared" si="35"/>
        <v>0.31743150709549139</v>
      </c>
      <c r="BX67">
        <f t="shared" si="36"/>
        <v>0.75336969033535583</v>
      </c>
    </row>
    <row r="68" spans="1:76" x14ac:dyDescent="0.3">
      <c r="A68" s="9" t="s">
        <v>1822</v>
      </c>
      <c r="B68">
        <f>SUM(B7:B22)</f>
        <v>36.67211766628624</v>
      </c>
      <c r="C68">
        <f t="shared" ref="C68:BH68" si="39">SUM(C7:C22)</f>
        <v>38.856569811747107</v>
      </c>
      <c r="D68">
        <f t="shared" si="39"/>
        <v>32.739980408175747</v>
      </c>
      <c r="E68">
        <f t="shared" si="39"/>
        <v>38.531663602452539</v>
      </c>
      <c r="F68">
        <f t="shared" si="39"/>
        <v>41.206220776981425</v>
      </c>
      <c r="G68">
        <f t="shared" si="39"/>
        <v>39.755372788018448</v>
      </c>
      <c r="H68">
        <f t="shared" si="39"/>
        <v>32.55842953202179</v>
      </c>
      <c r="I68">
        <f t="shared" si="39"/>
        <v>39.874179555191887</v>
      </c>
      <c r="J68">
        <f t="shared" si="39"/>
        <v>42.138256266794428</v>
      </c>
      <c r="K68">
        <f t="shared" si="39"/>
        <v>40.588592502761529</v>
      </c>
      <c r="L68">
        <f t="shared" si="39"/>
        <v>33.70306991606337</v>
      </c>
      <c r="M68">
        <f t="shared" si="39"/>
        <v>30.79307310115588</v>
      </c>
      <c r="N68">
        <f t="shared" si="39"/>
        <v>43.42858774446232</v>
      </c>
      <c r="O68">
        <f t="shared" si="39"/>
        <v>36.477432246498765</v>
      </c>
      <c r="P68">
        <f t="shared" si="39"/>
        <v>47.973019242004071</v>
      </c>
      <c r="Q68">
        <f t="shared" si="39"/>
        <v>37.652846950471968</v>
      </c>
      <c r="R68">
        <f t="shared" si="39"/>
        <v>40.287692299033822</v>
      </c>
      <c r="S68">
        <f t="shared" si="39"/>
        <v>37.242337297686348</v>
      </c>
      <c r="T68">
        <f t="shared" si="39"/>
        <v>37.32862482267528</v>
      </c>
      <c r="U68">
        <f t="shared" si="39"/>
        <v>31.210185044836578</v>
      </c>
      <c r="V68">
        <f t="shared" si="39"/>
        <v>41.738601263140538</v>
      </c>
      <c r="W68">
        <f t="shared" si="39"/>
        <v>35.346784013761393</v>
      </c>
      <c r="X68">
        <f t="shared" si="39"/>
        <v>43.528137787855201</v>
      </c>
      <c r="Y68">
        <f t="shared" si="39"/>
        <v>41.272281222632706</v>
      </c>
      <c r="Z68">
        <f t="shared" si="39"/>
        <v>36.42799700669984</v>
      </c>
      <c r="AA68">
        <f t="shared" si="39"/>
        <v>41.747657158893752</v>
      </c>
      <c r="AB68">
        <f t="shared" si="39"/>
        <v>39.384770639910457</v>
      </c>
      <c r="AC68">
        <f t="shared" si="39"/>
        <v>38.640448684629192</v>
      </c>
      <c r="AD68">
        <f t="shared" si="39"/>
        <v>39.423698278435666</v>
      </c>
      <c r="AE68">
        <f t="shared" si="39"/>
        <v>42.73382193042081</v>
      </c>
      <c r="AF68">
        <f t="shared" si="39"/>
        <v>39.444045723434847</v>
      </c>
      <c r="AG68">
        <f t="shared" si="39"/>
        <v>37.484313090125454</v>
      </c>
      <c r="AH68">
        <f t="shared" si="39"/>
        <v>34.572805210700182</v>
      </c>
      <c r="AI68">
        <f t="shared" si="39"/>
        <v>36.549207544821783</v>
      </c>
      <c r="AJ68">
        <f t="shared" si="39"/>
        <v>40.227563682118983</v>
      </c>
      <c r="AK68">
        <f t="shared" si="39"/>
        <v>38.768047009747605</v>
      </c>
      <c r="AL68">
        <f t="shared" si="39"/>
        <v>43.472389753164364</v>
      </c>
      <c r="AM68">
        <f t="shared" si="39"/>
        <v>44.380384181445557</v>
      </c>
      <c r="AN68">
        <f t="shared" si="39"/>
        <v>35.581363695460098</v>
      </c>
      <c r="AO68">
        <f t="shared" si="39"/>
        <v>35.311201310134393</v>
      </c>
      <c r="AP68">
        <f t="shared" si="39"/>
        <v>36.951488020969869</v>
      </c>
      <c r="AQ68">
        <f t="shared" si="39"/>
        <v>41.003848815894486</v>
      </c>
      <c r="AR68">
        <f t="shared" si="39"/>
        <v>33.016625486342186</v>
      </c>
      <c r="AS68">
        <f t="shared" si="39"/>
        <v>40.148544634441592</v>
      </c>
      <c r="AT68">
        <f t="shared" si="39"/>
        <v>36.62424131867526</v>
      </c>
      <c r="AU68">
        <f t="shared" si="39"/>
        <v>37.490003543061434</v>
      </c>
      <c r="AV68">
        <f t="shared" si="39"/>
        <v>40.366153890000319</v>
      </c>
      <c r="AW68">
        <f t="shared" si="39"/>
        <v>35.5012080373467</v>
      </c>
      <c r="AX68">
        <f t="shared" si="39"/>
        <v>41.176923150242175</v>
      </c>
      <c r="AY68">
        <f t="shared" si="39"/>
        <v>39.890991844225596</v>
      </c>
      <c r="AZ68">
        <f t="shared" si="39"/>
        <v>36.861714614021729</v>
      </c>
      <c r="BA68">
        <f t="shared" si="39"/>
        <v>35.688166566430112</v>
      </c>
      <c r="BB68">
        <f t="shared" si="39"/>
        <v>38.855043790283247</v>
      </c>
      <c r="BC68">
        <f t="shared" si="39"/>
        <v>34.918117619152312</v>
      </c>
      <c r="BD68">
        <f t="shared" si="39"/>
        <v>32.215534132917327</v>
      </c>
      <c r="BE68">
        <f t="shared" si="39"/>
        <v>42.387430385062054</v>
      </c>
      <c r="BF68">
        <f t="shared" si="39"/>
        <v>43.503870462108495</v>
      </c>
      <c r="BG68">
        <f t="shared" si="39"/>
        <v>35.7205692575168</v>
      </c>
      <c r="BH68">
        <f t="shared" si="39"/>
        <v>38.238655946879902</v>
      </c>
      <c r="BI68" s="9" t="s">
        <v>1822</v>
      </c>
      <c r="BJ68">
        <f t="shared" si="25"/>
        <v>38.309338256942965</v>
      </c>
      <c r="BK68">
        <f t="shared" si="26"/>
        <v>38.575744945538553</v>
      </c>
      <c r="BL68">
        <f t="shared" si="27"/>
        <v>38.33200324590571</v>
      </c>
      <c r="BN68">
        <f t="shared" si="28"/>
        <v>4.4795804983769605</v>
      </c>
      <c r="BO68">
        <f t="shared" si="29"/>
        <v>3.1451139425481403</v>
      </c>
      <c r="BP68">
        <f t="shared" si="30"/>
        <v>3.2843903407780863</v>
      </c>
      <c r="BR68">
        <f t="shared" si="31"/>
        <v>1.1198951245942401</v>
      </c>
      <c r="BS68">
        <f t="shared" si="32"/>
        <v>0.74131046546004931</v>
      </c>
      <c r="BT68">
        <f t="shared" si="33"/>
        <v>0.65687806815561722</v>
      </c>
      <c r="BV68">
        <f t="shared" si="34"/>
        <v>0.84427270998036863</v>
      </c>
      <c r="BW68">
        <f t="shared" si="35"/>
        <v>0.98620930150843122</v>
      </c>
      <c r="BX68">
        <f t="shared" si="36"/>
        <v>0.80694947688080065</v>
      </c>
    </row>
    <row r="69" spans="1:76" x14ac:dyDescent="0.3">
      <c r="A69" s="9" t="s">
        <v>1823</v>
      </c>
      <c r="B69">
        <f>SUM(B23:B47)</f>
        <v>256.73284624712699</v>
      </c>
      <c r="C69">
        <f t="shared" ref="C69:BH69" si="40">SUM(C23:C47)</f>
        <v>301.0125475522313</v>
      </c>
      <c r="D69">
        <f t="shared" si="40"/>
        <v>216.95630972172134</v>
      </c>
      <c r="E69">
        <f t="shared" si="40"/>
        <v>250.85457582886633</v>
      </c>
      <c r="F69">
        <f t="shared" si="40"/>
        <v>160.82249243179919</v>
      </c>
      <c r="G69">
        <f t="shared" si="40"/>
        <v>275.22704093668187</v>
      </c>
      <c r="H69">
        <f t="shared" si="40"/>
        <v>257.74506732865632</v>
      </c>
      <c r="I69">
        <f t="shared" si="40"/>
        <v>156.09807016511769</v>
      </c>
      <c r="J69">
        <f t="shared" si="40"/>
        <v>297.3978046884302</v>
      </c>
      <c r="K69">
        <f t="shared" si="40"/>
        <v>178.81439598410157</v>
      </c>
      <c r="L69">
        <f t="shared" si="40"/>
        <v>275.87140961100818</v>
      </c>
      <c r="M69">
        <f t="shared" si="40"/>
        <v>225.50558904738645</v>
      </c>
      <c r="N69">
        <f t="shared" si="40"/>
        <v>195.74078709316765</v>
      </c>
      <c r="O69">
        <f t="shared" si="40"/>
        <v>319.5440314884396</v>
      </c>
      <c r="P69">
        <f t="shared" si="40"/>
        <v>183.37028097287279</v>
      </c>
      <c r="Q69">
        <f t="shared" si="40"/>
        <v>195.44084918746034</v>
      </c>
      <c r="R69">
        <f t="shared" si="40"/>
        <v>273.36416770617905</v>
      </c>
      <c r="S69">
        <f t="shared" si="40"/>
        <v>318.19415596287172</v>
      </c>
      <c r="T69">
        <f t="shared" si="40"/>
        <v>294.74609111057902</v>
      </c>
      <c r="U69">
        <f t="shared" si="40"/>
        <v>219.40875623492494</v>
      </c>
      <c r="V69">
        <f t="shared" si="40"/>
        <v>135.73082727306033</v>
      </c>
      <c r="W69">
        <f t="shared" si="40"/>
        <v>255.84892272728581</v>
      </c>
      <c r="X69">
        <f t="shared" si="40"/>
        <v>174.17165558957788</v>
      </c>
      <c r="Y69">
        <f t="shared" si="40"/>
        <v>177.06446182930881</v>
      </c>
      <c r="Z69">
        <f t="shared" si="40"/>
        <v>176.4147790493837</v>
      </c>
      <c r="AA69">
        <f t="shared" si="40"/>
        <v>214.54092990226826</v>
      </c>
      <c r="AB69">
        <f t="shared" si="40"/>
        <v>161.01331653778587</v>
      </c>
      <c r="AC69">
        <f t="shared" si="40"/>
        <v>223.64323287399569</v>
      </c>
      <c r="AD69">
        <f t="shared" si="40"/>
        <v>163.00365371381372</v>
      </c>
      <c r="AE69">
        <f t="shared" si="40"/>
        <v>278.6992026710775</v>
      </c>
      <c r="AF69">
        <f t="shared" si="40"/>
        <v>179.76656366424731</v>
      </c>
      <c r="AG69">
        <f t="shared" si="40"/>
        <v>287.48381247725962</v>
      </c>
      <c r="AH69">
        <f t="shared" si="40"/>
        <v>196.93322801126084</v>
      </c>
      <c r="AI69">
        <f t="shared" si="40"/>
        <v>200.97601549127586</v>
      </c>
      <c r="AJ69">
        <f t="shared" si="40"/>
        <v>282.87045500684565</v>
      </c>
      <c r="AK69">
        <f t="shared" si="40"/>
        <v>247.99705742643397</v>
      </c>
      <c r="AL69">
        <f t="shared" si="40"/>
        <v>176.24303950669031</v>
      </c>
      <c r="AM69">
        <f t="shared" si="40"/>
        <v>193.44935417269986</v>
      </c>
      <c r="AN69">
        <f t="shared" si="40"/>
        <v>189.43272884836853</v>
      </c>
      <c r="AO69">
        <f t="shared" si="40"/>
        <v>297.25726113319348</v>
      </c>
      <c r="AP69">
        <f t="shared" si="40"/>
        <v>176.91066038749841</v>
      </c>
      <c r="AQ69">
        <f t="shared" si="40"/>
        <v>168.27167743076257</v>
      </c>
      <c r="AR69">
        <f t="shared" si="40"/>
        <v>228.01093534834385</v>
      </c>
      <c r="AS69">
        <f t="shared" si="40"/>
        <v>167.49664958535897</v>
      </c>
      <c r="AT69">
        <f t="shared" si="40"/>
        <v>232.26511576715194</v>
      </c>
      <c r="AU69">
        <f t="shared" si="40"/>
        <v>193.71083570522046</v>
      </c>
      <c r="AV69">
        <f t="shared" si="40"/>
        <v>267.10044334069727</v>
      </c>
      <c r="AW69">
        <f t="shared" si="40"/>
        <v>247.562968267467</v>
      </c>
      <c r="AX69">
        <f t="shared" si="40"/>
        <v>158.63407853001564</v>
      </c>
      <c r="AY69">
        <f t="shared" si="40"/>
        <v>216.38865047135539</v>
      </c>
      <c r="AZ69">
        <f t="shared" si="40"/>
        <v>300.85600662407546</v>
      </c>
      <c r="BA69">
        <f t="shared" si="40"/>
        <v>175.00655830796657</v>
      </c>
      <c r="BB69">
        <f t="shared" si="40"/>
        <v>242.77338961295573</v>
      </c>
      <c r="BC69">
        <f t="shared" si="40"/>
        <v>222.33876366635891</v>
      </c>
      <c r="BD69">
        <f t="shared" si="40"/>
        <v>243.87105114768542</v>
      </c>
      <c r="BE69">
        <f t="shared" si="40"/>
        <v>202.03843754048034</v>
      </c>
      <c r="BF69">
        <f t="shared" si="40"/>
        <v>247.78361858960912</v>
      </c>
      <c r="BG69">
        <f t="shared" si="40"/>
        <v>184.11353181444849</v>
      </c>
      <c r="BH69">
        <f t="shared" si="40"/>
        <v>244.21438216236982</v>
      </c>
      <c r="BI69" s="9" t="s">
        <v>1823</v>
      </c>
      <c r="BJ69">
        <f t="shared" si="25"/>
        <v>234.19588114281669</v>
      </c>
      <c r="BK69">
        <f t="shared" si="26"/>
        <v>218.38909849034201</v>
      </c>
      <c r="BL69">
        <f t="shared" si="27"/>
        <v>220.26390601576219</v>
      </c>
      <c r="BN69">
        <f t="shared" si="28"/>
        <v>52.275167578521426</v>
      </c>
      <c r="BO69">
        <f t="shared" si="29"/>
        <v>53.984593505765737</v>
      </c>
      <c r="BP69">
        <f t="shared" si="30"/>
        <v>41.750257831616928</v>
      </c>
      <c r="BR69">
        <f t="shared" si="31"/>
        <v>13.068791894630357</v>
      </c>
      <c r="BS69">
        <f t="shared" si="32"/>
        <v>12.72429071584207</v>
      </c>
      <c r="BT69">
        <f t="shared" si="33"/>
        <v>8.3500515663233852</v>
      </c>
      <c r="BV69">
        <f t="shared" si="34"/>
        <v>0.39266641187072349</v>
      </c>
      <c r="BW69">
        <f t="shared" si="35"/>
        <v>0.37696400002729891</v>
      </c>
      <c r="BX69">
        <f t="shared" si="36"/>
        <v>0.90276200170646426</v>
      </c>
    </row>
    <row r="70" spans="1:76" x14ac:dyDescent="0.3">
      <c r="A70" s="9" t="s">
        <v>1824</v>
      </c>
      <c r="B70">
        <f>SUM(B48:B59)</f>
        <v>71.797592729220455</v>
      </c>
      <c r="C70">
        <f t="shared" ref="C70:BH70" si="41">SUM(C48:C59)</f>
        <v>92.267683751298065</v>
      </c>
      <c r="D70">
        <f t="shared" si="41"/>
        <v>60.545733902842855</v>
      </c>
      <c r="E70">
        <f t="shared" si="41"/>
        <v>71.793302173797031</v>
      </c>
      <c r="F70">
        <f t="shared" si="41"/>
        <v>39.25689731502171</v>
      </c>
      <c r="G70">
        <f t="shared" si="41"/>
        <v>62.536863911229865</v>
      </c>
      <c r="H70">
        <f t="shared" si="41"/>
        <v>68.22586039012424</v>
      </c>
      <c r="I70">
        <f t="shared" si="41"/>
        <v>43.482044485234887</v>
      </c>
      <c r="J70">
        <f t="shared" si="41"/>
        <v>74.331753491594085</v>
      </c>
      <c r="K70">
        <f t="shared" si="41"/>
        <v>46.256757761216441</v>
      </c>
      <c r="L70">
        <f t="shared" si="41"/>
        <v>68.530541659233634</v>
      </c>
      <c r="M70">
        <f t="shared" si="41"/>
        <v>60.415842506975693</v>
      </c>
      <c r="N70">
        <f t="shared" si="41"/>
        <v>47.913210928532081</v>
      </c>
      <c r="O70">
        <f t="shared" si="41"/>
        <v>84.998201623119712</v>
      </c>
      <c r="P70">
        <f t="shared" si="41"/>
        <v>51.481135823472641</v>
      </c>
      <c r="Q70">
        <f t="shared" si="41"/>
        <v>51.677890090361529</v>
      </c>
      <c r="R70">
        <f t="shared" si="41"/>
        <v>74.871345921042334</v>
      </c>
      <c r="S70">
        <f t="shared" si="41"/>
        <v>78.422295937559952</v>
      </c>
      <c r="T70">
        <f t="shared" si="41"/>
        <v>73.490985979446236</v>
      </c>
      <c r="U70">
        <f t="shared" si="41"/>
        <v>54.445694759570365</v>
      </c>
      <c r="V70">
        <f t="shared" si="41"/>
        <v>30.334490511302768</v>
      </c>
      <c r="W70">
        <f t="shared" si="41"/>
        <v>67.899927173668843</v>
      </c>
      <c r="X70">
        <f t="shared" si="41"/>
        <v>46.06522348467972</v>
      </c>
      <c r="Y70">
        <f t="shared" si="41"/>
        <v>42.893919348873887</v>
      </c>
      <c r="Z70">
        <f t="shared" si="41"/>
        <v>42.949633170487743</v>
      </c>
      <c r="AA70">
        <f t="shared" si="41"/>
        <v>57.096520058516091</v>
      </c>
      <c r="AB70">
        <f t="shared" si="41"/>
        <v>39.342762973800028</v>
      </c>
      <c r="AC70">
        <f t="shared" si="41"/>
        <v>57.191455367307874</v>
      </c>
      <c r="AD70">
        <f t="shared" si="41"/>
        <v>40.916784631376629</v>
      </c>
      <c r="AE70">
        <f t="shared" si="41"/>
        <v>64.246663751134349</v>
      </c>
      <c r="AF70">
        <f t="shared" si="41"/>
        <v>48.475469322484876</v>
      </c>
      <c r="AG70">
        <f t="shared" si="41"/>
        <v>77.335666446300039</v>
      </c>
      <c r="AH70">
        <f t="shared" si="41"/>
        <v>44.752467043161538</v>
      </c>
      <c r="AI70">
        <f t="shared" si="41"/>
        <v>41.325106893598623</v>
      </c>
      <c r="AJ70">
        <f t="shared" si="41"/>
        <v>86.334262589976717</v>
      </c>
      <c r="AK70">
        <f t="shared" si="41"/>
        <v>65.273149733649447</v>
      </c>
      <c r="AL70">
        <f t="shared" si="41"/>
        <v>46.139886747146996</v>
      </c>
      <c r="AM70">
        <f t="shared" si="41"/>
        <v>54.962830721775624</v>
      </c>
      <c r="AN70">
        <f t="shared" si="41"/>
        <v>44.672755878696691</v>
      </c>
      <c r="AO70">
        <f t="shared" si="41"/>
        <v>76.359935097401973</v>
      </c>
      <c r="AP70">
        <f t="shared" si="41"/>
        <v>53.049244562644326</v>
      </c>
      <c r="AQ70">
        <f t="shared" si="41"/>
        <v>45.643619398248397</v>
      </c>
      <c r="AR70">
        <f t="shared" si="41"/>
        <v>66.575402174038913</v>
      </c>
      <c r="AS70">
        <f t="shared" si="41"/>
        <v>43.979045534457796</v>
      </c>
      <c r="AT70">
        <f t="shared" si="41"/>
        <v>57.3664290019356</v>
      </c>
      <c r="AU70">
        <f t="shared" si="41"/>
        <v>54.752320300660976</v>
      </c>
      <c r="AV70">
        <f t="shared" si="41"/>
        <v>61.9682464309982</v>
      </c>
      <c r="AW70">
        <f t="shared" si="41"/>
        <v>61.838968884017348</v>
      </c>
      <c r="AX70">
        <f t="shared" si="41"/>
        <v>37.153036598430553</v>
      </c>
      <c r="AY70">
        <f t="shared" si="41"/>
        <v>54.745553526632065</v>
      </c>
      <c r="AZ70">
        <f t="shared" si="41"/>
        <v>81.916403608041605</v>
      </c>
      <c r="BA70">
        <f t="shared" si="41"/>
        <v>42.469374716946618</v>
      </c>
      <c r="BB70">
        <f t="shared" si="41"/>
        <v>66.009034974708868</v>
      </c>
      <c r="BC70">
        <f t="shared" si="41"/>
        <v>58.0578664527821</v>
      </c>
      <c r="BD70">
        <f t="shared" si="41"/>
        <v>58.604426009245564</v>
      </c>
      <c r="BE70">
        <f t="shared" si="41"/>
        <v>49.721401846354553</v>
      </c>
      <c r="BF70">
        <f t="shared" si="41"/>
        <v>59.092731391600587</v>
      </c>
      <c r="BG70">
        <f t="shared" si="41"/>
        <v>48.331728310359075</v>
      </c>
      <c r="BH70">
        <f t="shared" si="41"/>
        <v>58.990872436674408</v>
      </c>
      <c r="BI70" s="9" t="s">
        <v>1824</v>
      </c>
      <c r="BJ70">
        <f t="shared" si="25"/>
        <v>62.219457033954683</v>
      </c>
      <c r="BK70">
        <f t="shared" si="26"/>
        <v>54.558689598572883</v>
      </c>
      <c r="BL70">
        <f t="shared" si="27"/>
        <v>57.360341077096997</v>
      </c>
      <c r="BN70">
        <f t="shared" si="28"/>
        <v>15.05150766578196</v>
      </c>
      <c r="BO70">
        <f t="shared" si="29"/>
        <v>14.951367484854462</v>
      </c>
      <c r="BP70">
        <f t="shared" si="30"/>
        <v>12.051831741849163</v>
      </c>
      <c r="BR70">
        <f t="shared" si="31"/>
        <v>3.76287691644549</v>
      </c>
      <c r="BS70">
        <f t="shared" si="32"/>
        <v>3.5240711121842154</v>
      </c>
      <c r="BT70">
        <f t="shared" si="33"/>
        <v>2.4103663483698328</v>
      </c>
      <c r="BV70">
        <f t="shared" si="34"/>
        <v>0.1472348006419624</v>
      </c>
      <c r="BW70">
        <f t="shared" si="35"/>
        <v>0.28648665898363823</v>
      </c>
      <c r="BX70">
        <f t="shared" si="36"/>
        <v>0.51643186182509981</v>
      </c>
    </row>
    <row r="72" spans="1:76" x14ac:dyDescent="0.3">
      <c r="A72" t="s">
        <v>92</v>
      </c>
      <c r="B72">
        <f>SUM(B7:B59)</f>
        <v>365.20255664263351</v>
      </c>
      <c r="C72">
        <f t="shared" ref="C72:BH72" si="42">SUM(C7:C59)</f>
        <v>432.13680111527651</v>
      </c>
      <c r="D72">
        <f t="shared" si="42"/>
        <v>310.24202403273995</v>
      </c>
      <c r="E72">
        <f t="shared" si="42"/>
        <v>361.17954160511584</v>
      </c>
      <c r="F72">
        <f t="shared" si="42"/>
        <v>241.28561052380226</v>
      </c>
      <c r="G72">
        <f t="shared" si="42"/>
        <v>377.51927763593022</v>
      </c>
      <c r="H72">
        <f t="shared" si="42"/>
        <v>358.52935725080226</v>
      </c>
      <c r="I72">
        <f t="shared" si="42"/>
        <v>239.45429420554447</v>
      </c>
      <c r="J72">
        <f t="shared" si="42"/>
        <v>413.86781444681873</v>
      </c>
      <c r="K72">
        <f t="shared" si="42"/>
        <v>265.65974624807956</v>
      </c>
      <c r="L72">
        <f t="shared" si="42"/>
        <v>378.10502118630512</v>
      </c>
      <c r="M72">
        <f t="shared" si="42"/>
        <v>316.71450465551789</v>
      </c>
      <c r="N72">
        <f t="shared" si="42"/>
        <v>287.08258576616208</v>
      </c>
      <c r="O72">
        <f t="shared" si="42"/>
        <v>441.01966535805809</v>
      </c>
      <c r="P72">
        <f t="shared" si="42"/>
        <v>282.82443603834957</v>
      </c>
      <c r="Q72">
        <f t="shared" si="42"/>
        <v>284.77158622829393</v>
      </c>
      <c r="R72">
        <f t="shared" si="42"/>
        <v>388.52320592625517</v>
      </c>
      <c r="S72">
        <f t="shared" si="42"/>
        <v>433.85878919811796</v>
      </c>
      <c r="T72">
        <f t="shared" si="42"/>
        <v>405.56570191270049</v>
      </c>
      <c r="U72">
        <f t="shared" si="42"/>
        <v>305.0646360393319</v>
      </c>
      <c r="V72">
        <f t="shared" si="42"/>
        <v>207.80391904750363</v>
      </c>
      <c r="W72">
        <f t="shared" si="42"/>
        <v>359.09563391471619</v>
      </c>
      <c r="X72">
        <f t="shared" si="42"/>
        <v>263.76501686211282</v>
      </c>
      <c r="Y72">
        <f t="shared" si="42"/>
        <v>261.23066240081545</v>
      </c>
      <c r="Z72">
        <f t="shared" si="42"/>
        <v>255.79240922657132</v>
      </c>
      <c r="AA72">
        <f t="shared" si="42"/>
        <v>313.38510711967814</v>
      </c>
      <c r="AB72">
        <f t="shared" si="42"/>
        <v>239.74085015149635</v>
      </c>
      <c r="AC72">
        <f t="shared" si="42"/>
        <v>319.4751369259327</v>
      </c>
      <c r="AD72">
        <f t="shared" si="42"/>
        <v>243.34413662362607</v>
      </c>
      <c r="AE72">
        <f t="shared" si="42"/>
        <v>385.67968835263264</v>
      </c>
      <c r="AF72">
        <f t="shared" si="42"/>
        <v>267.68607871016707</v>
      </c>
      <c r="AG72">
        <f t="shared" si="42"/>
        <v>402.3037920136851</v>
      </c>
      <c r="AH72">
        <f t="shared" si="42"/>
        <v>276.25850026512262</v>
      </c>
      <c r="AI72">
        <f t="shared" si="42"/>
        <v>278.85032992969622</v>
      </c>
      <c r="AJ72">
        <f t="shared" si="42"/>
        <v>409.43228127894133</v>
      </c>
      <c r="AK72">
        <f t="shared" si="42"/>
        <v>352.03825416983102</v>
      </c>
      <c r="AL72">
        <f t="shared" si="42"/>
        <v>265.85531600700165</v>
      </c>
      <c r="AM72">
        <f t="shared" si="42"/>
        <v>292.79256907592099</v>
      </c>
      <c r="AN72">
        <f t="shared" si="42"/>
        <v>269.68684842252537</v>
      </c>
      <c r="AO72">
        <f t="shared" si="42"/>
        <v>408.9283975407298</v>
      </c>
      <c r="AP72">
        <f t="shared" si="42"/>
        <v>266.9113929711126</v>
      </c>
      <c r="AQ72">
        <f t="shared" si="42"/>
        <v>254.91914564490548</v>
      </c>
      <c r="AR72">
        <f t="shared" si="42"/>
        <v>327.60296300872494</v>
      </c>
      <c r="AS72">
        <f t="shared" si="42"/>
        <v>251.62423975425833</v>
      </c>
      <c r="AT72">
        <f t="shared" si="42"/>
        <v>326.25578608776271</v>
      </c>
      <c r="AU72">
        <f t="shared" si="42"/>
        <v>285.95315954894295</v>
      </c>
      <c r="AV72">
        <f t="shared" si="42"/>
        <v>369.43484366169577</v>
      </c>
      <c r="AW72">
        <f t="shared" si="42"/>
        <v>344.90314518883105</v>
      </c>
      <c r="AX72">
        <f t="shared" si="42"/>
        <v>236.96403827868838</v>
      </c>
      <c r="AY72">
        <f t="shared" si="42"/>
        <v>311.02519584221295</v>
      </c>
      <c r="AZ72">
        <f t="shared" si="42"/>
        <v>419.63412484613877</v>
      </c>
      <c r="BA72">
        <f t="shared" si="42"/>
        <v>253.16409959134327</v>
      </c>
      <c r="BB72">
        <f t="shared" si="42"/>
        <v>347.63746837794793</v>
      </c>
      <c r="BC72">
        <f t="shared" si="42"/>
        <v>315.31474773829331</v>
      </c>
      <c r="BD72">
        <f t="shared" si="42"/>
        <v>334.69101128984829</v>
      </c>
      <c r="BE72">
        <f t="shared" si="42"/>
        <v>294.1472697718969</v>
      </c>
      <c r="BF72">
        <f t="shared" si="42"/>
        <v>350.38022044331825</v>
      </c>
      <c r="BG72">
        <f t="shared" si="42"/>
        <v>268.16582938232443</v>
      </c>
      <c r="BH72">
        <f t="shared" si="42"/>
        <v>341.44391054592404</v>
      </c>
      <c r="BI72" t="s">
        <v>92</v>
      </c>
      <c r="BJ72">
        <f t="shared" ref="BJ72:BJ73" si="43">AVERAGE(B72:Q72)</f>
        <v>334.72467643371436</v>
      </c>
      <c r="BK72">
        <f t="shared" ref="BK72:BK73" si="44">AVERAGE(R72:AI72)</f>
        <v>311.52353303445341</v>
      </c>
      <c r="BL72">
        <f t="shared" ref="BL72:BL73" si="45">AVERAGE(AJ72:BH72)</f>
        <v>315.9562503387649</v>
      </c>
      <c r="BN72">
        <f t="shared" ref="BN72:BN73" si="46">STDEV(B72:Q72)</f>
        <v>65.2787816409584</v>
      </c>
      <c r="BO72">
        <f t="shared" ref="BO72:BO73" si="47">STDEV(R72:AI72)</f>
        <v>67.978600623428832</v>
      </c>
      <c r="BP72">
        <f t="shared" ref="BP72:BP73" si="48">STDEV(AJ72:BH72)</f>
        <v>52.395004002546607</v>
      </c>
      <c r="BR72">
        <f t="shared" ref="BR72:BR73" si="49">BN72/SQRT(16)</f>
        <v>16.3196954102396</v>
      </c>
      <c r="BS72">
        <f t="shared" ref="BS72:BS73" si="50">BO72/SQRT(18)</f>
        <v>16.022709825466201</v>
      </c>
      <c r="BT72">
        <f t="shared" ref="BT72:BT73" si="51">BP72/SQRT(25)</f>
        <v>10.479000800509322</v>
      </c>
      <c r="BV72">
        <f t="shared" ref="BV72:BV73" si="52">TTEST(B72:Q72,R72:AI72,2,3)</f>
        <v>0.31802347339121689</v>
      </c>
      <c r="BW72">
        <f t="shared" ref="BW72:BW73" si="53">TTEST(B72:Q72,AJ72:BH72,2,3)</f>
        <v>0.34175654206867623</v>
      </c>
      <c r="BX72">
        <f t="shared" ref="BX72:BX73" si="54">TTEST(R72:AI72,AJ72:BH72,2,3)</f>
        <v>0.81843884673562761</v>
      </c>
    </row>
    <row r="73" spans="1:76" x14ac:dyDescent="0.3">
      <c r="A73" s="12" t="s">
        <v>1826</v>
      </c>
      <c r="B73" s="9">
        <f>COUNTIF(B7:B59, "&gt;0")</f>
        <v>45</v>
      </c>
      <c r="C73" s="9">
        <f t="shared" ref="C73:BH73" si="55">COUNTIF(C7:C59, "&gt;0")</f>
        <v>46</v>
      </c>
      <c r="D73" s="9">
        <f t="shared" si="55"/>
        <v>47</v>
      </c>
      <c r="E73" s="9">
        <f t="shared" si="55"/>
        <v>44</v>
      </c>
      <c r="F73" s="9">
        <f t="shared" si="55"/>
        <v>47</v>
      </c>
      <c r="G73" s="9">
        <f t="shared" si="55"/>
        <v>46</v>
      </c>
      <c r="H73" s="9">
        <f t="shared" si="55"/>
        <v>44</v>
      </c>
      <c r="I73" s="9">
        <f t="shared" si="55"/>
        <v>43</v>
      </c>
      <c r="J73" s="9">
        <f t="shared" si="55"/>
        <v>48</v>
      </c>
      <c r="K73" s="9">
        <f t="shared" si="55"/>
        <v>47</v>
      </c>
      <c r="L73" s="9">
        <f t="shared" si="55"/>
        <v>47</v>
      </c>
      <c r="M73" s="9">
        <f t="shared" si="55"/>
        <v>45</v>
      </c>
      <c r="N73" s="9">
        <f t="shared" si="55"/>
        <v>49</v>
      </c>
      <c r="O73" s="9">
        <f t="shared" si="55"/>
        <v>46</v>
      </c>
      <c r="P73" s="9">
        <f t="shared" si="55"/>
        <v>47</v>
      </c>
      <c r="Q73" s="9">
        <f t="shared" si="55"/>
        <v>47</v>
      </c>
      <c r="R73" s="9">
        <f t="shared" si="55"/>
        <v>46</v>
      </c>
      <c r="S73" s="9">
        <f t="shared" si="55"/>
        <v>44</v>
      </c>
      <c r="T73" s="9">
        <f t="shared" si="55"/>
        <v>46</v>
      </c>
      <c r="U73" s="9">
        <f t="shared" si="55"/>
        <v>48</v>
      </c>
      <c r="V73" s="9">
        <f t="shared" si="55"/>
        <v>45</v>
      </c>
      <c r="W73" s="9">
        <f t="shared" si="55"/>
        <v>44</v>
      </c>
      <c r="X73" s="9">
        <f t="shared" si="55"/>
        <v>47</v>
      </c>
      <c r="Y73" s="9">
        <f t="shared" si="55"/>
        <v>49</v>
      </c>
      <c r="Z73" s="9">
        <f t="shared" si="55"/>
        <v>45</v>
      </c>
      <c r="AA73" s="9">
        <f t="shared" si="55"/>
        <v>46</v>
      </c>
      <c r="AB73" s="9">
        <f t="shared" si="55"/>
        <v>47</v>
      </c>
      <c r="AC73" s="9">
        <f t="shared" si="55"/>
        <v>45</v>
      </c>
      <c r="AD73" s="9">
        <f t="shared" si="55"/>
        <v>42</v>
      </c>
      <c r="AE73" s="9">
        <f t="shared" si="55"/>
        <v>45</v>
      </c>
      <c r="AF73" s="9">
        <f t="shared" si="55"/>
        <v>45</v>
      </c>
      <c r="AG73" s="9">
        <f t="shared" si="55"/>
        <v>48</v>
      </c>
      <c r="AH73" s="9">
        <f t="shared" si="55"/>
        <v>45</v>
      </c>
      <c r="AI73" s="9">
        <f t="shared" si="55"/>
        <v>49</v>
      </c>
      <c r="AJ73" s="9">
        <f t="shared" si="55"/>
        <v>47</v>
      </c>
      <c r="AK73" s="9">
        <f t="shared" si="55"/>
        <v>46</v>
      </c>
      <c r="AL73" s="9">
        <f t="shared" si="55"/>
        <v>43</v>
      </c>
      <c r="AM73" s="9">
        <f t="shared" si="55"/>
        <v>47</v>
      </c>
      <c r="AN73" s="9">
        <f t="shared" si="55"/>
        <v>44</v>
      </c>
      <c r="AO73" s="9">
        <f t="shared" si="55"/>
        <v>47</v>
      </c>
      <c r="AP73" s="9">
        <f t="shared" si="55"/>
        <v>48</v>
      </c>
      <c r="AQ73" s="9">
        <f t="shared" si="55"/>
        <v>47</v>
      </c>
      <c r="AR73" s="9">
        <f t="shared" si="55"/>
        <v>45</v>
      </c>
      <c r="AS73" s="9">
        <f t="shared" si="55"/>
        <v>47</v>
      </c>
      <c r="AT73" s="9">
        <f t="shared" si="55"/>
        <v>47</v>
      </c>
      <c r="AU73" s="9">
        <f t="shared" si="55"/>
        <v>46</v>
      </c>
      <c r="AV73" s="9">
        <f t="shared" si="55"/>
        <v>49</v>
      </c>
      <c r="AW73" s="9">
        <f t="shared" si="55"/>
        <v>47</v>
      </c>
      <c r="AX73" s="9">
        <f t="shared" si="55"/>
        <v>48</v>
      </c>
      <c r="AY73" s="9">
        <f t="shared" si="55"/>
        <v>47</v>
      </c>
      <c r="AZ73" s="9">
        <f t="shared" si="55"/>
        <v>43</v>
      </c>
      <c r="BA73" s="9">
        <f t="shared" si="55"/>
        <v>47</v>
      </c>
      <c r="BB73" s="9">
        <f t="shared" si="55"/>
        <v>49</v>
      </c>
      <c r="BC73" s="9">
        <f t="shared" si="55"/>
        <v>46</v>
      </c>
      <c r="BD73" s="9">
        <f t="shared" si="55"/>
        <v>43</v>
      </c>
      <c r="BE73" s="9">
        <f t="shared" si="55"/>
        <v>49</v>
      </c>
      <c r="BF73" s="9">
        <f t="shared" si="55"/>
        <v>50</v>
      </c>
      <c r="BG73" s="9">
        <f t="shared" si="55"/>
        <v>45</v>
      </c>
      <c r="BH73" s="9">
        <f t="shared" si="55"/>
        <v>48</v>
      </c>
      <c r="BI73" s="12" t="s">
        <v>1826</v>
      </c>
      <c r="BJ73" s="12">
        <f t="shared" si="43"/>
        <v>46.125</v>
      </c>
      <c r="BK73" s="12">
        <f t="shared" si="44"/>
        <v>45.888888888888886</v>
      </c>
      <c r="BL73" s="12">
        <f t="shared" si="45"/>
        <v>46.6</v>
      </c>
      <c r="BN73">
        <f t="shared" si="46"/>
        <v>1.5864005379054391</v>
      </c>
      <c r="BO73">
        <f t="shared" si="47"/>
        <v>1.8435543958499072</v>
      </c>
      <c r="BP73">
        <f t="shared" si="48"/>
        <v>1.914854215512676</v>
      </c>
      <c r="BR73">
        <f t="shared" si="49"/>
        <v>0.39660013447635978</v>
      </c>
      <c r="BS73">
        <f t="shared" si="50"/>
        <v>0.43452993826391278</v>
      </c>
      <c r="BT73">
        <f t="shared" si="51"/>
        <v>0.38297084310253521</v>
      </c>
      <c r="BV73">
        <f t="shared" si="52"/>
        <v>0.6908408502108575</v>
      </c>
      <c r="BW73">
        <f t="shared" si="53"/>
        <v>0.3945853520345991</v>
      </c>
      <c r="BX73">
        <f t="shared" si="54"/>
        <v>0.22718014096718941</v>
      </c>
    </row>
  </sheetData>
  <mergeCells count="8">
    <mergeCell ref="BJ3:BL3"/>
    <mergeCell ref="BN3:BP3"/>
    <mergeCell ref="BR3:BT3"/>
    <mergeCell ref="BV3:BX3"/>
    <mergeCell ref="BJ62:BL62"/>
    <mergeCell ref="BN62:BP62"/>
    <mergeCell ref="BR62:BT62"/>
    <mergeCell ref="BV62:BX62"/>
  </mergeCells>
  <conditionalFormatting sqref="BV1:BX61 BV71:BX71 BV74:BX1048576">
    <cfRule type="cellIs" dxfId="168" priority="15" operator="lessThan">
      <formula>0.05</formula>
    </cfRule>
  </conditionalFormatting>
  <conditionalFormatting sqref="A65">
    <cfRule type="aboveAverage" dxfId="167" priority="14" stdDev="2"/>
  </conditionalFormatting>
  <conditionalFormatting sqref="A66">
    <cfRule type="aboveAverage" dxfId="166" priority="13" stdDev="2"/>
  </conditionalFormatting>
  <conditionalFormatting sqref="A67">
    <cfRule type="aboveAverage" dxfId="165" priority="12" stdDev="2"/>
  </conditionalFormatting>
  <conditionalFormatting sqref="A68">
    <cfRule type="aboveAverage" dxfId="164" priority="11" stdDev="2"/>
  </conditionalFormatting>
  <conditionalFormatting sqref="A69">
    <cfRule type="aboveAverage" dxfId="163" priority="10" stdDev="2"/>
  </conditionalFormatting>
  <conditionalFormatting sqref="A70">
    <cfRule type="aboveAverage" dxfId="162" priority="9" stdDev="2"/>
  </conditionalFormatting>
  <conditionalFormatting sqref="BI65">
    <cfRule type="aboveAverage" dxfId="161" priority="8" stdDev="2"/>
  </conditionalFormatting>
  <conditionalFormatting sqref="BI66">
    <cfRule type="aboveAverage" dxfId="160" priority="7" stdDev="2"/>
  </conditionalFormatting>
  <conditionalFormatting sqref="BI67">
    <cfRule type="aboveAverage" dxfId="159" priority="6" stdDev="2"/>
  </conditionalFormatting>
  <conditionalFormatting sqref="BI68">
    <cfRule type="aboveAverage" dxfId="158" priority="5" stdDev="2"/>
  </conditionalFormatting>
  <conditionalFormatting sqref="BI69">
    <cfRule type="aboveAverage" dxfId="157" priority="4" stdDev="2"/>
  </conditionalFormatting>
  <conditionalFormatting sqref="BI70">
    <cfRule type="aboveAverage" dxfId="156" priority="3" stdDev="2"/>
  </conditionalFormatting>
  <conditionalFormatting sqref="BV62:BX64">
    <cfRule type="cellIs" dxfId="155" priority="2" operator="lessThan">
      <formula>0.05</formula>
    </cfRule>
  </conditionalFormatting>
  <conditionalFormatting sqref="BV72:BX73 BV65:BX70">
    <cfRule type="cellIs" dxfId="154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X42"/>
  <sheetViews>
    <sheetView topLeftCell="A4" zoomScale="55" zoomScaleNormal="55" workbookViewId="0">
      <selection activeCell="BH41" activeCellId="1" sqref="B37:BH39 B41:BH41"/>
    </sheetView>
  </sheetViews>
  <sheetFormatPr defaultRowHeight="14.4" x14ac:dyDescent="0.3"/>
  <sheetData>
    <row r="1" spans="1:76" x14ac:dyDescent="0.3">
      <c r="A1" t="s">
        <v>295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296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297</v>
      </c>
      <c r="B7">
        <v>62.086466279575397</v>
      </c>
      <c r="C7">
        <v>78.006669668876953</v>
      </c>
      <c r="D7">
        <v>69.815020708358958</v>
      </c>
      <c r="E7">
        <v>72.323571035314103</v>
      </c>
      <c r="F7">
        <v>106.186542298386</v>
      </c>
      <c r="G7">
        <v>67.327797475739601</v>
      </c>
      <c r="H7">
        <v>71.601319170805453</v>
      </c>
      <c r="I7">
        <v>76.993566306848692</v>
      </c>
      <c r="J7">
        <v>67.195152294728302</v>
      </c>
      <c r="K7">
        <v>73.930831987595951</v>
      </c>
      <c r="L7">
        <v>88.178894339836447</v>
      </c>
      <c r="M7">
        <v>72.837080567828195</v>
      </c>
      <c r="N7">
        <v>63.735907000281244</v>
      </c>
      <c r="O7">
        <v>74.806179928401349</v>
      </c>
      <c r="P7">
        <v>67.606408938578738</v>
      </c>
      <c r="Q7">
        <v>72.958580665143444</v>
      </c>
      <c r="R7">
        <v>88.098183445995346</v>
      </c>
      <c r="S7">
        <v>73.400784874640649</v>
      </c>
      <c r="T7">
        <v>68.678277216933196</v>
      </c>
      <c r="U7">
        <v>76.474247493724107</v>
      </c>
      <c r="V7">
        <v>88.048609427940306</v>
      </c>
      <c r="W7">
        <v>74.001193652228238</v>
      </c>
      <c r="X7">
        <v>100.08379460566374</v>
      </c>
      <c r="Y7">
        <v>92.636644518985747</v>
      </c>
      <c r="Z7">
        <v>85.588621214084796</v>
      </c>
      <c r="AA7">
        <v>62.74327935264045</v>
      </c>
      <c r="AB7">
        <v>67.328382328828809</v>
      </c>
      <c r="AC7">
        <v>77.999824198343106</v>
      </c>
      <c r="AD7">
        <v>71.099751885350145</v>
      </c>
      <c r="AE7">
        <v>77.175451640546953</v>
      </c>
      <c r="AF7">
        <v>85.296441101889897</v>
      </c>
      <c r="AG7">
        <v>71.836801996939442</v>
      </c>
      <c r="AH7">
        <v>87.883050162821903</v>
      </c>
      <c r="AI7">
        <v>60.7674572112495</v>
      </c>
      <c r="AJ7">
        <v>70.53714367092465</v>
      </c>
      <c r="AK7">
        <v>76.399996599668299</v>
      </c>
      <c r="AL7">
        <v>75.180037357151349</v>
      </c>
      <c r="AM7">
        <v>72.996808924780311</v>
      </c>
      <c r="AN7">
        <v>67.962000576159113</v>
      </c>
      <c r="AO7">
        <v>75.658291278411298</v>
      </c>
      <c r="AP7">
        <v>64.469774311202542</v>
      </c>
      <c r="AQ7">
        <v>82.64821681789175</v>
      </c>
      <c r="AR7">
        <v>76.032479847455349</v>
      </c>
      <c r="AS7">
        <v>52.279216550969196</v>
      </c>
      <c r="AT7">
        <v>74.836044682670291</v>
      </c>
      <c r="AU7">
        <v>52.623088777957705</v>
      </c>
      <c r="AV7">
        <v>73.311509094277341</v>
      </c>
      <c r="AW7">
        <v>59.368970486407548</v>
      </c>
      <c r="AX7">
        <v>100.74192511259595</v>
      </c>
      <c r="AY7">
        <v>83.607568319445448</v>
      </c>
      <c r="AZ7">
        <v>65.161121467780703</v>
      </c>
      <c r="BA7">
        <v>91.361521115434641</v>
      </c>
      <c r="BB7">
        <v>74.560614593192696</v>
      </c>
      <c r="BC7">
        <v>63.194121714348448</v>
      </c>
      <c r="BD7">
        <v>73.600580370374161</v>
      </c>
      <c r="BE7">
        <v>88.516145583818059</v>
      </c>
      <c r="BF7">
        <v>68.764541117637407</v>
      </c>
      <c r="BG7">
        <v>77.56104629111681</v>
      </c>
      <c r="BH7">
        <v>75.3297214957758</v>
      </c>
      <c r="BJ7">
        <f t="shared" ref="BJ7:BJ33" si="0">AVERAGE(B7:Q7)</f>
        <v>74.099374291643699</v>
      </c>
      <c r="BK7">
        <f t="shared" ref="BK7:BK33" si="1">AVERAGE(R7:AI7)</f>
        <v>78.285599796044778</v>
      </c>
      <c r="BL7">
        <f t="shared" ref="BL7:BL33" si="2">AVERAGE(AJ7:BH7)</f>
        <v>73.46809944629787</v>
      </c>
      <c r="BN7">
        <f t="shared" ref="BN7:BN33" si="3">STDEV(B7:Q7)</f>
        <v>10.551547452964979</v>
      </c>
      <c r="BO7">
        <f t="shared" ref="BO7:BO33" si="4">STDEV(R7:AI7)</f>
        <v>10.759839173715257</v>
      </c>
      <c r="BP7">
        <f t="shared" ref="BP7:BP33" si="5">STDEV(AJ7:BH7)</f>
        <v>11.035624004110407</v>
      </c>
      <c r="BR7">
        <f t="shared" ref="BR7:BR33" si="6">BN7/SQRT(16)</f>
        <v>2.6378868632412447</v>
      </c>
      <c r="BS7">
        <f t="shared" ref="BS7:BS33" si="7">BO7/SQRT(18)</f>
        <v>2.5361184147369058</v>
      </c>
      <c r="BT7">
        <f t="shared" ref="BT7:BT33" si="8">BP7/SQRT(25)</f>
        <v>2.2071248008220814</v>
      </c>
      <c r="BV7">
        <f t="shared" ref="BV7:BV33" si="9">TTEST(B7:Q7,R7:AI7,2,3)</f>
        <v>0.26119613865144581</v>
      </c>
      <c r="BW7">
        <f t="shared" ref="BW7:BW33" si="10">TTEST(B7:Q7,AJ7:BH7,2,3)</f>
        <v>0.85549171237276134</v>
      </c>
      <c r="BX7">
        <f t="shared" ref="BX7:BX33" si="11">TTEST(R7:AI7,AJ7:BH7,2,3)</f>
        <v>0.1602046999553739</v>
      </c>
    </row>
    <row r="8" spans="1:76" x14ac:dyDescent="0.3">
      <c r="A8" t="s">
        <v>298</v>
      </c>
      <c r="B8">
        <v>4.7843059122259355</v>
      </c>
      <c r="C8">
        <v>6.8911227494795995</v>
      </c>
      <c r="D8">
        <v>4.8899689102936552</v>
      </c>
      <c r="E8">
        <v>5.7179351821568201</v>
      </c>
      <c r="F8">
        <v>6.0944339560628498</v>
      </c>
      <c r="G8">
        <v>4.5743986407780604</v>
      </c>
      <c r="H8">
        <v>4.6249159229881149</v>
      </c>
      <c r="I8">
        <v>6.4768793103841951</v>
      </c>
      <c r="J8">
        <v>4.3727103457469001</v>
      </c>
      <c r="K8">
        <v>5.039182534418015</v>
      </c>
      <c r="L8">
        <v>6.8879745163065804</v>
      </c>
      <c r="M8">
        <v>5.2106848153997696</v>
      </c>
      <c r="N8">
        <v>4.2461830264328801</v>
      </c>
      <c r="O8">
        <v>6.5213490906468499</v>
      </c>
      <c r="P8">
        <v>5.3621927548373201</v>
      </c>
      <c r="Q8">
        <v>5.2366030857937247</v>
      </c>
      <c r="R8">
        <v>6.53976691060116</v>
      </c>
      <c r="S8">
        <v>4.8049984153909797</v>
      </c>
      <c r="T8">
        <v>4.5644304220764447</v>
      </c>
      <c r="U8">
        <v>6.7118098349339945</v>
      </c>
      <c r="V8">
        <v>6.4456287632167548</v>
      </c>
      <c r="W8">
        <v>5.1144106639854403</v>
      </c>
      <c r="X8">
        <v>6.8083025719286194</v>
      </c>
      <c r="Y8">
        <v>6.3312301391754353</v>
      </c>
      <c r="Z8">
        <v>6.0421422255397044</v>
      </c>
      <c r="AA8">
        <v>4.8625415992174901</v>
      </c>
      <c r="AB8">
        <v>6.1532619800802895</v>
      </c>
      <c r="AC8">
        <v>6.1245797166859557</v>
      </c>
      <c r="AD8">
        <v>5.5415171710716749</v>
      </c>
      <c r="AE8">
        <v>4.6976394283820646</v>
      </c>
      <c r="AF8">
        <v>8.0345796707474708</v>
      </c>
      <c r="AG8">
        <v>5.6345601051928149</v>
      </c>
      <c r="AH8">
        <v>6.3273792587055002</v>
      </c>
      <c r="AI8">
        <v>4.7152529312102498</v>
      </c>
      <c r="AJ8">
        <v>5.67898033273626</v>
      </c>
      <c r="AK8">
        <v>5.2957302425071298</v>
      </c>
      <c r="AL8">
        <v>5.7896483281593945</v>
      </c>
      <c r="AM8">
        <v>5.0162055377625805</v>
      </c>
      <c r="AN8">
        <v>4.2484053923958403</v>
      </c>
      <c r="AO8">
        <v>5.5939381001177857</v>
      </c>
      <c r="AP8">
        <v>5.7236520963688848</v>
      </c>
      <c r="AQ8">
        <v>6.1568182220907204</v>
      </c>
      <c r="AR8">
        <v>5.8856572422233793</v>
      </c>
      <c r="AS8">
        <v>3.583038642554615</v>
      </c>
      <c r="AT8">
        <v>4.7896036181536452</v>
      </c>
      <c r="AU8">
        <v>3.4508353327173102</v>
      </c>
      <c r="AV8">
        <v>4.8492048034915101</v>
      </c>
      <c r="AW8">
        <v>2.9260955833917253</v>
      </c>
      <c r="AX8">
        <v>7.0123361672451852</v>
      </c>
      <c r="AY8">
        <v>4.8005100590328045</v>
      </c>
      <c r="AZ8">
        <v>5.4130733443305257</v>
      </c>
      <c r="BA8">
        <v>8.5476683449661497</v>
      </c>
      <c r="BB8">
        <v>6.2213719261697147</v>
      </c>
      <c r="BC8">
        <v>4.1890436122493604</v>
      </c>
      <c r="BD8">
        <v>5.7201456897680103</v>
      </c>
      <c r="BE8">
        <v>6.59325996563489</v>
      </c>
      <c r="BF8">
        <v>4.8130469797676154</v>
      </c>
      <c r="BG8">
        <v>5.7883796775380496</v>
      </c>
      <c r="BH8">
        <v>5.6150104337198501</v>
      </c>
      <c r="BJ8">
        <f t="shared" si="0"/>
        <v>5.4331775471219554</v>
      </c>
      <c r="BK8">
        <f t="shared" si="1"/>
        <v>5.8585573226745584</v>
      </c>
      <c r="BL8">
        <f t="shared" si="2"/>
        <v>5.3480663870037173</v>
      </c>
      <c r="BN8">
        <f t="shared" si="3"/>
        <v>0.8915408485622931</v>
      </c>
      <c r="BO8">
        <f t="shared" si="4"/>
        <v>0.93759646306446132</v>
      </c>
      <c r="BP8">
        <f t="shared" si="5"/>
        <v>1.1826935515521995</v>
      </c>
      <c r="BR8">
        <f t="shared" si="6"/>
        <v>0.22288521214057327</v>
      </c>
      <c r="BS8">
        <f t="shared" si="7"/>
        <v>0.22099360568313434</v>
      </c>
      <c r="BT8">
        <f t="shared" si="8"/>
        <v>0.23653871031043988</v>
      </c>
      <c r="BV8">
        <f t="shared" si="9"/>
        <v>0.18487139893866067</v>
      </c>
      <c r="BW8">
        <f t="shared" si="10"/>
        <v>0.79483762414359671</v>
      </c>
      <c r="BX8">
        <f t="shared" si="11"/>
        <v>0.12256527488984698</v>
      </c>
    </row>
    <row r="9" spans="1:76" x14ac:dyDescent="0.3">
      <c r="A9" t="s">
        <v>299</v>
      </c>
      <c r="B9">
        <v>402.78900210230097</v>
      </c>
      <c r="C9">
        <v>414.39865078151797</v>
      </c>
      <c r="D9">
        <v>436.24977731488048</v>
      </c>
      <c r="E9">
        <v>421.93651589529202</v>
      </c>
      <c r="F9">
        <v>404.78382398621898</v>
      </c>
      <c r="G9">
        <v>439.10382382373598</v>
      </c>
      <c r="H9">
        <v>405.676931066647</v>
      </c>
      <c r="I9">
        <v>407.43871777722399</v>
      </c>
      <c r="J9">
        <v>417.27130750730703</v>
      </c>
      <c r="K9">
        <v>405.60530968037847</v>
      </c>
      <c r="L9">
        <v>432.70861240591051</v>
      </c>
      <c r="M9">
        <v>406.83080937542502</v>
      </c>
      <c r="N9">
        <v>408.63590749312402</v>
      </c>
      <c r="O9">
        <v>423.41970510102999</v>
      </c>
      <c r="P9">
        <v>428.39661045961901</v>
      </c>
      <c r="Q9">
        <v>424.4549616957795</v>
      </c>
      <c r="R9">
        <v>465.13983190764202</v>
      </c>
      <c r="S9">
        <v>410.56533841637747</v>
      </c>
      <c r="T9">
        <v>398.31243022769547</v>
      </c>
      <c r="U9">
        <v>408.28416252891998</v>
      </c>
      <c r="V9">
        <v>400.81519713308649</v>
      </c>
      <c r="W9">
        <v>416.48772153557297</v>
      </c>
      <c r="X9">
        <v>407.97751059247196</v>
      </c>
      <c r="Y9">
        <v>414.31706101279548</v>
      </c>
      <c r="Z9">
        <v>404.69500115704898</v>
      </c>
      <c r="AA9">
        <v>412.17696377377251</v>
      </c>
      <c r="AB9">
        <v>404.1869103299735</v>
      </c>
      <c r="AC9">
        <v>431.76163628413303</v>
      </c>
      <c r="AD9">
        <v>407.54654779439147</v>
      </c>
      <c r="AE9">
        <v>458.43317811869349</v>
      </c>
      <c r="AF9">
        <v>433.25235965918648</v>
      </c>
      <c r="AG9">
        <v>428.24018620357401</v>
      </c>
      <c r="AH9">
        <v>421.96578108396454</v>
      </c>
      <c r="AI9">
        <v>391.57761936512952</v>
      </c>
      <c r="AJ9">
        <v>422.90247297850698</v>
      </c>
      <c r="AK9">
        <v>423.82053999939899</v>
      </c>
      <c r="AL9">
        <v>410.74762663445199</v>
      </c>
      <c r="AM9">
        <v>400.11926296470097</v>
      </c>
      <c r="AN9">
        <v>417.95633153832898</v>
      </c>
      <c r="AO9">
        <v>430.41673776896653</v>
      </c>
      <c r="AP9">
        <v>405.66792216875399</v>
      </c>
      <c r="AQ9">
        <v>407.05094218681899</v>
      </c>
      <c r="AR9">
        <v>438.3865816066035</v>
      </c>
      <c r="AS9">
        <v>401.8704128159435</v>
      </c>
      <c r="AT9">
        <v>420.88146168474202</v>
      </c>
      <c r="AU9">
        <v>391.08492623224151</v>
      </c>
      <c r="AV9">
        <v>416.00344668090054</v>
      </c>
      <c r="AW9">
        <v>398.83758496047051</v>
      </c>
      <c r="AX9">
        <v>390.03613933390852</v>
      </c>
      <c r="AY9">
        <v>430.30316931972999</v>
      </c>
      <c r="AZ9">
        <v>420.355702699159</v>
      </c>
      <c r="BA9">
        <v>429.60593350148048</v>
      </c>
      <c r="BB9">
        <v>411.77727273732449</v>
      </c>
      <c r="BC9">
        <v>409.21154748114498</v>
      </c>
      <c r="BD9">
        <v>393.22321114374301</v>
      </c>
      <c r="BE9">
        <v>427.31473107683246</v>
      </c>
      <c r="BF9">
        <v>412.11061640368496</v>
      </c>
      <c r="BG9">
        <v>411.13735793264601</v>
      </c>
      <c r="BH9">
        <v>415.48366051563499</v>
      </c>
      <c r="BJ9">
        <f t="shared" si="0"/>
        <v>417.48127915414943</v>
      </c>
      <c r="BK9">
        <f t="shared" si="1"/>
        <v>417.54085761802384</v>
      </c>
      <c r="BL9">
        <f t="shared" si="2"/>
        <v>413.45222369464477</v>
      </c>
      <c r="BN9">
        <f t="shared" si="3"/>
        <v>12.20408639361179</v>
      </c>
      <c r="BO9">
        <f t="shared" si="4"/>
        <v>19.634688528844777</v>
      </c>
      <c r="BP9">
        <f t="shared" si="5"/>
        <v>13.06604334584369</v>
      </c>
      <c r="BR9">
        <f t="shared" si="6"/>
        <v>3.0510215984029476</v>
      </c>
      <c r="BS9">
        <f t="shared" si="7"/>
        <v>4.6279404684106193</v>
      </c>
      <c r="BT9">
        <f t="shared" si="8"/>
        <v>2.613208669168738</v>
      </c>
      <c r="BV9">
        <f t="shared" si="9"/>
        <v>0.99149847175015005</v>
      </c>
      <c r="BW9">
        <f t="shared" si="10"/>
        <v>0.32302032231844779</v>
      </c>
      <c r="BX9">
        <f t="shared" si="11"/>
        <v>0.4482547014842807</v>
      </c>
    </row>
    <row r="10" spans="1:76" x14ac:dyDescent="0.3">
      <c r="A10" t="s">
        <v>300</v>
      </c>
      <c r="B10">
        <v>90.149812371050899</v>
      </c>
      <c r="C10">
        <v>123.10096843725799</v>
      </c>
      <c r="D10">
        <v>106.7816854273685</v>
      </c>
      <c r="E10">
        <v>125.413164329613</v>
      </c>
      <c r="F10">
        <v>88.074232963536303</v>
      </c>
      <c r="G10">
        <v>109.5899081208225</v>
      </c>
      <c r="H10">
        <v>114.97496859632051</v>
      </c>
      <c r="I10">
        <v>105.978197915576</v>
      </c>
      <c r="J10">
        <v>120.165028788489</v>
      </c>
      <c r="K10">
        <v>110.90795119931551</v>
      </c>
      <c r="L10">
        <v>144.88587734079198</v>
      </c>
      <c r="M10">
        <v>112.82222716784301</v>
      </c>
      <c r="N10">
        <v>112.4264200337085</v>
      </c>
      <c r="O10">
        <v>148.124979519151</v>
      </c>
      <c r="P10">
        <v>115.077323027246</v>
      </c>
      <c r="Q10">
        <v>109.422305498949</v>
      </c>
      <c r="R10">
        <v>157.25059578292252</v>
      </c>
      <c r="S10">
        <v>130.07832377710099</v>
      </c>
      <c r="T10">
        <v>93.257192966157803</v>
      </c>
      <c r="U10">
        <v>137.78809707553552</v>
      </c>
      <c r="V10">
        <v>131.82403301990252</v>
      </c>
      <c r="W10">
        <v>122.93455715654051</v>
      </c>
      <c r="X10">
        <v>109.566384274437</v>
      </c>
      <c r="Y10">
        <v>123.51675800938401</v>
      </c>
      <c r="Z10">
        <v>118.56811718488049</v>
      </c>
      <c r="AA10">
        <v>102.84069475597451</v>
      </c>
      <c r="AB10">
        <v>107.009358069673</v>
      </c>
      <c r="AC10">
        <v>139.58196839322301</v>
      </c>
      <c r="AD10">
        <v>86.144644967760001</v>
      </c>
      <c r="AE10">
        <v>147.38587431169799</v>
      </c>
      <c r="AF10">
        <v>148.99347631063401</v>
      </c>
      <c r="AG10">
        <v>122.54144117713651</v>
      </c>
      <c r="AH10">
        <v>148.57142988905048</v>
      </c>
      <c r="AI10">
        <v>90.781756127778195</v>
      </c>
      <c r="AJ10">
        <v>109.8968313433455</v>
      </c>
      <c r="AK10">
        <v>123.36083992081601</v>
      </c>
      <c r="AL10">
        <v>115.4473023415955</v>
      </c>
      <c r="AM10">
        <v>87.910003709043195</v>
      </c>
      <c r="AN10">
        <v>89.130913475422687</v>
      </c>
      <c r="AO10">
        <v>112.303643088191</v>
      </c>
      <c r="AP10">
        <v>91.397002039651156</v>
      </c>
      <c r="AQ10">
        <v>116.198694698718</v>
      </c>
      <c r="AR10">
        <v>104.924066147053</v>
      </c>
      <c r="AS10">
        <v>76.341262073956642</v>
      </c>
      <c r="AT10">
        <v>105.746171826381</v>
      </c>
      <c r="AU10">
        <v>67.729028816437051</v>
      </c>
      <c r="AV10">
        <v>115.5635632466505</v>
      </c>
      <c r="AW10">
        <v>63.028337584959999</v>
      </c>
      <c r="AX10">
        <v>103.9867597503285</v>
      </c>
      <c r="AY10">
        <v>129.26285642512551</v>
      </c>
      <c r="AZ10">
        <v>112.841339298154</v>
      </c>
      <c r="BA10">
        <v>166.55028119219401</v>
      </c>
      <c r="BB10">
        <v>100.3195228516833</v>
      </c>
      <c r="BC10">
        <v>97.727029214861346</v>
      </c>
      <c r="BD10">
        <v>132.0247472966015</v>
      </c>
      <c r="BE10">
        <v>109.537473694046</v>
      </c>
      <c r="BF10">
        <v>85.50055113474815</v>
      </c>
      <c r="BG10">
        <v>107.7032907363985</v>
      </c>
      <c r="BH10">
        <v>143.69342988865549</v>
      </c>
      <c r="BJ10">
        <f t="shared" si="0"/>
        <v>114.86844067106497</v>
      </c>
      <c r="BK10">
        <f t="shared" si="1"/>
        <v>123.25748351387718</v>
      </c>
      <c r="BL10">
        <f t="shared" si="2"/>
        <v>106.72499767180071</v>
      </c>
      <c r="BN10">
        <f t="shared" si="3"/>
        <v>15.855282653704887</v>
      </c>
      <c r="BO10">
        <f t="shared" si="4"/>
        <v>21.504316676102057</v>
      </c>
      <c r="BP10">
        <f t="shared" si="5"/>
        <v>22.856299175918483</v>
      </c>
      <c r="BR10">
        <f t="shared" si="6"/>
        <v>3.9638206634262216</v>
      </c>
      <c r="BS10">
        <f t="shared" si="7"/>
        <v>5.0686160488182415</v>
      </c>
      <c r="BT10">
        <f t="shared" si="8"/>
        <v>4.5712598351836968</v>
      </c>
      <c r="BV10">
        <f t="shared" si="9"/>
        <v>0.20191193619104889</v>
      </c>
      <c r="BW10">
        <f t="shared" si="10"/>
        <v>0.18616627093520971</v>
      </c>
      <c r="BX10">
        <f t="shared" si="11"/>
        <v>2.0297811179938799E-2</v>
      </c>
    </row>
    <row r="11" spans="1:76" x14ac:dyDescent="0.3">
      <c r="A11" t="s">
        <v>301</v>
      </c>
      <c r="B11">
        <v>441.13233196953502</v>
      </c>
      <c r="C11">
        <v>443.77821515504502</v>
      </c>
      <c r="D11">
        <v>457.8195166185385</v>
      </c>
      <c r="E11">
        <v>504.75980794178645</v>
      </c>
      <c r="F11">
        <v>436.888889418318</v>
      </c>
      <c r="G11">
        <v>464.18171251561648</v>
      </c>
      <c r="H11">
        <v>512.88681189369652</v>
      </c>
      <c r="I11">
        <v>452.93401811907802</v>
      </c>
      <c r="J11">
        <v>433.1098128997595</v>
      </c>
      <c r="K11">
        <v>450.29268887863702</v>
      </c>
      <c r="L11">
        <v>463.58888878274354</v>
      </c>
      <c r="M11">
        <v>494.7755591978285</v>
      </c>
      <c r="N11">
        <v>430.38383637470645</v>
      </c>
      <c r="O11">
        <v>450.89672173369547</v>
      </c>
      <c r="P11">
        <v>430.150743797384</v>
      </c>
      <c r="Q11">
        <v>454.63043023451303</v>
      </c>
      <c r="R11">
        <v>481.24604829135797</v>
      </c>
      <c r="S11">
        <v>529.89107050907546</v>
      </c>
      <c r="T11">
        <v>440.34107159343648</v>
      </c>
      <c r="U11">
        <v>480.06924761955401</v>
      </c>
      <c r="V11">
        <v>515.62940189209451</v>
      </c>
      <c r="W11">
        <v>446.67430988629599</v>
      </c>
      <c r="X11">
        <v>498.81720651393948</v>
      </c>
      <c r="Y11">
        <v>533.44977557061247</v>
      </c>
      <c r="Z11">
        <v>533.09289262491507</v>
      </c>
      <c r="AA11">
        <v>447.45550008414648</v>
      </c>
      <c r="AB11">
        <v>526.36956564973843</v>
      </c>
      <c r="AC11">
        <v>464.431677146548</v>
      </c>
      <c r="AD11">
        <v>502.69208993830694</v>
      </c>
      <c r="AE11">
        <v>477.5434719284475</v>
      </c>
      <c r="AF11">
        <v>447.39381894305399</v>
      </c>
      <c r="AG11">
        <v>443.14814652555594</v>
      </c>
      <c r="AH11">
        <v>504.94812195853797</v>
      </c>
      <c r="AI11">
        <v>431.81863673728049</v>
      </c>
      <c r="AJ11">
        <v>457.11341919268648</v>
      </c>
      <c r="AK11">
        <v>500.60679676770701</v>
      </c>
      <c r="AL11">
        <v>508.77003129404198</v>
      </c>
      <c r="AM11">
        <v>489.94315614024651</v>
      </c>
      <c r="AN11">
        <v>454.22108893552701</v>
      </c>
      <c r="AO11">
        <v>458.96352545154605</v>
      </c>
      <c r="AP11">
        <v>453.4157270640045</v>
      </c>
      <c r="AQ11">
        <v>523.79080391030607</v>
      </c>
      <c r="AR11">
        <v>481.55963048350651</v>
      </c>
      <c r="AS11">
        <v>432.684698038666</v>
      </c>
      <c r="AT11">
        <v>446.69799734329149</v>
      </c>
      <c r="AU11">
        <v>424.56890108430002</v>
      </c>
      <c r="AV11">
        <v>493.54767423834153</v>
      </c>
      <c r="AW11">
        <v>447.23791350612498</v>
      </c>
      <c r="AX11">
        <v>467.63647621845098</v>
      </c>
      <c r="AY11">
        <v>470.16094182100346</v>
      </c>
      <c r="AZ11">
        <v>445.4401009951165</v>
      </c>
      <c r="BA11">
        <v>444.2588629423305</v>
      </c>
      <c r="BB11">
        <v>453.7039878891095</v>
      </c>
      <c r="BC11">
        <v>430.62959818408046</v>
      </c>
      <c r="BD11">
        <v>500.76162755351902</v>
      </c>
      <c r="BE11">
        <v>538.44240762558002</v>
      </c>
      <c r="BF11">
        <v>452.97039305607001</v>
      </c>
      <c r="BG11">
        <v>447.40711773030648</v>
      </c>
      <c r="BH11">
        <v>431.47022784866101</v>
      </c>
      <c r="BJ11">
        <f t="shared" si="0"/>
        <v>457.6381240956801</v>
      </c>
      <c r="BK11">
        <f t="shared" si="1"/>
        <v>483.6117807451609</v>
      </c>
      <c r="BL11">
        <f t="shared" si="2"/>
        <v>466.24012421258089</v>
      </c>
      <c r="BN11">
        <f t="shared" si="3"/>
        <v>25.633258090262025</v>
      </c>
      <c r="BO11">
        <f t="shared" si="4"/>
        <v>35.625724788310237</v>
      </c>
      <c r="BP11">
        <f t="shared" si="5"/>
        <v>30.548997946545388</v>
      </c>
      <c r="BR11">
        <f t="shared" si="6"/>
        <v>6.4083145225655063</v>
      </c>
      <c r="BS11">
        <f t="shared" si="7"/>
        <v>8.397063860833283</v>
      </c>
      <c r="BT11">
        <f t="shared" si="8"/>
        <v>6.1097995893090777</v>
      </c>
      <c r="BV11">
        <f t="shared" si="9"/>
        <v>1.976925459008419E-2</v>
      </c>
      <c r="BW11">
        <f t="shared" si="10"/>
        <v>0.33776312405444675</v>
      </c>
      <c r="BX11">
        <f t="shared" si="11"/>
        <v>0.10376693489152512</v>
      </c>
    </row>
    <row r="12" spans="1:76" x14ac:dyDescent="0.3">
      <c r="A12" t="s">
        <v>302</v>
      </c>
      <c r="B12">
        <v>304.61211332316952</v>
      </c>
      <c r="C12">
        <v>343.32750438565847</v>
      </c>
      <c r="D12">
        <v>339.97608121475901</v>
      </c>
      <c r="E12">
        <v>371.0339922415925</v>
      </c>
      <c r="F12">
        <v>253.27918474217449</v>
      </c>
      <c r="G12">
        <v>340.76755496978353</v>
      </c>
      <c r="H12">
        <v>328.47154752495749</v>
      </c>
      <c r="I12">
        <v>323.94946659348852</v>
      </c>
      <c r="J12">
        <v>345.14843046806152</v>
      </c>
      <c r="K12">
        <v>314.20970641022649</v>
      </c>
      <c r="L12">
        <v>369.02715945095099</v>
      </c>
      <c r="M12">
        <v>343.21967122883348</v>
      </c>
      <c r="N12">
        <v>325.73695473382747</v>
      </c>
      <c r="O12">
        <v>338.27482785510352</v>
      </c>
      <c r="P12">
        <v>332.18333678051147</v>
      </c>
      <c r="Q12">
        <v>326.25430095428749</v>
      </c>
      <c r="R12">
        <v>405.49104614178049</v>
      </c>
      <c r="S12">
        <v>351.34458076882197</v>
      </c>
      <c r="T12">
        <v>296.01587316988349</v>
      </c>
      <c r="U12">
        <v>363.28469831342147</v>
      </c>
      <c r="V12">
        <v>338.10533475633054</v>
      </c>
      <c r="W12">
        <v>342.8099016688945</v>
      </c>
      <c r="X12">
        <v>332.239651917608</v>
      </c>
      <c r="Y12">
        <v>354.80111643864348</v>
      </c>
      <c r="Z12">
        <v>330.02293897740549</v>
      </c>
      <c r="AA12">
        <v>308.96369528931803</v>
      </c>
      <c r="AB12">
        <v>334.78615884138048</v>
      </c>
      <c r="AC12">
        <v>343.48853066401455</v>
      </c>
      <c r="AD12">
        <v>316.91697719364049</v>
      </c>
      <c r="AE12">
        <v>388.02861406070247</v>
      </c>
      <c r="AF12">
        <v>349.83668992057949</v>
      </c>
      <c r="AG12">
        <v>351.45482007720102</v>
      </c>
      <c r="AH12">
        <v>371.71621706456801</v>
      </c>
      <c r="AI12">
        <v>308.33784756906402</v>
      </c>
      <c r="AJ12">
        <v>324.32931107980448</v>
      </c>
      <c r="AK12">
        <v>369.33486628450896</v>
      </c>
      <c r="AL12">
        <v>335.5337468939415</v>
      </c>
      <c r="AM12">
        <v>317.08219628281847</v>
      </c>
      <c r="AN12">
        <v>316.857643062232</v>
      </c>
      <c r="AO12">
        <v>331.06391079456148</v>
      </c>
      <c r="AP12">
        <v>285.1084829759435</v>
      </c>
      <c r="AQ12">
        <v>332.80662494324849</v>
      </c>
      <c r="AR12">
        <v>345.46448001651748</v>
      </c>
      <c r="AS12">
        <v>282.31724367912295</v>
      </c>
      <c r="AT12">
        <v>317.168518821963</v>
      </c>
      <c r="AU12">
        <v>260.08159348158847</v>
      </c>
      <c r="AV12">
        <v>347.36928113917651</v>
      </c>
      <c r="AW12">
        <v>282.07673893308601</v>
      </c>
      <c r="AX12">
        <v>301.64780356167302</v>
      </c>
      <c r="AY12">
        <v>358.06281195506199</v>
      </c>
      <c r="AZ12">
        <v>335.41396254875599</v>
      </c>
      <c r="BA12">
        <v>363.63407811785999</v>
      </c>
      <c r="BB12">
        <v>325.26437332739397</v>
      </c>
      <c r="BC12">
        <v>319.42138731577302</v>
      </c>
      <c r="BD12">
        <v>349.02859333790599</v>
      </c>
      <c r="BE12">
        <v>354.29665665294101</v>
      </c>
      <c r="BF12">
        <v>298.83580439286152</v>
      </c>
      <c r="BG12">
        <v>329.891777072953</v>
      </c>
      <c r="BH12">
        <v>339.82610955047898</v>
      </c>
      <c r="BJ12">
        <f t="shared" si="0"/>
        <v>331.21698955483663</v>
      </c>
      <c r="BK12">
        <f t="shared" si="1"/>
        <v>343.75803849073651</v>
      </c>
      <c r="BL12">
        <f t="shared" si="2"/>
        <v>324.87671984888686</v>
      </c>
      <c r="BN12">
        <f t="shared" si="3"/>
        <v>26.962789752011446</v>
      </c>
      <c r="BO12">
        <f t="shared" si="4"/>
        <v>27.769251474585641</v>
      </c>
      <c r="BP12">
        <f t="shared" si="5"/>
        <v>27.68006658552796</v>
      </c>
      <c r="BR12">
        <f t="shared" si="6"/>
        <v>6.7406974380028615</v>
      </c>
      <c r="BS12">
        <f t="shared" si="7"/>
        <v>6.5452753420513474</v>
      </c>
      <c r="BT12">
        <f t="shared" si="8"/>
        <v>5.5360133171055921</v>
      </c>
      <c r="BV12">
        <f t="shared" si="9"/>
        <v>0.19144843200430106</v>
      </c>
      <c r="BW12">
        <f t="shared" si="10"/>
        <v>0.47246687334151583</v>
      </c>
      <c r="BX12">
        <f t="shared" si="11"/>
        <v>3.3986167607627807E-2</v>
      </c>
    </row>
    <row r="13" spans="1:76" x14ac:dyDescent="0.3">
      <c r="A13" t="s">
        <v>303</v>
      </c>
      <c r="B13">
        <v>307.59523654957547</v>
      </c>
      <c r="C13">
        <v>336.10252638324903</v>
      </c>
      <c r="D13">
        <v>328.17788352817752</v>
      </c>
      <c r="E13">
        <v>373.41752754138997</v>
      </c>
      <c r="F13">
        <v>303.80773803321551</v>
      </c>
      <c r="G13">
        <v>333.56520468828649</v>
      </c>
      <c r="H13">
        <v>351.91689652969751</v>
      </c>
      <c r="I13">
        <v>320.19560443998898</v>
      </c>
      <c r="J13">
        <v>323.8629165962285</v>
      </c>
      <c r="K13">
        <v>301.39085962176853</v>
      </c>
      <c r="L13">
        <v>356.61543346823203</v>
      </c>
      <c r="M13">
        <v>344.68234572338952</v>
      </c>
      <c r="N13">
        <v>314.23085656344654</v>
      </c>
      <c r="O13">
        <v>340.31186588280252</v>
      </c>
      <c r="P13">
        <v>318.48608574541902</v>
      </c>
      <c r="Q13">
        <v>320.760573281029</v>
      </c>
      <c r="R13">
        <v>363.06539496101152</v>
      </c>
      <c r="S13">
        <v>350.04968098775549</v>
      </c>
      <c r="T13">
        <v>293.12175217041147</v>
      </c>
      <c r="U13">
        <v>364.56185750772698</v>
      </c>
      <c r="V13">
        <v>324.88647921465599</v>
      </c>
      <c r="W13">
        <v>330.93589044788251</v>
      </c>
      <c r="X13">
        <v>357.42486068981248</v>
      </c>
      <c r="Y13">
        <v>365.83718904639602</v>
      </c>
      <c r="Z13">
        <v>350.413015729672</v>
      </c>
      <c r="AA13">
        <v>301.63709386353901</v>
      </c>
      <c r="AB13">
        <v>349.65421341028502</v>
      </c>
      <c r="AC13">
        <v>309.79452592365453</v>
      </c>
      <c r="AD13">
        <v>328.882668753362</v>
      </c>
      <c r="AE13">
        <v>353.0637878619205</v>
      </c>
      <c r="AF13">
        <v>323.49732965575447</v>
      </c>
      <c r="AG13">
        <v>331.99412397157653</v>
      </c>
      <c r="AH13">
        <v>369.68974621911946</v>
      </c>
      <c r="AI13">
        <v>304.44159125533054</v>
      </c>
      <c r="AJ13">
        <v>317.49650492959097</v>
      </c>
      <c r="AK13">
        <v>373.8291212199365</v>
      </c>
      <c r="AL13">
        <v>351.53003442218846</v>
      </c>
      <c r="AM13">
        <v>325.58893164882352</v>
      </c>
      <c r="AN13">
        <v>309.04644366971002</v>
      </c>
      <c r="AO13">
        <v>330.28310539873053</v>
      </c>
      <c r="AP13">
        <v>286.60638787451899</v>
      </c>
      <c r="AQ13">
        <v>315.80577388227448</v>
      </c>
      <c r="AR13">
        <v>333.97227217903253</v>
      </c>
      <c r="AS13">
        <v>290.475465931298</v>
      </c>
      <c r="AT13">
        <v>308.77141827343149</v>
      </c>
      <c r="AU13">
        <v>260.84848301019099</v>
      </c>
      <c r="AV13">
        <v>349.93387564538949</v>
      </c>
      <c r="AW13">
        <v>284.49681058075203</v>
      </c>
      <c r="AX13">
        <v>330.08550585091552</v>
      </c>
      <c r="AY13">
        <v>334.451324193402</v>
      </c>
      <c r="AZ13">
        <v>337.49930825327897</v>
      </c>
      <c r="BA13">
        <v>334.568483159084</v>
      </c>
      <c r="BB13">
        <v>329.41126337765701</v>
      </c>
      <c r="BC13">
        <v>312.245521457807</v>
      </c>
      <c r="BD13">
        <v>362.130829271609</v>
      </c>
      <c r="BE13">
        <v>353.8048333856305</v>
      </c>
      <c r="BF13">
        <v>299.67038206545351</v>
      </c>
      <c r="BG13">
        <v>316.23775916669751</v>
      </c>
      <c r="BH13">
        <v>316.41783846312853</v>
      </c>
      <c r="BJ13">
        <f t="shared" si="0"/>
        <v>329.69497216099347</v>
      </c>
      <c r="BK13">
        <f t="shared" si="1"/>
        <v>337.38617787054812</v>
      </c>
      <c r="BL13">
        <f t="shared" si="2"/>
        <v>322.60830709242128</v>
      </c>
      <c r="BN13">
        <f t="shared" si="3"/>
        <v>20.090439112575162</v>
      </c>
      <c r="BO13">
        <f t="shared" si="4"/>
        <v>24.198855370361525</v>
      </c>
      <c r="BP13">
        <f t="shared" si="5"/>
        <v>26.062255195853112</v>
      </c>
      <c r="BR13">
        <f t="shared" si="6"/>
        <v>5.0226097781437904</v>
      </c>
      <c r="BS13">
        <f t="shared" si="7"/>
        <v>5.7037249097783791</v>
      </c>
      <c r="BT13">
        <f t="shared" si="8"/>
        <v>5.212451039170622</v>
      </c>
      <c r="BV13">
        <f t="shared" si="9"/>
        <v>0.31915611593591792</v>
      </c>
      <c r="BW13">
        <f t="shared" si="10"/>
        <v>0.33384170135513247</v>
      </c>
      <c r="BX13">
        <f t="shared" si="11"/>
        <v>6.3299051793624092E-2</v>
      </c>
    </row>
    <row r="14" spans="1:76" x14ac:dyDescent="0.3">
      <c r="A14" t="s">
        <v>304</v>
      </c>
      <c r="B14">
        <v>37.843897986298202</v>
      </c>
      <c r="C14">
        <v>53.706375678451501</v>
      </c>
      <c r="D14">
        <v>69.38542530146961</v>
      </c>
      <c r="E14">
        <v>72.633796161521957</v>
      </c>
      <c r="F14">
        <v>28.202592902880198</v>
      </c>
      <c r="G14">
        <v>41.973407410393506</v>
      </c>
      <c r="H14">
        <v>43.562972338300199</v>
      </c>
      <c r="I14">
        <v>40.209245933239345</v>
      </c>
      <c r="J14">
        <v>47.494258114644651</v>
      </c>
      <c r="K14">
        <v>36.671222172644946</v>
      </c>
      <c r="L14">
        <v>61.4382531525941</v>
      </c>
      <c r="M14">
        <v>61.224340769407249</v>
      </c>
      <c r="N14">
        <v>46.681295873693657</v>
      </c>
      <c r="O14">
        <v>60.344165969241601</v>
      </c>
      <c r="P14">
        <v>59.086440726341401</v>
      </c>
      <c r="Q14">
        <v>43.678025430555103</v>
      </c>
      <c r="R14">
        <v>60.037086793685205</v>
      </c>
      <c r="S14">
        <v>38.42954000987875</v>
      </c>
      <c r="T14">
        <v>29.908462301048552</v>
      </c>
      <c r="U14">
        <v>67.202163278392391</v>
      </c>
      <c r="V14">
        <v>36.095001166502996</v>
      </c>
      <c r="W14">
        <v>45.125913941187903</v>
      </c>
      <c r="X14">
        <v>48.438376016543302</v>
      </c>
      <c r="Y14">
        <v>52.8230877600515</v>
      </c>
      <c r="Z14">
        <v>37.047197270640197</v>
      </c>
      <c r="AA14">
        <v>33.434710267805798</v>
      </c>
      <c r="AB14">
        <v>44.006623817042254</v>
      </c>
      <c r="AC14">
        <v>40.688694655514098</v>
      </c>
      <c r="AD14">
        <v>39.623101844880296</v>
      </c>
      <c r="AE14">
        <v>46.623027563388447</v>
      </c>
      <c r="AF14">
        <v>47.7825839616075</v>
      </c>
      <c r="AG14">
        <v>49.077107856881149</v>
      </c>
      <c r="AH14">
        <v>51.221290154836055</v>
      </c>
      <c r="AI14">
        <v>42.148428788354053</v>
      </c>
      <c r="AJ14">
        <v>38.229145845436747</v>
      </c>
      <c r="AK14">
        <v>76.255879735267953</v>
      </c>
      <c r="AL14">
        <v>51.744252901364447</v>
      </c>
      <c r="AM14">
        <v>38.057996521088903</v>
      </c>
      <c r="AN14">
        <v>38.261568918426349</v>
      </c>
      <c r="AO14">
        <v>44.005314324094897</v>
      </c>
      <c r="AP14">
        <v>29.164395681140199</v>
      </c>
      <c r="AQ14">
        <v>33.0943670335311</v>
      </c>
      <c r="AR14">
        <v>32.215747981315246</v>
      </c>
      <c r="AS14">
        <v>40.7538535706177</v>
      </c>
      <c r="AT14">
        <v>37.328048785606455</v>
      </c>
      <c r="AU14">
        <v>27.216945185655099</v>
      </c>
      <c r="AV14">
        <v>55.883584365841699</v>
      </c>
      <c r="AW14">
        <v>34.613302856082854</v>
      </c>
      <c r="AX14">
        <v>39.592763924353051</v>
      </c>
      <c r="AY14">
        <v>50.942350767916551</v>
      </c>
      <c r="AZ14">
        <v>53.8501978708642</v>
      </c>
      <c r="BA14">
        <v>43.624114290558801</v>
      </c>
      <c r="BB14">
        <v>40.676033154568898</v>
      </c>
      <c r="BC14">
        <v>39.925752163633305</v>
      </c>
      <c r="BD14">
        <v>49.091179385375654</v>
      </c>
      <c r="BE14">
        <v>47.868006576602056</v>
      </c>
      <c r="BF14">
        <v>29.592036801444998</v>
      </c>
      <c r="BG14">
        <v>44.124531540882046</v>
      </c>
      <c r="BH14">
        <v>46.399711018315649</v>
      </c>
      <c r="BJ14">
        <f t="shared" si="0"/>
        <v>50.258482245104823</v>
      </c>
      <c r="BK14">
        <f t="shared" si="1"/>
        <v>44.984022080457805</v>
      </c>
      <c r="BL14">
        <f t="shared" si="2"/>
        <v>42.500443247999399</v>
      </c>
      <c r="BN14">
        <f t="shared" si="3"/>
        <v>12.666677179213663</v>
      </c>
      <c r="BO14">
        <f t="shared" si="4"/>
        <v>9.2724537482012064</v>
      </c>
      <c r="BP14">
        <f t="shared" si="5"/>
        <v>10.480873120196684</v>
      </c>
      <c r="BR14">
        <f t="shared" si="6"/>
        <v>3.1666692948034156</v>
      </c>
      <c r="BS14">
        <f t="shared" si="7"/>
        <v>2.1855383078638977</v>
      </c>
      <c r="BT14">
        <f t="shared" si="8"/>
        <v>2.0961746240393366</v>
      </c>
      <c r="BV14">
        <f t="shared" si="9"/>
        <v>0.18161871537945573</v>
      </c>
      <c r="BW14">
        <f t="shared" si="10"/>
        <v>5.0684215821940166E-2</v>
      </c>
      <c r="BX14">
        <f t="shared" si="11"/>
        <v>0.41710587614467975</v>
      </c>
    </row>
    <row r="15" spans="1:76" x14ac:dyDescent="0.3">
      <c r="A15" t="s">
        <v>305</v>
      </c>
      <c r="B15">
        <v>43.834924697972653</v>
      </c>
      <c r="C15">
        <v>46.946258866085948</v>
      </c>
      <c r="D15">
        <v>44.733169920839899</v>
      </c>
      <c r="E15">
        <v>46.614437321373352</v>
      </c>
      <c r="F15">
        <v>13.872663383227049</v>
      </c>
      <c r="G15">
        <v>53.9467224152814</v>
      </c>
      <c r="H15">
        <v>43.366030719592452</v>
      </c>
      <c r="I15">
        <v>50.702058906066902</v>
      </c>
      <c r="J15">
        <v>46.967325210836805</v>
      </c>
      <c r="K15">
        <v>46.26126557536405</v>
      </c>
      <c r="L15">
        <v>53.159999634949251</v>
      </c>
      <c r="M15">
        <v>46.713565700721901</v>
      </c>
      <c r="N15">
        <v>43.435501267691599</v>
      </c>
      <c r="O15">
        <v>45.202637888433649</v>
      </c>
      <c r="P15">
        <v>44.430885809876855</v>
      </c>
      <c r="Q15">
        <v>48.322612384735947</v>
      </c>
      <c r="R15">
        <v>52.997689665533748</v>
      </c>
      <c r="S15">
        <v>51.355367401328053</v>
      </c>
      <c r="T15">
        <v>47.097494723932599</v>
      </c>
      <c r="U15">
        <v>40.940944789542449</v>
      </c>
      <c r="V15">
        <v>43.797569976337797</v>
      </c>
      <c r="W15">
        <v>47.784814780968901</v>
      </c>
      <c r="X15">
        <v>32.495994547512197</v>
      </c>
      <c r="Y15">
        <v>37.547554421707403</v>
      </c>
      <c r="Z15">
        <v>54.728512422855744</v>
      </c>
      <c r="AA15">
        <v>41.609434739628796</v>
      </c>
      <c r="AB15">
        <v>31.25773289687325</v>
      </c>
      <c r="AC15">
        <v>48.243253608950695</v>
      </c>
      <c r="AD15">
        <v>43.910389567585</v>
      </c>
      <c r="AE15">
        <v>48.1456215084647</v>
      </c>
      <c r="AF15">
        <v>48.017839877059998</v>
      </c>
      <c r="AG15">
        <v>41.521839862807354</v>
      </c>
      <c r="AH15">
        <v>47.354028421569353</v>
      </c>
      <c r="AI15">
        <v>39.490166791012044</v>
      </c>
      <c r="AJ15">
        <v>47.373130933128948</v>
      </c>
      <c r="AK15">
        <v>45.830599797647153</v>
      </c>
      <c r="AL15">
        <v>42.678358964674345</v>
      </c>
      <c r="AM15">
        <v>48.854009411769049</v>
      </c>
      <c r="AN15">
        <v>47.670388570719354</v>
      </c>
      <c r="AO15">
        <v>49.320998268104248</v>
      </c>
      <c r="AP15">
        <v>38.618381610277595</v>
      </c>
      <c r="AQ15">
        <v>51.811744848652552</v>
      </c>
      <c r="AR15">
        <v>53.763477286591247</v>
      </c>
      <c r="AS15">
        <v>35.251436532647652</v>
      </c>
      <c r="AT15">
        <v>45.129715564574099</v>
      </c>
      <c r="AU15">
        <v>35.992152711465451</v>
      </c>
      <c r="AV15">
        <v>46.556308202231747</v>
      </c>
      <c r="AW15">
        <v>44.210860018805747</v>
      </c>
      <c r="AX15">
        <v>26.51575338223515</v>
      </c>
      <c r="AY15">
        <v>55.832047339034048</v>
      </c>
      <c r="AZ15">
        <v>38.666457792641054</v>
      </c>
      <c r="BA15">
        <v>48.578096630998004</v>
      </c>
      <c r="BB15">
        <v>56.057252349706445</v>
      </c>
      <c r="BC15">
        <v>44.032147706055348</v>
      </c>
      <c r="BD15">
        <v>44.336111355439755</v>
      </c>
      <c r="BE15">
        <v>54.876598329288697</v>
      </c>
      <c r="BF15">
        <v>50.622623843834546</v>
      </c>
      <c r="BG15">
        <v>53.333735575647054</v>
      </c>
      <c r="BH15">
        <v>42.661972254293602</v>
      </c>
      <c r="BJ15">
        <f t="shared" si="0"/>
        <v>44.906878731440607</v>
      </c>
      <c r="BK15">
        <f t="shared" si="1"/>
        <v>44.349791666870559</v>
      </c>
      <c r="BL15">
        <f t="shared" si="2"/>
        <v>45.942974371218526</v>
      </c>
      <c r="BN15">
        <f t="shared" si="3"/>
        <v>8.8718951995377466</v>
      </c>
      <c r="BO15">
        <f t="shared" si="4"/>
        <v>6.4734968266474766</v>
      </c>
      <c r="BP15">
        <f t="shared" si="5"/>
        <v>7.1090729709993035</v>
      </c>
      <c r="BR15">
        <f t="shared" si="6"/>
        <v>2.2179737998844367</v>
      </c>
      <c r="BS15">
        <f t="shared" si="7"/>
        <v>1.5258178347040092</v>
      </c>
      <c r="BT15">
        <f t="shared" si="8"/>
        <v>1.4218145941998608</v>
      </c>
      <c r="BV15">
        <f t="shared" si="9"/>
        <v>0.83760498606964262</v>
      </c>
      <c r="BW15">
        <f t="shared" si="10"/>
        <v>0.69720770883678229</v>
      </c>
      <c r="BX15">
        <f t="shared" si="11"/>
        <v>0.4495608964308333</v>
      </c>
    </row>
    <row r="16" spans="1:76" x14ac:dyDescent="0.3">
      <c r="A16" t="s">
        <v>306</v>
      </c>
      <c r="B16">
        <v>27.619139620184498</v>
      </c>
      <c r="C16">
        <v>46.1027654551552</v>
      </c>
      <c r="D16">
        <v>29.065351674793</v>
      </c>
      <c r="E16">
        <v>37.2911123475944</v>
      </c>
      <c r="F16">
        <v>9.4005177240765097</v>
      </c>
      <c r="G16">
        <v>35.601231149400704</v>
      </c>
      <c r="H16">
        <v>29.044542427547498</v>
      </c>
      <c r="I16">
        <v>35.10381557346485</v>
      </c>
      <c r="J16">
        <v>36.931372869079397</v>
      </c>
      <c r="K16">
        <v>27.439413536498151</v>
      </c>
      <c r="L16">
        <v>42.309260454276497</v>
      </c>
      <c r="M16">
        <v>31.97924245356975</v>
      </c>
      <c r="N16">
        <v>31.455632483404898</v>
      </c>
      <c r="O16">
        <v>37.237634929031955</v>
      </c>
      <c r="P16">
        <v>33.653415501359746</v>
      </c>
      <c r="Q16">
        <v>35.448369052384052</v>
      </c>
      <c r="R16">
        <v>41.380750625494798</v>
      </c>
      <c r="S16">
        <v>33.131518221363848</v>
      </c>
      <c r="T16">
        <v>28.9197880588621</v>
      </c>
      <c r="U16">
        <v>33.296290163329651</v>
      </c>
      <c r="V16">
        <v>30.358505096908701</v>
      </c>
      <c r="W16">
        <v>30.84683446664285</v>
      </c>
      <c r="X16">
        <v>26.512003675122997</v>
      </c>
      <c r="Y16">
        <v>34.146151948210452</v>
      </c>
      <c r="Z16">
        <v>37.445048436152852</v>
      </c>
      <c r="AA16">
        <v>28.95977760630155</v>
      </c>
      <c r="AB16">
        <v>27.438795470469401</v>
      </c>
      <c r="AC16">
        <v>30.111008797888452</v>
      </c>
      <c r="AD16">
        <v>27.485092971348948</v>
      </c>
      <c r="AE16">
        <v>35.511043074772303</v>
      </c>
      <c r="AF16">
        <v>37.950330170001948</v>
      </c>
      <c r="AG16">
        <v>36.127871832697252</v>
      </c>
      <c r="AH16">
        <v>30.793245344924951</v>
      </c>
      <c r="AI16">
        <v>25.15645186209105</v>
      </c>
      <c r="AJ16">
        <v>33.457575296969353</v>
      </c>
      <c r="AK16">
        <v>36.544474972330953</v>
      </c>
      <c r="AL16">
        <v>33.716006122866148</v>
      </c>
      <c r="AM16">
        <v>32.787130727034551</v>
      </c>
      <c r="AN16">
        <v>27.250776391399199</v>
      </c>
      <c r="AO16">
        <v>32.812136351814544</v>
      </c>
      <c r="AP16">
        <v>22.215921133584949</v>
      </c>
      <c r="AQ16">
        <v>33.259548332942451</v>
      </c>
      <c r="AR16">
        <v>39.6901580018055</v>
      </c>
      <c r="AS16">
        <v>24.46224784632405</v>
      </c>
      <c r="AT16">
        <v>28.735649677147101</v>
      </c>
      <c r="AU16">
        <v>17.004118008158898</v>
      </c>
      <c r="AV16">
        <v>28.76052158018765</v>
      </c>
      <c r="AW16">
        <v>25.954229260859648</v>
      </c>
      <c r="AX16">
        <v>22.14714320765605</v>
      </c>
      <c r="AY16">
        <v>43.015543574290248</v>
      </c>
      <c r="AZ16">
        <v>31.805866424717301</v>
      </c>
      <c r="BA16">
        <v>32.675218770218699</v>
      </c>
      <c r="BB16">
        <v>37.641077143810101</v>
      </c>
      <c r="BC16">
        <v>30.4024676030192</v>
      </c>
      <c r="BD16">
        <v>40.417372540707049</v>
      </c>
      <c r="BE16">
        <v>51.193747145956948</v>
      </c>
      <c r="BF16">
        <v>26.350541621589851</v>
      </c>
      <c r="BG16">
        <v>38.713250614484799</v>
      </c>
      <c r="BH16">
        <v>30.755587252041249</v>
      </c>
      <c r="BJ16">
        <f t="shared" si="0"/>
        <v>32.855176078238813</v>
      </c>
      <c r="BK16">
        <f t="shared" si="1"/>
        <v>31.9761393234769</v>
      </c>
      <c r="BL16">
        <f t="shared" si="2"/>
        <v>32.070732384076656</v>
      </c>
      <c r="BN16">
        <f t="shared" si="3"/>
        <v>8.0780091036037369</v>
      </c>
      <c r="BO16">
        <f t="shared" si="4"/>
        <v>4.4450723594307595</v>
      </c>
      <c r="BP16">
        <f t="shared" si="5"/>
        <v>7.4059457819380921</v>
      </c>
      <c r="BR16">
        <f t="shared" si="6"/>
        <v>2.0195022759009342</v>
      </c>
      <c r="BS16">
        <f t="shared" si="7"/>
        <v>1.0477136027394589</v>
      </c>
      <c r="BT16">
        <f t="shared" si="8"/>
        <v>1.4811891563876185</v>
      </c>
      <c r="BV16">
        <f t="shared" si="9"/>
        <v>0.7028173324026068</v>
      </c>
      <c r="BW16">
        <f t="shared" si="10"/>
        <v>0.75627843240379511</v>
      </c>
      <c r="BX16">
        <f t="shared" si="11"/>
        <v>0.95867881164764546</v>
      </c>
    </row>
    <row r="17" spans="1:76" x14ac:dyDescent="0.3">
      <c r="A17" t="s">
        <v>307</v>
      </c>
      <c r="B17">
        <v>14.7704652017564</v>
      </c>
      <c r="C17">
        <v>18.211081361909152</v>
      </c>
      <c r="D17">
        <v>14.712849284852</v>
      </c>
      <c r="E17">
        <v>15.510491378968752</v>
      </c>
      <c r="F17">
        <v>4.4833641200218901</v>
      </c>
      <c r="G17">
        <v>18.220796562954199</v>
      </c>
      <c r="H17">
        <v>12.1966938278001</v>
      </c>
      <c r="I17">
        <v>16.750264409776651</v>
      </c>
      <c r="J17">
        <v>18.476990460449699</v>
      </c>
      <c r="K17">
        <v>14.246436455315202</v>
      </c>
      <c r="L17">
        <v>18.537083734279499</v>
      </c>
      <c r="M17">
        <v>15.955190720509002</v>
      </c>
      <c r="N17">
        <v>14.712057996669401</v>
      </c>
      <c r="O17">
        <v>15.627830064688251</v>
      </c>
      <c r="P17">
        <v>15.338737774082951</v>
      </c>
      <c r="Q17">
        <v>16.764468101649747</v>
      </c>
      <c r="R17">
        <v>21.3085467375465</v>
      </c>
      <c r="S17">
        <v>15.963937253610002</v>
      </c>
      <c r="T17">
        <v>13.1312634162067</v>
      </c>
      <c r="U17">
        <v>16.160951115940549</v>
      </c>
      <c r="V17">
        <v>12.6176870889191</v>
      </c>
      <c r="W17">
        <v>16.460917091882099</v>
      </c>
      <c r="X17">
        <v>11.7004744624419</v>
      </c>
      <c r="Y17">
        <v>14.15465025110225</v>
      </c>
      <c r="Z17">
        <v>17.036391054927698</v>
      </c>
      <c r="AA17">
        <v>15.050698501516251</v>
      </c>
      <c r="AB17">
        <v>12.013457396791701</v>
      </c>
      <c r="AC17">
        <v>14.946484634877599</v>
      </c>
      <c r="AD17">
        <v>11.451995279209399</v>
      </c>
      <c r="AE17">
        <v>19.539412707019849</v>
      </c>
      <c r="AF17">
        <v>16.592397300878503</v>
      </c>
      <c r="AG17">
        <v>18.842759472169448</v>
      </c>
      <c r="AH17">
        <v>15.110746824446299</v>
      </c>
      <c r="AI17">
        <v>14.09128708513995</v>
      </c>
      <c r="AJ17">
        <v>14.068534441245351</v>
      </c>
      <c r="AK17">
        <v>18.363992063248851</v>
      </c>
      <c r="AL17">
        <v>15.20945665726965</v>
      </c>
      <c r="AM17">
        <v>15.264610791563101</v>
      </c>
      <c r="AN17">
        <v>14.164548812649151</v>
      </c>
      <c r="AO17">
        <v>15.5763369299979</v>
      </c>
      <c r="AP17">
        <v>9.8617529017783596</v>
      </c>
      <c r="AQ17">
        <v>14.78781407279175</v>
      </c>
      <c r="AR17">
        <v>15.42481616232525</v>
      </c>
      <c r="AS17">
        <v>11.258179297779851</v>
      </c>
      <c r="AT17">
        <v>14.552779384024451</v>
      </c>
      <c r="AU17">
        <v>8.7473978595746438</v>
      </c>
      <c r="AV17">
        <v>13.997785570924101</v>
      </c>
      <c r="AW17">
        <v>11.87509058210615</v>
      </c>
      <c r="AX17">
        <v>10.304691636977324</v>
      </c>
      <c r="AY17">
        <v>23.03315564856635</v>
      </c>
      <c r="AZ17">
        <v>14.299729160318</v>
      </c>
      <c r="BA17">
        <v>17.409173322699601</v>
      </c>
      <c r="BB17">
        <v>18.893031306490599</v>
      </c>
      <c r="BC17">
        <v>18.148980144859699</v>
      </c>
      <c r="BD17">
        <v>17.8423087412786</v>
      </c>
      <c r="BE17">
        <v>19.958056213623699</v>
      </c>
      <c r="BF17">
        <v>13.627836442403151</v>
      </c>
      <c r="BG17">
        <v>18.6245332874783</v>
      </c>
      <c r="BH17">
        <v>14.927208932844851</v>
      </c>
      <c r="BJ17">
        <f t="shared" si="0"/>
        <v>15.282175090980179</v>
      </c>
      <c r="BK17">
        <f t="shared" si="1"/>
        <v>15.343003204145877</v>
      </c>
      <c r="BL17">
        <f t="shared" si="2"/>
        <v>15.208872014592748</v>
      </c>
      <c r="BN17">
        <f t="shared" si="3"/>
        <v>3.3775116818927922</v>
      </c>
      <c r="BO17">
        <f t="shared" si="4"/>
        <v>2.7361124858008576</v>
      </c>
      <c r="BP17">
        <f t="shared" si="5"/>
        <v>3.3451484383462553</v>
      </c>
      <c r="BR17">
        <f t="shared" si="6"/>
        <v>0.84437792047319804</v>
      </c>
      <c r="BS17">
        <f t="shared" si="7"/>
        <v>0.64490789759965594</v>
      </c>
      <c r="BT17">
        <f t="shared" si="8"/>
        <v>0.66902968766925108</v>
      </c>
      <c r="BV17">
        <f t="shared" si="9"/>
        <v>0.95473925746379307</v>
      </c>
      <c r="BW17">
        <f t="shared" si="10"/>
        <v>0.94617597869279657</v>
      </c>
      <c r="BX17">
        <f t="shared" si="11"/>
        <v>0.88594956259924995</v>
      </c>
    </row>
    <row r="18" spans="1:76" x14ac:dyDescent="0.3">
      <c r="A18" t="s">
        <v>308</v>
      </c>
      <c r="B18">
        <v>23.225053125968103</v>
      </c>
      <c r="C18">
        <v>23.895141990023451</v>
      </c>
      <c r="D18">
        <v>24.348738097776799</v>
      </c>
      <c r="E18">
        <v>25.1251694087623</v>
      </c>
      <c r="F18">
        <v>7.4139654773801507</v>
      </c>
      <c r="G18">
        <v>31.039735684997801</v>
      </c>
      <c r="H18">
        <v>23.169028239590503</v>
      </c>
      <c r="I18">
        <v>25.19497725039265</v>
      </c>
      <c r="J18">
        <v>30.153485296455898</v>
      </c>
      <c r="K18">
        <v>22.420592504615101</v>
      </c>
      <c r="L18">
        <v>31.32231593690145</v>
      </c>
      <c r="M18">
        <v>24.140251959960352</v>
      </c>
      <c r="N18">
        <v>25.347689267723801</v>
      </c>
      <c r="O18">
        <v>23.512131275356701</v>
      </c>
      <c r="P18">
        <v>21.204554427934951</v>
      </c>
      <c r="Q18">
        <v>27.529883690409349</v>
      </c>
      <c r="R18">
        <v>29.448251364527351</v>
      </c>
      <c r="S18">
        <v>25.82115897198555</v>
      </c>
      <c r="T18">
        <v>18.363495714375702</v>
      </c>
      <c r="U18">
        <v>23.9021532308284</v>
      </c>
      <c r="V18">
        <v>20.062125113992202</v>
      </c>
      <c r="W18">
        <v>26.2232244024461</v>
      </c>
      <c r="X18">
        <v>20.635797369565651</v>
      </c>
      <c r="Y18">
        <v>21.874481837706099</v>
      </c>
      <c r="Z18">
        <v>21.78617969259335</v>
      </c>
      <c r="AA18">
        <v>22.740347989868098</v>
      </c>
      <c r="AB18">
        <v>21.37719381248565</v>
      </c>
      <c r="AC18">
        <v>22.9087957825123</v>
      </c>
      <c r="AD18">
        <v>22.0995686668502</v>
      </c>
      <c r="AE18">
        <v>36.153758215332651</v>
      </c>
      <c r="AF18">
        <v>27.22150945105545</v>
      </c>
      <c r="AG18">
        <v>29.373652146925401</v>
      </c>
      <c r="AH18">
        <v>23.39689143176345</v>
      </c>
      <c r="AI18">
        <v>21.540808780812448</v>
      </c>
      <c r="AJ18">
        <v>21.3316711493081</v>
      </c>
      <c r="AK18">
        <v>26.2661458546749</v>
      </c>
      <c r="AL18">
        <v>24.26314781926305</v>
      </c>
      <c r="AM18">
        <v>24.304155386598602</v>
      </c>
      <c r="AN18">
        <v>21.305160614203501</v>
      </c>
      <c r="AO18">
        <v>21.451511679077797</v>
      </c>
      <c r="AP18">
        <v>16.242805214635499</v>
      </c>
      <c r="AQ18">
        <v>23.0860048640047</v>
      </c>
      <c r="AR18">
        <v>22.993461122702751</v>
      </c>
      <c r="AS18">
        <v>17.7729009559663</v>
      </c>
      <c r="AT18">
        <v>22.856700983806849</v>
      </c>
      <c r="AU18">
        <v>15.590572636279399</v>
      </c>
      <c r="AV18">
        <v>23.63300107894235</v>
      </c>
      <c r="AW18">
        <v>19.7267552644897</v>
      </c>
      <c r="AX18">
        <v>17.426517333068499</v>
      </c>
      <c r="AY18">
        <v>34.110108380590951</v>
      </c>
      <c r="AZ18">
        <v>27.881062085396099</v>
      </c>
      <c r="BA18">
        <v>23.233567945517152</v>
      </c>
      <c r="BB18">
        <v>27.410320369524548</v>
      </c>
      <c r="BC18">
        <v>28.17443384676465</v>
      </c>
      <c r="BD18">
        <v>25.808450595315801</v>
      </c>
      <c r="BE18">
        <v>30.073607895723701</v>
      </c>
      <c r="BF18">
        <v>22.181242742516147</v>
      </c>
      <c r="BG18">
        <v>26.7557286549441</v>
      </c>
      <c r="BH18">
        <v>23.3301025345806</v>
      </c>
      <c r="BJ18">
        <f t="shared" si="0"/>
        <v>24.315169602140589</v>
      </c>
      <c r="BK18">
        <f t="shared" si="1"/>
        <v>24.162744109757</v>
      </c>
      <c r="BL18">
        <f t="shared" si="2"/>
        <v>23.488365480315828</v>
      </c>
      <c r="BN18">
        <f t="shared" si="3"/>
        <v>5.4375700722305291</v>
      </c>
      <c r="BO18">
        <f t="shared" si="4"/>
        <v>4.2849738173096759</v>
      </c>
      <c r="BP18">
        <f t="shared" si="5"/>
        <v>4.3420962989025833</v>
      </c>
      <c r="BR18">
        <f t="shared" si="6"/>
        <v>1.3593925180576323</v>
      </c>
      <c r="BS18">
        <f t="shared" si="7"/>
        <v>1.0099780144754928</v>
      </c>
      <c r="BT18">
        <f t="shared" si="8"/>
        <v>0.86841925978051671</v>
      </c>
      <c r="BV18">
        <f t="shared" si="9"/>
        <v>0.92891318353942554</v>
      </c>
      <c r="BW18">
        <f t="shared" si="10"/>
        <v>0.61244002581570045</v>
      </c>
      <c r="BX18">
        <f t="shared" si="11"/>
        <v>0.61564889708810777</v>
      </c>
    </row>
    <row r="19" spans="1:76" x14ac:dyDescent="0.3">
      <c r="A19" t="s">
        <v>309</v>
      </c>
      <c r="B19">
        <v>92.031856126184749</v>
      </c>
      <c r="C19">
        <v>89.108390886921455</v>
      </c>
      <c r="D19">
        <v>91.023335941818303</v>
      </c>
      <c r="E19">
        <v>90.685535578504044</v>
      </c>
      <c r="F19">
        <v>36.110779587112702</v>
      </c>
      <c r="G19">
        <v>106.51812585245025</v>
      </c>
      <c r="H19">
        <v>92.316447196956261</v>
      </c>
      <c r="I19">
        <v>91.946352590766708</v>
      </c>
      <c r="J19">
        <v>94.622023023864003</v>
      </c>
      <c r="K19">
        <v>88.545408515403352</v>
      </c>
      <c r="L19">
        <v>107.95332504477349</v>
      </c>
      <c r="M19">
        <v>91.489331887679896</v>
      </c>
      <c r="N19">
        <v>88.556743776374802</v>
      </c>
      <c r="O19">
        <v>89.526870850981254</v>
      </c>
      <c r="P19">
        <v>73.8443028068871</v>
      </c>
      <c r="Q19">
        <v>95.378116230366459</v>
      </c>
      <c r="R19">
        <v>98.138948735131095</v>
      </c>
      <c r="S19">
        <v>91.993940647402297</v>
      </c>
      <c r="T19">
        <v>84.7208696961263</v>
      </c>
      <c r="U19">
        <v>89.204599525974047</v>
      </c>
      <c r="V19">
        <v>80.562027147518393</v>
      </c>
      <c r="W19">
        <v>97.563845970970107</v>
      </c>
      <c r="X19">
        <v>78.065151773336794</v>
      </c>
      <c r="Y19">
        <v>76.584869391300899</v>
      </c>
      <c r="Z19">
        <v>92.875776300470903</v>
      </c>
      <c r="AA19">
        <v>86.976328354829647</v>
      </c>
      <c r="AB19">
        <v>75.426369134767398</v>
      </c>
      <c r="AC19">
        <v>86.834888657604239</v>
      </c>
      <c r="AD19">
        <v>84.738299824245345</v>
      </c>
      <c r="AE19">
        <v>99.57219778243585</v>
      </c>
      <c r="AF19">
        <v>90.179731038391651</v>
      </c>
      <c r="AG19">
        <v>94.883482335058858</v>
      </c>
      <c r="AH19">
        <v>87.347397728809199</v>
      </c>
      <c r="AI19">
        <v>83.70276686837245</v>
      </c>
      <c r="AJ19">
        <v>91.706584645410089</v>
      </c>
      <c r="AK19">
        <v>96.376762004487489</v>
      </c>
      <c r="AL19">
        <v>82.990550322937594</v>
      </c>
      <c r="AM19">
        <v>95.884975287572104</v>
      </c>
      <c r="AN19">
        <v>91.237400188333908</v>
      </c>
      <c r="AO19">
        <v>87.153516227055093</v>
      </c>
      <c r="AP19">
        <v>75.691109456833942</v>
      </c>
      <c r="AQ19">
        <v>91.319058743320539</v>
      </c>
      <c r="AR19">
        <v>96.685084038360344</v>
      </c>
      <c r="AS19">
        <v>70.481419231724288</v>
      </c>
      <c r="AT19">
        <v>93.346264152638653</v>
      </c>
      <c r="AU19">
        <v>71.993453138589643</v>
      </c>
      <c r="AV19">
        <v>86.092144982350106</v>
      </c>
      <c r="AW19">
        <v>87.45517738963764</v>
      </c>
      <c r="AX19">
        <v>62.289402960068045</v>
      </c>
      <c r="AY19">
        <v>107.89257515617601</v>
      </c>
      <c r="AZ19">
        <v>95.41148825962614</v>
      </c>
      <c r="BA19">
        <v>90.661313608063153</v>
      </c>
      <c r="BB19">
        <v>96.955094170624108</v>
      </c>
      <c r="BC19">
        <v>97.529362232231904</v>
      </c>
      <c r="BD19">
        <v>94.473302405659638</v>
      </c>
      <c r="BE19">
        <v>103.65495082319515</v>
      </c>
      <c r="BF19">
        <v>93.067371670295756</v>
      </c>
      <c r="BG19">
        <v>96.059835722039509</v>
      </c>
      <c r="BH19">
        <v>86.684914136140648</v>
      </c>
      <c r="BJ19">
        <f t="shared" si="0"/>
        <v>88.7285591185653</v>
      </c>
      <c r="BK19">
        <f t="shared" si="1"/>
        <v>87.742860606263648</v>
      </c>
      <c r="BL19">
        <f t="shared" si="2"/>
        <v>89.72372443813488</v>
      </c>
      <c r="BN19">
        <f t="shared" si="3"/>
        <v>15.930856461459152</v>
      </c>
      <c r="BO19">
        <f t="shared" si="4"/>
        <v>7.2979260429113024</v>
      </c>
      <c r="BP19">
        <f t="shared" si="5"/>
        <v>10.429909789477563</v>
      </c>
      <c r="BR19">
        <f t="shared" si="6"/>
        <v>3.982714115364788</v>
      </c>
      <c r="BS19">
        <f t="shared" si="7"/>
        <v>1.7201376645134965</v>
      </c>
      <c r="BT19">
        <f t="shared" si="8"/>
        <v>2.0859819578955126</v>
      </c>
      <c r="BV19">
        <f t="shared" si="9"/>
        <v>0.82251356619273575</v>
      </c>
      <c r="BW19">
        <f t="shared" si="10"/>
        <v>0.82675253933527626</v>
      </c>
      <c r="BX19">
        <f t="shared" si="11"/>
        <v>0.46794818855795228</v>
      </c>
    </row>
    <row r="20" spans="1:76" x14ac:dyDescent="0.3">
      <c r="A20" t="s">
        <v>310</v>
      </c>
      <c r="B20">
        <v>39.768961570137201</v>
      </c>
      <c r="C20">
        <v>40.378896643792245</v>
      </c>
      <c r="D20">
        <v>42.474958411290899</v>
      </c>
      <c r="E20">
        <v>39.37023472819925</v>
      </c>
      <c r="F20">
        <v>17.6863530720764</v>
      </c>
      <c r="G20">
        <v>47.043161560311347</v>
      </c>
      <c r="H20">
        <v>42.09301895856445</v>
      </c>
      <c r="I20">
        <v>40.86623945741615</v>
      </c>
      <c r="J20">
        <v>42.221607491870401</v>
      </c>
      <c r="K20">
        <v>40.358797794815956</v>
      </c>
      <c r="L20">
        <v>50.686606416190202</v>
      </c>
      <c r="M20">
        <v>42.695139752159804</v>
      </c>
      <c r="N20">
        <v>41.051255569803345</v>
      </c>
      <c r="O20">
        <v>38.991492567771402</v>
      </c>
      <c r="P20">
        <v>33.19461045239435</v>
      </c>
      <c r="Q20">
        <v>44.466430942681953</v>
      </c>
      <c r="R20">
        <v>45.081174395834651</v>
      </c>
      <c r="S20">
        <v>42.167679708277248</v>
      </c>
      <c r="T20">
        <v>39.001857922501102</v>
      </c>
      <c r="U20">
        <v>39.844982817380298</v>
      </c>
      <c r="V20">
        <v>38.98697020258615</v>
      </c>
      <c r="W20">
        <v>47.058382912809449</v>
      </c>
      <c r="X20">
        <v>36.377915569642596</v>
      </c>
      <c r="Y20">
        <v>37.361561656565854</v>
      </c>
      <c r="Z20">
        <v>44.511598323439244</v>
      </c>
      <c r="AA20">
        <v>41.595076573257451</v>
      </c>
      <c r="AB20">
        <v>33.444950426312047</v>
      </c>
      <c r="AC20">
        <v>43.224488342725905</v>
      </c>
      <c r="AD20">
        <v>39.981126406977751</v>
      </c>
      <c r="AE20">
        <v>47.354647678064495</v>
      </c>
      <c r="AF20">
        <v>42.618711101051304</v>
      </c>
      <c r="AG20">
        <v>40.275434209307704</v>
      </c>
      <c r="AH20">
        <v>42.283244884149994</v>
      </c>
      <c r="AI20">
        <v>35.964824682389647</v>
      </c>
      <c r="AJ20">
        <v>38.379416633164453</v>
      </c>
      <c r="AK20">
        <v>44.05616989681905</v>
      </c>
      <c r="AL20">
        <v>38.004777561109549</v>
      </c>
      <c r="AM20">
        <v>44.762290536674797</v>
      </c>
      <c r="AN20">
        <v>44.772386981091749</v>
      </c>
      <c r="AO20">
        <v>39.1572810304379</v>
      </c>
      <c r="AP20">
        <v>35.5778020218549</v>
      </c>
      <c r="AQ20">
        <v>43.386242467039651</v>
      </c>
      <c r="AR20">
        <v>45.825544073558106</v>
      </c>
      <c r="AS20">
        <v>33.044291675542297</v>
      </c>
      <c r="AT20">
        <v>44.0819256121964</v>
      </c>
      <c r="AU20">
        <v>35.945548299322894</v>
      </c>
      <c r="AV20">
        <v>38.109407647283106</v>
      </c>
      <c r="AW20">
        <v>39.203299781170699</v>
      </c>
      <c r="AX20">
        <v>31.46906402256775</v>
      </c>
      <c r="AY20">
        <v>50.453255267290402</v>
      </c>
      <c r="AZ20">
        <v>40.953584963379548</v>
      </c>
      <c r="BA20">
        <v>45.535986447081456</v>
      </c>
      <c r="BB20">
        <v>45.594794028230396</v>
      </c>
      <c r="BC20">
        <v>45.909259468618103</v>
      </c>
      <c r="BD20">
        <v>42.654326552483049</v>
      </c>
      <c r="BE20">
        <v>47.547793089860804</v>
      </c>
      <c r="BF20">
        <v>44.13589093069595</v>
      </c>
      <c r="BG20">
        <v>46.11562717396135</v>
      </c>
      <c r="BH20">
        <v>42.245329645571651</v>
      </c>
      <c r="BJ20">
        <f t="shared" si="0"/>
        <v>40.20923533684222</v>
      </c>
      <c r="BK20">
        <f t="shared" si="1"/>
        <v>40.951923767404054</v>
      </c>
      <c r="BL20">
        <f t="shared" si="2"/>
        <v>41.876851832280238</v>
      </c>
      <c r="BN20">
        <f t="shared" si="3"/>
        <v>7.0878803867080213</v>
      </c>
      <c r="BO20">
        <f t="shared" si="4"/>
        <v>3.7958167726113596</v>
      </c>
      <c r="BP20">
        <f t="shared" si="5"/>
        <v>4.7222845775663878</v>
      </c>
      <c r="BR20">
        <f t="shared" si="6"/>
        <v>1.7719700966770053</v>
      </c>
      <c r="BS20">
        <f t="shared" si="7"/>
        <v>0.8946825933517093</v>
      </c>
      <c r="BT20">
        <f t="shared" si="8"/>
        <v>0.9444569155132776</v>
      </c>
      <c r="BV20">
        <f t="shared" si="9"/>
        <v>0.71182377055715085</v>
      </c>
      <c r="BW20">
        <f t="shared" si="10"/>
        <v>0.41459524559447669</v>
      </c>
      <c r="BX20">
        <f t="shared" si="11"/>
        <v>0.4811862556897164</v>
      </c>
    </row>
    <row r="21" spans="1:76" x14ac:dyDescent="0.3">
      <c r="A21" t="s">
        <v>311</v>
      </c>
      <c r="B21">
        <v>5.7698686271793349</v>
      </c>
      <c r="C21">
        <v>6.8931407326608696</v>
      </c>
      <c r="D21">
        <v>6.2093104685683507</v>
      </c>
      <c r="E21">
        <v>7.3569218407159802</v>
      </c>
      <c r="F21">
        <v>1.0848712343939129</v>
      </c>
      <c r="G21">
        <v>7.7660118864876608</v>
      </c>
      <c r="H21">
        <v>5.5006790372844447</v>
      </c>
      <c r="I21">
        <v>7.1394205676284344</v>
      </c>
      <c r="J21">
        <v>6.8305397279108</v>
      </c>
      <c r="K21">
        <v>6.3112669960649299</v>
      </c>
      <c r="L21">
        <v>6.9692647592989152</v>
      </c>
      <c r="M21">
        <v>7.41017592045075</v>
      </c>
      <c r="N21">
        <v>6.1733806323001197</v>
      </c>
      <c r="O21">
        <v>6.794429913425895</v>
      </c>
      <c r="P21">
        <v>6.3692982898863608</v>
      </c>
      <c r="Q21">
        <v>6.903516908968415</v>
      </c>
      <c r="R21">
        <v>7.2479320591807248</v>
      </c>
      <c r="S21">
        <v>7.4015318619485448</v>
      </c>
      <c r="T21">
        <v>6.6301328615463451</v>
      </c>
      <c r="U21">
        <v>6.8059597544588799</v>
      </c>
      <c r="V21">
        <v>5.3558069464593903</v>
      </c>
      <c r="W21">
        <v>6.4681186053797699</v>
      </c>
      <c r="X21">
        <v>3.4354806047737849</v>
      </c>
      <c r="Y21">
        <v>3.4670100522200897</v>
      </c>
      <c r="Z21">
        <v>8.5900174563984564</v>
      </c>
      <c r="AA21">
        <v>6.02519054208034</v>
      </c>
      <c r="AB21">
        <v>3.3426793301000597</v>
      </c>
      <c r="AC21">
        <v>7.0808944937837293</v>
      </c>
      <c r="AD21">
        <v>5.5096476363583005</v>
      </c>
      <c r="AE21">
        <v>6.5799374833567947</v>
      </c>
      <c r="AF21">
        <v>6.9805025613155447</v>
      </c>
      <c r="AG21">
        <v>6.3537525399727954</v>
      </c>
      <c r="AH21">
        <v>7.2735224554858098</v>
      </c>
      <c r="AI21">
        <v>6.0435153294442596</v>
      </c>
      <c r="AJ21">
        <v>6.8423211627083749</v>
      </c>
      <c r="AK21">
        <v>7.9201205991284302</v>
      </c>
      <c r="AL21">
        <v>5.9149576151887002</v>
      </c>
      <c r="AM21">
        <v>6.3625447102428545</v>
      </c>
      <c r="AN21">
        <v>7.2954181636969002</v>
      </c>
      <c r="AO21">
        <v>6.9225920781678294</v>
      </c>
      <c r="AP21">
        <v>5.7629035863191458</v>
      </c>
      <c r="AQ21">
        <v>6.4319564615457301</v>
      </c>
      <c r="AR21">
        <v>7.5623726313666459</v>
      </c>
      <c r="AS21">
        <v>5.4484339511231701</v>
      </c>
      <c r="AT21">
        <v>6.0554023311042053</v>
      </c>
      <c r="AU21">
        <v>5.4532452904593747</v>
      </c>
      <c r="AV21">
        <v>7.7358457813126495</v>
      </c>
      <c r="AW21">
        <v>6.2800249771941452</v>
      </c>
      <c r="AX21">
        <v>2.2548196925125898</v>
      </c>
      <c r="AY21">
        <v>8.0218453185231198</v>
      </c>
      <c r="AZ21">
        <v>5.6488685253502151</v>
      </c>
      <c r="BA21">
        <v>6.8132757315498802</v>
      </c>
      <c r="BB21">
        <v>7.2137598726701251</v>
      </c>
      <c r="BC21">
        <v>6.443240651795735</v>
      </c>
      <c r="BD21">
        <v>7.0172159721336502</v>
      </c>
      <c r="BE21">
        <v>7.0824000551842055</v>
      </c>
      <c r="BF21">
        <v>6.904835537073275</v>
      </c>
      <c r="BG21">
        <v>7.1905266380251796</v>
      </c>
      <c r="BH21">
        <v>6.1136843614170999</v>
      </c>
      <c r="BJ21">
        <f t="shared" si="0"/>
        <v>6.3426310964515737</v>
      </c>
      <c r="BK21">
        <f t="shared" si="1"/>
        <v>6.1439795874590892</v>
      </c>
      <c r="BL21">
        <f t="shared" si="2"/>
        <v>6.5077044678317266</v>
      </c>
      <c r="BN21">
        <f t="shared" si="3"/>
        <v>1.5277634708714514</v>
      </c>
      <c r="BO21">
        <f t="shared" si="4"/>
        <v>1.4561755507988292</v>
      </c>
      <c r="BP21">
        <f t="shared" si="5"/>
        <v>1.1551657563642144</v>
      </c>
      <c r="BR21">
        <f t="shared" si="6"/>
        <v>0.38194086771786284</v>
      </c>
      <c r="BS21">
        <f t="shared" si="7"/>
        <v>0.34322386885596939</v>
      </c>
      <c r="BT21">
        <f t="shared" si="8"/>
        <v>0.23103315127284288</v>
      </c>
      <c r="BV21">
        <f t="shared" si="9"/>
        <v>0.70149485469042405</v>
      </c>
      <c r="BW21">
        <f t="shared" si="10"/>
        <v>0.71454357906953303</v>
      </c>
      <c r="BX21">
        <f t="shared" si="11"/>
        <v>0.38602796029689146</v>
      </c>
    </row>
    <row r="22" spans="1:76" x14ac:dyDescent="0.3">
      <c r="A22" t="s">
        <v>312</v>
      </c>
      <c r="B22">
        <v>2.5496801303231953</v>
      </c>
      <c r="C22">
        <v>3.31810104622061</v>
      </c>
      <c r="D22">
        <v>2.95476764857781</v>
      </c>
      <c r="E22">
        <v>3.5669164228588448</v>
      </c>
      <c r="F22">
        <v>0.38248392655027952</v>
      </c>
      <c r="G22">
        <v>3.5171314406144152</v>
      </c>
      <c r="H22">
        <v>2.0364270163304097</v>
      </c>
      <c r="I22">
        <v>2.9104795569769801</v>
      </c>
      <c r="J22">
        <v>3.5768404794589452</v>
      </c>
      <c r="K22">
        <v>2.2140576314877247</v>
      </c>
      <c r="L22">
        <v>3.5579150380068754</v>
      </c>
      <c r="M22">
        <v>3.34093782457848</v>
      </c>
      <c r="N22">
        <v>2.3359758252121097</v>
      </c>
      <c r="O22">
        <v>3.10189779156436</v>
      </c>
      <c r="P22">
        <v>3.5325909488930103</v>
      </c>
      <c r="Q22">
        <v>2.8104704974241348</v>
      </c>
      <c r="R22">
        <v>3.10549609885051</v>
      </c>
      <c r="S22">
        <v>2.6781540032543552</v>
      </c>
      <c r="T22">
        <v>2.7957052173810553</v>
      </c>
      <c r="U22">
        <v>2.8220209065225248</v>
      </c>
      <c r="V22">
        <v>2.0507050890624501</v>
      </c>
      <c r="W22">
        <v>2.3867922574105651</v>
      </c>
      <c r="X22">
        <v>1.3883631130195249</v>
      </c>
      <c r="Y22">
        <v>1.468293059960885</v>
      </c>
      <c r="Z22">
        <v>3.0549991872150448</v>
      </c>
      <c r="AA22">
        <v>2.4340297349798998</v>
      </c>
      <c r="AB22">
        <v>1.3852314521829898</v>
      </c>
      <c r="AC22">
        <v>2.9868994549901</v>
      </c>
      <c r="AD22">
        <v>1.96070779521897</v>
      </c>
      <c r="AE22">
        <v>2.473904848587035</v>
      </c>
      <c r="AF22">
        <v>2.4781514812756349</v>
      </c>
      <c r="AG22">
        <v>3.1290620911971949</v>
      </c>
      <c r="AH22">
        <v>2.99615118663707</v>
      </c>
      <c r="AI22">
        <v>2.1915926821405551</v>
      </c>
      <c r="AJ22">
        <v>3.02286597256911</v>
      </c>
      <c r="AK22">
        <v>3.5123131974056747</v>
      </c>
      <c r="AL22">
        <v>1.9538414013912599</v>
      </c>
      <c r="AM22">
        <v>2.420858173841915</v>
      </c>
      <c r="AN22">
        <v>2.3504850261356554</v>
      </c>
      <c r="AO22">
        <v>2.9834956982299747</v>
      </c>
      <c r="AP22">
        <v>2.1201275467640501</v>
      </c>
      <c r="AQ22">
        <v>2.3726637811017346</v>
      </c>
      <c r="AR22">
        <v>2.9080396164799249</v>
      </c>
      <c r="AS22">
        <v>1.65248970186247</v>
      </c>
      <c r="AT22">
        <v>2.2363755143605299</v>
      </c>
      <c r="AU22">
        <v>1.768521870673385</v>
      </c>
      <c r="AV22">
        <v>2.8551034500297199</v>
      </c>
      <c r="AW22">
        <v>2.72260576643813</v>
      </c>
      <c r="AX22">
        <v>1.1868738914689301</v>
      </c>
      <c r="AY22">
        <v>3.46786267620503</v>
      </c>
      <c r="AZ22">
        <v>2.6534945652661452</v>
      </c>
      <c r="BA22">
        <v>2.1894408017184102</v>
      </c>
      <c r="BB22">
        <v>3.0783569643198403</v>
      </c>
      <c r="BC22">
        <v>2.265412912019245</v>
      </c>
      <c r="BD22">
        <v>3.2343150524414601</v>
      </c>
      <c r="BE22">
        <v>3.8717219301633001</v>
      </c>
      <c r="BF22">
        <v>2.1777150118179653</v>
      </c>
      <c r="BG22">
        <v>3.6255783496883502</v>
      </c>
      <c r="BH22">
        <v>2.2444880710299451</v>
      </c>
      <c r="BJ22">
        <f t="shared" si="0"/>
        <v>2.8566670765673865</v>
      </c>
      <c r="BK22">
        <f t="shared" si="1"/>
        <v>2.4325699811047978</v>
      </c>
      <c r="BL22">
        <f t="shared" si="2"/>
        <v>2.5950018777368857</v>
      </c>
      <c r="BN22">
        <f t="shared" si="3"/>
        <v>0.83677369712409255</v>
      </c>
      <c r="BO22">
        <f t="shared" si="4"/>
        <v>0.58629691946834861</v>
      </c>
      <c r="BP22">
        <f t="shared" si="5"/>
        <v>0.66100365478989531</v>
      </c>
      <c r="BR22">
        <f t="shared" si="6"/>
        <v>0.20919342428102314</v>
      </c>
      <c r="BS22">
        <f t="shared" si="7"/>
        <v>0.13819150918161749</v>
      </c>
      <c r="BT22">
        <f t="shared" si="8"/>
        <v>0.13220073095797907</v>
      </c>
      <c r="BV22">
        <f t="shared" si="9"/>
        <v>0.10246437725920642</v>
      </c>
      <c r="BW22">
        <f t="shared" si="10"/>
        <v>0.29980662921802065</v>
      </c>
      <c r="BX22">
        <f t="shared" si="11"/>
        <v>0.40085367575439779</v>
      </c>
    </row>
    <row r="23" spans="1:76" x14ac:dyDescent="0.3">
      <c r="A23" t="s">
        <v>313</v>
      </c>
      <c r="B23">
        <v>1.096024259490695</v>
      </c>
      <c r="C23">
        <v>1.1758377666846109</v>
      </c>
      <c r="D23">
        <v>0.99774322334133303</v>
      </c>
      <c r="E23">
        <v>0.99335583238123104</v>
      </c>
      <c r="F23">
        <v>0.181884518870356</v>
      </c>
      <c r="G23">
        <v>1.291212272885395</v>
      </c>
      <c r="H23">
        <v>0.92222256638581857</v>
      </c>
      <c r="I23">
        <v>0.99083369161347257</v>
      </c>
      <c r="J23">
        <v>1.111659604663765</v>
      </c>
      <c r="K23">
        <v>0.81130524787088443</v>
      </c>
      <c r="L23">
        <v>1.0859034924290349</v>
      </c>
      <c r="M23">
        <v>1.0565692599511576</v>
      </c>
      <c r="N23">
        <v>0.88676786345856951</v>
      </c>
      <c r="O23">
        <v>1.14893839960172</v>
      </c>
      <c r="P23">
        <v>1.306453854495945</v>
      </c>
      <c r="Q23">
        <v>0.90448332860985647</v>
      </c>
      <c r="R23">
        <v>1.4335078028339849</v>
      </c>
      <c r="S23">
        <v>0.92452769665434853</v>
      </c>
      <c r="T23">
        <v>0.86048939261248103</v>
      </c>
      <c r="U23">
        <v>1.1390913041379451</v>
      </c>
      <c r="V23">
        <v>0.8412151312634315</v>
      </c>
      <c r="W23">
        <v>0.96232755697119698</v>
      </c>
      <c r="X23">
        <v>0.36842261598770698</v>
      </c>
      <c r="Y23">
        <v>0.54030243845257653</v>
      </c>
      <c r="Z23">
        <v>1.0060403027816005</v>
      </c>
      <c r="AA23">
        <v>0.76916973234391595</v>
      </c>
      <c r="AB23">
        <v>0.63799209083872555</v>
      </c>
      <c r="AC23">
        <v>0.93708118401288099</v>
      </c>
      <c r="AD23">
        <v>0.79273216775879551</v>
      </c>
      <c r="AE23">
        <v>0.94990445403212798</v>
      </c>
      <c r="AF23">
        <v>0.88583933566883943</v>
      </c>
      <c r="AG23">
        <v>1.326433053795955</v>
      </c>
      <c r="AH23">
        <v>1.2119660349058949</v>
      </c>
      <c r="AI23">
        <v>1.160673194334181</v>
      </c>
      <c r="AJ23">
        <v>1.0394912608447144</v>
      </c>
      <c r="AK23">
        <v>0.97457493248238003</v>
      </c>
      <c r="AL23">
        <v>0.75860584827104649</v>
      </c>
      <c r="AM23">
        <v>0.82530406682939406</v>
      </c>
      <c r="AN23">
        <v>1.0446703468730973</v>
      </c>
      <c r="AO23">
        <v>1.294054542186805</v>
      </c>
      <c r="AP23">
        <v>0.67313945659639896</v>
      </c>
      <c r="AQ23">
        <v>0.71613354326818401</v>
      </c>
      <c r="AR23">
        <v>0.81572806418300159</v>
      </c>
      <c r="AS23">
        <v>0.89828910687164498</v>
      </c>
      <c r="AT23">
        <v>0.98590176735572044</v>
      </c>
      <c r="AU23">
        <v>0.63098853753351147</v>
      </c>
      <c r="AV23">
        <v>1.2630298761089001</v>
      </c>
      <c r="AW23">
        <v>0.86246473251994193</v>
      </c>
      <c r="AX23">
        <v>0.38791137580331803</v>
      </c>
      <c r="AY23">
        <v>1.2282347353753651</v>
      </c>
      <c r="AZ23">
        <v>1.0674626180717266</v>
      </c>
      <c r="BA23">
        <v>0.92196959050996252</v>
      </c>
      <c r="BB23">
        <v>1.3112421875371449</v>
      </c>
      <c r="BC23">
        <v>0.98710202205212405</v>
      </c>
      <c r="BD23">
        <v>1.0204792236023237</v>
      </c>
      <c r="BE23">
        <v>1.178359932720856</v>
      </c>
      <c r="BF23">
        <v>0.63718998193877652</v>
      </c>
      <c r="BG23">
        <v>1.1312753147161549</v>
      </c>
      <c r="BH23">
        <v>0.88062698822415453</v>
      </c>
      <c r="BJ23">
        <f t="shared" si="0"/>
        <v>0.99757469892086525</v>
      </c>
      <c r="BK23">
        <f t="shared" si="1"/>
        <v>0.93042863829925482</v>
      </c>
      <c r="BL23">
        <f t="shared" si="2"/>
        <v>0.94136920209906561</v>
      </c>
      <c r="BN23">
        <f t="shared" si="3"/>
        <v>0.25781649973352749</v>
      </c>
      <c r="BO23">
        <f t="shared" si="4"/>
        <v>0.26637976249719175</v>
      </c>
      <c r="BP23">
        <f t="shared" si="5"/>
        <v>0.23089280083077385</v>
      </c>
      <c r="BR23">
        <f t="shared" si="6"/>
        <v>6.4454124933381873E-2</v>
      </c>
      <c r="BS23">
        <f t="shared" si="7"/>
        <v>6.2786312144208767E-2</v>
      </c>
      <c r="BT23">
        <f t="shared" si="8"/>
        <v>4.6178560166154771E-2</v>
      </c>
      <c r="BV23">
        <f t="shared" si="9"/>
        <v>0.46101819939324773</v>
      </c>
      <c r="BW23">
        <f t="shared" si="10"/>
        <v>0.48397338525989675</v>
      </c>
      <c r="BX23">
        <f t="shared" si="11"/>
        <v>0.88920803809293936</v>
      </c>
    </row>
    <row r="24" spans="1:76" x14ac:dyDescent="0.3">
      <c r="A24" t="s">
        <v>314</v>
      </c>
      <c r="B24">
        <v>0.78653717145187496</v>
      </c>
      <c r="C24">
        <v>1.086712957798035</v>
      </c>
      <c r="D24">
        <v>0.99491570859834555</v>
      </c>
      <c r="E24">
        <v>0.86042745503290807</v>
      </c>
      <c r="F24">
        <v>0.15648044254638799</v>
      </c>
      <c r="G24">
        <v>1.1717878253934151</v>
      </c>
      <c r="H24">
        <v>0.69672367535774049</v>
      </c>
      <c r="I24">
        <v>1.0368731668368925</v>
      </c>
      <c r="J24">
        <v>1.2454125905197351</v>
      </c>
      <c r="K24">
        <v>0.84355105751037307</v>
      </c>
      <c r="L24">
        <v>1.1586196349102149</v>
      </c>
      <c r="M24">
        <v>0.94175908920016904</v>
      </c>
      <c r="N24">
        <v>1.135623539054295</v>
      </c>
      <c r="O24">
        <v>0.72189972875293695</v>
      </c>
      <c r="P24">
        <v>1.1493666888866776</v>
      </c>
      <c r="Q24">
        <v>0.94194533467587949</v>
      </c>
      <c r="R24">
        <v>1.4549755684731052</v>
      </c>
      <c r="S24">
        <v>1.1157268428123144</v>
      </c>
      <c r="T24">
        <v>0.72688960594151153</v>
      </c>
      <c r="U24">
        <v>1.044629884637905</v>
      </c>
      <c r="V24">
        <v>0.79253199287506959</v>
      </c>
      <c r="W24">
        <v>0.90890386718829896</v>
      </c>
      <c r="X24">
        <v>0.461833150300067</v>
      </c>
      <c r="Y24">
        <v>0.75297068071213202</v>
      </c>
      <c r="Z24">
        <v>0.94124293565441053</v>
      </c>
      <c r="AA24">
        <v>0.75505691980611944</v>
      </c>
      <c r="AB24">
        <v>0.51997944646643501</v>
      </c>
      <c r="AC24">
        <v>0.8222023751859735</v>
      </c>
      <c r="AD24">
        <v>0.84853045150378459</v>
      </c>
      <c r="AE24">
        <v>1.362388212059215</v>
      </c>
      <c r="AF24">
        <v>0.92707429582740497</v>
      </c>
      <c r="AG24">
        <v>1.3299911022874351</v>
      </c>
      <c r="AH24">
        <v>1.0767434201159465</v>
      </c>
      <c r="AI24">
        <v>0.94851910513674742</v>
      </c>
      <c r="AJ24">
        <v>0.77593168820506653</v>
      </c>
      <c r="AK24">
        <v>0.98575797885356442</v>
      </c>
      <c r="AL24">
        <v>0.6502809393564335</v>
      </c>
      <c r="AM24">
        <v>0.75629888793163058</v>
      </c>
      <c r="AN24">
        <v>1.016990885351339</v>
      </c>
      <c r="AO24">
        <v>0.99764749136095099</v>
      </c>
      <c r="AP24">
        <v>0.64750002367297699</v>
      </c>
      <c r="AQ24">
        <v>0.96198879120741099</v>
      </c>
      <c r="AR24">
        <v>0.89281395007651398</v>
      </c>
      <c r="AS24">
        <v>0.87621988653121852</v>
      </c>
      <c r="AT24">
        <v>1.2166388652282101</v>
      </c>
      <c r="AU24">
        <v>0.64860839552631</v>
      </c>
      <c r="AV24">
        <v>0.90468080806399898</v>
      </c>
      <c r="AW24">
        <v>0.82301772888680602</v>
      </c>
      <c r="AX24">
        <v>0.383864470703142</v>
      </c>
      <c r="AY24">
        <v>1.2851512945584251</v>
      </c>
      <c r="AZ24">
        <v>0.97787605137725353</v>
      </c>
      <c r="BA24">
        <v>0.88978428724039749</v>
      </c>
      <c r="BB24">
        <v>1.1205648476075898</v>
      </c>
      <c r="BC24">
        <v>1.1591785393820748</v>
      </c>
      <c r="BD24">
        <v>1.140582432811525</v>
      </c>
      <c r="BE24">
        <v>1.28667481026127</v>
      </c>
      <c r="BF24">
        <v>0.57242596652080291</v>
      </c>
      <c r="BG24">
        <v>0.92165725363860451</v>
      </c>
      <c r="BH24">
        <v>0.86318435835644147</v>
      </c>
      <c r="BJ24">
        <f t="shared" si="0"/>
        <v>0.93303975415786766</v>
      </c>
      <c r="BK24">
        <f t="shared" si="1"/>
        <v>0.93278832538799306</v>
      </c>
      <c r="BL24">
        <f t="shared" si="2"/>
        <v>0.91021282530839831</v>
      </c>
      <c r="BN24">
        <f t="shared" si="3"/>
        <v>0.26706997710321129</v>
      </c>
      <c r="BO24">
        <f t="shared" si="4"/>
        <v>0.26790618793971788</v>
      </c>
      <c r="BP24">
        <f t="shared" si="5"/>
        <v>0.22520811901737764</v>
      </c>
      <c r="BR24">
        <f t="shared" si="6"/>
        <v>6.6767494275802822E-2</v>
      </c>
      <c r="BS24">
        <f t="shared" si="7"/>
        <v>6.3146094071337394E-2</v>
      </c>
      <c r="BT24">
        <f t="shared" si="8"/>
        <v>4.5041623803475525E-2</v>
      </c>
      <c r="BV24">
        <f t="shared" si="9"/>
        <v>0.99783426019035892</v>
      </c>
      <c r="BW24">
        <f t="shared" si="10"/>
        <v>0.77892773397927062</v>
      </c>
      <c r="BX24">
        <f t="shared" si="11"/>
        <v>0.7728462716624166</v>
      </c>
    </row>
    <row r="25" spans="1:76" x14ac:dyDescent="0.3">
      <c r="A25" t="s">
        <v>315</v>
      </c>
      <c r="B25">
        <v>2.9405337037549204</v>
      </c>
      <c r="C25">
        <v>3.9512588089790497</v>
      </c>
      <c r="D25">
        <v>3.6475423832766198</v>
      </c>
      <c r="E25">
        <v>3.5778428275749903</v>
      </c>
      <c r="F25">
        <v>0.97697965348334004</v>
      </c>
      <c r="G25">
        <v>4.1538887459303497</v>
      </c>
      <c r="H25">
        <v>3.5374775016389703</v>
      </c>
      <c r="I25">
        <v>3.4782384182382753</v>
      </c>
      <c r="J25">
        <v>4.2406762618166507</v>
      </c>
      <c r="K25">
        <v>3.7440072525438</v>
      </c>
      <c r="L25">
        <v>4.6645586123207607</v>
      </c>
      <c r="M25">
        <v>3.9216838176465099</v>
      </c>
      <c r="N25">
        <v>4.1895393835279</v>
      </c>
      <c r="O25">
        <v>3.7427645284506803</v>
      </c>
      <c r="P25">
        <v>3.7144934741027948</v>
      </c>
      <c r="Q25">
        <v>3.9222563000957047</v>
      </c>
      <c r="R25">
        <v>5.5203731392382851</v>
      </c>
      <c r="S25">
        <v>3.80517815593883</v>
      </c>
      <c r="T25">
        <v>3.17735989580139</v>
      </c>
      <c r="U25">
        <v>3.8154308992565551</v>
      </c>
      <c r="V25">
        <v>2.8063258803114799</v>
      </c>
      <c r="W25">
        <v>4.0783849886633945</v>
      </c>
      <c r="X25">
        <v>2.4386042787302249</v>
      </c>
      <c r="Y25">
        <v>2.785779925344515</v>
      </c>
      <c r="Z25">
        <v>4.2802271924703597</v>
      </c>
      <c r="AA25">
        <v>3.69138584241567</v>
      </c>
      <c r="AB25">
        <v>2.67134525485038</v>
      </c>
      <c r="AC25">
        <v>3.7708634063001298</v>
      </c>
      <c r="AD25">
        <v>2.7617195612852647</v>
      </c>
      <c r="AE25">
        <v>6.0556847971753003</v>
      </c>
      <c r="AF25">
        <v>4.0523588891658404</v>
      </c>
      <c r="AG25">
        <v>4.6187403752528802</v>
      </c>
      <c r="AH25">
        <v>3.7888206912963498</v>
      </c>
      <c r="AI25">
        <v>3.7612825715292701</v>
      </c>
      <c r="AJ25">
        <v>3.3529463700265252</v>
      </c>
      <c r="AK25">
        <v>4.7184374995507401</v>
      </c>
      <c r="AL25">
        <v>3.5945471394308752</v>
      </c>
      <c r="AM25">
        <v>3.6495139905266401</v>
      </c>
      <c r="AN25">
        <v>2.986355802764785</v>
      </c>
      <c r="AO25">
        <v>3.0573778808650154</v>
      </c>
      <c r="AP25">
        <v>2.6276730294308148</v>
      </c>
      <c r="AQ25">
        <v>3.112188435541785</v>
      </c>
      <c r="AR25">
        <v>3.7163247336056351</v>
      </c>
      <c r="AS25">
        <v>3.0184867865910849</v>
      </c>
      <c r="AT25">
        <v>3.4680597904705799</v>
      </c>
      <c r="AU25">
        <v>2.3121004821269251</v>
      </c>
      <c r="AV25">
        <v>3.4203599427885347</v>
      </c>
      <c r="AW25">
        <v>3.2972913918394249</v>
      </c>
      <c r="AX25">
        <v>2.22973611970209</v>
      </c>
      <c r="AY25">
        <v>5.4747998799210347</v>
      </c>
      <c r="AZ25">
        <v>3.9204744699863951</v>
      </c>
      <c r="BA25">
        <v>4.4091034794280652</v>
      </c>
      <c r="BB25">
        <v>4.420279348389605</v>
      </c>
      <c r="BC25">
        <v>4.4515840883489108</v>
      </c>
      <c r="BD25">
        <v>4.2215473339467202</v>
      </c>
      <c r="BE25">
        <v>4.4208361501005893</v>
      </c>
      <c r="BF25">
        <v>3.1572182307342951</v>
      </c>
      <c r="BG25">
        <v>4.6643017973475853</v>
      </c>
      <c r="BH25">
        <v>3.798473705233695</v>
      </c>
      <c r="BJ25">
        <f t="shared" si="0"/>
        <v>3.6502338545863324</v>
      </c>
      <c r="BK25">
        <f t="shared" si="1"/>
        <v>3.7711036525014503</v>
      </c>
      <c r="BL25">
        <f t="shared" si="2"/>
        <v>3.6600007151479339</v>
      </c>
      <c r="BN25">
        <f t="shared" si="3"/>
        <v>0.81155341177044515</v>
      </c>
      <c r="BO25">
        <f t="shared" si="4"/>
        <v>0.96095654484670179</v>
      </c>
      <c r="BP25">
        <f t="shared" si="5"/>
        <v>0.79599683489029771</v>
      </c>
      <c r="BR25">
        <f t="shared" si="6"/>
        <v>0.20288835294261129</v>
      </c>
      <c r="BS25">
        <f t="shared" si="7"/>
        <v>0.22649962976223253</v>
      </c>
      <c r="BT25">
        <f t="shared" si="8"/>
        <v>0.15919936697805953</v>
      </c>
      <c r="BV25">
        <f t="shared" si="9"/>
        <v>0.69365042558909717</v>
      </c>
      <c r="BW25">
        <f t="shared" si="10"/>
        <v>0.97002760227310514</v>
      </c>
      <c r="BX25">
        <f t="shared" si="11"/>
        <v>0.69083081832710436</v>
      </c>
    </row>
    <row r="26" spans="1:76" x14ac:dyDescent="0.3">
      <c r="A26" t="s">
        <v>316</v>
      </c>
      <c r="B26">
        <v>14.167539934123951</v>
      </c>
      <c r="C26">
        <v>15.1566326655167</v>
      </c>
      <c r="D26">
        <v>13.98572666647545</v>
      </c>
      <c r="E26">
        <v>16.278461576688052</v>
      </c>
      <c r="F26">
        <v>3.5872364092780851</v>
      </c>
      <c r="G26">
        <v>16.311468856233599</v>
      </c>
      <c r="H26">
        <v>14.7788813292629</v>
      </c>
      <c r="I26">
        <v>13.7417619990785</v>
      </c>
      <c r="J26">
        <v>20.191689380826098</v>
      </c>
      <c r="K26">
        <v>14.9976733953376</v>
      </c>
      <c r="L26">
        <v>19.920270147267551</v>
      </c>
      <c r="M26">
        <v>16.448797089056548</v>
      </c>
      <c r="N26">
        <v>17.327814451913149</v>
      </c>
      <c r="O26">
        <v>15.3400811952772</v>
      </c>
      <c r="P26">
        <v>13.524277586392351</v>
      </c>
      <c r="Q26">
        <v>16.598272337271499</v>
      </c>
      <c r="R26">
        <v>23.39223839324805</v>
      </c>
      <c r="S26">
        <v>16.641310282483801</v>
      </c>
      <c r="T26">
        <v>13.662473233509051</v>
      </c>
      <c r="U26">
        <v>13.88770184732325</v>
      </c>
      <c r="V26">
        <v>11.66095151809755</v>
      </c>
      <c r="W26">
        <v>17.451457075620652</v>
      </c>
      <c r="X26">
        <v>10.723088355471655</v>
      </c>
      <c r="Y26">
        <v>13.044655666444601</v>
      </c>
      <c r="Z26">
        <v>14.10316327402205</v>
      </c>
      <c r="AA26">
        <v>15.46464823893545</v>
      </c>
      <c r="AB26">
        <v>10.406902896614849</v>
      </c>
      <c r="AC26">
        <v>16.256741717264848</v>
      </c>
      <c r="AD26">
        <v>12.66290137198915</v>
      </c>
      <c r="AE26">
        <v>21.903831422762849</v>
      </c>
      <c r="AF26">
        <v>19.015264569186499</v>
      </c>
      <c r="AG26">
        <v>17.24692555847685</v>
      </c>
      <c r="AH26">
        <v>13.28994661775965</v>
      </c>
      <c r="AI26">
        <v>13.553184456157251</v>
      </c>
      <c r="AJ26">
        <v>11.312804872012951</v>
      </c>
      <c r="AK26">
        <v>19.7067410458151</v>
      </c>
      <c r="AL26">
        <v>13.229373674614902</v>
      </c>
      <c r="AM26">
        <v>17.10154788010195</v>
      </c>
      <c r="AN26">
        <v>11.181912989938599</v>
      </c>
      <c r="AO26">
        <v>13.930044745860499</v>
      </c>
      <c r="AP26">
        <v>10.44699430318145</v>
      </c>
      <c r="AQ26">
        <v>13.885670500590351</v>
      </c>
      <c r="AR26">
        <v>12.918303416235549</v>
      </c>
      <c r="AS26">
        <v>12.19636857787105</v>
      </c>
      <c r="AT26">
        <v>15.3657277272111</v>
      </c>
      <c r="AU26">
        <v>11.12627140368005</v>
      </c>
      <c r="AV26">
        <v>15.1241521893519</v>
      </c>
      <c r="AW26">
        <v>13.00699925313655</v>
      </c>
      <c r="AX26">
        <v>8.7303254673242705</v>
      </c>
      <c r="AY26">
        <v>21.528048334176098</v>
      </c>
      <c r="AZ26">
        <v>18.019760428282098</v>
      </c>
      <c r="BA26">
        <v>14.2556791010763</v>
      </c>
      <c r="BB26">
        <v>20.039302967249601</v>
      </c>
      <c r="BC26">
        <v>16.7200316227675</v>
      </c>
      <c r="BD26">
        <v>15.22714604541695</v>
      </c>
      <c r="BE26">
        <v>20.012917642114299</v>
      </c>
      <c r="BF26">
        <v>14.03413839815515</v>
      </c>
      <c r="BG26">
        <v>18.2817844901741</v>
      </c>
      <c r="BH26">
        <v>17.518408350078001</v>
      </c>
      <c r="BJ26">
        <f t="shared" si="0"/>
        <v>15.147286563749955</v>
      </c>
      <c r="BK26">
        <f t="shared" si="1"/>
        <v>15.242632583076</v>
      </c>
      <c r="BL26">
        <f t="shared" si="2"/>
        <v>14.996018217056655</v>
      </c>
      <c r="BN26">
        <f t="shared" si="3"/>
        <v>3.6529909766209498</v>
      </c>
      <c r="BO26">
        <f t="shared" si="4"/>
        <v>3.5758500894873881</v>
      </c>
      <c r="BP26">
        <f t="shared" si="5"/>
        <v>3.388040449896125</v>
      </c>
      <c r="BR26">
        <f t="shared" si="6"/>
        <v>0.91324774415523746</v>
      </c>
      <c r="BS26">
        <f t="shared" si="7"/>
        <v>0.8428359489276851</v>
      </c>
      <c r="BT26">
        <f t="shared" si="8"/>
        <v>0.67760808997922495</v>
      </c>
      <c r="BV26">
        <f t="shared" si="9"/>
        <v>0.93933159598873217</v>
      </c>
      <c r="BW26">
        <f t="shared" si="10"/>
        <v>0.89505589906481309</v>
      </c>
      <c r="BX26">
        <f t="shared" si="11"/>
        <v>0.82092045767058708</v>
      </c>
    </row>
    <row r="27" spans="1:76" x14ac:dyDescent="0.3">
      <c r="A27" t="s">
        <v>317</v>
      </c>
      <c r="B27">
        <v>30.199362605927803</v>
      </c>
      <c r="C27">
        <v>30.8078299700672</v>
      </c>
      <c r="D27">
        <v>29.553645695960249</v>
      </c>
      <c r="E27">
        <v>39.221706255720399</v>
      </c>
      <c r="F27">
        <v>9.0752169817796613</v>
      </c>
      <c r="G27">
        <v>38.165552137555352</v>
      </c>
      <c r="H27">
        <v>34.842852217163198</v>
      </c>
      <c r="I27">
        <v>33.894532538263704</v>
      </c>
      <c r="J27">
        <v>39.307073031464455</v>
      </c>
      <c r="K27">
        <v>27.463554314641698</v>
      </c>
      <c r="L27">
        <v>40.245239933877649</v>
      </c>
      <c r="M27">
        <v>35.44782336819425</v>
      </c>
      <c r="N27">
        <v>34.436098929904901</v>
      </c>
      <c r="O27">
        <v>29.109683907598502</v>
      </c>
      <c r="P27">
        <v>25.79100733948875</v>
      </c>
      <c r="Q27">
        <v>32.014283909688253</v>
      </c>
      <c r="R27">
        <v>36.700634131873201</v>
      </c>
      <c r="S27">
        <v>34.163687171538747</v>
      </c>
      <c r="T27">
        <v>24.2410480120868</v>
      </c>
      <c r="U27">
        <v>32.020593265230602</v>
      </c>
      <c r="V27">
        <v>20.949009814698698</v>
      </c>
      <c r="W27">
        <v>35.525271600416303</v>
      </c>
      <c r="X27">
        <v>25.015243146067</v>
      </c>
      <c r="Y27">
        <v>25.270283785941999</v>
      </c>
      <c r="Z27">
        <v>33.638204305031906</v>
      </c>
      <c r="AA27">
        <v>32.44094200759455</v>
      </c>
      <c r="AB27">
        <v>22.919108159907353</v>
      </c>
      <c r="AC27">
        <v>27.859716767913799</v>
      </c>
      <c r="AD27">
        <v>25.191728842856797</v>
      </c>
      <c r="AE27">
        <v>37.503048663117049</v>
      </c>
      <c r="AF27">
        <v>30.231081668240698</v>
      </c>
      <c r="AG27">
        <v>30.638504626676401</v>
      </c>
      <c r="AH27">
        <v>28.605227430426702</v>
      </c>
      <c r="AI27">
        <v>29.100131270580249</v>
      </c>
      <c r="AJ27">
        <v>27.457675390850298</v>
      </c>
      <c r="AK27">
        <v>39.111654820487004</v>
      </c>
      <c r="AL27">
        <v>25.413906626680848</v>
      </c>
      <c r="AM27">
        <v>37.661798886623352</v>
      </c>
      <c r="AN27">
        <v>21.840410489174552</v>
      </c>
      <c r="AO27">
        <v>24.9043696877056</v>
      </c>
      <c r="AP27">
        <v>25.119528987750201</v>
      </c>
      <c r="AQ27">
        <v>23.561117808142548</v>
      </c>
      <c r="AR27">
        <v>27.5663836670956</v>
      </c>
      <c r="AS27">
        <v>23.567886525019649</v>
      </c>
      <c r="AT27">
        <v>28.706622264970797</v>
      </c>
      <c r="AU27">
        <v>24.831310596511301</v>
      </c>
      <c r="AV27">
        <v>30.2664968145153</v>
      </c>
      <c r="AW27">
        <v>26.728752791747247</v>
      </c>
      <c r="AX27">
        <v>20.071101222478099</v>
      </c>
      <c r="AY27">
        <v>38.331855266508349</v>
      </c>
      <c r="AZ27">
        <v>34.905722579846703</v>
      </c>
      <c r="BA27">
        <v>31.87707431433185</v>
      </c>
      <c r="BB27">
        <v>38.573397018873052</v>
      </c>
      <c r="BC27">
        <v>34.959998120846301</v>
      </c>
      <c r="BD27">
        <v>35.960162761080049</v>
      </c>
      <c r="BE27">
        <v>38.9913260236819</v>
      </c>
      <c r="BF27">
        <v>27.7139847204181</v>
      </c>
      <c r="BG27">
        <v>32.195322405896398</v>
      </c>
      <c r="BH27">
        <v>28.52562078313365</v>
      </c>
      <c r="BJ27">
        <f t="shared" si="0"/>
        <v>31.848466446081002</v>
      </c>
      <c r="BK27">
        <f t="shared" si="1"/>
        <v>29.556303592788829</v>
      </c>
      <c r="BL27">
        <f t="shared" si="2"/>
        <v>29.95373922297475</v>
      </c>
      <c r="BN27">
        <f t="shared" si="3"/>
        <v>7.5026619742179363</v>
      </c>
      <c r="BO27">
        <f t="shared" si="4"/>
        <v>4.9238471604806167</v>
      </c>
      <c r="BP27">
        <f t="shared" si="5"/>
        <v>5.901019071106254</v>
      </c>
      <c r="BR27">
        <f t="shared" si="6"/>
        <v>1.8756654935544841</v>
      </c>
      <c r="BS27">
        <f t="shared" si="7"/>
        <v>1.1605619055673237</v>
      </c>
      <c r="BT27">
        <f t="shared" si="8"/>
        <v>1.1802038142212508</v>
      </c>
      <c r="BV27">
        <f t="shared" si="9"/>
        <v>0.30849976214883346</v>
      </c>
      <c r="BW27">
        <f t="shared" si="10"/>
        <v>0.40018568964212853</v>
      </c>
      <c r="BX27">
        <f t="shared" si="11"/>
        <v>0.81147129669803586</v>
      </c>
    </row>
    <row r="28" spans="1:76" x14ac:dyDescent="0.3">
      <c r="A28" t="s">
        <v>318</v>
      </c>
      <c r="B28">
        <v>6.0732589461471758</v>
      </c>
      <c r="C28">
        <v>6.9795758176428553</v>
      </c>
      <c r="D28">
        <v>8.0826054935320144</v>
      </c>
      <c r="E28">
        <v>9.1630361228599</v>
      </c>
      <c r="F28">
        <v>1.0505802520585645</v>
      </c>
      <c r="G28">
        <v>8.3253934951806148</v>
      </c>
      <c r="H28">
        <v>6.244344786850835</v>
      </c>
      <c r="I28">
        <v>7.9253493783262599</v>
      </c>
      <c r="J28">
        <v>6.9445952826365849</v>
      </c>
      <c r="K28">
        <v>7.3562870634292548</v>
      </c>
      <c r="L28">
        <v>6.6716720685321951</v>
      </c>
      <c r="M28">
        <v>8.0980078984181958</v>
      </c>
      <c r="N28">
        <v>6.6204918889457147</v>
      </c>
      <c r="O28">
        <v>7.1850202291310401</v>
      </c>
      <c r="P28">
        <v>5.6126923837501153</v>
      </c>
      <c r="Q28">
        <v>7.2172155796269202</v>
      </c>
      <c r="R28">
        <v>7.218375018046495</v>
      </c>
      <c r="S28">
        <v>7.1660870886004249</v>
      </c>
      <c r="T28">
        <v>7.5519783373885199</v>
      </c>
      <c r="U28">
        <v>9.6422215135227844</v>
      </c>
      <c r="V28">
        <v>6.5493078061408454</v>
      </c>
      <c r="W28">
        <v>6.5700850615464894</v>
      </c>
      <c r="X28">
        <v>2.9268326891864049</v>
      </c>
      <c r="Y28">
        <v>3.63629482900261</v>
      </c>
      <c r="Z28">
        <v>10.12731890490881</v>
      </c>
      <c r="AA28">
        <v>7.0960486421418096</v>
      </c>
      <c r="AB28">
        <v>2.8950333003648749</v>
      </c>
      <c r="AC28">
        <v>9.5617455919558196</v>
      </c>
      <c r="AD28">
        <v>5.6570434746183906</v>
      </c>
      <c r="AE28">
        <v>8.255018064232754</v>
      </c>
      <c r="AF28">
        <v>6.7089329323677402</v>
      </c>
      <c r="AG28">
        <v>7.885624387569055</v>
      </c>
      <c r="AH28">
        <v>10.4544646359527</v>
      </c>
      <c r="AI28">
        <v>7.0880045309964643</v>
      </c>
      <c r="AJ28">
        <v>7.2267508204385251</v>
      </c>
      <c r="AK28">
        <v>9.1625550989338098</v>
      </c>
      <c r="AL28">
        <v>6.6120725421934559</v>
      </c>
      <c r="AM28">
        <v>6.2719094157171345</v>
      </c>
      <c r="AN28">
        <v>6.913394289692345</v>
      </c>
      <c r="AO28">
        <v>7.3241472763319448</v>
      </c>
      <c r="AP28">
        <v>6.6605199952770553</v>
      </c>
      <c r="AQ28">
        <v>6.4554760228024897</v>
      </c>
      <c r="AR28">
        <v>8.1716058258407891</v>
      </c>
      <c r="AS28">
        <v>5.6504715183233554</v>
      </c>
      <c r="AT28">
        <v>6.2107735593182056</v>
      </c>
      <c r="AU28">
        <v>6.2513186954612294</v>
      </c>
      <c r="AV28">
        <v>10.346917473027929</v>
      </c>
      <c r="AW28">
        <v>6.4988800221715897</v>
      </c>
      <c r="AX28">
        <v>2.3785927599850649</v>
      </c>
      <c r="AY28">
        <v>7.887237128658815</v>
      </c>
      <c r="AZ28">
        <v>5.9354252951907851</v>
      </c>
      <c r="BA28">
        <v>6.1407214314290899</v>
      </c>
      <c r="BB28">
        <v>7.6462604085334505</v>
      </c>
      <c r="BC28">
        <v>6.8645351962168748</v>
      </c>
      <c r="BD28">
        <v>9.1257670929279513</v>
      </c>
      <c r="BE28">
        <v>7.9291840330260808</v>
      </c>
      <c r="BF28">
        <v>8.6177746676465041</v>
      </c>
      <c r="BG28">
        <v>7.2289413212373308</v>
      </c>
      <c r="BH28">
        <v>6.8449821056490503</v>
      </c>
      <c r="BJ28">
        <f t="shared" si="0"/>
        <v>6.8468829179417643</v>
      </c>
      <c r="BK28">
        <f t="shared" si="1"/>
        <v>7.0550231560301677</v>
      </c>
      <c r="BL28">
        <f t="shared" si="2"/>
        <v>7.054248559841235</v>
      </c>
      <c r="BN28">
        <f t="shared" si="3"/>
        <v>1.7982946139304952</v>
      </c>
      <c r="BO28">
        <f t="shared" si="4"/>
        <v>2.2359536837529408</v>
      </c>
      <c r="BP28">
        <f t="shared" si="5"/>
        <v>1.5030229086831863</v>
      </c>
      <c r="BR28">
        <f t="shared" si="6"/>
        <v>0.44957365348262379</v>
      </c>
      <c r="BS28">
        <f t="shared" si="7"/>
        <v>0.52701933740024853</v>
      </c>
      <c r="BT28">
        <f t="shared" si="8"/>
        <v>0.30060458173663729</v>
      </c>
      <c r="BV28">
        <f t="shared" si="9"/>
        <v>0.76578234561074476</v>
      </c>
      <c r="BW28">
        <f t="shared" si="10"/>
        <v>0.7043029874165182</v>
      </c>
      <c r="BX28">
        <f t="shared" si="11"/>
        <v>0.99899047452922274</v>
      </c>
    </row>
    <row r="29" spans="1:76" x14ac:dyDescent="0.3">
      <c r="A29" t="s">
        <v>319</v>
      </c>
      <c r="B29">
        <v>1.5606265770015448</v>
      </c>
      <c r="C29">
        <v>1.4882259472075501</v>
      </c>
      <c r="D29">
        <v>1.7350505548505502</v>
      </c>
      <c r="E29">
        <v>2.1411246207506149</v>
      </c>
      <c r="F29">
        <v>0.21092390933005301</v>
      </c>
      <c r="G29">
        <v>2.52834253630669</v>
      </c>
      <c r="H29">
        <v>1.153158265946965</v>
      </c>
      <c r="I29">
        <v>1.7359590531705051</v>
      </c>
      <c r="J29">
        <v>1.69563052582078</v>
      </c>
      <c r="K29">
        <v>1.3852525741375499</v>
      </c>
      <c r="L29">
        <v>1.723456052347685</v>
      </c>
      <c r="M29">
        <v>1.92063570109187</v>
      </c>
      <c r="N29">
        <v>1.5570113747111001</v>
      </c>
      <c r="O29">
        <v>1.3133707994214401</v>
      </c>
      <c r="P29">
        <v>1.3106439385609976</v>
      </c>
      <c r="Q29">
        <v>1.8950871993562002</v>
      </c>
      <c r="R29">
        <v>1.7851634005899299</v>
      </c>
      <c r="S29">
        <v>1.8229759325655099</v>
      </c>
      <c r="T29">
        <v>1.57474473019386</v>
      </c>
      <c r="U29">
        <v>1.5608083231292551</v>
      </c>
      <c r="V29">
        <v>1.1441931487119865</v>
      </c>
      <c r="W29">
        <v>1.6340346419591798</v>
      </c>
      <c r="X29">
        <v>0.57565982933897097</v>
      </c>
      <c r="Y29">
        <v>0.71639457403083706</v>
      </c>
      <c r="Z29">
        <v>2.247106256896195</v>
      </c>
      <c r="AA29">
        <v>1.3932989085153249</v>
      </c>
      <c r="AB29">
        <v>0.83332737714231553</v>
      </c>
      <c r="AC29">
        <v>1.6731226586740249</v>
      </c>
      <c r="AD29">
        <v>1.1315379414641149</v>
      </c>
      <c r="AE29">
        <v>1.7115174570892151</v>
      </c>
      <c r="AF29">
        <v>1.3185146316162899</v>
      </c>
      <c r="AG29">
        <v>1.52616192510204</v>
      </c>
      <c r="AH29">
        <v>1.8363951754127199</v>
      </c>
      <c r="AI29">
        <v>1.4036723685311099</v>
      </c>
      <c r="AJ29">
        <v>1.7500555945697052</v>
      </c>
      <c r="AK29">
        <v>2.245612720140135</v>
      </c>
      <c r="AL29">
        <v>1.3703662353660051</v>
      </c>
      <c r="AM29">
        <v>1.4064946669102949</v>
      </c>
      <c r="AN29">
        <v>1.3525062373066898</v>
      </c>
      <c r="AO29">
        <v>1.5714615804889549</v>
      </c>
      <c r="AP29">
        <v>1.4021833763701048</v>
      </c>
      <c r="AQ29">
        <v>1.6453277140901048</v>
      </c>
      <c r="AR29">
        <v>1.5649424916981651</v>
      </c>
      <c r="AS29">
        <v>1.2560304582876649</v>
      </c>
      <c r="AT29">
        <v>1.511722683044775</v>
      </c>
      <c r="AU29">
        <v>0.90325472914024096</v>
      </c>
      <c r="AV29">
        <v>1.988605281003565</v>
      </c>
      <c r="AW29">
        <v>1.3656252767307651</v>
      </c>
      <c r="AX29">
        <v>0.554669882455046</v>
      </c>
      <c r="AY29">
        <v>2.00545897055621</v>
      </c>
      <c r="AZ29">
        <v>1.56412228768669</v>
      </c>
      <c r="BA29">
        <v>1.290466010475545</v>
      </c>
      <c r="BB29">
        <v>2.1626186576612048</v>
      </c>
      <c r="BC29">
        <v>1.3199170275306049</v>
      </c>
      <c r="BD29">
        <v>1.7798835569718952</v>
      </c>
      <c r="BE29">
        <v>1.6046276585289698</v>
      </c>
      <c r="BF29">
        <v>1.5436259141396649</v>
      </c>
      <c r="BG29">
        <v>1.9582803511221001</v>
      </c>
      <c r="BH29">
        <v>1.42388612600664</v>
      </c>
      <c r="BJ29">
        <f t="shared" si="0"/>
        <v>1.5846562268757558</v>
      </c>
      <c r="BK29">
        <f t="shared" si="1"/>
        <v>1.4382571822757153</v>
      </c>
      <c r="BL29">
        <f t="shared" si="2"/>
        <v>1.5416698195312692</v>
      </c>
      <c r="BN29">
        <f t="shared" si="3"/>
        <v>0.50059657548476788</v>
      </c>
      <c r="BO29">
        <f t="shared" si="4"/>
        <v>0.42839273204033101</v>
      </c>
      <c r="BP29">
        <f t="shared" si="5"/>
        <v>0.37140350570921954</v>
      </c>
      <c r="BR29">
        <f t="shared" si="6"/>
        <v>0.12514914387119197</v>
      </c>
      <c r="BS29">
        <f t="shared" si="7"/>
        <v>0.10097313527891655</v>
      </c>
      <c r="BT29">
        <f t="shared" si="8"/>
        <v>7.4280701141843902E-2</v>
      </c>
      <c r="BV29">
        <f t="shared" si="9"/>
        <v>0.36991682813251636</v>
      </c>
      <c r="BW29">
        <f t="shared" si="10"/>
        <v>0.7701058201731712</v>
      </c>
      <c r="BX29">
        <f t="shared" si="11"/>
        <v>0.41523135234297892</v>
      </c>
    </row>
    <row r="30" spans="1:76" x14ac:dyDescent="0.3">
      <c r="A30" t="s">
        <v>320</v>
      </c>
      <c r="B30">
        <v>1.4518133916758349</v>
      </c>
      <c r="C30">
        <v>1.4806975433186049</v>
      </c>
      <c r="D30">
        <v>1.9447531119076149</v>
      </c>
      <c r="E30">
        <v>1.9228294569446498</v>
      </c>
      <c r="F30">
        <v>0.236074852405466</v>
      </c>
      <c r="G30">
        <v>1.6816867748077451</v>
      </c>
      <c r="H30">
        <v>1.396069579668495</v>
      </c>
      <c r="I30">
        <v>1.8241549509554402</v>
      </c>
      <c r="J30">
        <v>1.479047108748665</v>
      </c>
      <c r="K30">
        <v>1.9940154696011949</v>
      </c>
      <c r="L30">
        <v>1.323342579450635</v>
      </c>
      <c r="M30">
        <v>1.2693251561526551</v>
      </c>
      <c r="N30">
        <v>1.409158047322165</v>
      </c>
      <c r="O30">
        <v>1.4253838301342499</v>
      </c>
      <c r="P30">
        <v>1.4182294423626249</v>
      </c>
      <c r="Q30">
        <v>1.5424026304835698</v>
      </c>
      <c r="R30">
        <v>1.6209325560960899</v>
      </c>
      <c r="S30">
        <v>1.546745753356515</v>
      </c>
      <c r="T30">
        <v>1.71521099968887</v>
      </c>
      <c r="U30">
        <v>2.012840794586455</v>
      </c>
      <c r="V30">
        <v>1.8788278431511301</v>
      </c>
      <c r="W30">
        <v>1.2082657819073699</v>
      </c>
      <c r="X30">
        <v>0.71856509000746493</v>
      </c>
      <c r="Y30">
        <v>0.90533862671655196</v>
      </c>
      <c r="Z30">
        <v>1.915126718317405</v>
      </c>
      <c r="AA30">
        <v>1.5301915835432851</v>
      </c>
      <c r="AB30">
        <v>0.74483739200277443</v>
      </c>
      <c r="AC30">
        <v>1.91925052592486</v>
      </c>
      <c r="AD30">
        <v>1.286378815212895</v>
      </c>
      <c r="AE30">
        <v>1.4865364845133349</v>
      </c>
      <c r="AF30">
        <v>1.4935079797534301</v>
      </c>
      <c r="AG30">
        <v>1.6175774513343502</v>
      </c>
      <c r="AH30">
        <v>2.41684223147689</v>
      </c>
      <c r="AI30">
        <v>1.6752680598352701</v>
      </c>
      <c r="AJ30">
        <v>1.8036648573358849</v>
      </c>
      <c r="AK30">
        <v>2.1986758576688601</v>
      </c>
      <c r="AL30">
        <v>1.8510041002547601</v>
      </c>
      <c r="AM30">
        <v>1.3061560614919749</v>
      </c>
      <c r="AN30">
        <v>1.4501317559113351</v>
      </c>
      <c r="AO30">
        <v>1.7166809585217999</v>
      </c>
      <c r="AP30">
        <v>1.8529163061700151</v>
      </c>
      <c r="AQ30">
        <v>1.6464994637100649</v>
      </c>
      <c r="AR30">
        <v>1.75903704356109</v>
      </c>
      <c r="AS30">
        <v>1.3526284206918699</v>
      </c>
      <c r="AT30">
        <v>1.2214265263999431</v>
      </c>
      <c r="AU30">
        <v>1.3541736390507251</v>
      </c>
      <c r="AV30">
        <v>2.1040712072188001</v>
      </c>
      <c r="AW30">
        <v>1.384444784065165</v>
      </c>
      <c r="AX30">
        <v>0.71990928321121794</v>
      </c>
      <c r="AY30">
        <v>2.0685257554387899</v>
      </c>
      <c r="AZ30">
        <v>1.03923119837723</v>
      </c>
      <c r="BA30">
        <v>1.1777383385474098</v>
      </c>
      <c r="BB30">
        <v>1.7702715295451901</v>
      </c>
      <c r="BC30">
        <v>1.61648881110524</v>
      </c>
      <c r="BD30">
        <v>1.7232356668917101</v>
      </c>
      <c r="BE30">
        <v>1.670763836255535</v>
      </c>
      <c r="BF30">
        <v>2.4101084091692848</v>
      </c>
      <c r="BG30">
        <v>1.7094784503045601</v>
      </c>
      <c r="BH30">
        <v>1.360926497549285</v>
      </c>
      <c r="BJ30">
        <f t="shared" si="0"/>
        <v>1.4874364953712258</v>
      </c>
      <c r="BK30">
        <f t="shared" si="1"/>
        <v>1.5384580381902744</v>
      </c>
      <c r="BL30">
        <f t="shared" si="2"/>
        <v>1.6107275503379095</v>
      </c>
      <c r="BN30">
        <f t="shared" si="3"/>
        <v>0.40614999292279241</v>
      </c>
      <c r="BO30">
        <f t="shared" si="4"/>
        <v>0.44342747464206689</v>
      </c>
      <c r="BP30">
        <f t="shared" si="5"/>
        <v>0.38193971991940778</v>
      </c>
      <c r="BR30">
        <f t="shared" si="6"/>
        <v>0.1015374982306981</v>
      </c>
      <c r="BS30">
        <f t="shared" si="7"/>
        <v>0.10451685809461046</v>
      </c>
      <c r="BT30">
        <f t="shared" si="8"/>
        <v>7.6387943983881559E-2</v>
      </c>
      <c r="BV30">
        <f t="shared" si="9"/>
        <v>0.72853066902686736</v>
      </c>
      <c r="BW30">
        <f t="shared" si="10"/>
        <v>0.33948529062356392</v>
      </c>
      <c r="BX30">
        <f t="shared" si="11"/>
        <v>0.58040652468069354</v>
      </c>
    </row>
    <row r="31" spans="1:76" x14ac:dyDescent="0.3">
      <c r="A31" t="s">
        <v>321</v>
      </c>
      <c r="B31">
        <v>0.16068885884030451</v>
      </c>
      <c r="C31">
        <v>0.1123481124794988</v>
      </c>
      <c r="D31">
        <v>0.19610675125553001</v>
      </c>
      <c r="E31">
        <v>0.19043924989618199</v>
      </c>
      <c r="F31">
        <v>4.4893083892902301E-2</v>
      </c>
      <c r="G31">
        <v>0.234101584736157</v>
      </c>
      <c r="H31">
        <v>0.18761205517924251</v>
      </c>
      <c r="I31">
        <v>0.17363021271308748</v>
      </c>
      <c r="J31">
        <v>0.16904513328236048</v>
      </c>
      <c r="K31">
        <v>0.252781164971146</v>
      </c>
      <c r="L31">
        <v>0.20263241713705449</v>
      </c>
      <c r="M31">
        <v>0.21971055264740652</v>
      </c>
      <c r="N31">
        <v>0.18081474697401201</v>
      </c>
      <c r="O31">
        <v>0.17356453579991199</v>
      </c>
      <c r="P31">
        <v>0.10145650162903436</v>
      </c>
      <c r="Q31">
        <v>0.21769814536292151</v>
      </c>
      <c r="R31">
        <v>0.25750530276010847</v>
      </c>
      <c r="S31">
        <v>0.17065248932339949</v>
      </c>
      <c r="T31">
        <v>0.21695347351656402</v>
      </c>
      <c r="U31">
        <v>0.1971425122769245</v>
      </c>
      <c r="V31">
        <v>0.28118213750772403</v>
      </c>
      <c r="W31">
        <v>0.14544853053020901</v>
      </c>
      <c r="X31">
        <v>5.5396465904405445E-2</v>
      </c>
      <c r="Y31">
        <v>0.137810256902998</v>
      </c>
      <c r="Z31">
        <v>0.2863689104911965</v>
      </c>
      <c r="AA31">
        <v>0.16898850233575241</v>
      </c>
      <c r="AB31">
        <v>6.0797164219532698E-2</v>
      </c>
      <c r="AC31">
        <v>0.26540279100240849</v>
      </c>
      <c r="AD31">
        <v>0.20461727347658998</v>
      </c>
      <c r="AE31">
        <v>0.176400393604495</v>
      </c>
      <c r="AF31">
        <v>0.20851007000466498</v>
      </c>
      <c r="AG31">
        <v>0.14787785264273451</v>
      </c>
      <c r="AH31">
        <v>0.38783231612980851</v>
      </c>
      <c r="AI31">
        <v>0.191267823958822</v>
      </c>
      <c r="AJ31">
        <v>0.25824283636760004</v>
      </c>
      <c r="AK31">
        <v>0.27898897479756302</v>
      </c>
      <c r="AL31">
        <v>0.15378671019051349</v>
      </c>
      <c r="AM31">
        <v>0.15867064138068449</v>
      </c>
      <c r="AN31">
        <v>0.1659783242975385</v>
      </c>
      <c r="AO31">
        <v>0.18851462514633249</v>
      </c>
      <c r="AP31">
        <v>0.26226786933124746</v>
      </c>
      <c r="AQ31">
        <v>0.1867673611582395</v>
      </c>
      <c r="AR31">
        <v>0.23756467379788299</v>
      </c>
      <c r="AS31">
        <v>6.5118074505214493E-2</v>
      </c>
      <c r="AT31">
        <v>0.16866010430907807</v>
      </c>
      <c r="AU31">
        <v>0.11308666384590629</v>
      </c>
      <c r="AV31">
        <v>0.19360083411942403</v>
      </c>
      <c r="AW31">
        <v>0.13932232988664051</v>
      </c>
      <c r="AX31">
        <v>4.5926997778135595E-2</v>
      </c>
      <c r="AY31">
        <v>0.18162579294450701</v>
      </c>
      <c r="AZ31">
        <v>0.135110859766775</v>
      </c>
      <c r="BA31">
        <v>0.1518146594466053</v>
      </c>
      <c r="BB31">
        <v>0.2062413864977935</v>
      </c>
      <c r="BC31">
        <v>0.1283095687529105</v>
      </c>
      <c r="BD31">
        <v>0.222410388556607</v>
      </c>
      <c r="BE31">
        <v>0.19354229072186899</v>
      </c>
      <c r="BF31">
        <v>0.26951055282050251</v>
      </c>
      <c r="BG31">
        <v>0.12030487612269636</v>
      </c>
      <c r="BH31">
        <v>0.258874028167704</v>
      </c>
      <c r="BJ31">
        <f t="shared" si="0"/>
        <v>0.17609519417479702</v>
      </c>
      <c r="BK31">
        <f t="shared" si="1"/>
        <v>0.19778634814379656</v>
      </c>
      <c r="BL31">
        <f t="shared" si="2"/>
        <v>0.17936965698839885</v>
      </c>
      <c r="BN31">
        <f t="shared" si="3"/>
        <v>5.2594101576486522E-2</v>
      </c>
      <c r="BO31">
        <f t="shared" si="4"/>
        <v>8.0264471643388083E-2</v>
      </c>
      <c r="BP31">
        <f t="shared" si="5"/>
        <v>6.1583265889794341E-2</v>
      </c>
      <c r="BR31">
        <f t="shared" si="6"/>
        <v>1.3148525394121631E-2</v>
      </c>
      <c r="BS31">
        <f t="shared" si="7"/>
        <v>1.8918517395798355E-2</v>
      </c>
      <c r="BT31">
        <f t="shared" si="8"/>
        <v>1.2316653177958868E-2</v>
      </c>
      <c r="BV31">
        <f t="shared" si="9"/>
        <v>0.3540779680305054</v>
      </c>
      <c r="BW31">
        <f t="shared" si="10"/>
        <v>0.85680634638332043</v>
      </c>
      <c r="BX31">
        <f t="shared" si="11"/>
        <v>0.42091563352754136</v>
      </c>
    </row>
    <row r="32" spans="1:76" x14ac:dyDescent="0.3">
      <c r="A32" t="s">
        <v>91</v>
      </c>
    </row>
    <row r="33" spans="1:76" x14ac:dyDescent="0.3">
      <c r="A33" t="s">
        <v>92</v>
      </c>
      <c r="B33">
        <v>1958.9995010418552</v>
      </c>
      <c r="C33">
        <v>2136.4049298119949</v>
      </c>
      <c r="D33">
        <v>2129.7559300615599</v>
      </c>
      <c r="E33">
        <v>2287.1063527534952</v>
      </c>
      <c r="F33">
        <v>1733.27270692928</v>
      </c>
      <c r="G33">
        <v>2178.6001584266851</v>
      </c>
      <c r="H33">
        <v>2147.1985724445299</v>
      </c>
      <c r="I33">
        <v>2069.590638117515</v>
      </c>
      <c r="J33">
        <v>2114.7846304946697</v>
      </c>
      <c r="K33">
        <v>2004.6934190345901</v>
      </c>
      <c r="L33">
        <v>2314.822559414315</v>
      </c>
      <c r="M33">
        <v>2174.6508669979403</v>
      </c>
      <c r="N33">
        <v>2026.888918144215</v>
      </c>
      <c r="O33">
        <v>2162.8554275154947</v>
      </c>
      <c r="P33">
        <v>2041.8461594509249</v>
      </c>
      <c r="Q33">
        <v>2100.2732934198402</v>
      </c>
      <c r="R33">
        <v>2404.9604492302551</v>
      </c>
      <c r="S33">
        <v>2226.4344972414851</v>
      </c>
      <c r="T33">
        <v>1918.5872453593151</v>
      </c>
      <c r="U33">
        <v>2222.6746463002851</v>
      </c>
      <c r="V33">
        <v>2122.5446273082753</v>
      </c>
      <c r="W33">
        <v>2127.3610085458999</v>
      </c>
      <c r="X33">
        <v>2115.2509139188151</v>
      </c>
      <c r="Y33">
        <v>2218.1072658983649</v>
      </c>
      <c r="Z33">
        <v>2214.0432480588152</v>
      </c>
      <c r="AA33">
        <v>1982.81509340651</v>
      </c>
      <c r="AB33">
        <v>2086.8702074293897</v>
      </c>
      <c r="AC33">
        <v>2133.2742777736848</v>
      </c>
      <c r="AD33">
        <v>2046.12131759672</v>
      </c>
      <c r="AE33">
        <v>2327.6858981604</v>
      </c>
      <c r="AF33">
        <v>2180.9675365763151</v>
      </c>
      <c r="AG33">
        <v>2140.7728787373348</v>
      </c>
      <c r="AH33">
        <v>2281.946482622865</v>
      </c>
      <c r="AI33">
        <v>1921.6520074478549</v>
      </c>
      <c r="AJ33">
        <v>2057.343473298185</v>
      </c>
      <c r="AK33">
        <v>2307.1573480842849</v>
      </c>
      <c r="AL33">
        <v>2153.1077204539552</v>
      </c>
      <c r="AM33">
        <v>2076.4928312520751</v>
      </c>
      <c r="AN33">
        <v>2001.683311437745</v>
      </c>
      <c r="AO33">
        <v>2098.6506332559748</v>
      </c>
      <c r="AP33">
        <v>1877.3368710314098</v>
      </c>
      <c r="AQ33">
        <v>2136.17844490679</v>
      </c>
      <c r="AR33">
        <v>2160.93657230299</v>
      </c>
      <c r="AS33">
        <v>1828.5580898507901</v>
      </c>
      <c r="AT33">
        <v>2032.0696115444</v>
      </c>
      <c r="AU33">
        <v>1728.269924878485</v>
      </c>
      <c r="AV33">
        <v>2169.8141719335249</v>
      </c>
      <c r="AW33">
        <v>1864.120595842965</v>
      </c>
      <c r="AX33">
        <v>1949.8360136254651</v>
      </c>
      <c r="AY33">
        <v>2267.40886337953</v>
      </c>
      <c r="AZ33">
        <v>2100.86054404272</v>
      </c>
      <c r="BA33">
        <v>2210.36136713424</v>
      </c>
      <c r="BB33">
        <v>2112.0283044143698</v>
      </c>
      <c r="BC33">
        <v>2017.6564507062649</v>
      </c>
      <c r="BD33">
        <v>2211.7855317665599</v>
      </c>
      <c r="BE33">
        <v>2321.920622421495</v>
      </c>
      <c r="BF33">
        <v>1970.2814065934399</v>
      </c>
      <c r="BG33">
        <v>2098.4814224253696</v>
      </c>
      <c r="BH33">
        <v>2084.67397934469</v>
      </c>
      <c r="BJ33">
        <f t="shared" si="0"/>
        <v>2098.8590040036811</v>
      </c>
      <c r="BK33">
        <f t="shared" si="1"/>
        <v>2148.4483112006992</v>
      </c>
      <c r="BL33">
        <f t="shared" si="2"/>
        <v>2073.4805642371084</v>
      </c>
      <c r="BN33">
        <f t="shared" si="3"/>
        <v>135.30226698608021</v>
      </c>
      <c r="BO33">
        <f t="shared" si="4"/>
        <v>129.71165517352722</v>
      </c>
      <c r="BP33">
        <f t="shared" si="5"/>
        <v>147.23488938085364</v>
      </c>
      <c r="BR33">
        <f t="shared" si="6"/>
        <v>33.825566746520053</v>
      </c>
      <c r="BS33">
        <f t="shared" si="7"/>
        <v>30.573330324044075</v>
      </c>
      <c r="BT33">
        <f t="shared" si="8"/>
        <v>29.446977876170727</v>
      </c>
      <c r="BV33">
        <f t="shared" si="9"/>
        <v>0.28510895456865559</v>
      </c>
      <c r="BW33">
        <f t="shared" si="10"/>
        <v>0.57517726311918382</v>
      </c>
      <c r="BX33">
        <f t="shared" si="11"/>
        <v>8.5157611472701761E-2</v>
      </c>
    </row>
    <row r="34" spans="1:76" x14ac:dyDescent="0.3">
      <c r="BJ34" s="32" t="s">
        <v>1815</v>
      </c>
      <c r="BK34" s="32"/>
      <c r="BL34" s="32"/>
      <c r="BN34" s="32" t="s">
        <v>1816</v>
      </c>
      <c r="BO34" s="32"/>
      <c r="BP34" s="32"/>
      <c r="BR34" s="32" t="s">
        <v>1817</v>
      </c>
      <c r="BS34" s="32"/>
      <c r="BT34" s="32"/>
      <c r="BV34" s="32" t="s">
        <v>1818</v>
      </c>
      <c r="BW34" s="32"/>
      <c r="BX34" s="32"/>
    </row>
    <row r="35" spans="1:76" x14ac:dyDescent="0.3">
      <c r="BJ35" s="5" t="s">
        <v>1812</v>
      </c>
      <c r="BK35" s="6" t="s">
        <v>1814</v>
      </c>
      <c r="BL35" s="7" t="s">
        <v>1813</v>
      </c>
      <c r="BN35" s="5" t="s">
        <v>1812</v>
      </c>
      <c r="BO35" s="6" t="s">
        <v>1814</v>
      </c>
      <c r="BP35" s="7" t="s">
        <v>1813</v>
      </c>
      <c r="BR35" s="5" t="s">
        <v>1812</v>
      </c>
      <c r="BS35" s="6" t="s">
        <v>1814</v>
      </c>
      <c r="BT35" s="7" t="s">
        <v>1813</v>
      </c>
      <c r="BV35" s="5" t="s">
        <v>1812</v>
      </c>
      <c r="BW35" s="5" t="s">
        <v>1812</v>
      </c>
      <c r="BX35" s="7" t="s">
        <v>1813</v>
      </c>
    </row>
    <row r="36" spans="1:76" x14ac:dyDescent="0.3">
      <c r="BV36" s="6" t="s">
        <v>1814</v>
      </c>
      <c r="BW36" s="7" t="s">
        <v>1813</v>
      </c>
      <c r="BX36" s="6" t="s">
        <v>1814</v>
      </c>
    </row>
    <row r="37" spans="1:76" x14ac:dyDescent="0.3">
      <c r="A37" s="9" t="s">
        <v>1819</v>
      </c>
      <c r="B37" s="10">
        <f>SUM(B30,B28,B21,B15,B11,B9,B7)</f>
        <v>963.13766601438635</v>
      </c>
      <c r="C37" s="10">
        <f t="shared" ref="C37:BH37" si="12">SUM(C30,C28,C21,C15,C11,C9,C7)</f>
        <v>998.48320856514817</v>
      </c>
      <c r="D37" s="10">
        <f t="shared" si="12"/>
        <v>1024.8541536366258</v>
      </c>
      <c r="E37" s="10">
        <f t="shared" si="12"/>
        <v>1064.0771196142864</v>
      </c>
      <c r="F37" s="10">
        <f t="shared" si="12"/>
        <v>964.10344542500798</v>
      </c>
      <c r="G37" s="10">
        <f t="shared" si="12"/>
        <v>1042.3331483868494</v>
      </c>
      <c r="H37" s="10">
        <f t="shared" si="12"/>
        <v>1046.6721862545453</v>
      </c>
      <c r="I37" s="10">
        <f t="shared" si="12"/>
        <v>1004.9572860061277</v>
      </c>
      <c r="J37" s="10">
        <f t="shared" si="12"/>
        <v>979.79778003192769</v>
      </c>
      <c r="K37" s="10">
        <f t="shared" si="12"/>
        <v>991.75166565107088</v>
      </c>
      <c r="L37" s="10">
        <f t="shared" si="12"/>
        <v>1052.6006745707216</v>
      </c>
      <c r="M37" s="10">
        <f t="shared" si="12"/>
        <v>1037.9345238168253</v>
      </c>
      <c r="N37" s="10">
        <f t="shared" si="12"/>
        <v>960.39418270437136</v>
      </c>
      <c r="O37" s="10">
        <f t="shared" si="12"/>
        <v>1009.7300786242516</v>
      </c>
      <c r="P37" s="10">
        <f t="shared" si="12"/>
        <v>983.98486912145779</v>
      </c>
      <c r="Q37" s="10">
        <f t="shared" si="12"/>
        <v>1016.0297200992509</v>
      </c>
      <c r="R37" s="10">
        <f t="shared" si="12"/>
        <v>1103.5689929438524</v>
      </c>
      <c r="S37" s="10">
        <f t="shared" si="12"/>
        <v>1081.3269259053272</v>
      </c>
      <c r="T37" s="10">
        <f t="shared" si="12"/>
        <v>970.32659596062149</v>
      </c>
      <c r="U37" s="10">
        <f t="shared" si="12"/>
        <v>1024.2296244943086</v>
      </c>
      <c r="V37" s="10">
        <f t="shared" si="12"/>
        <v>1062.0747210252105</v>
      </c>
      <c r="W37" s="10">
        <f t="shared" si="12"/>
        <v>999.19450930389974</v>
      </c>
      <c r="X37" s="10">
        <f t="shared" si="12"/>
        <v>1046.4553846435551</v>
      </c>
      <c r="Y37" s="10">
        <f t="shared" si="12"/>
        <v>1085.9596790320404</v>
      </c>
      <c r="Z37" s="10">
        <f t="shared" si="12"/>
        <v>1098.7374904985293</v>
      </c>
      <c r="AA37" s="10">
        <f t="shared" si="12"/>
        <v>978.63660871795366</v>
      </c>
      <c r="AB37" s="10">
        <f t="shared" si="12"/>
        <v>1036.1251412278818</v>
      </c>
      <c r="AC37" s="10">
        <f t="shared" si="12"/>
        <v>1040.9982818496392</v>
      </c>
      <c r="AD37" s="10">
        <f t="shared" si="12"/>
        <v>1037.7018491118231</v>
      </c>
      <c r="AE37" s="10">
        <f t="shared" si="12"/>
        <v>1077.6192152282556</v>
      </c>
      <c r="AF37" s="10">
        <f t="shared" si="12"/>
        <v>1029.143403054627</v>
      </c>
      <c r="AG37" s="10">
        <f t="shared" si="12"/>
        <v>1000.6039289677529</v>
      </c>
      <c r="AH37" s="10">
        <f t="shared" si="12"/>
        <v>1082.2958109498093</v>
      </c>
      <c r="AI37" s="10">
        <f t="shared" si="12"/>
        <v>938.46066802494749</v>
      </c>
      <c r="AJ37" s="10">
        <f t="shared" si="12"/>
        <v>1013.7989036157298</v>
      </c>
      <c r="AK37" s="10">
        <f t="shared" si="12"/>
        <v>1065.9392847201525</v>
      </c>
      <c r="AL37" s="10">
        <f t="shared" si="12"/>
        <v>1051.7540885079566</v>
      </c>
      <c r="AM37" s="10">
        <f t="shared" si="12"/>
        <v>1025.8538476289489</v>
      </c>
      <c r="AN37" s="10">
        <f t="shared" si="12"/>
        <v>1003.468753830035</v>
      </c>
      <c r="AO37" s="10">
        <f t="shared" si="12"/>
        <v>1030.3229730800497</v>
      </c>
      <c r="AP37" s="10">
        <f t="shared" si="12"/>
        <v>976.44814504200474</v>
      </c>
      <c r="AQ37" s="10">
        <f t="shared" si="12"/>
        <v>1079.8356397117277</v>
      </c>
      <c r="AR37" s="10">
        <f t="shared" si="12"/>
        <v>1067.2351847249251</v>
      </c>
      <c r="AS37" s="10">
        <f t="shared" si="12"/>
        <v>934.53729782836479</v>
      </c>
      <c r="AT37" s="10">
        <f t="shared" si="12"/>
        <v>1001.0328216921002</v>
      </c>
      <c r="AU37" s="10">
        <f t="shared" si="12"/>
        <v>917.32780643093611</v>
      </c>
      <c r="AV37" s="10">
        <f t="shared" si="12"/>
        <v>1049.6057726773106</v>
      </c>
      <c r="AW37" s="10">
        <f t="shared" si="12"/>
        <v>963.81867875523972</v>
      </c>
      <c r="AX37" s="10">
        <f t="shared" si="12"/>
        <v>990.28361578289946</v>
      </c>
      <c r="AY37" s="10">
        <f t="shared" si="12"/>
        <v>1057.8813350018336</v>
      </c>
      <c r="AZ37" s="10">
        <f t="shared" si="12"/>
        <v>982.24690797361552</v>
      </c>
      <c r="BA37" s="10">
        <f t="shared" si="12"/>
        <v>1027.93614969177</v>
      </c>
      <c r="BB37" s="10">
        <f t="shared" si="12"/>
        <v>1012.7294193800819</v>
      </c>
      <c r="BC37" s="10">
        <f t="shared" si="12"/>
        <v>961.9916797447471</v>
      </c>
      <c r="BD37" s="10">
        <f t="shared" si="12"/>
        <v>1029.7877491550294</v>
      </c>
      <c r="BE37" s="10">
        <f t="shared" si="12"/>
        <v>1125.8322305399852</v>
      </c>
      <c r="BF37" s="10">
        <f t="shared" si="12"/>
        <v>1002.400893035116</v>
      </c>
      <c r="BG37" s="10">
        <f t="shared" si="12"/>
        <v>1005.5682039392834</v>
      </c>
      <c r="BH37" s="10">
        <f t="shared" si="12"/>
        <v>979.26517507898097</v>
      </c>
      <c r="BI37" s="9" t="s">
        <v>1819</v>
      </c>
      <c r="BJ37">
        <f t="shared" ref="BJ37:BJ39" si="13">AVERAGE(B37:Q37)</f>
        <v>1008.8026067826784</v>
      </c>
      <c r="BK37">
        <f t="shared" ref="BK37:BK39" si="14">AVERAGE(R37:AI37)</f>
        <v>1038.5254906077798</v>
      </c>
      <c r="BL37">
        <f t="shared" ref="BL37:BL39" si="15">AVERAGE(AJ37:BH37)</f>
        <v>1014.276102302753</v>
      </c>
      <c r="BN37">
        <f t="shared" ref="BN37:BN39" si="16">STDEV(B37:Q37)</f>
        <v>33.652385159011928</v>
      </c>
      <c r="BO37">
        <f t="shared" ref="BO37:BO39" si="17">STDEV(R37:AI37)</f>
        <v>46.992098276426518</v>
      </c>
      <c r="BP37">
        <f t="shared" ref="BP37:BP39" si="18">STDEV(AJ37:BH37)</f>
        <v>47.168257355555902</v>
      </c>
      <c r="BR37">
        <f t="shared" ref="BR37:BR39" si="19">BN37/SQRT(16)</f>
        <v>8.413096289752982</v>
      </c>
      <c r="BS37">
        <f t="shared" ref="BS37:BS39" si="20">BO37/SQRT(18)</f>
        <v>11.076143784481955</v>
      </c>
      <c r="BT37">
        <f t="shared" ref="BT37:BT39" si="21">BP37/SQRT(25)</f>
        <v>9.4336514711111796</v>
      </c>
      <c r="BV37">
        <f t="shared" ref="BV37:BV39" si="22">TTEST(B37:Q37,R37:AI37,2,3)</f>
        <v>4.0681772087067608E-2</v>
      </c>
      <c r="BW37">
        <f t="shared" ref="BW37:BW39" si="23">TTEST(B37:Q37,AJ37:BH37,2,3)</f>
        <v>0.66741720771161506</v>
      </c>
      <c r="BX37">
        <f t="shared" ref="BX37:BX39" si="24">TTEST(R37:AI37,AJ37:BH37,2,3)</f>
        <v>0.10404213298697482</v>
      </c>
    </row>
    <row r="38" spans="1:76" x14ac:dyDescent="0.3">
      <c r="A38" s="9" t="s">
        <v>1820</v>
      </c>
      <c r="B38" s="10">
        <f>SUM(B31,B29,B22,B16,B12,B10,B8)</f>
        <v>431.43636679279587</v>
      </c>
      <c r="C38" s="10">
        <f t="shared" ref="C38:BH38" si="25">SUM(C31,C29,C22,C16,C12,C10,C8)</f>
        <v>524.34103613345883</v>
      </c>
      <c r="D38" s="10">
        <f t="shared" si="25"/>
        <v>485.59901218189805</v>
      </c>
      <c r="E38" s="10">
        <f t="shared" si="25"/>
        <v>545.35468439446231</v>
      </c>
      <c r="F38" s="10">
        <f t="shared" si="25"/>
        <v>357.48667030562342</v>
      </c>
      <c r="G38" s="10">
        <f t="shared" si="25"/>
        <v>496.81266844244203</v>
      </c>
      <c r="H38" s="10">
        <f t="shared" si="25"/>
        <v>480.49317180927022</v>
      </c>
      <c r="I38" s="10">
        <f t="shared" si="25"/>
        <v>476.32842821577418</v>
      </c>
      <c r="J38" s="10">
        <f t="shared" si="25"/>
        <v>512.05905860993892</v>
      </c>
      <c r="K38" s="10">
        <f t="shared" si="25"/>
        <v>461.44834505105456</v>
      </c>
      <c r="L38" s="10">
        <f t="shared" si="25"/>
        <v>568.59427526981767</v>
      </c>
      <c r="M38" s="10">
        <f t="shared" si="25"/>
        <v>498.71310974396374</v>
      </c>
      <c r="N38" s="10">
        <f t="shared" si="25"/>
        <v>477.93899222427098</v>
      </c>
      <c r="O38" s="10">
        <f t="shared" si="25"/>
        <v>534.747624520719</v>
      </c>
      <c r="P38" s="10">
        <f t="shared" si="25"/>
        <v>491.22095945303761</v>
      </c>
      <c r="Q38" s="10">
        <f t="shared" si="25"/>
        <v>481.28483443355753</v>
      </c>
      <c r="R38" s="10">
        <f t="shared" si="25"/>
        <v>615.81032426299953</v>
      </c>
      <c r="S38" s="10">
        <f t="shared" si="25"/>
        <v>524.03120360782111</v>
      </c>
      <c r="T38" s="10">
        <f t="shared" si="25"/>
        <v>427.3446880380713</v>
      </c>
      <c r="U38" s="10">
        <f t="shared" si="25"/>
        <v>545.66086712914932</v>
      </c>
      <c r="V38" s="10">
        <f t="shared" si="25"/>
        <v>510.20958201164063</v>
      </c>
      <c r="W38" s="10">
        <f t="shared" si="25"/>
        <v>505.87197938596324</v>
      </c>
      <c r="X38" s="10">
        <f t="shared" si="25"/>
        <v>477.14576184735949</v>
      </c>
      <c r="Y38" s="10">
        <f t="shared" si="25"/>
        <v>521.11775442630812</v>
      </c>
      <c r="Z38" s="10">
        <f t="shared" si="25"/>
        <v>497.66672117858093</v>
      </c>
      <c r="AA38" s="10">
        <f t="shared" si="25"/>
        <v>449.62302639664256</v>
      </c>
      <c r="AB38" s="10">
        <f t="shared" si="25"/>
        <v>477.666930355148</v>
      </c>
      <c r="AC38" s="10">
        <f t="shared" si="25"/>
        <v>524.23151247647843</v>
      </c>
      <c r="AD38" s="10">
        <f t="shared" si="25"/>
        <v>439.3850953139808</v>
      </c>
      <c r="AE38" s="10">
        <f t="shared" si="25"/>
        <v>579.98499357483558</v>
      </c>
      <c r="AF38" s="10">
        <f t="shared" si="25"/>
        <v>548.8202522548595</v>
      </c>
      <c r="AG38" s="10">
        <f t="shared" si="25"/>
        <v>520.56179506116951</v>
      </c>
      <c r="AH38" s="10">
        <f t="shared" si="25"/>
        <v>562.62865023542861</v>
      </c>
      <c r="AI38" s="10">
        <f t="shared" si="25"/>
        <v>432.77784136477402</v>
      </c>
      <c r="AJ38" s="10">
        <f t="shared" si="25"/>
        <v>478.39386245636206</v>
      </c>
      <c r="AK38" s="10">
        <f t="shared" si="25"/>
        <v>540.57282631250644</v>
      </c>
      <c r="AL38" s="10">
        <f t="shared" si="25"/>
        <v>493.96469803351033</v>
      </c>
      <c r="AM38" s="10">
        <f t="shared" si="25"/>
        <v>446.78155973879171</v>
      </c>
      <c r="AN38" s="10">
        <f t="shared" si="25"/>
        <v>441.35670790918965</v>
      </c>
      <c r="AO38" s="10">
        <f t="shared" si="25"/>
        <v>486.51710023855009</v>
      </c>
      <c r="AP38" s="10">
        <f t="shared" si="25"/>
        <v>408.22963703801389</v>
      </c>
      <c r="AQ38" s="10">
        <f t="shared" si="25"/>
        <v>492.6264450533497</v>
      </c>
      <c r="AR38" s="10">
        <f t="shared" si="25"/>
        <v>500.67490818957532</v>
      </c>
      <c r="AS38" s="10">
        <f t="shared" si="25"/>
        <v>389.67743047661367</v>
      </c>
      <c r="AT38" s="10">
        <f t="shared" si="25"/>
        <v>460.35670224535914</v>
      </c>
      <c r="AU38" s="10">
        <f t="shared" si="25"/>
        <v>351.05043890256127</v>
      </c>
      <c r="AV38" s="10">
        <f t="shared" si="25"/>
        <v>501.57988033465887</v>
      </c>
      <c r="AW38" s="10">
        <f t="shared" si="25"/>
        <v>378.21295473535292</v>
      </c>
      <c r="AX38" s="10">
        <f t="shared" si="25"/>
        <v>436.58151345860483</v>
      </c>
      <c r="AY38" s="10">
        <f t="shared" si="25"/>
        <v>540.79666945321628</v>
      </c>
      <c r="AZ38" s="10">
        <f t="shared" si="25"/>
        <v>489.82696932867748</v>
      </c>
      <c r="BA38" s="10">
        <f t="shared" si="25"/>
        <v>575.0389678968794</v>
      </c>
      <c r="BB38" s="10">
        <f t="shared" si="25"/>
        <v>474.8935622575359</v>
      </c>
      <c r="BC38" s="10">
        <f t="shared" si="25"/>
        <v>455.45356725420567</v>
      </c>
      <c r="BD38" s="10">
        <f t="shared" si="25"/>
        <v>532.42746786295254</v>
      </c>
      <c r="BE38" s="10">
        <f t="shared" si="25"/>
        <v>527.29102933799288</v>
      </c>
      <c r="BF38" s="10">
        <f t="shared" si="25"/>
        <v>419.49079560774527</v>
      </c>
      <c r="BG38" s="10">
        <f t="shared" si="25"/>
        <v>487.80086167830751</v>
      </c>
      <c r="BH38" s="10">
        <f t="shared" si="25"/>
        <v>523.81738535009981</v>
      </c>
      <c r="BI38" s="9" t="s">
        <v>1820</v>
      </c>
      <c r="BJ38">
        <f t="shared" si="13"/>
        <v>488.99120234888028</v>
      </c>
      <c r="BK38">
        <f t="shared" si="14"/>
        <v>508.91883216228939</v>
      </c>
      <c r="BL38">
        <f t="shared" si="15"/>
        <v>473.33655764602446</v>
      </c>
      <c r="BN38">
        <f t="shared" si="16"/>
        <v>48.538479362765095</v>
      </c>
      <c r="BO38">
        <f t="shared" si="17"/>
        <v>52.004956188859296</v>
      </c>
      <c r="BP38">
        <f t="shared" si="18"/>
        <v>55.188418355010434</v>
      </c>
      <c r="BR38">
        <f t="shared" si="19"/>
        <v>12.134619840691274</v>
      </c>
      <c r="BS38">
        <f t="shared" si="20"/>
        <v>12.257685725483908</v>
      </c>
      <c r="BT38">
        <f t="shared" si="21"/>
        <v>11.037683671002087</v>
      </c>
      <c r="BV38">
        <f t="shared" si="22"/>
        <v>0.25652617287783919</v>
      </c>
      <c r="BW38">
        <f t="shared" si="23"/>
        <v>0.34644204078603458</v>
      </c>
      <c r="BX38">
        <f t="shared" si="24"/>
        <v>3.737556704112114E-2</v>
      </c>
    </row>
    <row r="39" spans="1:76" x14ac:dyDescent="0.3">
      <c r="A39" s="9" t="s">
        <v>1821</v>
      </c>
      <c r="B39" s="10">
        <f>SUM(B13:B14,B17:B20,B23:B27)</f>
        <v>564.42546823466944</v>
      </c>
      <c r="C39" s="10">
        <f t="shared" ref="C39:BH39" si="26">SUM(C13:C14,C17:C20,C23:C27)</f>
        <v>613.58068511339241</v>
      </c>
      <c r="D39" s="10">
        <f t="shared" si="26"/>
        <v>619.30276424303702</v>
      </c>
      <c r="E39" s="10">
        <f t="shared" si="26"/>
        <v>677.6745487447439</v>
      </c>
      <c r="F39" s="10">
        <f t="shared" si="26"/>
        <v>411.68259119864473</v>
      </c>
      <c r="G39" s="10">
        <f t="shared" si="26"/>
        <v>639.45434159739159</v>
      </c>
      <c r="H39" s="10">
        <f t="shared" si="26"/>
        <v>620.0332143807176</v>
      </c>
      <c r="I39" s="10">
        <f t="shared" si="26"/>
        <v>588.30492389561118</v>
      </c>
      <c r="J39" s="10">
        <f t="shared" si="26"/>
        <v>622.92779185280392</v>
      </c>
      <c r="K39" s="10">
        <f t="shared" si="26"/>
        <v>551.49340833246731</v>
      </c>
      <c r="L39" s="10">
        <f t="shared" si="26"/>
        <v>693.627609573776</v>
      </c>
      <c r="M39" s="10">
        <f t="shared" si="26"/>
        <v>638.00323343715445</v>
      </c>
      <c r="N39" s="10">
        <f t="shared" si="26"/>
        <v>588.55574321557026</v>
      </c>
      <c r="O39" s="10">
        <f t="shared" si="26"/>
        <v>618.37772437052286</v>
      </c>
      <c r="P39" s="10">
        <f t="shared" si="26"/>
        <v>566.64033087642633</v>
      </c>
      <c r="Q39" s="10">
        <f t="shared" si="26"/>
        <v>602.95873888703295</v>
      </c>
      <c r="R39" s="10">
        <f t="shared" si="26"/>
        <v>685.58113202340292</v>
      </c>
      <c r="S39" s="10">
        <f t="shared" si="26"/>
        <v>621.07636772833735</v>
      </c>
      <c r="T39" s="10">
        <f t="shared" si="26"/>
        <v>520.91596136062094</v>
      </c>
      <c r="U39" s="10">
        <f t="shared" si="26"/>
        <v>652.78415467682885</v>
      </c>
      <c r="V39" s="10">
        <f t="shared" si="26"/>
        <v>550.26032427142115</v>
      </c>
      <c r="W39" s="10">
        <f t="shared" si="26"/>
        <v>622.29451985603794</v>
      </c>
      <c r="X39" s="10">
        <f t="shared" si="26"/>
        <v>591.64976742789941</v>
      </c>
      <c r="Y39" s="10">
        <f t="shared" si="26"/>
        <v>611.02983244001837</v>
      </c>
      <c r="Z39" s="10">
        <f t="shared" si="26"/>
        <v>617.63903638170348</v>
      </c>
      <c r="AA39" s="10">
        <f t="shared" si="26"/>
        <v>554.55545829191203</v>
      </c>
      <c r="AB39" s="10">
        <f t="shared" si="26"/>
        <v>573.07813584636187</v>
      </c>
      <c r="AC39" s="10">
        <f t="shared" si="26"/>
        <v>568.04448344756622</v>
      </c>
      <c r="AD39" s="10">
        <f t="shared" si="26"/>
        <v>569.0343731709188</v>
      </c>
      <c r="AE39" s="10">
        <f t="shared" si="26"/>
        <v>670.08168935730828</v>
      </c>
      <c r="AF39" s="10">
        <f t="shared" si="26"/>
        <v>603.0038812668281</v>
      </c>
      <c r="AG39" s="10">
        <f t="shared" si="26"/>
        <v>619.60715470840864</v>
      </c>
      <c r="AH39" s="10">
        <f t="shared" si="26"/>
        <v>637.02202143762895</v>
      </c>
      <c r="AI39" s="10">
        <f t="shared" si="26"/>
        <v>550.41349805813684</v>
      </c>
      <c r="AJ39" s="10">
        <f t="shared" si="26"/>
        <v>565.15070722609528</v>
      </c>
      <c r="AK39" s="10">
        <f t="shared" si="26"/>
        <v>700.64523705162355</v>
      </c>
      <c r="AL39" s="10">
        <f t="shared" si="26"/>
        <v>607.38893391248689</v>
      </c>
      <c r="AM39" s="10">
        <f t="shared" si="26"/>
        <v>603.85742388433403</v>
      </c>
      <c r="AN39" s="10">
        <f t="shared" si="26"/>
        <v>556.85784969851704</v>
      </c>
      <c r="AO39" s="10">
        <f t="shared" si="26"/>
        <v>581.810559937373</v>
      </c>
      <c r="AP39" s="10">
        <f t="shared" si="26"/>
        <v>492.6590889513937</v>
      </c>
      <c r="AQ39" s="10">
        <f t="shared" si="26"/>
        <v>563.71636014171247</v>
      </c>
      <c r="AR39" s="10">
        <f t="shared" si="26"/>
        <v>593.02647938849054</v>
      </c>
      <c r="AS39" s="10">
        <f t="shared" si="26"/>
        <v>504.34336154581314</v>
      </c>
      <c r="AT39" s="10">
        <f t="shared" si="26"/>
        <v>570.68008760694056</v>
      </c>
      <c r="AU39" s="10">
        <f t="shared" si="26"/>
        <v>459.89167954499078</v>
      </c>
      <c r="AV39" s="10">
        <f t="shared" si="26"/>
        <v>618.62851892155959</v>
      </c>
      <c r="AW39" s="10">
        <f t="shared" si="26"/>
        <v>522.08896235236909</v>
      </c>
      <c r="AX39" s="10">
        <f t="shared" si="26"/>
        <v>522.97088438396111</v>
      </c>
      <c r="AY39" s="10">
        <f t="shared" si="26"/>
        <v>668.73085892448159</v>
      </c>
      <c r="AZ39" s="10">
        <f t="shared" si="26"/>
        <v>628.78666674042711</v>
      </c>
      <c r="BA39" s="10">
        <f t="shared" si="26"/>
        <v>607.38624954559077</v>
      </c>
      <c r="BB39" s="10">
        <f t="shared" si="26"/>
        <v>624.40532277675243</v>
      </c>
      <c r="BC39" s="10">
        <f t="shared" si="26"/>
        <v>600.2112037073116</v>
      </c>
      <c r="BD39" s="10">
        <f t="shared" si="26"/>
        <v>649.57031474857934</v>
      </c>
      <c r="BE39" s="10">
        <f t="shared" si="26"/>
        <v>668.79736254351485</v>
      </c>
      <c r="BF39" s="10">
        <f t="shared" si="26"/>
        <v>548.38971795057671</v>
      </c>
      <c r="BG39" s="10">
        <f t="shared" si="26"/>
        <v>605.11235680777565</v>
      </c>
      <c r="BH39" s="10">
        <f t="shared" si="26"/>
        <v>581.59141891560785</v>
      </c>
      <c r="BI39" s="9" t="s">
        <v>1821</v>
      </c>
      <c r="BJ39">
        <f t="shared" si="13"/>
        <v>601.06519487212256</v>
      </c>
      <c r="BK39">
        <f t="shared" si="14"/>
        <v>601.0039884306301</v>
      </c>
      <c r="BL39">
        <f t="shared" si="15"/>
        <v>585.86790428833115</v>
      </c>
      <c r="BN39">
        <f t="shared" si="16"/>
        <v>63.285194606449842</v>
      </c>
      <c r="BO39">
        <f t="shared" si="17"/>
        <v>44.832123684039544</v>
      </c>
      <c r="BP39">
        <f t="shared" si="18"/>
        <v>57.703405582750548</v>
      </c>
      <c r="BR39">
        <f t="shared" si="19"/>
        <v>15.821298651612461</v>
      </c>
      <c r="BS39">
        <f t="shared" si="20"/>
        <v>10.567032890659462</v>
      </c>
      <c r="BT39">
        <f t="shared" si="21"/>
        <v>11.540681116550109</v>
      </c>
      <c r="BV39">
        <f t="shared" si="22"/>
        <v>0.99745710405851995</v>
      </c>
      <c r="BW39">
        <f t="shared" si="23"/>
        <v>0.44381886407394988</v>
      </c>
      <c r="BX39">
        <f t="shared" si="24"/>
        <v>0.33910247128435</v>
      </c>
    </row>
    <row r="40" spans="1:76" x14ac:dyDescent="0.3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7"/>
    </row>
    <row r="41" spans="1:76" x14ac:dyDescent="0.3">
      <c r="A41" t="s">
        <v>92</v>
      </c>
      <c r="B41">
        <f>SUM(B7:B31)</f>
        <v>1958.9995010418513</v>
      </c>
      <c r="C41">
        <f t="shared" ref="C41:BH41" si="27">SUM(C7:C31)</f>
        <v>2136.4049298119994</v>
      </c>
      <c r="D41">
        <f t="shared" si="27"/>
        <v>2129.7559300615608</v>
      </c>
      <c r="E41">
        <f t="shared" si="27"/>
        <v>2287.1063527534939</v>
      </c>
      <c r="F41">
        <f t="shared" si="27"/>
        <v>1733.2727069292762</v>
      </c>
      <c r="G41">
        <f t="shared" si="27"/>
        <v>2178.6001584266837</v>
      </c>
      <c r="H41">
        <f t="shared" si="27"/>
        <v>2147.1985724445321</v>
      </c>
      <c r="I41">
        <f t="shared" si="27"/>
        <v>2069.5906381175132</v>
      </c>
      <c r="J41">
        <f t="shared" si="27"/>
        <v>2114.7846304946706</v>
      </c>
      <c r="K41">
        <f t="shared" si="27"/>
        <v>2004.693419034593</v>
      </c>
      <c r="L41">
        <f t="shared" si="27"/>
        <v>2314.8225594143146</v>
      </c>
      <c r="M41">
        <f t="shared" si="27"/>
        <v>2174.6508669979435</v>
      </c>
      <c r="N41">
        <f t="shared" si="27"/>
        <v>2026.8889181442125</v>
      </c>
      <c r="O41">
        <f t="shared" si="27"/>
        <v>2162.8554275154929</v>
      </c>
      <c r="P41">
        <f t="shared" si="27"/>
        <v>2041.8461594509208</v>
      </c>
      <c r="Q41">
        <f t="shared" si="27"/>
        <v>2100.2732934198416</v>
      </c>
      <c r="R41">
        <f t="shared" si="27"/>
        <v>2404.9604492302551</v>
      </c>
      <c r="S41">
        <f t="shared" si="27"/>
        <v>2226.4344972414856</v>
      </c>
      <c r="T41">
        <f t="shared" si="27"/>
        <v>1918.5872453593138</v>
      </c>
      <c r="U41">
        <f t="shared" si="27"/>
        <v>2222.674646300286</v>
      </c>
      <c r="V41">
        <f t="shared" si="27"/>
        <v>2122.5446273082721</v>
      </c>
      <c r="W41">
        <f t="shared" si="27"/>
        <v>2127.3610085459004</v>
      </c>
      <c r="X41">
        <f t="shared" si="27"/>
        <v>2115.2509139188137</v>
      </c>
      <c r="Y41">
        <f t="shared" si="27"/>
        <v>2218.1072658983671</v>
      </c>
      <c r="Z41">
        <f t="shared" si="27"/>
        <v>2214.0432480588133</v>
      </c>
      <c r="AA41">
        <f t="shared" si="27"/>
        <v>1982.8150934065079</v>
      </c>
      <c r="AB41">
        <f t="shared" si="27"/>
        <v>2086.8702074293915</v>
      </c>
      <c r="AC41">
        <f t="shared" si="27"/>
        <v>2133.2742777736848</v>
      </c>
      <c r="AD41">
        <f t="shared" si="27"/>
        <v>2046.1213175967218</v>
      </c>
      <c r="AE41">
        <f t="shared" si="27"/>
        <v>2327.6858981603996</v>
      </c>
      <c r="AF41">
        <f t="shared" si="27"/>
        <v>2180.9675365763151</v>
      </c>
      <c r="AG41">
        <f t="shared" si="27"/>
        <v>2140.7728787373312</v>
      </c>
      <c r="AH41">
        <f t="shared" si="27"/>
        <v>2281.9464826228668</v>
      </c>
      <c r="AI41">
        <f t="shared" si="27"/>
        <v>1921.6520074478583</v>
      </c>
      <c r="AJ41">
        <f t="shared" si="27"/>
        <v>2057.3434732981873</v>
      </c>
      <c r="AK41">
        <f t="shared" si="27"/>
        <v>2307.1573480842831</v>
      </c>
      <c r="AL41">
        <f t="shared" si="27"/>
        <v>2153.1077204539533</v>
      </c>
      <c r="AM41">
        <f t="shared" si="27"/>
        <v>2076.4928312520747</v>
      </c>
      <c r="AN41">
        <f t="shared" si="27"/>
        <v>2001.6833114377416</v>
      </c>
      <c r="AO41">
        <f t="shared" si="27"/>
        <v>2098.6506332559729</v>
      </c>
      <c r="AP41">
        <f t="shared" si="27"/>
        <v>1877.336871031413</v>
      </c>
      <c r="AQ41">
        <f t="shared" si="27"/>
        <v>2136.1784449067895</v>
      </c>
      <c r="AR41">
        <f t="shared" si="27"/>
        <v>2160.9365723029905</v>
      </c>
      <c r="AS41">
        <f t="shared" si="27"/>
        <v>1828.5580898507917</v>
      </c>
      <c r="AT41">
        <f t="shared" si="27"/>
        <v>2032.0696115443998</v>
      </c>
      <c r="AU41">
        <f t="shared" si="27"/>
        <v>1728.2699248784872</v>
      </c>
      <c r="AV41">
        <f t="shared" si="27"/>
        <v>2169.814171933529</v>
      </c>
      <c r="AW41">
        <f t="shared" si="27"/>
        <v>1864.1205958429616</v>
      </c>
      <c r="AX41">
        <f t="shared" si="27"/>
        <v>1949.8360136254651</v>
      </c>
      <c r="AY41">
        <f t="shared" si="27"/>
        <v>2267.4088633795313</v>
      </c>
      <c r="AZ41">
        <f t="shared" si="27"/>
        <v>2100.8605440427195</v>
      </c>
      <c r="BA41">
        <f t="shared" si="27"/>
        <v>2210.3613671342396</v>
      </c>
      <c r="BB41">
        <f t="shared" si="27"/>
        <v>2112.0283044143707</v>
      </c>
      <c r="BC41">
        <f t="shared" si="27"/>
        <v>2017.6564507062642</v>
      </c>
      <c r="BD41">
        <f t="shared" si="27"/>
        <v>2211.7855317665617</v>
      </c>
      <c r="BE41">
        <f t="shared" si="27"/>
        <v>2321.9206224214927</v>
      </c>
      <c r="BF41">
        <f t="shared" si="27"/>
        <v>1970.2814065934379</v>
      </c>
      <c r="BG41">
        <f t="shared" si="27"/>
        <v>2098.4814224253673</v>
      </c>
      <c r="BH41">
        <f t="shared" si="27"/>
        <v>2084.6739793446891</v>
      </c>
      <c r="BI41" t="s">
        <v>92</v>
      </c>
      <c r="BJ41">
        <f t="shared" ref="BJ41:BJ42" si="28">AVERAGE(B41:Q41)</f>
        <v>2098.8590040036811</v>
      </c>
      <c r="BK41">
        <f t="shared" ref="BK41:BK42" si="29">AVERAGE(R41:AI41)</f>
        <v>2148.4483112006992</v>
      </c>
      <c r="BL41">
        <f t="shared" ref="BL41:BL42" si="30">AVERAGE(AJ41:BH41)</f>
        <v>2073.4805642371084</v>
      </c>
      <c r="BN41">
        <f t="shared" ref="BN41:BN42" si="31">STDEV(B41:Q41)</f>
        <v>135.30226698608126</v>
      </c>
      <c r="BO41">
        <f t="shared" ref="BO41:BO42" si="32">STDEV(R41:AI41)</f>
        <v>129.71165517352725</v>
      </c>
      <c r="BP41">
        <f t="shared" ref="BP41:BP42" si="33">STDEV(AJ41:BH41)</f>
        <v>147.23488938085336</v>
      </c>
      <c r="BR41">
        <f t="shared" ref="BR41:BR42" si="34">BN41/SQRT(16)</f>
        <v>33.825566746520316</v>
      </c>
      <c r="BS41">
        <f t="shared" ref="BS41:BS42" si="35">BO41/SQRT(18)</f>
        <v>30.573330324044083</v>
      </c>
      <c r="BT41">
        <f t="shared" ref="BT41:BT42" si="36">BP41/SQRT(25)</f>
        <v>29.446977876170671</v>
      </c>
      <c r="BV41">
        <f t="shared" ref="BV41:BV42" si="37">TTEST(B41:Q41,R41:AI41,2,3)</f>
        <v>0.28510895456865776</v>
      </c>
      <c r="BW41">
        <f t="shared" ref="BW41:BW42" si="38">TTEST(B41:Q41,AJ41:BH41,2,3)</f>
        <v>0.57517726311918271</v>
      </c>
      <c r="BX41">
        <f t="shared" ref="BX41:BX42" si="39">TTEST(R41:AI41,AJ41:BH41,2,3)</f>
        <v>8.5157611472701927E-2</v>
      </c>
    </row>
    <row r="42" spans="1:76" x14ac:dyDescent="0.3">
      <c r="A42" s="12" t="s">
        <v>1826</v>
      </c>
      <c r="B42" s="9">
        <f>COUNTIF(B7:B31, "&gt;0")</f>
        <v>25</v>
      </c>
      <c r="C42" s="9">
        <f t="shared" ref="C42:BH42" si="40">COUNTIF(C7:C31, "&gt;0")</f>
        <v>25</v>
      </c>
      <c r="D42" s="9">
        <f t="shared" si="40"/>
        <v>25</v>
      </c>
      <c r="E42" s="9">
        <f t="shared" si="40"/>
        <v>25</v>
      </c>
      <c r="F42" s="9">
        <f t="shared" si="40"/>
        <v>25</v>
      </c>
      <c r="G42" s="9">
        <f t="shared" si="40"/>
        <v>25</v>
      </c>
      <c r="H42" s="9">
        <f t="shared" si="40"/>
        <v>25</v>
      </c>
      <c r="I42" s="9">
        <f t="shared" si="40"/>
        <v>25</v>
      </c>
      <c r="J42" s="9">
        <f t="shared" si="40"/>
        <v>25</v>
      </c>
      <c r="K42" s="9">
        <f t="shared" si="40"/>
        <v>25</v>
      </c>
      <c r="L42" s="9">
        <f t="shared" si="40"/>
        <v>25</v>
      </c>
      <c r="M42" s="9">
        <f t="shared" si="40"/>
        <v>25</v>
      </c>
      <c r="N42" s="9">
        <f t="shared" si="40"/>
        <v>25</v>
      </c>
      <c r="O42" s="9">
        <f t="shared" si="40"/>
        <v>25</v>
      </c>
      <c r="P42" s="9">
        <f t="shared" si="40"/>
        <v>25</v>
      </c>
      <c r="Q42" s="9">
        <f t="shared" si="40"/>
        <v>25</v>
      </c>
      <c r="R42" s="9">
        <f t="shared" si="40"/>
        <v>25</v>
      </c>
      <c r="S42" s="9">
        <f t="shared" si="40"/>
        <v>25</v>
      </c>
      <c r="T42" s="9">
        <f t="shared" si="40"/>
        <v>25</v>
      </c>
      <c r="U42" s="9">
        <f t="shared" si="40"/>
        <v>25</v>
      </c>
      <c r="V42" s="9">
        <f t="shared" si="40"/>
        <v>25</v>
      </c>
      <c r="W42" s="9">
        <f t="shared" si="40"/>
        <v>25</v>
      </c>
      <c r="X42" s="9">
        <f t="shared" si="40"/>
        <v>25</v>
      </c>
      <c r="Y42" s="9">
        <f t="shared" si="40"/>
        <v>25</v>
      </c>
      <c r="Z42" s="9">
        <f t="shared" si="40"/>
        <v>25</v>
      </c>
      <c r="AA42" s="9">
        <f t="shared" si="40"/>
        <v>25</v>
      </c>
      <c r="AB42" s="9">
        <f t="shared" si="40"/>
        <v>25</v>
      </c>
      <c r="AC42" s="9">
        <f t="shared" si="40"/>
        <v>25</v>
      </c>
      <c r="AD42" s="9">
        <f t="shared" si="40"/>
        <v>25</v>
      </c>
      <c r="AE42" s="9">
        <f t="shared" si="40"/>
        <v>25</v>
      </c>
      <c r="AF42" s="9">
        <f t="shared" si="40"/>
        <v>25</v>
      </c>
      <c r="AG42" s="9">
        <f t="shared" si="40"/>
        <v>25</v>
      </c>
      <c r="AH42" s="9">
        <f t="shared" si="40"/>
        <v>25</v>
      </c>
      <c r="AI42" s="9">
        <f t="shared" si="40"/>
        <v>25</v>
      </c>
      <c r="AJ42" s="9">
        <f t="shared" si="40"/>
        <v>25</v>
      </c>
      <c r="AK42" s="9">
        <f t="shared" si="40"/>
        <v>25</v>
      </c>
      <c r="AL42" s="9">
        <f t="shared" si="40"/>
        <v>25</v>
      </c>
      <c r="AM42" s="9">
        <f t="shared" si="40"/>
        <v>25</v>
      </c>
      <c r="AN42" s="9">
        <f t="shared" si="40"/>
        <v>25</v>
      </c>
      <c r="AO42" s="9">
        <f t="shared" si="40"/>
        <v>25</v>
      </c>
      <c r="AP42" s="9">
        <f t="shared" si="40"/>
        <v>25</v>
      </c>
      <c r="AQ42" s="9">
        <f t="shared" si="40"/>
        <v>25</v>
      </c>
      <c r="AR42" s="9">
        <f t="shared" si="40"/>
        <v>25</v>
      </c>
      <c r="AS42" s="9">
        <f t="shared" si="40"/>
        <v>25</v>
      </c>
      <c r="AT42" s="9">
        <f t="shared" si="40"/>
        <v>25</v>
      </c>
      <c r="AU42" s="9">
        <f t="shared" si="40"/>
        <v>25</v>
      </c>
      <c r="AV42" s="9">
        <f t="shared" si="40"/>
        <v>25</v>
      </c>
      <c r="AW42" s="9">
        <f t="shared" si="40"/>
        <v>25</v>
      </c>
      <c r="AX42" s="9">
        <f t="shared" si="40"/>
        <v>25</v>
      </c>
      <c r="AY42" s="9">
        <f t="shared" si="40"/>
        <v>25</v>
      </c>
      <c r="AZ42" s="9">
        <f t="shared" si="40"/>
        <v>25</v>
      </c>
      <c r="BA42" s="9">
        <f t="shared" si="40"/>
        <v>25</v>
      </c>
      <c r="BB42" s="9">
        <f t="shared" si="40"/>
        <v>25</v>
      </c>
      <c r="BC42" s="9">
        <f t="shared" si="40"/>
        <v>25</v>
      </c>
      <c r="BD42" s="9">
        <f t="shared" si="40"/>
        <v>25</v>
      </c>
      <c r="BE42" s="9">
        <f t="shared" si="40"/>
        <v>25</v>
      </c>
      <c r="BF42" s="9">
        <f t="shared" si="40"/>
        <v>25</v>
      </c>
      <c r="BG42" s="9">
        <f t="shared" si="40"/>
        <v>25</v>
      </c>
      <c r="BH42" s="9">
        <f t="shared" si="40"/>
        <v>25</v>
      </c>
      <c r="BI42" s="12" t="s">
        <v>1826</v>
      </c>
      <c r="BJ42">
        <f t="shared" si="28"/>
        <v>25</v>
      </c>
      <c r="BK42">
        <f t="shared" si="29"/>
        <v>25</v>
      </c>
      <c r="BL42">
        <f t="shared" si="30"/>
        <v>25</v>
      </c>
      <c r="BN42">
        <f t="shared" si="31"/>
        <v>0</v>
      </c>
      <c r="BO42">
        <f t="shared" si="32"/>
        <v>0</v>
      </c>
      <c r="BP42">
        <f t="shared" si="33"/>
        <v>0</v>
      </c>
      <c r="BR42">
        <f t="shared" si="34"/>
        <v>0</v>
      </c>
      <c r="BS42">
        <f t="shared" si="35"/>
        <v>0</v>
      </c>
      <c r="BT42">
        <f t="shared" si="36"/>
        <v>0</v>
      </c>
      <c r="BV42" t="e">
        <f t="shared" si="37"/>
        <v>#DIV/0!</v>
      </c>
      <c r="BW42" t="e">
        <f t="shared" si="38"/>
        <v>#DIV/0!</v>
      </c>
      <c r="BX42" t="e">
        <f t="shared" si="39"/>
        <v>#DIV/0!</v>
      </c>
    </row>
  </sheetData>
  <mergeCells count="8">
    <mergeCell ref="BJ3:BL3"/>
    <mergeCell ref="BN3:BP3"/>
    <mergeCell ref="BR3:BT3"/>
    <mergeCell ref="BV3:BX3"/>
    <mergeCell ref="BJ34:BL34"/>
    <mergeCell ref="BN34:BP34"/>
    <mergeCell ref="BR34:BT34"/>
    <mergeCell ref="BV34:BX34"/>
  </mergeCells>
  <conditionalFormatting sqref="BV1:BX33 BV40:BX40 BV43:BX1048576">
    <cfRule type="cellIs" dxfId="153" priority="9" operator="lessThan">
      <formula>0.05</formula>
    </cfRule>
  </conditionalFormatting>
  <conditionalFormatting sqref="A37">
    <cfRule type="aboveAverage" dxfId="152" priority="8" stdDev="2"/>
  </conditionalFormatting>
  <conditionalFormatting sqref="A38">
    <cfRule type="aboveAverage" dxfId="151" priority="7" stdDev="2"/>
  </conditionalFormatting>
  <conditionalFormatting sqref="A39">
    <cfRule type="aboveAverage" dxfId="150" priority="6" stdDev="2"/>
  </conditionalFormatting>
  <conditionalFormatting sqref="BV41:BX42 BV37:BX39">
    <cfRule type="cellIs" dxfId="149" priority="5" operator="lessThan">
      <formula>0.05</formula>
    </cfRule>
  </conditionalFormatting>
  <conditionalFormatting sqref="BI37">
    <cfRule type="aboveAverage" dxfId="148" priority="4" stdDev="2"/>
  </conditionalFormatting>
  <conditionalFormatting sqref="BI38">
    <cfRule type="aboveAverage" dxfId="147" priority="3" stdDev="2"/>
  </conditionalFormatting>
  <conditionalFormatting sqref="BI39">
    <cfRule type="aboveAverage" dxfId="146" priority="2" stdDev="2"/>
  </conditionalFormatting>
  <conditionalFormatting sqref="BV34:BX36">
    <cfRule type="cellIs" dxfId="145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263"/>
  <sheetViews>
    <sheetView zoomScale="55" zoomScaleNormal="55" workbookViewId="0">
      <selection activeCell="BG262" activeCellId="1" sqref="B246:BG260 B262:BG262"/>
    </sheetView>
  </sheetViews>
  <sheetFormatPr defaultRowHeight="14.4" x14ac:dyDescent="0.3"/>
  <sheetData>
    <row r="1" spans="1:76" x14ac:dyDescent="0.3">
      <c r="A1" t="s">
        <v>322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323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324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1.2802409687067501E-2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1.46034582537726E-2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9.6761799735415495E-3</v>
      </c>
      <c r="AV7">
        <v>0</v>
      </c>
      <c r="AW7">
        <v>3.353114113490885E-4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J7">
        <f t="shared" ref="BJ7:BJ41" si="0">AVERAGE(B7:Q7)</f>
        <v>8.001506054417188E-4</v>
      </c>
      <c r="BK7">
        <f t="shared" ref="BK7:BK41" si="1">AVERAGE(R7:AI7)</f>
        <v>0</v>
      </c>
      <c r="BL7">
        <f t="shared" ref="BL7:BL41" si="2">AVERAGE(AJ7:BH7)</f>
        <v>9.845979855465294E-4</v>
      </c>
      <c r="BN7">
        <f t="shared" ref="BN7:BN41" si="3">STDEV(B7:Q7)</f>
        <v>3.2006024217668752E-3</v>
      </c>
      <c r="BO7">
        <f t="shared" ref="BO7:BO41" si="4">STDEV(R7:AI7)</f>
        <v>0</v>
      </c>
      <c r="BP7">
        <f t="shared" ref="BP7:BP41" si="5">STDEV(AJ7:BH7)</f>
        <v>3.4324800057931237E-3</v>
      </c>
      <c r="BR7">
        <f t="shared" ref="BR7:BR41" si="6">BN7/SQRT(16)</f>
        <v>8.001506054417188E-4</v>
      </c>
      <c r="BS7">
        <f t="shared" ref="BS7:BS41" si="7">BO7/SQRT(18)</f>
        <v>0</v>
      </c>
      <c r="BT7">
        <f t="shared" ref="BT7:BT41" si="8">BP7/SQRT(25)</f>
        <v>6.8649600115862472E-4</v>
      </c>
      <c r="BV7">
        <f t="shared" ref="BV7:BV41" si="9">TTEST(B7:Q7,R7:AI7,2,3)</f>
        <v>0.33317013591547762</v>
      </c>
      <c r="BW7">
        <f t="shared" ref="BW7:BW41" si="10">TTEST(B7:Q7,AJ7:BH7,2,3)</f>
        <v>0.8621634524549957</v>
      </c>
      <c r="BX7">
        <f t="shared" ref="BX7:BX41" si="11">TTEST(R7:AI7,AJ7:BH7,2,3)</f>
        <v>0.16440689068690911</v>
      </c>
    </row>
    <row r="8" spans="1:76" x14ac:dyDescent="0.3">
      <c r="A8" t="s">
        <v>325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J8">
        <f t="shared" si="0"/>
        <v>0</v>
      </c>
      <c r="BK8">
        <f t="shared" si="1"/>
        <v>0</v>
      </c>
      <c r="BL8">
        <f t="shared" si="2"/>
        <v>0</v>
      </c>
      <c r="BN8">
        <f t="shared" si="3"/>
        <v>0</v>
      </c>
      <c r="BO8">
        <f t="shared" si="4"/>
        <v>0</v>
      </c>
      <c r="BP8">
        <f t="shared" si="5"/>
        <v>0</v>
      </c>
      <c r="BR8">
        <f t="shared" si="6"/>
        <v>0</v>
      </c>
      <c r="BS8">
        <f t="shared" si="7"/>
        <v>0</v>
      </c>
      <c r="BT8">
        <f t="shared" si="8"/>
        <v>0</v>
      </c>
      <c r="BV8" t="e">
        <f t="shared" si="9"/>
        <v>#DIV/0!</v>
      </c>
      <c r="BW8" t="e">
        <f t="shared" si="10"/>
        <v>#DIV/0!</v>
      </c>
      <c r="BX8" t="e">
        <f t="shared" si="11"/>
        <v>#DIV/0!</v>
      </c>
    </row>
    <row r="9" spans="1:76" x14ac:dyDescent="0.3">
      <c r="A9" t="s">
        <v>326</v>
      </c>
      <c r="B9">
        <v>0</v>
      </c>
      <c r="C9">
        <v>1.7344628988189951E-2</v>
      </c>
      <c r="D9">
        <v>0</v>
      </c>
      <c r="E9">
        <v>0</v>
      </c>
      <c r="F9">
        <v>0</v>
      </c>
      <c r="G9">
        <v>4.5613990549127001E-3</v>
      </c>
      <c r="H9">
        <v>0</v>
      </c>
      <c r="I9">
        <v>2.03932437258969E-2</v>
      </c>
      <c r="J9">
        <v>0</v>
      </c>
      <c r="K9">
        <v>2.126412618761335E-2</v>
      </c>
      <c r="L9">
        <v>3.4174676681454047E-2</v>
      </c>
      <c r="M9">
        <v>0</v>
      </c>
      <c r="N9">
        <v>1.337491714082255E-2</v>
      </c>
      <c r="O9">
        <v>1.0486197216046701E-2</v>
      </c>
      <c r="P9">
        <v>1.44100818870843E-2</v>
      </c>
      <c r="Q9">
        <v>2.170356742498495E-2</v>
      </c>
      <c r="R9">
        <v>0</v>
      </c>
      <c r="S9">
        <v>2.76349003927088E-2</v>
      </c>
      <c r="T9">
        <v>0</v>
      </c>
      <c r="U9">
        <v>1.9259010320888451E-2</v>
      </c>
      <c r="V9">
        <v>2.4435331208700325E-2</v>
      </c>
      <c r="W9">
        <v>0</v>
      </c>
      <c r="X9">
        <v>1.88187754081077E-2</v>
      </c>
      <c r="Y9">
        <v>7.8915560768502493E-3</v>
      </c>
      <c r="Z9">
        <v>1.335970850829135E-2</v>
      </c>
      <c r="AA9">
        <v>0</v>
      </c>
      <c r="AB9">
        <v>1.6054243414289099E-2</v>
      </c>
      <c r="AC9">
        <v>0</v>
      </c>
      <c r="AD9">
        <v>5.2886159251329E-3</v>
      </c>
      <c r="AE9">
        <v>5.6129688638894499E-3</v>
      </c>
      <c r="AF9">
        <v>1.08340210741594E-2</v>
      </c>
      <c r="AG9">
        <v>2.1447321882451249E-2</v>
      </c>
      <c r="AH9">
        <v>1.6566904214057699E-2</v>
      </c>
      <c r="AI9">
        <v>3.8159802070977751E-2</v>
      </c>
      <c r="AJ9">
        <v>0</v>
      </c>
      <c r="AK9">
        <v>0</v>
      </c>
      <c r="AL9">
        <v>2.2732624512892652E-2</v>
      </c>
      <c r="AM9">
        <v>9.1862060416752992E-3</v>
      </c>
      <c r="AN9">
        <v>4.1588402847139248E-3</v>
      </c>
      <c r="AO9">
        <v>0</v>
      </c>
      <c r="AP9">
        <v>9.5797091650135998E-4</v>
      </c>
      <c r="AQ9">
        <v>1.5084852862004051E-2</v>
      </c>
      <c r="AR9">
        <v>2.1914183327188849E-2</v>
      </c>
      <c r="AS9">
        <v>8.2451101575366996E-4</v>
      </c>
      <c r="AT9">
        <v>3.1067731951782099E-2</v>
      </c>
      <c r="AU9">
        <v>1.051759687213823E-2</v>
      </c>
      <c r="AV9">
        <v>0</v>
      </c>
      <c r="AW9">
        <v>2.0376063961989099E-2</v>
      </c>
      <c r="AX9">
        <v>1.9413896315500952E-2</v>
      </c>
      <c r="AY9">
        <v>0</v>
      </c>
      <c r="AZ9">
        <v>0</v>
      </c>
      <c r="BA9">
        <v>8.3043213727994006E-3</v>
      </c>
      <c r="BB9">
        <v>9.5189383423489541E-3</v>
      </c>
      <c r="BC9">
        <v>5.8976871558820995E-4</v>
      </c>
      <c r="BD9">
        <v>1.3008484808500399E-2</v>
      </c>
      <c r="BE9">
        <v>1.7633485084703849E-2</v>
      </c>
      <c r="BF9">
        <v>2.3148623254865651E-4</v>
      </c>
      <c r="BG9">
        <v>1.4843310714675614E-2</v>
      </c>
      <c r="BH9">
        <v>2.3340927053333349E-2</v>
      </c>
      <c r="BJ9">
        <f t="shared" si="0"/>
        <v>9.8570523941878384E-3</v>
      </c>
      <c r="BK9">
        <f t="shared" si="1"/>
        <v>1.2520175520028024E-2</v>
      </c>
      <c r="BL9">
        <f t="shared" si="2"/>
        <v>9.7482080154655468E-3</v>
      </c>
      <c r="BN9">
        <f t="shared" si="3"/>
        <v>1.0864495152122573E-2</v>
      </c>
      <c r="BO9">
        <f t="shared" si="4"/>
        <v>1.1194040227802682E-2</v>
      </c>
      <c r="BP9">
        <f t="shared" si="5"/>
        <v>9.6291896676411817E-3</v>
      </c>
      <c r="BR9">
        <f t="shared" si="6"/>
        <v>2.7161237880306433E-3</v>
      </c>
      <c r="BS9">
        <f t="shared" si="7"/>
        <v>2.6384605846514276E-3</v>
      </c>
      <c r="BT9">
        <f t="shared" si="8"/>
        <v>1.9258379335282364E-3</v>
      </c>
      <c r="BV9">
        <f t="shared" si="9"/>
        <v>0.48700297159263495</v>
      </c>
      <c r="BW9">
        <f t="shared" si="10"/>
        <v>0.97414382851266534</v>
      </c>
      <c r="BX9">
        <f t="shared" si="11"/>
        <v>0.40217543941780165</v>
      </c>
    </row>
    <row r="10" spans="1:76" x14ac:dyDescent="0.3">
      <c r="A10" t="s">
        <v>327</v>
      </c>
      <c r="B10">
        <v>3.4432809774392052E-4</v>
      </c>
      <c r="C10">
        <v>4.8017554914072301E-2</v>
      </c>
      <c r="D10">
        <v>0</v>
      </c>
      <c r="E10">
        <v>5.0119752420786003E-3</v>
      </c>
      <c r="F10">
        <v>0</v>
      </c>
      <c r="G10">
        <v>1.9739106951293301E-3</v>
      </c>
      <c r="H10">
        <v>0</v>
      </c>
      <c r="I10">
        <v>0</v>
      </c>
      <c r="J10">
        <v>0</v>
      </c>
      <c r="K10">
        <v>1.0171650543480451E-2</v>
      </c>
      <c r="L10">
        <v>1.67421850797831E-2</v>
      </c>
      <c r="M10">
        <v>0</v>
      </c>
      <c r="N10">
        <v>1.84141171903088E-3</v>
      </c>
      <c r="O10">
        <v>1.7174151013832701E-2</v>
      </c>
      <c r="P10">
        <v>3.410233228964675E-2</v>
      </c>
      <c r="Q10">
        <v>1.9500648031052979E-2</v>
      </c>
      <c r="R10">
        <v>2.0588502829995449E-2</v>
      </c>
      <c r="S10">
        <v>5.5531334863377052E-2</v>
      </c>
      <c r="T10">
        <v>0</v>
      </c>
      <c r="U10">
        <v>1.501553020492645E-2</v>
      </c>
      <c r="V10">
        <v>0</v>
      </c>
      <c r="W10">
        <v>2.99890069781866E-2</v>
      </c>
      <c r="X10">
        <v>4.62768442080799E-3</v>
      </c>
      <c r="Y10">
        <v>1.3880108827515749E-2</v>
      </c>
      <c r="Z10">
        <v>3.57029214657348E-3</v>
      </c>
      <c r="AA10">
        <v>1.5688988589804002E-2</v>
      </c>
      <c r="AB10">
        <v>3.7325845345806352E-2</v>
      </c>
      <c r="AC10">
        <v>0</v>
      </c>
      <c r="AD10">
        <v>1.4067338834054349E-2</v>
      </c>
      <c r="AE10">
        <v>0</v>
      </c>
      <c r="AF10">
        <v>1.105565447593625E-2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1.0145604696825549E-2</v>
      </c>
      <c r="AN10">
        <v>0</v>
      </c>
      <c r="AO10">
        <v>0</v>
      </c>
      <c r="AP10">
        <v>6.8673162750118501E-3</v>
      </c>
      <c r="AQ10">
        <v>1.47895208836343E-2</v>
      </c>
      <c r="AR10">
        <v>1.4914415396624151E-2</v>
      </c>
      <c r="AS10">
        <v>1.209415377987785E-2</v>
      </c>
      <c r="AT10">
        <v>0</v>
      </c>
      <c r="AU10">
        <v>1.6901828621932249E-3</v>
      </c>
      <c r="AV10">
        <v>0</v>
      </c>
      <c r="AW10">
        <v>0</v>
      </c>
      <c r="AX10">
        <v>0</v>
      </c>
      <c r="AY10">
        <v>1.9656701045775001E-4</v>
      </c>
      <c r="AZ10">
        <v>0</v>
      </c>
      <c r="BA10">
        <v>0</v>
      </c>
      <c r="BB10">
        <v>0</v>
      </c>
      <c r="BC10">
        <v>8.6508893205809994E-3</v>
      </c>
      <c r="BD10">
        <v>1.07272918650513E-2</v>
      </c>
      <c r="BE10">
        <v>5.7140867241844504E-3</v>
      </c>
      <c r="BF10">
        <v>2.047333400690715E-4</v>
      </c>
      <c r="BG10">
        <v>1.5804488032735115E-2</v>
      </c>
      <c r="BH10">
        <v>0</v>
      </c>
      <c r="BJ10">
        <f t="shared" si="0"/>
        <v>9.6800092266156879E-3</v>
      </c>
      <c r="BK10">
        <f t="shared" si="1"/>
        <v>1.2296682639832428E-2</v>
      </c>
      <c r="BL10">
        <f t="shared" si="2"/>
        <v>4.0719700074898241E-3</v>
      </c>
      <c r="BN10">
        <f t="shared" si="3"/>
        <v>1.4285024653812277E-2</v>
      </c>
      <c r="BO10">
        <f t="shared" si="4"/>
        <v>1.5524120696978408E-2</v>
      </c>
      <c r="BP10">
        <f t="shared" si="5"/>
        <v>5.7673314253677199E-3</v>
      </c>
      <c r="BR10">
        <f t="shared" si="6"/>
        <v>3.5712561634530693E-3</v>
      </c>
      <c r="BS10">
        <f t="shared" si="7"/>
        <v>3.6590703389306218E-3</v>
      </c>
      <c r="BT10">
        <f t="shared" si="8"/>
        <v>1.1534662850735439E-3</v>
      </c>
      <c r="BV10">
        <f t="shared" si="9"/>
        <v>0.61233113355920477</v>
      </c>
      <c r="BW10">
        <f t="shared" si="10"/>
        <v>0.15225767026705891</v>
      </c>
      <c r="BX10">
        <f t="shared" si="11"/>
        <v>4.4271692106014379E-2</v>
      </c>
    </row>
    <row r="11" spans="1:76" x14ac:dyDescent="0.3">
      <c r="A11" t="s">
        <v>328</v>
      </c>
      <c r="B11">
        <v>0</v>
      </c>
      <c r="C11">
        <v>0</v>
      </c>
      <c r="D11">
        <v>2.0511128818602248E-2</v>
      </c>
      <c r="E11">
        <v>0</v>
      </c>
      <c r="F11">
        <v>8.1028990013786006E-3</v>
      </c>
      <c r="G11">
        <v>0</v>
      </c>
      <c r="H11">
        <v>7.9345524156552005E-3</v>
      </c>
      <c r="I11">
        <v>4.1613363240165001E-3</v>
      </c>
      <c r="J11">
        <v>2.777038402814095E-2</v>
      </c>
      <c r="K11">
        <v>1.9563351330795201E-3</v>
      </c>
      <c r="L11">
        <v>0</v>
      </c>
      <c r="M11">
        <v>2.3062092791011748E-2</v>
      </c>
      <c r="N11">
        <v>0</v>
      </c>
      <c r="O11">
        <v>0</v>
      </c>
      <c r="P11">
        <v>3.05277627559179E-4</v>
      </c>
      <c r="Q11">
        <v>2.1389998749765451E-4</v>
      </c>
      <c r="R11">
        <v>2.739327332752375E-2</v>
      </c>
      <c r="S11">
        <v>0</v>
      </c>
      <c r="T11">
        <v>7.2937366127642206E-2</v>
      </c>
      <c r="U11">
        <v>3.4274540525814953E-2</v>
      </c>
      <c r="V11">
        <v>4.2701630890841251E-3</v>
      </c>
      <c r="W11">
        <v>0</v>
      </c>
      <c r="X11">
        <v>1.09736110347468E-2</v>
      </c>
      <c r="Y11">
        <v>3.5103963314904452E-3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1.5896398144404252E-2</v>
      </c>
      <c r="AJ11">
        <v>9.3319563045251505E-3</v>
      </c>
      <c r="AK11">
        <v>0</v>
      </c>
      <c r="AL11">
        <v>0</v>
      </c>
      <c r="AM11">
        <v>4.40798113700238E-3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4.9907837800922498E-3</v>
      </c>
      <c r="AU11">
        <v>1.6901828621932249E-3</v>
      </c>
      <c r="AV11">
        <v>0</v>
      </c>
      <c r="AW11">
        <v>0</v>
      </c>
      <c r="AX11">
        <v>4.1622474079842696E-3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1.003477081041575E-2</v>
      </c>
      <c r="BF11">
        <v>0</v>
      </c>
      <c r="BG11">
        <v>0</v>
      </c>
      <c r="BH11">
        <v>0</v>
      </c>
      <c r="BJ11">
        <f t="shared" si="0"/>
        <v>5.8761191329338505E-3</v>
      </c>
      <c r="BK11">
        <f t="shared" si="1"/>
        <v>9.4030971433725855E-3</v>
      </c>
      <c r="BL11">
        <f t="shared" si="2"/>
        <v>1.3847168920885211E-3</v>
      </c>
      <c r="BN11">
        <f t="shared" si="3"/>
        <v>9.3850851546711054E-3</v>
      </c>
      <c r="BO11">
        <f t="shared" si="4"/>
        <v>1.8875972077547667E-2</v>
      </c>
      <c r="BP11">
        <f t="shared" si="5"/>
        <v>2.9180848024502053E-3</v>
      </c>
      <c r="BR11">
        <f t="shared" si="6"/>
        <v>2.3462712886677763E-3</v>
      </c>
      <c r="BS11">
        <f t="shared" si="7"/>
        <v>4.4491092858406269E-3</v>
      </c>
      <c r="BT11">
        <f t="shared" si="8"/>
        <v>5.8361696049004104E-4</v>
      </c>
      <c r="BV11">
        <f t="shared" si="9"/>
        <v>0.48951603780602404</v>
      </c>
      <c r="BW11">
        <f t="shared" si="10"/>
        <v>8.0756411742255091E-2</v>
      </c>
      <c r="BX11">
        <f t="shared" si="11"/>
        <v>9.1196816651256229E-2</v>
      </c>
    </row>
    <row r="12" spans="1:76" x14ac:dyDescent="0.3">
      <c r="A12" t="s">
        <v>329</v>
      </c>
      <c r="B12">
        <v>1.035505079105345E-3</v>
      </c>
      <c r="C12">
        <v>4.8925826656432497E-2</v>
      </c>
      <c r="D12">
        <v>0</v>
      </c>
      <c r="E12">
        <v>0</v>
      </c>
      <c r="F12">
        <v>5.1842008187234501E-3</v>
      </c>
      <c r="G12">
        <v>4.6057916219684348E-3</v>
      </c>
      <c r="H12">
        <v>7.9345524156552005E-3</v>
      </c>
      <c r="I12">
        <v>4.1613363240165001E-3</v>
      </c>
      <c r="J12">
        <v>1.108067034087875E-2</v>
      </c>
      <c r="K12">
        <v>1.1092475644132901E-2</v>
      </c>
      <c r="L12">
        <v>3.2019230082688796E-2</v>
      </c>
      <c r="M12">
        <v>0</v>
      </c>
      <c r="N12">
        <v>2.42053226851533E-2</v>
      </c>
      <c r="O12">
        <v>0</v>
      </c>
      <c r="P12">
        <v>8.4293032905544498E-4</v>
      </c>
      <c r="Q12">
        <v>1.24718789374002E-2</v>
      </c>
      <c r="R12">
        <v>3.2976987540956848E-2</v>
      </c>
      <c r="S12">
        <v>1.16921331949982E-2</v>
      </c>
      <c r="T12">
        <v>0</v>
      </c>
      <c r="U12">
        <v>2.0309346608551299E-2</v>
      </c>
      <c r="V12">
        <v>2.39970555645612E-2</v>
      </c>
      <c r="W12">
        <v>9.2624949441420003E-3</v>
      </c>
      <c r="X12">
        <v>1.803099492502935E-2</v>
      </c>
      <c r="Y12">
        <v>2.1714672655570352E-2</v>
      </c>
      <c r="Z12">
        <v>3.57029214657348E-3</v>
      </c>
      <c r="AA12">
        <v>0</v>
      </c>
      <c r="AB12">
        <v>1.207861539249825E-2</v>
      </c>
      <c r="AC12">
        <v>1.16586170534563E-2</v>
      </c>
      <c r="AD12">
        <v>9.8390254575364301E-3</v>
      </c>
      <c r="AE12">
        <v>0</v>
      </c>
      <c r="AF12">
        <v>0</v>
      </c>
      <c r="AG12">
        <v>2.0566413408719113E-2</v>
      </c>
      <c r="AH12">
        <v>0</v>
      </c>
      <c r="AI12">
        <v>3.6491093044584248E-2</v>
      </c>
      <c r="AJ12">
        <v>1.409123425365065E-2</v>
      </c>
      <c r="AK12">
        <v>2.0487714618632649E-2</v>
      </c>
      <c r="AL12">
        <v>1.4851723487643935E-2</v>
      </c>
      <c r="AM12">
        <v>7.3270408494258144E-3</v>
      </c>
      <c r="AN12">
        <v>1.88729507691721E-2</v>
      </c>
      <c r="AO12">
        <v>0</v>
      </c>
      <c r="AP12">
        <v>2.3244042650130602E-2</v>
      </c>
      <c r="AQ12">
        <v>0</v>
      </c>
      <c r="AR12">
        <v>1.42736416980953E-2</v>
      </c>
      <c r="AS12">
        <v>1.2252400068525073E-2</v>
      </c>
      <c r="AT12">
        <v>1.16451621535486E-2</v>
      </c>
      <c r="AU12">
        <v>4.1877957785615746E-2</v>
      </c>
      <c r="AV12">
        <v>0</v>
      </c>
      <c r="AW12">
        <v>3.353114113490885E-4</v>
      </c>
      <c r="AX12">
        <v>1.3519199080699399E-2</v>
      </c>
      <c r="AY12">
        <v>1.4152675968990201E-2</v>
      </c>
      <c r="AZ12">
        <v>1.4748100194866999E-2</v>
      </c>
      <c r="BA12">
        <v>0</v>
      </c>
      <c r="BB12">
        <v>9.029088573519025E-3</v>
      </c>
      <c r="BC12">
        <v>4.16871642870714E-2</v>
      </c>
      <c r="BD12">
        <v>7.7109247035140396E-2</v>
      </c>
      <c r="BE12">
        <v>1.9248015160084501E-2</v>
      </c>
      <c r="BF12">
        <v>1.98641859943188E-2</v>
      </c>
      <c r="BG12">
        <v>2.5431036668186101E-2</v>
      </c>
      <c r="BH12">
        <v>0</v>
      </c>
      <c r="BJ12">
        <f t="shared" si="0"/>
        <v>1.0222482558450674E-2</v>
      </c>
      <c r="BK12">
        <f t="shared" si="1"/>
        <v>1.2899318996509836E-2</v>
      </c>
      <c r="BL12">
        <f t="shared" si="2"/>
        <v>1.6561915708346652E-2</v>
      </c>
      <c r="BN12">
        <f t="shared" si="3"/>
        <v>1.3818820005483748E-2</v>
      </c>
      <c r="BO12">
        <f t="shared" si="4"/>
        <v>1.1493826249725763E-2</v>
      </c>
      <c r="BP12">
        <f t="shared" si="5"/>
        <v>1.702023661334778E-2</v>
      </c>
      <c r="BR12">
        <f t="shared" si="6"/>
        <v>3.454705001370937E-3</v>
      </c>
      <c r="BS12">
        <f t="shared" si="7"/>
        <v>2.7091208276536771E-3</v>
      </c>
      <c r="BT12">
        <f t="shared" si="8"/>
        <v>3.4040473226695559E-3</v>
      </c>
      <c r="BV12">
        <f t="shared" si="9"/>
        <v>0.54674011260860145</v>
      </c>
      <c r="BW12">
        <f t="shared" si="10"/>
        <v>0.19931756720155497</v>
      </c>
      <c r="BX12">
        <f t="shared" si="11"/>
        <v>0.40475413244675784</v>
      </c>
    </row>
    <row r="13" spans="1:76" x14ac:dyDescent="0.3">
      <c r="A13" t="s">
        <v>330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8.3615729653769497E-3</v>
      </c>
      <c r="J13">
        <v>0</v>
      </c>
      <c r="K13">
        <v>1.1092475644132901E-2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7.2330646098107002E-3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1.409123425365065E-2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1.209415377987785E-2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1.42360267072189E-4</v>
      </c>
      <c r="BD13">
        <v>0</v>
      </c>
      <c r="BE13">
        <v>0</v>
      </c>
      <c r="BF13">
        <v>0</v>
      </c>
      <c r="BG13">
        <v>0</v>
      </c>
      <c r="BH13">
        <v>0</v>
      </c>
      <c r="BJ13">
        <f t="shared" si="0"/>
        <v>1.2158780380943657E-3</v>
      </c>
      <c r="BK13">
        <f t="shared" si="1"/>
        <v>4.0183692276726113E-4</v>
      </c>
      <c r="BL13">
        <f t="shared" si="2"/>
        <v>1.0531099320240276E-3</v>
      </c>
      <c r="BN13">
        <f t="shared" si="3"/>
        <v>3.3596147389711325E-3</v>
      </c>
      <c r="BO13">
        <f t="shared" si="4"/>
        <v>1.7048496781191919E-3</v>
      </c>
      <c r="BP13">
        <f t="shared" si="5"/>
        <v>3.6350475218411326E-3</v>
      </c>
      <c r="BR13">
        <f t="shared" si="6"/>
        <v>8.3990368474278312E-4</v>
      </c>
      <c r="BS13">
        <f t="shared" si="7"/>
        <v>4.0183692276726118E-4</v>
      </c>
      <c r="BT13">
        <f t="shared" si="8"/>
        <v>7.2700950436822647E-4</v>
      </c>
      <c r="BV13">
        <f t="shared" si="9"/>
        <v>0.39155125395515955</v>
      </c>
      <c r="BW13">
        <f t="shared" si="10"/>
        <v>0.88437201720410608</v>
      </c>
      <c r="BX13">
        <f t="shared" si="11"/>
        <v>0.43813002370172771</v>
      </c>
    </row>
    <row r="14" spans="1:76" x14ac:dyDescent="0.3">
      <c r="A14" t="s">
        <v>331</v>
      </c>
      <c r="B14">
        <v>0</v>
      </c>
      <c r="C14">
        <v>1.6312845332355299E-2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3.2174799525529199E-3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1.1815982801302799E-2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J14">
        <f t="shared" si="0"/>
        <v>1.0195528332722062E-3</v>
      </c>
      <c r="BK14">
        <f t="shared" si="1"/>
        <v>1.7874888625293999E-4</v>
      </c>
      <c r="BL14">
        <f t="shared" si="2"/>
        <v>4.7263931205211197E-4</v>
      </c>
      <c r="BN14">
        <f t="shared" si="3"/>
        <v>4.0782113330888247E-3</v>
      </c>
      <c r="BO14">
        <f t="shared" si="4"/>
        <v>7.583672975939803E-4</v>
      </c>
      <c r="BP14">
        <f t="shared" si="5"/>
        <v>2.3631965602605599E-3</v>
      </c>
      <c r="BR14">
        <f t="shared" si="6"/>
        <v>1.0195528332722062E-3</v>
      </c>
      <c r="BS14">
        <f t="shared" si="7"/>
        <v>1.7874888625294002E-4</v>
      </c>
      <c r="BT14">
        <f t="shared" si="8"/>
        <v>4.7263931205211197E-4</v>
      </c>
      <c r="BV14">
        <f t="shared" si="9"/>
        <v>0.4286029673002677</v>
      </c>
      <c r="BW14">
        <f t="shared" si="10"/>
        <v>0.63140933280204359</v>
      </c>
      <c r="BX14">
        <f t="shared" si="11"/>
        <v>0.56511146779798227</v>
      </c>
    </row>
    <row r="15" spans="1:76" x14ac:dyDescent="0.3">
      <c r="A15" t="s">
        <v>332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1.070082895452565E-2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4.25519186559376E-3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7.4449811880426505E-4</v>
      </c>
      <c r="BH15">
        <v>0</v>
      </c>
      <c r="BJ15">
        <f t="shared" si="0"/>
        <v>6.6880180965785314E-4</v>
      </c>
      <c r="BK15">
        <f t="shared" si="1"/>
        <v>0</v>
      </c>
      <c r="BL15">
        <f t="shared" si="2"/>
        <v>1.9998759937592099E-4</v>
      </c>
      <c r="BN15">
        <f t="shared" si="3"/>
        <v>2.6752072386314126E-3</v>
      </c>
      <c r="BO15">
        <f t="shared" si="4"/>
        <v>0</v>
      </c>
      <c r="BP15">
        <f t="shared" si="5"/>
        <v>8.5783300784386348E-4</v>
      </c>
      <c r="BR15">
        <f t="shared" si="6"/>
        <v>6.6880180965785314E-4</v>
      </c>
      <c r="BS15">
        <f t="shared" si="7"/>
        <v>0</v>
      </c>
      <c r="BT15">
        <f t="shared" si="8"/>
        <v>1.7156660156877269E-4</v>
      </c>
      <c r="BV15">
        <f t="shared" si="9"/>
        <v>0.33317013591547762</v>
      </c>
      <c r="BW15">
        <f t="shared" si="10"/>
        <v>0.50628682489242027</v>
      </c>
      <c r="BX15">
        <f t="shared" si="11"/>
        <v>0.25520797933965533</v>
      </c>
    </row>
    <row r="16" spans="1:76" x14ac:dyDescent="0.3">
      <c r="A16" t="s">
        <v>333</v>
      </c>
      <c r="B16">
        <v>7.1712628942795856E-2</v>
      </c>
      <c r="C16">
        <v>1.43600805935271E-2</v>
      </c>
      <c r="D16">
        <v>1.8592086025832E-2</v>
      </c>
      <c r="E16">
        <v>1.9266045414865051E-2</v>
      </c>
      <c r="F16">
        <v>8.9413872537699404E-2</v>
      </c>
      <c r="G16">
        <v>1.718444702679605E-2</v>
      </c>
      <c r="H16">
        <v>2.554678558348121E-2</v>
      </c>
      <c r="I16">
        <v>4.9386978781777197E-2</v>
      </c>
      <c r="J16">
        <v>5.8113445658631302E-2</v>
      </c>
      <c r="K16">
        <v>9.4277513799989054E-2</v>
      </c>
      <c r="L16">
        <v>4.5566406858727947E-2</v>
      </c>
      <c r="M16">
        <v>0</v>
      </c>
      <c r="N16">
        <v>0.1005722865016575</v>
      </c>
      <c r="O16">
        <v>5.4561399479876697E-2</v>
      </c>
      <c r="P16">
        <v>7.4008573257298205E-2</v>
      </c>
      <c r="Q16">
        <v>5.1078013906316153E-2</v>
      </c>
      <c r="R16">
        <v>4.3031385320732696E-2</v>
      </c>
      <c r="S16">
        <v>0</v>
      </c>
      <c r="T16">
        <v>4.2765585777051598E-2</v>
      </c>
      <c r="U16">
        <v>3.3684193410496797E-2</v>
      </c>
      <c r="V16">
        <v>5.4361676860563604E-2</v>
      </c>
      <c r="W16">
        <v>3.4434579500247295E-2</v>
      </c>
      <c r="X16">
        <v>2.0482680513766689E-2</v>
      </c>
      <c r="Y16">
        <v>4.64853123116621E-2</v>
      </c>
      <c r="Z16">
        <v>4.5770999131222449E-2</v>
      </c>
      <c r="AA16">
        <v>5.0434411000192352E-2</v>
      </c>
      <c r="AB16">
        <v>6.4859471627109144E-2</v>
      </c>
      <c r="AC16">
        <v>0</v>
      </c>
      <c r="AD16">
        <v>5.8028788447013847E-2</v>
      </c>
      <c r="AE16">
        <v>3.1904022694822252E-2</v>
      </c>
      <c r="AF16">
        <v>0.11065642963957126</v>
      </c>
      <c r="AG16">
        <v>4.0839845681608353E-2</v>
      </c>
      <c r="AH16">
        <v>0</v>
      </c>
      <c r="AI16">
        <v>0</v>
      </c>
      <c r="AJ16">
        <v>5.00012145707927E-2</v>
      </c>
      <c r="AK16">
        <v>2.0487714618632649E-2</v>
      </c>
      <c r="AL16">
        <v>4.8918009427233552E-2</v>
      </c>
      <c r="AM16">
        <v>3.1413728708140354E-2</v>
      </c>
      <c r="AN16">
        <v>0.1009495883285623</v>
      </c>
      <c r="AO16">
        <v>8.1784056547424849E-2</v>
      </c>
      <c r="AP16">
        <v>4.1477229059803548E-2</v>
      </c>
      <c r="AQ16">
        <v>4.1683534731601496E-2</v>
      </c>
      <c r="AR16">
        <v>2.81164336041206E-2</v>
      </c>
      <c r="AS16">
        <v>0.1155680761308161</v>
      </c>
      <c r="AT16">
        <v>4.2883714753084896E-2</v>
      </c>
      <c r="AU16">
        <v>5.0085181570822597E-2</v>
      </c>
      <c r="AV16">
        <v>1.692369449960195E-2</v>
      </c>
      <c r="AW16">
        <v>1.9379096068281884E-3</v>
      </c>
      <c r="AX16">
        <v>8.4866766939433097E-2</v>
      </c>
      <c r="AY16">
        <v>9.3154302136560951E-2</v>
      </c>
      <c r="AZ16">
        <v>3.2561679012712903E-2</v>
      </c>
      <c r="BA16">
        <v>2.3649429924235349E-3</v>
      </c>
      <c r="BB16">
        <v>5.8227853456201031E-2</v>
      </c>
      <c r="BC16">
        <v>5.2590280024242049E-2</v>
      </c>
      <c r="BD16">
        <v>2.8070890458856447E-2</v>
      </c>
      <c r="BE16">
        <v>2.3767432492930944E-2</v>
      </c>
      <c r="BF16">
        <v>5.0255813637602904E-2</v>
      </c>
      <c r="BG16">
        <v>6.1539091704020402E-2</v>
      </c>
      <c r="BH16">
        <v>3.5739836349532997E-2</v>
      </c>
      <c r="BJ16">
        <f t="shared" si="0"/>
        <v>4.8977535273079416E-2</v>
      </c>
      <c r="BK16">
        <f t="shared" si="1"/>
        <v>3.7652187884225585E-2</v>
      </c>
      <c r="BL16">
        <f t="shared" si="2"/>
        <v>4.7814759014479319E-2</v>
      </c>
      <c r="BN16">
        <f t="shared" si="3"/>
        <v>3.1183881256510386E-2</v>
      </c>
      <c r="BO16">
        <f t="shared" si="4"/>
        <v>2.7824573387894434E-2</v>
      </c>
      <c r="BP16">
        <f t="shared" si="5"/>
        <v>2.9090381752848598E-2</v>
      </c>
      <c r="BR16">
        <f t="shared" si="6"/>
        <v>7.7959703141275965E-3</v>
      </c>
      <c r="BS16">
        <f t="shared" si="7"/>
        <v>6.5583148420676344E-3</v>
      </c>
      <c r="BT16">
        <f t="shared" si="8"/>
        <v>5.8180763505697192E-3</v>
      </c>
      <c r="BV16">
        <f t="shared" si="9"/>
        <v>0.27501191094641386</v>
      </c>
      <c r="BW16">
        <f t="shared" si="10"/>
        <v>0.90563800117495874</v>
      </c>
      <c r="BX16">
        <f t="shared" si="11"/>
        <v>0.25366794496322986</v>
      </c>
    </row>
    <row r="17" spans="1:76" x14ac:dyDescent="0.3">
      <c r="A17" t="s">
        <v>334</v>
      </c>
      <c r="B17">
        <v>0</v>
      </c>
      <c r="C17">
        <v>1.7344628988189951E-2</v>
      </c>
      <c r="D17">
        <v>0</v>
      </c>
      <c r="E17">
        <v>0</v>
      </c>
      <c r="F17">
        <v>2.7317049395801551E-2</v>
      </c>
      <c r="G17">
        <v>1.26628025975823E-2</v>
      </c>
      <c r="H17">
        <v>7.9345524156552005E-3</v>
      </c>
      <c r="I17">
        <v>0</v>
      </c>
      <c r="J17">
        <v>2.45077096528542E-2</v>
      </c>
      <c r="K17">
        <v>1.1669559826373349E-2</v>
      </c>
      <c r="L17">
        <v>1.495753054886745E-2</v>
      </c>
      <c r="M17">
        <v>0</v>
      </c>
      <c r="N17">
        <v>0</v>
      </c>
      <c r="O17">
        <v>1.27108073119224E-2</v>
      </c>
      <c r="P17">
        <v>0</v>
      </c>
      <c r="Q17">
        <v>0</v>
      </c>
      <c r="R17">
        <v>0</v>
      </c>
      <c r="S17">
        <v>8.7696296834512497E-3</v>
      </c>
      <c r="T17">
        <v>0</v>
      </c>
      <c r="U17">
        <v>1.8515807672551898E-2</v>
      </c>
      <c r="V17">
        <v>1.6232586716027751E-2</v>
      </c>
      <c r="W17">
        <v>1.5605546560978199E-2</v>
      </c>
      <c r="X17">
        <v>7.2330646098107002E-3</v>
      </c>
      <c r="Y17">
        <v>9.3601000038072008E-3</v>
      </c>
      <c r="Z17">
        <v>0</v>
      </c>
      <c r="AA17">
        <v>0</v>
      </c>
      <c r="AB17">
        <v>2.2765167427260501E-2</v>
      </c>
      <c r="AC17">
        <v>0</v>
      </c>
      <c r="AD17">
        <v>2.048368678748335E-2</v>
      </c>
      <c r="AE17">
        <v>0</v>
      </c>
      <c r="AF17">
        <v>0</v>
      </c>
      <c r="AG17">
        <v>0</v>
      </c>
      <c r="AH17">
        <v>0</v>
      </c>
      <c r="AI17">
        <v>7.5797848835308157E-2</v>
      </c>
      <c r="AJ17">
        <v>0</v>
      </c>
      <c r="AK17">
        <v>0</v>
      </c>
      <c r="AL17">
        <v>1.7031019292162001E-2</v>
      </c>
      <c r="AM17">
        <v>0</v>
      </c>
      <c r="AN17">
        <v>0</v>
      </c>
      <c r="AO17">
        <v>0</v>
      </c>
      <c r="AP17">
        <v>1.5573278536742338E-2</v>
      </c>
      <c r="AQ17">
        <v>5.1759279033513003E-3</v>
      </c>
      <c r="AR17">
        <v>0</v>
      </c>
      <c r="AS17">
        <v>1.9902311754462499E-4</v>
      </c>
      <c r="AT17">
        <v>0</v>
      </c>
      <c r="AU17">
        <v>0</v>
      </c>
      <c r="AV17">
        <v>4.5722823043659504E-3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9.4521337268905128E-3</v>
      </c>
      <c r="BD17">
        <v>0</v>
      </c>
      <c r="BE17">
        <v>9.6599875573064996E-3</v>
      </c>
      <c r="BF17">
        <v>0</v>
      </c>
      <c r="BG17">
        <v>2.5199024599580198E-2</v>
      </c>
      <c r="BH17">
        <v>8.1642642729099005E-3</v>
      </c>
      <c r="BJ17">
        <f t="shared" si="0"/>
        <v>8.0690400460779015E-3</v>
      </c>
      <c r="BK17">
        <f t="shared" si="1"/>
        <v>1.0820191016482168E-2</v>
      </c>
      <c r="BL17">
        <f t="shared" si="2"/>
        <v>3.8010776524341327E-3</v>
      </c>
      <c r="BN17">
        <f t="shared" si="3"/>
        <v>9.4893249477520057E-3</v>
      </c>
      <c r="BO17">
        <f t="shared" si="4"/>
        <v>1.8218398496647852E-2</v>
      </c>
      <c r="BP17">
        <f t="shared" si="5"/>
        <v>6.7805410561412906E-3</v>
      </c>
      <c r="BR17">
        <f t="shared" si="6"/>
        <v>2.3723312369380014E-3</v>
      </c>
      <c r="BS17">
        <f t="shared" si="7"/>
        <v>4.2941177064461664E-3</v>
      </c>
      <c r="BT17">
        <f t="shared" si="8"/>
        <v>1.3561082112282582E-3</v>
      </c>
      <c r="BV17">
        <f t="shared" si="9"/>
        <v>0.57970674429453606</v>
      </c>
      <c r="BW17">
        <f t="shared" si="10"/>
        <v>0.13101179643003585</v>
      </c>
      <c r="BX17">
        <f t="shared" si="11"/>
        <v>0.13443291812708913</v>
      </c>
    </row>
    <row r="18" spans="1:76" x14ac:dyDescent="0.3">
      <c r="A18" t="s">
        <v>335</v>
      </c>
      <c r="B18">
        <v>0</v>
      </c>
      <c r="C18">
        <v>0</v>
      </c>
      <c r="D18">
        <v>0</v>
      </c>
      <c r="E18">
        <v>0</v>
      </c>
      <c r="F18">
        <v>7.1745716837759996E-3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2.4693146362347949E-2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7.8451643733608994E-3</v>
      </c>
      <c r="Y18">
        <v>9.3601000038072008E-3</v>
      </c>
      <c r="Z18">
        <v>0</v>
      </c>
      <c r="AA18">
        <v>1.1467633720846851E-2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1.1944902089044199E-2</v>
      </c>
      <c r="AZ18">
        <v>0</v>
      </c>
      <c r="BA18">
        <v>0</v>
      </c>
      <c r="BB18">
        <v>5.4369879502103003E-4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J18">
        <f t="shared" si="0"/>
        <v>1.9917323778827468E-3</v>
      </c>
      <c r="BK18">
        <f t="shared" si="1"/>
        <v>1.5929387832230529E-3</v>
      </c>
      <c r="BL18">
        <f t="shared" si="2"/>
        <v>4.995440353626092E-4</v>
      </c>
      <c r="BN18">
        <f t="shared" si="3"/>
        <v>6.312706710945656E-3</v>
      </c>
      <c r="BO18">
        <f t="shared" si="4"/>
        <v>3.7179257964472605E-3</v>
      </c>
      <c r="BP18">
        <f t="shared" si="5"/>
        <v>2.3869234750240461E-3</v>
      </c>
      <c r="BR18">
        <f t="shared" si="6"/>
        <v>1.578176677736414E-3</v>
      </c>
      <c r="BS18">
        <f t="shared" si="7"/>
        <v>8.7632351420541786E-4</v>
      </c>
      <c r="BT18">
        <f t="shared" si="8"/>
        <v>4.7738469500480921E-4</v>
      </c>
      <c r="BV18">
        <f t="shared" si="9"/>
        <v>0.82704834648319847</v>
      </c>
      <c r="BW18">
        <f t="shared" si="10"/>
        <v>0.37755932596976471</v>
      </c>
      <c r="BX18">
        <f t="shared" si="11"/>
        <v>0.2829303925886486</v>
      </c>
    </row>
    <row r="19" spans="1:76" x14ac:dyDescent="0.3">
      <c r="A19" t="s">
        <v>336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1.27108073119224E-2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2.8641131691007401E-3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J19">
        <f t="shared" si="0"/>
        <v>7.9442545699515003E-4</v>
      </c>
      <c r="BK19">
        <f t="shared" si="1"/>
        <v>1.5911739828337445E-4</v>
      </c>
      <c r="BL19">
        <f t="shared" si="2"/>
        <v>0</v>
      </c>
      <c r="BN19">
        <f t="shared" si="3"/>
        <v>3.1777018279806001E-3</v>
      </c>
      <c r="BO19">
        <f t="shared" si="4"/>
        <v>6.750779479856088E-4</v>
      </c>
      <c r="BP19">
        <f t="shared" si="5"/>
        <v>0</v>
      </c>
      <c r="BR19">
        <f t="shared" si="6"/>
        <v>7.9442545699515003E-4</v>
      </c>
      <c r="BS19">
        <f t="shared" si="7"/>
        <v>1.5911739828337448E-4</v>
      </c>
      <c r="BT19">
        <f t="shared" si="8"/>
        <v>0</v>
      </c>
      <c r="BV19">
        <f t="shared" si="9"/>
        <v>0.44427349506204772</v>
      </c>
      <c r="BW19">
        <f t="shared" si="10"/>
        <v>0.33317013591547762</v>
      </c>
      <c r="BX19">
        <f t="shared" si="11"/>
        <v>0.33133276203867867</v>
      </c>
    </row>
    <row r="20" spans="1:76" x14ac:dyDescent="0.3">
      <c r="A20" t="s">
        <v>337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2.4882895192445E-2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J20">
        <f t="shared" si="0"/>
        <v>0</v>
      </c>
      <c r="BK20">
        <f t="shared" si="1"/>
        <v>0</v>
      </c>
      <c r="BL20">
        <f t="shared" si="2"/>
        <v>9.9531580769780001E-4</v>
      </c>
      <c r="BN20">
        <f t="shared" si="3"/>
        <v>0</v>
      </c>
      <c r="BO20">
        <f t="shared" si="4"/>
        <v>0</v>
      </c>
      <c r="BP20">
        <f t="shared" si="5"/>
        <v>4.9765790384889994E-3</v>
      </c>
      <c r="BR20">
        <f t="shared" si="6"/>
        <v>0</v>
      </c>
      <c r="BS20">
        <f t="shared" si="7"/>
        <v>0</v>
      </c>
      <c r="BT20">
        <f t="shared" si="8"/>
        <v>9.9531580769779979E-4</v>
      </c>
      <c r="BV20" t="e">
        <f t="shared" si="9"/>
        <v>#DIV/0!</v>
      </c>
      <c r="BW20">
        <f t="shared" si="10"/>
        <v>0.32728688127978489</v>
      </c>
      <c r="BX20">
        <f t="shared" si="11"/>
        <v>0.32728688127978489</v>
      </c>
    </row>
    <row r="21" spans="1:76" x14ac:dyDescent="0.3">
      <c r="A21" t="s">
        <v>338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4.8988197143186897E-2</v>
      </c>
      <c r="M21">
        <v>0</v>
      </c>
      <c r="N21">
        <v>0</v>
      </c>
      <c r="O21">
        <v>0</v>
      </c>
      <c r="P21">
        <v>0</v>
      </c>
      <c r="Q21">
        <v>7.5782870296171E-4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4.8577634611776804E-3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3.8955794249076652E-3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J21">
        <f t="shared" si="0"/>
        <v>3.109126615384288E-3</v>
      </c>
      <c r="BK21">
        <f t="shared" si="1"/>
        <v>2.6987574784320445E-4</v>
      </c>
      <c r="BL21">
        <f t="shared" si="2"/>
        <v>1.5582317699630661E-4</v>
      </c>
      <c r="BN21">
        <f t="shared" si="3"/>
        <v>1.2235879128516328E-2</v>
      </c>
      <c r="BO21">
        <f t="shared" si="4"/>
        <v>1.1449858282663241E-3</v>
      </c>
      <c r="BP21">
        <f t="shared" si="5"/>
        <v>7.7911588498153308E-4</v>
      </c>
      <c r="BR21">
        <f t="shared" si="6"/>
        <v>3.0589697821290819E-3</v>
      </c>
      <c r="BS21">
        <f t="shared" si="7"/>
        <v>2.698757478432045E-4</v>
      </c>
      <c r="BT21">
        <f t="shared" si="8"/>
        <v>1.5582317699630661E-4</v>
      </c>
      <c r="BV21">
        <f t="shared" si="9"/>
        <v>0.36959889275433444</v>
      </c>
      <c r="BW21">
        <f t="shared" si="10"/>
        <v>0.35015302412148464</v>
      </c>
      <c r="BX21">
        <f t="shared" si="11"/>
        <v>0.71712436114016709</v>
      </c>
    </row>
    <row r="22" spans="1:76" x14ac:dyDescent="0.3">
      <c r="A22" t="s">
        <v>339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6.2479716733302498E-3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J22">
        <f t="shared" si="0"/>
        <v>0</v>
      </c>
      <c r="BK22">
        <f t="shared" si="1"/>
        <v>0</v>
      </c>
      <c r="BL22">
        <f t="shared" si="2"/>
        <v>2.4991886693320997E-4</v>
      </c>
      <c r="BN22">
        <f t="shared" si="3"/>
        <v>0</v>
      </c>
      <c r="BO22">
        <f t="shared" si="4"/>
        <v>0</v>
      </c>
      <c r="BP22">
        <f t="shared" si="5"/>
        <v>1.24959433466605E-3</v>
      </c>
      <c r="BR22">
        <f t="shared" si="6"/>
        <v>0</v>
      </c>
      <c r="BS22">
        <f t="shared" si="7"/>
        <v>0</v>
      </c>
      <c r="BT22">
        <f t="shared" si="8"/>
        <v>2.4991886693321002E-4</v>
      </c>
      <c r="BV22" t="e">
        <f t="shared" si="9"/>
        <v>#DIV/0!</v>
      </c>
      <c r="BW22">
        <f t="shared" si="10"/>
        <v>0.32728688127978489</v>
      </c>
      <c r="BX22">
        <f t="shared" si="11"/>
        <v>0.32728688127978489</v>
      </c>
    </row>
    <row r="23" spans="1:76" x14ac:dyDescent="0.3">
      <c r="A23" t="s">
        <v>340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J23">
        <f t="shared" si="0"/>
        <v>0</v>
      </c>
      <c r="BK23">
        <f t="shared" si="1"/>
        <v>0</v>
      </c>
      <c r="BL23">
        <f t="shared" si="2"/>
        <v>0</v>
      </c>
      <c r="BN23">
        <f t="shared" si="3"/>
        <v>0</v>
      </c>
      <c r="BO23">
        <f t="shared" si="4"/>
        <v>0</v>
      </c>
      <c r="BP23">
        <f t="shared" si="5"/>
        <v>0</v>
      </c>
      <c r="BR23">
        <f t="shared" si="6"/>
        <v>0</v>
      </c>
      <c r="BS23">
        <f t="shared" si="7"/>
        <v>0</v>
      </c>
      <c r="BT23">
        <f t="shared" si="8"/>
        <v>0</v>
      </c>
      <c r="BV23" t="e">
        <f t="shared" si="9"/>
        <v>#DIV/0!</v>
      </c>
      <c r="BW23" t="e">
        <f t="shared" si="10"/>
        <v>#DIV/0!</v>
      </c>
      <c r="BX23" t="e">
        <f t="shared" si="11"/>
        <v>#DIV/0!</v>
      </c>
    </row>
    <row r="24" spans="1:76" x14ac:dyDescent="0.3">
      <c r="A24" t="s">
        <v>341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1.8595902620424851E-3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9.6162444524331495E-3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7.6798503137515497E-4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J24">
        <f t="shared" si="0"/>
        <v>1.1622439137765532E-4</v>
      </c>
      <c r="BK24">
        <f t="shared" si="1"/>
        <v>0</v>
      </c>
      <c r="BL24">
        <f t="shared" si="2"/>
        <v>4.1536917935233215E-4</v>
      </c>
      <c r="BN24">
        <f t="shared" si="3"/>
        <v>4.6489756551062127E-4</v>
      </c>
      <c r="BO24">
        <f t="shared" si="4"/>
        <v>0</v>
      </c>
      <c r="BP24">
        <f t="shared" si="5"/>
        <v>1.9229823787811978E-3</v>
      </c>
      <c r="BR24">
        <f t="shared" si="6"/>
        <v>1.1622439137765532E-4</v>
      </c>
      <c r="BS24">
        <f t="shared" si="7"/>
        <v>0</v>
      </c>
      <c r="BT24">
        <f t="shared" si="8"/>
        <v>3.8459647575623954E-4</v>
      </c>
      <c r="BV24">
        <f t="shared" si="9"/>
        <v>0.33317013591547762</v>
      </c>
      <c r="BW24">
        <f t="shared" si="10"/>
        <v>0.46269662460529548</v>
      </c>
      <c r="BX24">
        <f t="shared" si="11"/>
        <v>0.29087074179510852</v>
      </c>
    </row>
    <row r="25" spans="1:76" x14ac:dyDescent="0.3">
      <c r="A25" t="s">
        <v>342</v>
      </c>
      <c r="B25">
        <v>0</v>
      </c>
      <c r="C25">
        <v>0</v>
      </c>
      <c r="D25">
        <v>0</v>
      </c>
      <c r="E25">
        <v>0</v>
      </c>
      <c r="F25">
        <v>8.1028990013786006E-3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1.0558961852076949E-2</v>
      </c>
      <c r="W25">
        <v>0</v>
      </c>
      <c r="X25">
        <v>4.62768442080799E-3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1.291659573796995E-2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J25">
        <f t="shared" si="0"/>
        <v>5.0643118758616254E-4</v>
      </c>
      <c r="BK25">
        <f t="shared" si="1"/>
        <v>1.5612912228252715E-3</v>
      </c>
      <c r="BL25">
        <f t="shared" si="2"/>
        <v>0</v>
      </c>
      <c r="BN25">
        <f t="shared" si="3"/>
        <v>2.0257247503446501E-3</v>
      </c>
      <c r="BO25">
        <f t="shared" si="4"/>
        <v>3.8795712230171443E-3</v>
      </c>
      <c r="BP25">
        <f t="shared" si="5"/>
        <v>0</v>
      </c>
      <c r="BR25">
        <f t="shared" si="6"/>
        <v>5.0643118758616254E-4</v>
      </c>
      <c r="BS25">
        <f t="shared" si="7"/>
        <v>9.1442370663053689E-4</v>
      </c>
      <c r="BT25">
        <f t="shared" si="8"/>
        <v>0</v>
      </c>
      <c r="BV25">
        <f t="shared" si="9"/>
        <v>0.32212159804756413</v>
      </c>
      <c r="BW25">
        <f t="shared" si="10"/>
        <v>0.33317013591547862</v>
      </c>
      <c r="BX25">
        <f t="shared" si="11"/>
        <v>0.10594320442333763</v>
      </c>
    </row>
    <row r="26" spans="1:76" x14ac:dyDescent="0.3">
      <c r="A26" t="s">
        <v>343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1.21974219146049E-2</v>
      </c>
      <c r="R26">
        <v>0</v>
      </c>
      <c r="S26">
        <v>0</v>
      </c>
      <c r="T26">
        <v>0</v>
      </c>
      <c r="U26">
        <v>0</v>
      </c>
      <c r="V26">
        <v>9.1679306234001001E-3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5.7351793829045501E-3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9.6162444524331495E-3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5.7140867241844504E-3</v>
      </c>
      <c r="BF26">
        <v>5.6530818551250503E-4</v>
      </c>
      <c r="BG26">
        <v>0</v>
      </c>
      <c r="BH26">
        <v>0</v>
      </c>
      <c r="BJ26">
        <f t="shared" si="0"/>
        <v>7.6233886966280628E-4</v>
      </c>
      <c r="BK26">
        <f t="shared" si="1"/>
        <v>8.2795055590581393E-4</v>
      </c>
      <c r="BL26">
        <f t="shared" si="2"/>
        <v>6.3582557448520411E-4</v>
      </c>
      <c r="BN26">
        <f t="shared" si="3"/>
        <v>3.0493554786512251E-3</v>
      </c>
      <c r="BO26">
        <f t="shared" si="4"/>
        <v>2.4805620361134633E-3</v>
      </c>
      <c r="BP26">
        <f t="shared" si="5"/>
        <v>2.1921798870818037E-3</v>
      </c>
      <c r="BR26">
        <f t="shared" si="6"/>
        <v>7.6233886966280628E-4</v>
      </c>
      <c r="BS26">
        <f t="shared" si="7"/>
        <v>5.8467407896324651E-4</v>
      </c>
      <c r="BT26">
        <f t="shared" si="8"/>
        <v>4.3843597741636072E-4</v>
      </c>
      <c r="BV26">
        <f t="shared" si="9"/>
        <v>0.94602092859689724</v>
      </c>
      <c r="BW26">
        <f t="shared" si="10"/>
        <v>0.88677124866649648</v>
      </c>
      <c r="BX26">
        <f t="shared" si="11"/>
        <v>0.79422154103737819</v>
      </c>
    </row>
    <row r="27" spans="1:76" x14ac:dyDescent="0.3">
      <c r="A27" t="s">
        <v>344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1.6029022588546851E-2</v>
      </c>
      <c r="J27">
        <v>0</v>
      </c>
      <c r="K27">
        <v>0</v>
      </c>
      <c r="L27">
        <v>1.67421850797831E-2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4.9180661385791E-3</v>
      </c>
      <c r="W27">
        <v>0</v>
      </c>
      <c r="X27">
        <v>7.2330646098107002E-3</v>
      </c>
      <c r="Y27">
        <v>1.2055203955135724E-2</v>
      </c>
      <c r="Z27">
        <v>0</v>
      </c>
      <c r="AA27">
        <v>1.2338681812717101E-2</v>
      </c>
      <c r="AB27">
        <v>6.9868955271734498E-3</v>
      </c>
      <c r="AC27">
        <v>0</v>
      </c>
      <c r="AD27">
        <v>0</v>
      </c>
      <c r="AE27">
        <v>0</v>
      </c>
      <c r="AF27">
        <v>0</v>
      </c>
      <c r="AG27">
        <v>2.2707105123912399E-2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1.5573278536742338E-2</v>
      </c>
      <c r="AQ27">
        <v>5.1759279033513003E-3</v>
      </c>
      <c r="AR27">
        <v>0</v>
      </c>
      <c r="AS27">
        <v>0</v>
      </c>
      <c r="AT27">
        <v>0</v>
      </c>
      <c r="AU27">
        <v>1.09920014924963E-2</v>
      </c>
      <c r="AV27">
        <v>0</v>
      </c>
      <c r="AW27">
        <v>2.0376063961989099E-2</v>
      </c>
      <c r="AX27">
        <v>0</v>
      </c>
      <c r="AY27">
        <v>1.4152675968990201E-2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1.04774863428435E-2</v>
      </c>
      <c r="BF27">
        <v>1.028771359924145E-2</v>
      </c>
      <c r="BG27">
        <v>0</v>
      </c>
      <c r="BH27">
        <v>0</v>
      </c>
      <c r="BJ27">
        <f t="shared" si="0"/>
        <v>2.0482004792706219E-3</v>
      </c>
      <c r="BK27">
        <f t="shared" si="1"/>
        <v>3.6799453981849147E-3</v>
      </c>
      <c r="BL27">
        <f t="shared" si="2"/>
        <v>3.4814059122261678E-3</v>
      </c>
      <c r="BN27">
        <f t="shared" si="3"/>
        <v>5.5982635589815199E-3</v>
      </c>
      <c r="BO27">
        <f t="shared" si="4"/>
        <v>6.392776140389995E-3</v>
      </c>
      <c r="BP27">
        <f t="shared" si="5"/>
        <v>6.18544542839412E-3</v>
      </c>
      <c r="BR27">
        <f t="shared" si="6"/>
        <v>1.39956588974538E-3</v>
      </c>
      <c r="BS27">
        <f t="shared" si="7"/>
        <v>1.5067917864924434E-3</v>
      </c>
      <c r="BT27">
        <f t="shared" si="8"/>
        <v>1.2370890856788241E-3</v>
      </c>
      <c r="BV27">
        <f t="shared" si="9"/>
        <v>0.43335729165973813</v>
      </c>
      <c r="BW27">
        <f t="shared" si="10"/>
        <v>0.44814879414519038</v>
      </c>
      <c r="BX27">
        <f t="shared" si="11"/>
        <v>0.91944992880183574</v>
      </c>
    </row>
    <row r="28" spans="1:76" x14ac:dyDescent="0.3">
      <c r="A28" t="s">
        <v>345</v>
      </c>
      <c r="B28">
        <v>3.4432809774392052E-4</v>
      </c>
      <c r="C28">
        <v>0</v>
      </c>
      <c r="D28">
        <v>0</v>
      </c>
      <c r="E28">
        <v>0</v>
      </c>
      <c r="F28">
        <v>3.1914605780504952E-3</v>
      </c>
      <c r="G28">
        <v>1.9650638168416848E-2</v>
      </c>
      <c r="H28">
        <v>1.0553191859800051E-2</v>
      </c>
      <c r="I28">
        <v>0</v>
      </c>
      <c r="J28">
        <v>0</v>
      </c>
      <c r="K28">
        <v>1.9563351330795201E-3</v>
      </c>
      <c r="L28">
        <v>0</v>
      </c>
      <c r="M28">
        <v>0</v>
      </c>
      <c r="N28">
        <v>1.519371379779395E-2</v>
      </c>
      <c r="O28">
        <v>0</v>
      </c>
      <c r="P28">
        <v>0</v>
      </c>
      <c r="Q28">
        <v>0</v>
      </c>
      <c r="R28">
        <v>0</v>
      </c>
      <c r="S28">
        <v>2.45522267781106E-2</v>
      </c>
      <c r="T28">
        <v>0</v>
      </c>
      <c r="U28">
        <v>0</v>
      </c>
      <c r="V28">
        <v>1.4829124941161075E-2</v>
      </c>
      <c r="W28">
        <v>1.31743027668457E-2</v>
      </c>
      <c r="X28">
        <v>0</v>
      </c>
      <c r="Y28">
        <v>0</v>
      </c>
      <c r="Z28">
        <v>0</v>
      </c>
      <c r="AA28">
        <v>0</v>
      </c>
      <c r="AB28">
        <v>0</v>
      </c>
      <c r="AC28">
        <v>8.2921960762445002E-3</v>
      </c>
      <c r="AD28">
        <v>0</v>
      </c>
      <c r="AE28">
        <v>1.7683416419482751E-2</v>
      </c>
      <c r="AF28">
        <v>0</v>
      </c>
      <c r="AG28">
        <v>2.2707105123912399E-2</v>
      </c>
      <c r="AH28">
        <v>1.291659573796995E-2</v>
      </c>
      <c r="AI28">
        <v>0</v>
      </c>
      <c r="AJ28">
        <v>0</v>
      </c>
      <c r="AK28">
        <v>1.7067638187511901E-2</v>
      </c>
      <c r="AL28">
        <v>0</v>
      </c>
      <c r="AM28">
        <v>1.02852893196722E-2</v>
      </c>
      <c r="AN28">
        <v>0</v>
      </c>
      <c r="AO28">
        <v>1.457112270865565E-2</v>
      </c>
      <c r="AP28">
        <v>0</v>
      </c>
      <c r="AQ28">
        <v>8.1507712905014261E-3</v>
      </c>
      <c r="AR28">
        <v>0</v>
      </c>
      <c r="AS28">
        <v>0</v>
      </c>
      <c r="AT28">
        <v>6.5498707931710498E-3</v>
      </c>
      <c r="AU28">
        <v>0</v>
      </c>
      <c r="AV28">
        <v>1.692369449960195E-2</v>
      </c>
      <c r="AW28">
        <v>0</v>
      </c>
      <c r="AX28">
        <v>0</v>
      </c>
      <c r="AY28">
        <v>2.60975780580344E-2</v>
      </c>
      <c r="AZ28">
        <v>0</v>
      </c>
      <c r="BA28">
        <v>0</v>
      </c>
      <c r="BB28">
        <v>0</v>
      </c>
      <c r="BC28">
        <v>1.285086655180135E-2</v>
      </c>
      <c r="BD28">
        <v>2.7983916800126948E-2</v>
      </c>
      <c r="BE28">
        <v>4.4993493082219451E-3</v>
      </c>
      <c r="BF28">
        <v>0</v>
      </c>
      <c r="BG28">
        <v>2.5019315252125252E-2</v>
      </c>
      <c r="BH28">
        <v>0</v>
      </c>
      <c r="BJ28">
        <f t="shared" si="0"/>
        <v>3.1806042271802989E-3</v>
      </c>
      <c r="BK28">
        <f t="shared" si="1"/>
        <v>6.3419426579848321E-3</v>
      </c>
      <c r="BL28">
        <f t="shared" si="2"/>
        <v>6.7999765107769616E-3</v>
      </c>
      <c r="BN28">
        <f t="shared" si="3"/>
        <v>6.2216702764815923E-3</v>
      </c>
      <c r="BO28">
        <f t="shared" si="4"/>
        <v>8.8657555999478235E-3</v>
      </c>
      <c r="BP28">
        <f t="shared" si="5"/>
        <v>9.4089996801411929E-3</v>
      </c>
      <c r="BR28">
        <f t="shared" si="6"/>
        <v>1.5554175691203981E-3</v>
      </c>
      <c r="BS28">
        <f t="shared" si="7"/>
        <v>2.089678635021905E-3</v>
      </c>
      <c r="BT28">
        <f t="shared" si="8"/>
        <v>1.8817999360282386E-3</v>
      </c>
      <c r="BV28">
        <f t="shared" si="9"/>
        <v>0.23424240959966566</v>
      </c>
      <c r="BW28">
        <f t="shared" si="10"/>
        <v>0.14626111808251455</v>
      </c>
      <c r="BX28">
        <f t="shared" si="11"/>
        <v>0.8714757082689224</v>
      </c>
    </row>
    <row r="29" spans="1:76" x14ac:dyDescent="0.3">
      <c r="A29" t="s">
        <v>346</v>
      </c>
      <c r="B29">
        <v>3.4432809774392052E-4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3.1208139995252598E-2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1.14525384161664E-2</v>
      </c>
      <c r="W29">
        <v>1.31743027668457E-2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1.08340210741594E-2</v>
      </c>
      <c r="AG29">
        <v>4.5436157775350148E-4</v>
      </c>
      <c r="AH29">
        <v>5.0522740174285003E-3</v>
      </c>
      <c r="AI29">
        <v>0</v>
      </c>
      <c r="AJ29">
        <v>0</v>
      </c>
      <c r="AK29">
        <v>0</v>
      </c>
      <c r="AL29">
        <v>0</v>
      </c>
      <c r="AM29">
        <v>6.2671463292518501E-3</v>
      </c>
      <c r="AN29">
        <v>1.46034582537726E-2</v>
      </c>
      <c r="AO29">
        <v>0</v>
      </c>
      <c r="AP29">
        <v>0</v>
      </c>
      <c r="AQ29">
        <v>8.3637091044123004E-3</v>
      </c>
      <c r="AR29">
        <v>0</v>
      </c>
      <c r="AS29">
        <v>8.2451101575366996E-4</v>
      </c>
      <c r="AT29">
        <v>0</v>
      </c>
      <c r="AU29">
        <v>0</v>
      </c>
      <c r="AV29">
        <v>1.692369449960195E-2</v>
      </c>
      <c r="AW29">
        <v>0</v>
      </c>
      <c r="AX29">
        <v>5.23892501161345E-3</v>
      </c>
      <c r="AY29">
        <v>0</v>
      </c>
      <c r="AZ29">
        <v>9.2165334554942507E-3</v>
      </c>
      <c r="BA29">
        <v>0</v>
      </c>
      <c r="BB29">
        <v>7.6798503137515497E-4</v>
      </c>
      <c r="BC29">
        <v>8.7609941355050501E-4</v>
      </c>
      <c r="BD29">
        <v>1.07272918650513E-2</v>
      </c>
      <c r="BE29">
        <v>1.8893299931599751E-2</v>
      </c>
      <c r="BF29">
        <v>9.0987612682494994E-3</v>
      </c>
      <c r="BG29">
        <v>0</v>
      </c>
      <c r="BH29">
        <v>0</v>
      </c>
      <c r="BJ29">
        <f t="shared" si="0"/>
        <v>1.9720292558122825E-3</v>
      </c>
      <c r="BK29">
        <f t="shared" si="1"/>
        <v>2.2759721029085279E-3</v>
      </c>
      <c r="BL29">
        <f t="shared" si="2"/>
        <v>4.0720566071890509E-3</v>
      </c>
      <c r="BN29">
        <f t="shared" si="3"/>
        <v>7.7967693037125241E-3</v>
      </c>
      <c r="BO29">
        <f t="shared" si="4"/>
        <v>4.5670812996165067E-3</v>
      </c>
      <c r="BP29">
        <f t="shared" si="5"/>
        <v>5.9986355385228136E-3</v>
      </c>
      <c r="BR29">
        <f t="shared" si="6"/>
        <v>1.949192325928131E-3</v>
      </c>
      <c r="BS29">
        <f t="shared" si="7"/>
        <v>1.0764713857297009E-3</v>
      </c>
      <c r="BT29">
        <f t="shared" si="8"/>
        <v>1.1997271077045628E-3</v>
      </c>
      <c r="BV29">
        <f t="shared" si="9"/>
        <v>0.89258345421423857</v>
      </c>
      <c r="BW29">
        <f t="shared" si="10"/>
        <v>0.36725139236685433</v>
      </c>
      <c r="BX29">
        <f t="shared" si="11"/>
        <v>0.27167314493143541</v>
      </c>
    </row>
    <row r="30" spans="1:76" x14ac:dyDescent="0.3">
      <c r="A30" t="s">
        <v>347</v>
      </c>
      <c r="B30">
        <v>0</v>
      </c>
      <c r="C30">
        <v>0</v>
      </c>
      <c r="D30">
        <v>9.3892020791365004E-3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1.1669559826373349E-2</v>
      </c>
      <c r="L30">
        <v>8.8653332940717994E-3</v>
      </c>
      <c r="M30">
        <v>0</v>
      </c>
      <c r="N30">
        <v>0</v>
      </c>
      <c r="O30">
        <v>0</v>
      </c>
      <c r="P30">
        <v>1.778955255407515E-2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9.2624949441420003E-3</v>
      </c>
      <c r="X30">
        <v>4.62768442080799E-3</v>
      </c>
      <c r="Y30">
        <v>1.8929093328945299E-2</v>
      </c>
      <c r="Z30">
        <v>0</v>
      </c>
      <c r="AA30">
        <v>0</v>
      </c>
      <c r="AB30">
        <v>0</v>
      </c>
      <c r="AC30">
        <v>8.2921960762445002E-3</v>
      </c>
      <c r="AD30">
        <v>4.5504095324035302E-3</v>
      </c>
      <c r="AE30">
        <v>0</v>
      </c>
      <c r="AF30">
        <v>0</v>
      </c>
      <c r="AG30">
        <v>0</v>
      </c>
      <c r="AH30">
        <v>0</v>
      </c>
      <c r="AI30">
        <v>3.139815695781795E-4</v>
      </c>
      <c r="AJ30">
        <v>0</v>
      </c>
      <c r="AK30">
        <v>0</v>
      </c>
      <c r="AL30">
        <v>0</v>
      </c>
      <c r="AM30">
        <v>1.0675127466254229E-2</v>
      </c>
      <c r="AN30">
        <v>0</v>
      </c>
      <c r="AO30">
        <v>0</v>
      </c>
      <c r="AP30">
        <v>0</v>
      </c>
      <c r="AQ30">
        <v>9.1357877905753008E-3</v>
      </c>
      <c r="AR30">
        <v>0</v>
      </c>
      <c r="AS30">
        <v>8.2451101575366996E-4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4.2626868563479048E-3</v>
      </c>
      <c r="BB30">
        <v>9.2946521059948002E-3</v>
      </c>
      <c r="BC30">
        <v>0</v>
      </c>
      <c r="BD30">
        <v>0</v>
      </c>
      <c r="BE30">
        <v>0</v>
      </c>
      <c r="BF30">
        <v>0</v>
      </c>
      <c r="BG30">
        <v>7.4449811880426505E-4</v>
      </c>
      <c r="BH30">
        <v>5.2070565835420496E-3</v>
      </c>
      <c r="BJ30">
        <f t="shared" si="0"/>
        <v>2.9821029846035501E-3</v>
      </c>
      <c r="BK30">
        <f t="shared" si="1"/>
        <v>2.5542144373400829E-3</v>
      </c>
      <c r="BL30">
        <f t="shared" si="2"/>
        <v>1.6057727974908885E-3</v>
      </c>
      <c r="BN30">
        <f t="shared" si="3"/>
        <v>5.6398052291478139E-3</v>
      </c>
      <c r="BO30">
        <f t="shared" si="4"/>
        <v>5.0738833717715523E-3</v>
      </c>
      <c r="BP30">
        <f t="shared" si="5"/>
        <v>3.3283310330975376E-3</v>
      </c>
      <c r="BR30">
        <f t="shared" si="6"/>
        <v>1.4099513072869535E-3</v>
      </c>
      <c r="BS30">
        <f t="shared" si="7"/>
        <v>1.1959257797097764E-3</v>
      </c>
      <c r="BT30">
        <f t="shared" si="8"/>
        <v>6.6566620661950751E-4</v>
      </c>
      <c r="BV30">
        <f t="shared" si="9"/>
        <v>0.81852423111097639</v>
      </c>
      <c r="BW30">
        <f t="shared" si="10"/>
        <v>0.38703652243490572</v>
      </c>
      <c r="BX30">
        <f t="shared" si="11"/>
        <v>0.49419313426870948</v>
      </c>
    </row>
    <row r="31" spans="1:76" x14ac:dyDescent="0.3">
      <c r="A31" t="s">
        <v>348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1.6025981954790999E-3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J31">
        <f t="shared" si="0"/>
        <v>0</v>
      </c>
      <c r="BK31">
        <f t="shared" si="1"/>
        <v>0</v>
      </c>
      <c r="BL31">
        <f t="shared" si="2"/>
        <v>6.4103927819163993E-5</v>
      </c>
      <c r="BN31">
        <f t="shared" si="3"/>
        <v>0</v>
      </c>
      <c r="BO31">
        <f t="shared" si="4"/>
        <v>0</v>
      </c>
      <c r="BP31">
        <f t="shared" si="5"/>
        <v>3.2051963909582001E-4</v>
      </c>
      <c r="BR31">
        <f t="shared" si="6"/>
        <v>0</v>
      </c>
      <c r="BS31">
        <f t="shared" si="7"/>
        <v>0</v>
      </c>
      <c r="BT31">
        <f t="shared" si="8"/>
        <v>6.4103927819164007E-5</v>
      </c>
      <c r="BV31" t="e">
        <f t="shared" si="9"/>
        <v>#DIV/0!</v>
      </c>
      <c r="BW31">
        <f t="shared" si="10"/>
        <v>0.32728688127978489</v>
      </c>
      <c r="BX31">
        <f t="shared" si="11"/>
        <v>0.32728688127978489</v>
      </c>
    </row>
    <row r="32" spans="1:76" x14ac:dyDescent="0.3">
      <c r="A32" t="s">
        <v>349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6.9100661763091004E-3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3.353114113490885E-4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J32">
        <f t="shared" si="0"/>
        <v>0</v>
      </c>
      <c r="BK32">
        <f t="shared" si="1"/>
        <v>3.838925653505056E-4</v>
      </c>
      <c r="BL32">
        <f t="shared" si="2"/>
        <v>1.3412456453963541E-5</v>
      </c>
      <c r="BN32">
        <f t="shared" si="3"/>
        <v>0</v>
      </c>
      <c r="BO32">
        <f t="shared" si="4"/>
        <v>1.6287182172386541E-3</v>
      </c>
      <c r="BP32">
        <f t="shared" si="5"/>
        <v>6.7062282269817725E-5</v>
      </c>
      <c r="BR32">
        <f t="shared" si="6"/>
        <v>0</v>
      </c>
      <c r="BS32">
        <f t="shared" si="7"/>
        <v>3.838925653505056E-4</v>
      </c>
      <c r="BT32">
        <f t="shared" si="8"/>
        <v>1.3412456453963544E-5</v>
      </c>
      <c r="BV32">
        <f t="shared" si="9"/>
        <v>0.33133276203867867</v>
      </c>
      <c r="BW32">
        <f t="shared" si="10"/>
        <v>0.32728688127978489</v>
      </c>
      <c r="BX32">
        <f t="shared" si="11"/>
        <v>0.34829654687968314</v>
      </c>
    </row>
    <row r="33" spans="1:76" x14ac:dyDescent="0.3">
      <c r="A33" t="s">
        <v>350</v>
      </c>
      <c r="B33">
        <v>0</v>
      </c>
      <c r="C33">
        <v>0</v>
      </c>
      <c r="D33">
        <v>0</v>
      </c>
      <c r="E33">
        <v>1.6300719795091598E-2</v>
      </c>
      <c r="F33">
        <v>0</v>
      </c>
      <c r="G33">
        <v>0</v>
      </c>
      <c r="H33">
        <v>5.1459238122655501E-3</v>
      </c>
      <c r="I33">
        <v>0</v>
      </c>
      <c r="J33">
        <v>1.53875209224263E-2</v>
      </c>
      <c r="K33">
        <v>0</v>
      </c>
      <c r="L33">
        <v>1.67421850797831E-2</v>
      </c>
      <c r="M33">
        <v>0</v>
      </c>
      <c r="N33">
        <v>0</v>
      </c>
      <c r="O33">
        <v>0</v>
      </c>
      <c r="P33">
        <v>0</v>
      </c>
      <c r="Q33">
        <v>1.21974219146049E-2</v>
      </c>
      <c r="R33">
        <v>2.20839227371117E-2</v>
      </c>
      <c r="S33">
        <v>0</v>
      </c>
      <c r="T33">
        <v>0</v>
      </c>
      <c r="U33">
        <v>0</v>
      </c>
      <c r="V33">
        <v>0</v>
      </c>
      <c r="W33">
        <v>0</v>
      </c>
      <c r="X33">
        <v>4.1944318753619654E-3</v>
      </c>
      <c r="Y33">
        <v>0</v>
      </c>
      <c r="Z33">
        <v>0</v>
      </c>
      <c r="AA33">
        <v>1.062414739884265E-2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1.5341925511193301E-2</v>
      </c>
      <c r="AK33">
        <v>0</v>
      </c>
      <c r="AL33">
        <v>0</v>
      </c>
      <c r="AM33">
        <v>9.60967427619225E-3</v>
      </c>
      <c r="AN33">
        <v>0</v>
      </c>
      <c r="AO33">
        <v>0</v>
      </c>
      <c r="AP33">
        <v>0</v>
      </c>
      <c r="AQ33">
        <v>5.0741484000470499E-3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9.6599875573064996E-3</v>
      </c>
      <c r="BF33">
        <v>0</v>
      </c>
      <c r="BG33">
        <v>0</v>
      </c>
      <c r="BH33">
        <v>0</v>
      </c>
      <c r="BJ33">
        <f t="shared" si="0"/>
        <v>4.1108607202607157E-3</v>
      </c>
      <c r="BK33">
        <f t="shared" si="1"/>
        <v>2.050139000628684E-3</v>
      </c>
      <c r="BL33">
        <f t="shared" si="2"/>
        <v>1.5874294297895642E-3</v>
      </c>
      <c r="BN33">
        <f t="shared" si="3"/>
        <v>6.7708239118752069E-3</v>
      </c>
      <c r="BO33">
        <f t="shared" si="4"/>
        <v>5.6491027479848447E-3</v>
      </c>
      <c r="BP33">
        <f t="shared" si="5"/>
        <v>3.9988777322231342E-3</v>
      </c>
      <c r="BR33">
        <f t="shared" si="6"/>
        <v>1.6927059779688017E-3</v>
      </c>
      <c r="BS33">
        <f t="shared" si="7"/>
        <v>1.3315062869065481E-3</v>
      </c>
      <c r="BT33">
        <f t="shared" si="8"/>
        <v>7.9977554644462682E-4</v>
      </c>
      <c r="BV33">
        <f t="shared" si="9"/>
        <v>0.34644801038157114</v>
      </c>
      <c r="BW33">
        <f t="shared" si="10"/>
        <v>0.19155608894499082</v>
      </c>
      <c r="BX33">
        <f t="shared" si="11"/>
        <v>0.76791647366467519</v>
      </c>
    </row>
    <row r="34" spans="1:76" x14ac:dyDescent="0.3">
      <c r="A34" t="s">
        <v>351</v>
      </c>
      <c r="B34">
        <v>1.52568879593679E-2</v>
      </c>
      <c r="C34">
        <v>4.4569125940887603E-3</v>
      </c>
      <c r="D34">
        <v>0</v>
      </c>
      <c r="E34">
        <v>2.3941288044013499E-2</v>
      </c>
      <c r="F34">
        <v>1.120006161691185E-2</v>
      </c>
      <c r="G34">
        <v>1.3119706654609185E-2</v>
      </c>
      <c r="H34">
        <v>0</v>
      </c>
      <c r="I34">
        <v>1.3155437900618251E-2</v>
      </c>
      <c r="J34">
        <v>1.4865659677987E-2</v>
      </c>
      <c r="K34">
        <v>9.9440303256906008E-3</v>
      </c>
      <c r="L34">
        <v>0</v>
      </c>
      <c r="M34">
        <v>4.9719997567355095E-2</v>
      </c>
      <c r="N34">
        <v>0</v>
      </c>
      <c r="O34">
        <v>0</v>
      </c>
      <c r="P34">
        <v>1.515908506492205E-2</v>
      </c>
      <c r="Q34">
        <v>5.1760761719580599E-2</v>
      </c>
      <c r="R34">
        <v>0</v>
      </c>
      <c r="S34">
        <v>1.5546913592847751E-2</v>
      </c>
      <c r="T34">
        <v>0</v>
      </c>
      <c r="U34">
        <v>0</v>
      </c>
      <c r="V34">
        <v>0</v>
      </c>
      <c r="W34">
        <v>0</v>
      </c>
      <c r="X34">
        <v>2.9799524289771149E-2</v>
      </c>
      <c r="Y34">
        <v>3.01638123040243E-3</v>
      </c>
      <c r="Z34">
        <v>7.6804301079379002E-3</v>
      </c>
      <c r="AA34">
        <v>1.30270672227703E-2</v>
      </c>
      <c r="AB34">
        <v>3.195392109559215E-3</v>
      </c>
      <c r="AC34">
        <v>7.6942298864299003E-3</v>
      </c>
      <c r="AD34">
        <v>2.3527358116677548E-2</v>
      </c>
      <c r="AE34">
        <v>2.3346804586571651E-2</v>
      </c>
      <c r="AF34">
        <v>1.2479725030012861E-2</v>
      </c>
      <c r="AG34">
        <v>2.0132378769688149E-2</v>
      </c>
      <c r="AH34">
        <v>2.4232767384802251E-2</v>
      </c>
      <c r="AI34">
        <v>2.077341238956135E-2</v>
      </c>
      <c r="AJ34">
        <v>0</v>
      </c>
      <c r="AK34">
        <v>0</v>
      </c>
      <c r="AL34">
        <v>1.55102863565777E-2</v>
      </c>
      <c r="AM34">
        <v>1.7354287959634E-2</v>
      </c>
      <c r="AN34">
        <v>1.8833713480647499E-2</v>
      </c>
      <c r="AO34">
        <v>1.7543509328542501E-2</v>
      </c>
      <c r="AP34">
        <v>1.6048826622539345E-2</v>
      </c>
      <c r="AQ34">
        <v>9.1357877905753008E-3</v>
      </c>
      <c r="AR34">
        <v>0</v>
      </c>
      <c r="AS34">
        <v>1.65721773858002E-3</v>
      </c>
      <c r="AT34">
        <v>1.351870797279635E-2</v>
      </c>
      <c r="AU34">
        <v>8.9644616142346492E-3</v>
      </c>
      <c r="AV34">
        <v>1.268532807120375E-2</v>
      </c>
      <c r="AW34">
        <v>3.22112634836859E-3</v>
      </c>
      <c r="AX34">
        <v>0</v>
      </c>
      <c r="AY34">
        <v>4.0876556870969999E-2</v>
      </c>
      <c r="AZ34">
        <v>1.6421734668251649E-2</v>
      </c>
      <c r="BA34">
        <v>4.9775444119639856E-2</v>
      </c>
      <c r="BB34">
        <v>0</v>
      </c>
      <c r="BC34">
        <v>2.26423848711736E-2</v>
      </c>
      <c r="BD34">
        <v>0</v>
      </c>
      <c r="BE34">
        <v>2.0177354359252199E-2</v>
      </c>
      <c r="BF34">
        <v>9.0715618372336007E-3</v>
      </c>
      <c r="BG34">
        <v>0</v>
      </c>
      <c r="BH34">
        <v>6.0448001000382497E-3</v>
      </c>
      <c r="BJ34">
        <f t="shared" si="0"/>
        <v>1.3911239320321551E-2</v>
      </c>
      <c r="BK34">
        <f t="shared" si="1"/>
        <v>1.1358465817612913E-2</v>
      </c>
      <c r="BL34">
        <f t="shared" si="2"/>
        <v>1.1979323604410357E-2</v>
      </c>
      <c r="BN34">
        <f t="shared" si="3"/>
        <v>1.6126620601567405E-2</v>
      </c>
      <c r="BO34">
        <f t="shared" si="4"/>
        <v>1.0270128722589698E-2</v>
      </c>
      <c r="BP34">
        <f t="shared" si="5"/>
        <v>1.2668201931277363E-2</v>
      </c>
      <c r="BR34">
        <f t="shared" si="6"/>
        <v>4.0316551503918512E-3</v>
      </c>
      <c r="BS34">
        <f t="shared" si="7"/>
        <v>2.4206925544673036E-3</v>
      </c>
      <c r="BT34">
        <f t="shared" si="8"/>
        <v>2.5336403862554727E-3</v>
      </c>
      <c r="BV34">
        <f t="shared" si="9"/>
        <v>0.59205897739134317</v>
      </c>
      <c r="BW34">
        <f t="shared" si="10"/>
        <v>0.68819292081423056</v>
      </c>
      <c r="BX34">
        <f t="shared" si="11"/>
        <v>0.86025522722460335</v>
      </c>
    </row>
    <row r="35" spans="1:76" x14ac:dyDescent="0.3">
      <c r="A35" t="s">
        <v>352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9.5061455103800496E-3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2.79568048057293E-3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1.6224673536145401E-2</v>
      </c>
      <c r="AP35">
        <v>6.3007116392194498E-4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1.1944902089044199E-2</v>
      </c>
      <c r="AZ35">
        <v>1.6421734668251649E-2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J35">
        <f t="shared" si="0"/>
        <v>5.941340943987531E-4</v>
      </c>
      <c r="BK35">
        <f t="shared" si="1"/>
        <v>1.5531558225405167E-4</v>
      </c>
      <c r="BL35">
        <f t="shared" si="2"/>
        <v>1.8088552582945277E-3</v>
      </c>
      <c r="BN35">
        <f t="shared" si="3"/>
        <v>2.3765363775950124E-3</v>
      </c>
      <c r="BO35">
        <f t="shared" si="4"/>
        <v>6.5894820861466159E-4</v>
      </c>
      <c r="BP35">
        <f t="shared" si="5"/>
        <v>4.9757417488120945E-3</v>
      </c>
      <c r="BR35">
        <f t="shared" si="6"/>
        <v>5.941340943987531E-4</v>
      </c>
      <c r="BS35">
        <f t="shared" si="7"/>
        <v>1.5531558225405167E-4</v>
      </c>
      <c r="BT35">
        <f t="shared" si="8"/>
        <v>9.9514834976241885E-4</v>
      </c>
      <c r="BV35">
        <f t="shared" si="9"/>
        <v>0.48454295426311256</v>
      </c>
      <c r="BW35">
        <f t="shared" si="10"/>
        <v>0.30146309033146412</v>
      </c>
      <c r="BX35">
        <f t="shared" si="11"/>
        <v>0.11308814239615665</v>
      </c>
    </row>
    <row r="36" spans="1:76" x14ac:dyDescent="0.3">
      <c r="A36" t="s">
        <v>353</v>
      </c>
      <c r="B36">
        <v>0</v>
      </c>
      <c r="C36">
        <v>4.7388112743235048E-3</v>
      </c>
      <c r="D36">
        <v>9.404905517954934E-3</v>
      </c>
      <c r="E36">
        <v>1.6434760559762149E-2</v>
      </c>
      <c r="F36">
        <v>5.0690120033511999E-3</v>
      </c>
      <c r="G36">
        <v>3.459666491270285E-3</v>
      </c>
      <c r="H36">
        <v>3.4680782182437947E-2</v>
      </c>
      <c r="I36">
        <v>7.1251817870857997E-3</v>
      </c>
      <c r="J36">
        <v>0</v>
      </c>
      <c r="K36">
        <v>2.1036505969823503E-2</v>
      </c>
      <c r="L36">
        <v>0</v>
      </c>
      <c r="M36">
        <v>8.9911531641047149E-2</v>
      </c>
      <c r="N36">
        <v>2.1402752048226899E-2</v>
      </c>
      <c r="O36">
        <v>0</v>
      </c>
      <c r="P36">
        <v>0</v>
      </c>
      <c r="Q36">
        <v>5.2697491104665997E-2</v>
      </c>
      <c r="R36">
        <v>3.9428857117761651E-3</v>
      </c>
      <c r="S36">
        <v>0</v>
      </c>
      <c r="T36">
        <v>9.7017600848428604E-3</v>
      </c>
      <c r="U36">
        <v>0</v>
      </c>
      <c r="V36">
        <v>0</v>
      </c>
      <c r="W36">
        <v>1.2426423074848999E-2</v>
      </c>
      <c r="X36">
        <v>0</v>
      </c>
      <c r="Y36">
        <v>2.3864797793236348E-2</v>
      </c>
      <c r="Z36">
        <v>9.1755115553182002E-3</v>
      </c>
      <c r="AA36">
        <v>8.3047743767571992E-3</v>
      </c>
      <c r="AB36">
        <v>1.0920508438909401E-2</v>
      </c>
      <c r="AC36">
        <v>1.399053729999805E-2</v>
      </c>
      <c r="AD36">
        <v>4.8163850924952799E-3</v>
      </c>
      <c r="AE36">
        <v>0</v>
      </c>
      <c r="AF36">
        <v>0</v>
      </c>
      <c r="AG36">
        <v>0</v>
      </c>
      <c r="AH36">
        <v>4.7321625675020651E-3</v>
      </c>
      <c r="AI36">
        <v>0</v>
      </c>
      <c r="AJ36">
        <v>6.9093562527515499E-3</v>
      </c>
      <c r="AK36">
        <v>0</v>
      </c>
      <c r="AL36">
        <v>0</v>
      </c>
      <c r="AM36">
        <v>0</v>
      </c>
      <c r="AN36">
        <v>0</v>
      </c>
      <c r="AO36">
        <v>1.0541605031772049E-2</v>
      </c>
      <c r="AP36">
        <v>1.54187554586174E-2</v>
      </c>
      <c r="AQ36">
        <v>4.8724929023574153E-3</v>
      </c>
      <c r="AR36">
        <v>3.035414289015145E-2</v>
      </c>
      <c r="AS36">
        <v>0</v>
      </c>
      <c r="AT36">
        <v>7.0709982912057004E-3</v>
      </c>
      <c r="AU36">
        <v>0</v>
      </c>
      <c r="AV36">
        <v>0</v>
      </c>
      <c r="AW36">
        <v>0</v>
      </c>
      <c r="AX36">
        <v>5.7853299396125003E-3</v>
      </c>
      <c r="AY36">
        <v>0</v>
      </c>
      <c r="AZ36">
        <v>1.87033579277666E-2</v>
      </c>
      <c r="BA36">
        <v>1.7894670314852149E-2</v>
      </c>
      <c r="BB36">
        <v>8.7247936015487498E-3</v>
      </c>
      <c r="BC36">
        <v>0</v>
      </c>
      <c r="BD36">
        <v>5.8451529346306499E-2</v>
      </c>
      <c r="BE36">
        <v>9.2333123742932496E-3</v>
      </c>
      <c r="BF36">
        <v>0</v>
      </c>
      <c r="BG36">
        <v>1.0920502656253901E-2</v>
      </c>
      <c r="BH36">
        <v>0</v>
      </c>
      <c r="BJ36">
        <f t="shared" si="0"/>
        <v>1.6622587536246836E-2</v>
      </c>
      <c r="BK36">
        <f t="shared" si="1"/>
        <v>5.6597636664269214E-3</v>
      </c>
      <c r="BL36">
        <f t="shared" si="2"/>
        <v>8.1952338794995701E-3</v>
      </c>
      <c r="BN36">
        <f t="shared" si="3"/>
        <v>2.451251895797512E-2</v>
      </c>
      <c r="BO36">
        <f t="shared" si="4"/>
        <v>6.7334340121546184E-3</v>
      </c>
      <c r="BP36">
        <f t="shared" si="5"/>
        <v>1.3091648107869624E-2</v>
      </c>
      <c r="BR36">
        <f t="shared" si="6"/>
        <v>6.12812973949378E-3</v>
      </c>
      <c r="BS36">
        <f t="shared" si="7"/>
        <v>1.5870856168888909E-3</v>
      </c>
      <c r="BT36">
        <f t="shared" si="8"/>
        <v>2.6183296215739247E-3</v>
      </c>
      <c r="BV36">
        <f t="shared" si="9"/>
        <v>0.10140089444719459</v>
      </c>
      <c r="BW36">
        <f t="shared" si="10"/>
        <v>0.22017073903009479</v>
      </c>
      <c r="BX36">
        <f t="shared" si="11"/>
        <v>0.41282467331717454</v>
      </c>
    </row>
    <row r="37" spans="1:76" x14ac:dyDescent="0.3">
      <c r="A37" t="s">
        <v>354</v>
      </c>
      <c r="B37">
        <v>9.4313363179655954E-2</v>
      </c>
      <c r="C37">
        <v>0.25316557195974299</v>
      </c>
      <c r="D37">
        <v>0.123927041000887</v>
      </c>
      <c r="E37">
        <v>0.19532124485334251</v>
      </c>
      <c r="F37">
        <v>0.16514467822280399</v>
      </c>
      <c r="G37">
        <v>8.9996724053523047E-2</v>
      </c>
      <c r="H37">
        <v>0.2086438766156965</v>
      </c>
      <c r="I37">
        <v>0.10707591954036415</v>
      </c>
      <c r="J37">
        <v>0.19493206793972451</v>
      </c>
      <c r="K37">
        <v>0.2359349596885825</v>
      </c>
      <c r="L37">
        <v>0.19155275728389748</v>
      </c>
      <c r="M37">
        <v>0.39296410620681349</v>
      </c>
      <c r="N37">
        <v>0.20578845917177951</v>
      </c>
      <c r="O37">
        <v>0.28940298256471048</v>
      </c>
      <c r="P37">
        <v>0.1072342152827445</v>
      </c>
      <c r="Q37">
        <v>0.28380579121156602</v>
      </c>
      <c r="R37">
        <v>0.36469366542541604</v>
      </c>
      <c r="S37">
        <v>0.4085053561092275</v>
      </c>
      <c r="T37">
        <v>0.36587855498231397</v>
      </c>
      <c r="U37">
        <v>0.2019169868727535</v>
      </c>
      <c r="V37">
        <v>0.23889904854206051</v>
      </c>
      <c r="W37">
        <v>0.16879526512294801</v>
      </c>
      <c r="X37">
        <v>0.32253318091329952</v>
      </c>
      <c r="Y37">
        <v>0.1226550035058295</v>
      </c>
      <c r="Z37">
        <v>8.4510923760888201E-2</v>
      </c>
      <c r="AA37">
        <v>0.165994366379073</v>
      </c>
      <c r="AB37">
        <v>0.22478397251732701</v>
      </c>
      <c r="AC37">
        <v>0.2203180405563655</v>
      </c>
      <c r="AD37">
        <v>0.16349497966152701</v>
      </c>
      <c r="AE37">
        <v>0.30482108547794101</v>
      </c>
      <c r="AF37">
        <v>0.34487332312402602</v>
      </c>
      <c r="AG37">
        <v>0.32920986150557097</v>
      </c>
      <c r="AH37">
        <v>0.19540321503254501</v>
      </c>
      <c r="AI37">
        <v>0.14940592795215873</v>
      </c>
      <c r="AJ37">
        <v>0.13084191302166992</v>
      </c>
      <c r="AK37">
        <v>0.43544666721171349</v>
      </c>
      <c r="AL37">
        <v>0.25623170894296848</v>
      </c>
      <c r="AM37">
        <v>0.27449477607267248</v>
      </c>
      <c r="AN37">
        <v>0.14512025055620215</v>
      </c>
      <c r="AO37">
        <v>0.28152277635357947</v>
      </c>
      <c r="AP37">
        <v>0.16996960985745299</v>
      </c>
      <c r="AQ37">
        <v>0.33708108252368096</v>
      </c>
      <c r="AR37">
        <v>0.21710752368234199</v>
      </c>
      <c r="AS37">
        <v>0.21325398754191249</v>
      </c>
      <c r="AT37">
        <v>0.29986752544932599</v>
      </c>
      <c r="AU37">
        <v>0.18486667099843601</v>
      </c>
      <c r="AV37">
        <v>0.19730433847966788</v>
      </c>
      <c r="AW37">
        <v>0.13634476116963801</v>
      </c>
      <c r="AX37">
        <v>9.3957252705764244E-2</v>
      </c>
      <c r="AY37">
        <v>0.17757555656344748</v>
      </c>
      <c r="AZ37">
        <v>0.10498001851585839</v>
      </c>
      <c r="BA37">
        <v>0.2411820747561545</v>
      </c>
      <c r="BB37">
        <v>0.24878923792195301</v>
      </c>
      <c r="BC37">
        <v>0.160547928967013</v>
      </c>
      <c r="BD37">
        <v>0.13012654825246511</v>
      </c>
      <c r="BE37">
        <v>0.35440316232900504</v>
      </c>
      <c r="BF37">
        <v>0.14676752018681349</v>
      </c>
      <c r="BG37">
        <v>0.24446371135626349</v>
      </c>
      <c r="BH37">
        <v>0.2483860584051705</v>
      </c>
      <c r="BJ37">
        <f t="shared" si="0"/>
        <v>0.19620023492348965</v>
      </c>
      <c r="BK37">
        <f t="shared" si="1"/>
        <v>0.24314959763562621</v>
      </c>
      <c r="BL37">
        <f t="shared" si="2"/>
        <v>0.21722530647284682</v>
      </c>
      <c r="BN37">
        <f t="shared" si="3"/>
        <v>8.3217883342754415E-2</v>
      </c>
      <c r="BO37">
        <f t="shared" si="4"/>
        <v>9.5853132201863603E-2</v>
      </c>
      <c r="BP37">
        <f t="shared" si="5"/>
        <v>8.3635294911136235E-2</v>
      </c>
      <c r="BR37">
        <f t="shared" si="6"/>
        <v>2.0804470835688604E-2</v>
      </c>
      <c r="BS37">
        <f t="shared" si="7"/>
        <v>2.2592799925969461E-2</v>
      </c>
      <c r="BT37">
        <f t="shared" si="8"/>
        <v>1.6727058982227247E-2</v>
      </c>
      <c r="BV37">
        <f t="shared" si="9"/>
        <v>0.13617581930264164</v>
      </c>
      <c r="BW37">
        <f t="shared" si="10"/>
        <v>0.43668023185756355</v>
      </c>
      <c r="BX37">
        <f t="shared" si="11"/>
        <v>0.36299442981576535</v>
      </c>
    </row>
    <row r="38" spans="1:76" x14ac:dyDescent="0.3">
      <c r="A38" t="s">
        <v>355</v>
      </c>
      <c r="B38">
        <v>1.5291559690795849E-3</v>
      </c>
      <c r="C38">
        <v>4.4569125940887603E-3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2.2525065664898401E-2</v>
      </c>
      <c r="K38">
        <v>0</v>
      </c>
      <c r="L38">
        <v>9.8713833766557995E-3</v>
      </c>
      <c r="M38">
        <v>0</v>
      </c>
      <c r="N38">
        <v>0</v>
      </c>
      <c r="O38">
        <v>7.7639532310223996E-3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4.1944318753619654E-3</v>
      </c>
      <c r="Y38">
        <v>0</v>
      </c>
      <c r="Z38">
        <v>0</v>
      </c>
      <c r="AA38">
        <v>0</v>
      </c>
      <c r="AB38">
        <v>8.3598902439619999E-3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8.3952691140014996E-3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2.54843030273131E-3</v>
      </c>
      <c r="AS38">
        <v>0</v>
      </c>
      <c r="AT38">
        <v>1.331474226504945E-2</v>
      </c>
      <c r="AU38">
        <v>0</v>
      </c>
      <c r="AV38">
        <v>0</v>
      </c>
      <c r="AW38">
        <v>0</v>
      </c>
      <c r="AX38">
        <v>8.1884328422587999E-3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4.9245067902523804E-3</v>
      </c>
      <c r="BF38">
        <v>0</v>
      </c>
      <c r="BG38">
        <v>1.4963966099277601E-3</v>
      </c>
      <c r="BH38">
        <v>0</v>
      </c>
      <c r="BJ38">
        <f t="shared" si="0"/>
        <v>2.8841544272340592E-3</v>
      </c>
      <c r="BK38">
        <f t="shared" si="1"/>
        <v>6.9746233996244257E-4</v>
      </c>
      <c r="BL38">
        <f t="shared" si="2"/>
        <v>1.5547111169688479E-3</v>
      </c>
      <c r="BN38">
        <f t="shared" si="3"/>
        <v>6.0784351189944819E-3</v>
      </c>
      <c r="BO38">
        <f t="shared" si="4"/>
        <v>2.1519465438112149E-3</v>
      </c>
      <c r="BP38">
        <f t="shared" si="5"/>
        <v>3.4603085002884583E-3</v>
      </c>
      <c r="BR38">
        <f t="shared" si="6"/>
        <v>1.5196087797486205E-3</v>
      </c>
      <c r="BS38">
        <f t="shared" si="7"/>
        <v>5.0721866462662135E-4</v>
      </c>
      <c r="BT38">
        <f t="shared" si="8"/>
        <v>6.9206170005769161E-4</v>
      </c>
      <c r="BV38">
        <f t="shared" si="9"/>
        <v>0.18879022382974064</v>
      </c>
      <c r="BW38">
        <f t="shared" si="10"/>
        <v>0.43471429693418728</v>
      </c>
      <c r="BX38">
        <f t="shared" si="11"/>
        <v>0.32371507560839785</v>
      </c>
    </row>
    <row r="39" spans="1:76" x14ac:dyDescent="0.3">
      <c r="A39" t="s">
        <v>356</v>
      </c>
      <c r="B39">
        <v>0</v>
      </c>
      <c r="C39">
        <v>0</v>
      </c>
      <c r="D39">
        <v>1.310764669286725E-2</v>
      </c>
      <c r="E39">
        <v>3.9881818771984653E-3</v>
      </c>
      <c r="F39">
        <v>1.382779717095315E-2</v>
      </c>
      <c r="G39">
        <v>1.6485363254342252E-2</v>
      </c>
      <c r="H39">
        <v>0</v>
      </c>
      <c r="I39">
        <v>0</v>
      </c>
      <c r="J39">
        <v>0</v>
      </c>
      <c r="K39">
        <v>1.1092475644132901E-2</v>
      </c>
      <c r="L39">
        <v>6.4137022197752998E-3</v>
      </c>
      <c r="M39">
        <v>0</v>
      </c>
      <c r="N39">
        <v>2.42053226851533E-2</v>
      </c>
      <c r="O39">
        <v>3.9569173734171695E-2</v>
      </c>
      <c r="P39">
        <v>1.4771370591740151E-2</v>
      </c>
      <c r="Q39">
        <v>0</v>
      </c>
      <c r="R39">
        <v>0</v>
      </c>
      <c r="S39">
        <v>0</v>
      </c>
      <c r="T39">
        <v>3.5509628778802101E-2</v>
      </c>
      <c r="U39">
        <v>1.9259010320888451E-2</v>
      </c>
      <c r="V39">
        <v>0</v>
      </c>
      <c r="W39">
        <v>0</v>
      </c>
      <c r="X39">
        <v>0</v>
      </c>
      <c r="Y39">
        <v>9.3601000038072008E-3</v>
      </c>
      <c r="Z39">
        <v>3.08714602539265E-3</v>
      </c>
      <c r="AA39">
        <v>1.062414739884265E-2</v>
      </c>
      <c r="AB39">
        <v>5.9064688264484E-3</v>
      </c>
      <c r="AC39">
        <v>1.0998208405769594E-2</v>
      </c>
      <c r="AD39">
        <v>0</v>
      </c>
      <c r="AE39">
        <v>0</v>
      </c>
      <c r="AF39">
        <v>1.1814809639735699E-2</v>
      </c>
      <c r="AG39">
        <v>2.4559774198399074E-2</v>
      </c>
      <c r="AH39">
        <v>0</v>
      </c>
      <c r="AI39">
        <v>4.7574097196759046E-3</v>
      </c>
      <c r="AJ39">
        <v>0</v>
      </c>
      <c r="AK39">
        <v>0</v>
      </c>
      <c r="AL39">
        <v>0</v>
      </c>
      <c r="AM39">
        <v>3.3425279469404151E-3</v>
      </c>
      <c r="AN39">
        <v>0</v>
      </c>
      <c r="AO39">
        <v>1.15780279230045E-2</v>
      </c>
      <c r="AP39">
        <v>0</v>
      </c>
      <c r="AQ39">
        <v>2.4387814145986168E-2</v>
      </c>
      <c r="AR39">
        <v>0</v>
      </c>
      <c r="AS39">
        <v>1.341183264978014E-2</v>
      </c>
      <c r="AT39">
        <v>0</v>
      </c>
      <c r="AU39">
        <v>2.2599015722485302E-3</v>
      </c>
      <c r="AV39">
        <v>0</v>
      </c>
      <c r="AW39">
        <v>2.7920576548672348E-3</v>
      </c>
      <c r="AX39">
        <v>8.1884328422587999E-3</v>
      </c>
      <c r="AY39">
        <v>2.541446473214205E-2</v>
      </c>
      <c r="AZ39">
        <v>2.9405242196180952E-2</v>
      </c>
      <c r="BA39">
        <v>1.7894670314852149E-2</v>
      </c>
      <c r="BB39">
        <v>8.7247936015487498E-3</v>
      </c>
      <c r="BC39">
        <v>0</v>
      </c>
      <c r="BD39">
        <v>0</v>
      </c>
      <c r="BE39">
        <v>1.6946004122927381E-2</v>
      </c>
      <c r="BF39">
        <v>9.4389007612125997E-4</v>
      </c>
      <c r="BG39">
        <v>0</v>
      </c>
      <c r="BH39">
        <v>0</v>
      </c>
      <c r="BJ39">
        <f t="shared" si="0"/>
        <v>8.9663146168959054E-3</v>
      </c>
      <c r="BK39">
        <f t="shared" si="1"/>
        <v>7.5487057398756514E-3</v>
      </c>
      <c r="BL39">
        <f t="shared" si="2"/>
        <v>6.6115863911543312E-3</v>
      </c>
      <c r="BN39">
        <f t="shared" si="3"/>
        <v>1.1249780872912814E-2</v>
      </c>
      <c r="BO39">
        <f t="shared" si="4"/>
        <v>1.0109449742949908E-2</v>
      </c>
      <c r="BP39">
        <f t="shared" si="5"/>
        <v>9.3584961071594159E-3</v>
      </c>
      <c r="BR39">
        <f t="shared" si="6"/>
        <v>2.8124452182282035E-3</v>
      </c>
      <c r="BS39">
        <f t="shared" si="7"/>
        <v>2.38282015576816E-3</v>
      </c>
      <c r="BT39">
        <f t="shared" si="8"/>
        <v>1.8716992214318831E-3</v>
      </c>
      <c r="BV39">
        <f t="shared" si="9"/>
        <v>0.7032252766952487</v>
      </c>
      <c r="BW39">
        <f t="shared" si="10"/>
        <v>0.49158082002532388</v>
      </c>
      <c r="BX39">
        <f t="shared" si="11"/>
        <v>0.75894398508172978</v>
      </c>
    </row>
    <row r="40" spans="1:76" x14ac:dyDescent="0.3">
      <c r="A40" t="s">
        <v>357</v>
      </c>
      <c r="B40">
        <v>0</v>
      </c>
      <c r="C40">
        <v>0</v>
      </c>
      <c r="D40">
        <v>0</v>
      </c>
      <c r="E40">
        <v>0</v>
      </c>
      <c r="F40">
        <v>0</v>
      </c>
      <c r="G40">
        <v>1.03270735445359E-2</v>
      </c>
      <c r="H40">
        <v>0</v>
      </c>
      <c r="I40">
        <v>9.0651546576013004E-3</v>
      </c>
      <c r="J40">
        <v>0</v>
      </c>
      <c r="K40">
        <v>0</v>
      </c>
      <c r="L40">
        <v>0</v>
      </c>
      <c r="M40">
        <v>0</v>
      </c>
      <c r="N40">
        <v>1.239114316086755E-2</v>
      </c>
      <c r="O40">
        <v>0</v>
      </c>
      <c r="P40">
        <v>0</v>
      </c>
      <c r="Q40">
        <v>1.21974219146049E-2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1.16586170534563E-2</v>
      </c>
      <c r="AD40">
        <v>8.0605093783251008E-3</v>
      </c>
      <c r="AE40">
        <v>2.3346804586571651E-2</v>
      </c>
      <c r="AF40">
        <v>0</v>
      </c>
      <c r="AG40">
        <v>0</v>
      </c>
      <c r="AH40">
        <v>4.0202488443643047E-3</v>
      </c>
      <c r="AI40">
        <v>0</v>
      </c>
      <c r="AJ40">
        <v>0</v>
      </c>
      <c r="AK40">
        <v>1.444067953063035E-2</v>
      </c>
      <c r="AL40">
        <v>0</v>
      </c>
      <c r="AM40">
        <v>3.3425279469404151E-3</v>
      </c>
      <c r="AN40">
        <v>0</v>
      </c>
      <c r="AO40">
        <v>0</v>
      </c>
      <c r="AP40">
        <v>6.3007116392194498E-4</v>
      </c>
      <c r="AQ40">
        <v>9.1357877905753008E-3</v>
      </c>
      <c r="AR40">
        <v>0</v>
      </c>
      <c r="AS40">
        <v>0</v>
      </c>
      <c r="AT40">
        <v>5.7937319883413002E-3</v>
      </c>
      <c r="AU40">
        <v>0</v>
      </c>
      <c r="AV40">
        <v>0</v>
      </c>
      <c r="AW40">
        <v>0</v>
      </c>
      <c r="AX40">
        <v>9.3569516727150994E-3</v>
      </c>
      <c r="AY40">
        <v>0</v>
      </c>
      <c r="AZ40">
        <v>0</v>
      </c>
      <c r="BA40">
        <v>9.8368373745501992E-3</v>
      </c>
      <c r="BB40">
        <v>8.0289346190952002E-4</v>
      </c>
      <c r="BC40">
        <v>0</v>
      </c>
      <c r="BD40">
        <v>0</v>
      </c>
      <c r="BE40">
        <v>1.43853826597254E-2</v>
      </c>
      <c r="BF40">
        <v>0</v>
      </c>
      <c r="BG40">
        <v>1.4098812595871349E-2</v>
      </c>
      <c r="BH40">
        <v>0</v>
      </c>
      <c r="BJ40">
        <f t="shared" si="0"/>
        <v>2.748799579850603E-3</v>
      </c>
      <c r="BK40">
        <f t="shared" si="1"/>
        <v>2.6158988812620752E-3</v>
      </c>
      <c r="BL40">
        <f t="shared" si="2"/>
        <v>3.2729470474072353E-3</v>
      </c>
      <c r="BN40">
        <f t="shared" si="3"/>
        <v>4.9682231637577954E-3</v>
      </c>
      <c r="BO40">
        <f t="shared" si="4"/>
        <v>6.1307237984817445E-3</v>
      </c>
      <c r="BP40">
        <f t="shared" si="5"/>
        <v>5.2440617230078675E-3</v>
      </c>
      <c r="BR40">
        <f t="shared" si="6"/>
        <v>1.2420557909394489E-3</v>
      </c>
      <c r="BS40">
        <f t="shared" si="7"/>
        <v>1.4450254571627302E-3</v>
      </c>
      <c r="BT40">
        <f t="shared" si="8"/>
        <v>1.0488123446015735E-3</v>
      </c>
      <c r="BV40">
        <f t="shared" si="9"/>
        <v>0.94483235324776538</v>
      </c>
      <c r="BW40">
        <f t="shared" si="10"/>
        <v>0.74914017885633455</v>
      </c>
      <c r="BX40">
        <f t="shared" si="11"/>
        <v>0.71522549936860691</v>
      </c>
    </row>
    <row r="41" spans="1:76" x14ac:dyDescent="0.3">
      <c r="A41" t="s">
        <v>358</v>
      </c>
      <c r="B41">
        <v>0</v>
      </c>
      <c r="C41">
        <v>4.4569125940887603E-3</v>
      </c>
      <c r="D41">
        <v>0</v>
      </c>
      <c r="E41">
        <v>0</v>
      </c>
      <c r="F41">
        <v>5.5117728055398801E-2</v>
      </c>
      <c r="G41">
        <v>3.2607832343194851E-2</v>
      </c>
      <c r="H41">
        <v>2.0292117295876252E-2</v>
      </c>
      <c r="I41">
        <v>1.063817799699425E-2</v>
      </c>
      <c r="J41">
        <v>2.5020819832621201E-2</v>
      </c>
      <c r="K41">
        <v>1.1092475644132901E-2</v>
      </c>
      <c r="L41">
        <v>0</v>
      </c>
      <c r="M41">
        <v>7.6604731776132154E-2</v>
      </c>
      <c r="N41">
        <v>2.2287206156288149E-2</v>
      </c>
      <c r="O41">
        <v>6.3716560913694653E-2</v>
      </c>
      <c r="P41">
        <v>0</v>
      </c>
      <c r="Q41">
        <v>0</v>
      </c>
      <c r="R41">
        <v>0</v>
      </c>
      <c r="S41">
        <v>3.0219472080868851E-2</v>
      </c>
      <c r="T41">
        <v>0</v>
      </c>
      <c r="U41">
        <v>1.09049160281692E-2</v>
      </c>
      <c r="V41">
        <v>1.9689097026968402E-2</v>
      </c>
      <c r="W41">
        <v>0</v>
      </c>
      <c r="X41">
        <v>3.2987976277115597E-2</v>
      </c>
      <c r="Y41">
        <v>1.997602411531605E-2</v>
      </c>
      <c r="Z41">
        <v>9.1755115553182002E-3</v>
      </c>
      <c r="AA41">
        <v>3.9699696245092897E-2</v>
      </c>
      <c r="AB41">
        <v>1.327599546166949E-2</v>
      </c>
      <c r="AC41">
        <v>2.7683828317788352E-2</v>
      </c>
      <c r="AD41">
        <v>2.4026653536412649E-2</v>
      </c>
      <c r="AE41">
        <v>0</v>
      </c>
      <c r="AF41">
        <v>1.1814809639735699E-2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1.4623341434921E-2</v>
      </c>
      <c r="AN41">
        <v>4.40368851280682E-2</v>
      </c>
      <c r="AO41">
        <v>0</v>
      </c>
      <c r="AP41">
        <v>0</v>
      </c>
      <c r="AQ41">
        <v>1.28244205594958E-2</v>
      </c>
      <c r="AR41">
        <v>4.334616624657385E-2</v>
      </c>
      <c r="AS41">
        <v>9.1520930265905492E-3</v>
      </c>
      <c r="AT41">
        <v>5.7937319883413002E-3</v>
      </c>
      <c r="AU41">
        <v>0</v>
      </c>
      <c r="AV41">
        <v>4.1068302427116499E-3</v>
      </c>
      <c r="AW41">
        <v>0</v>
      </c>
      <c r="AX41">
        <v>7.3029976276284001E-3</v>
      </c>
      <c r="AY41">
        <v>1.5789442293270027E-2</v>
      </c>
      <c r="AZ41">
        <v>3.5552536120726799E-2</v>
      </c>
      <c r="BA41">
        <v>0</v>
      </c>
      <c r="BB41">
        <v>9.8850558070288849E-3</v>
      </c>
      <c r="BC41">
        <v>3.017964884975002E-2</v>
      </c>
      <c r="BD41">
        <v>2.42656424524639E-2</v>
      </c>
      <c r="BE41">
        <v>5.1520702854321501E-3</v>
      </c>
      <c r="BF41">
        <v>0</v>
      </c>
      <c r="BG41">
        <v>4.0831380798711951E-2</v>
      </c>
      <c r="BH41">
        <v>1.404174508118365E-2</v>
      </c>
      <c r="BJ41">
        <f t="shared" si="0"/>
        <v>2.0114660163026373E-2</v>
      </c>
      <c r="BK41">
        <f t="shared" si="1"/>
        <v>1.3302998904691965E-2</v>
      </c>
      <c r="BL41">
        <f t="shared" si="2"/>
        <v>1.2675359517715925E-2</v>
      </c>
      <c r="BN41">
        <f t="shared" si="3"/>
        <v>2.4961751821896916E-2</v>
      </c>
      <c r="BO41">
        <f t="shared" si="4"/>
        <v>1.3375478916320033E-2</v>
      </c>
      <c r="BP41">
        <f t="shared" si="5"/>
        <v>1.4956753061266467E-2</v>
      </c>
      <c r="BR41">
        <f t="shared" si="6"/>
        <v>6.240437955474229E-3</v>
      </c>
      <c r="BS41">
        <f t="shared" si="7"/>
        <v>3.1526306144491968E-3</v>
      </c>
      <c r="BT41">
        <f t="shared" si="8"/>
        <v>2.9913506122532935E-3</v>
      </c>
      <c r="BV41">
        <f t="shared" si="9"/>
        <v>0.34035201848054086</v>
      </c>
      <c r="BW41">
        <f t="shared" si="10"/>
        <v>0.29404920644341243</v>
      </c>
      <c r="BX41">
        <f t="shared" si="11"/>
        <v>0.88591300466428047</v>
      </c>
    </row>
    <row r="42" spans="1:76" x14ac:dyDescent="0.3">
      <c r="A42" t="s">
        <v>359</v>
      </c>
      <c r="B42">
        <v>0</v>
      </c>
      <c r="C42">
        <v>0</v>
      </c>
      <c r="D42">
        <v>0</v>
      </c>
      <c r="E42">
        <v>0</v>
      </c>
      <c r="F42">
        <v>8.1028990013786006E-3</v>
      </c>
      <c r="G42">
        <v>1.03270735445359E-2</v>
      </c>
      <c r="H42">
        <v>0</v>
      </c>
      <c r="I42">
        <v>2.517259903624025E-3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4.4931843292052498E-3</v>
      </c>
      <c r="V42">
        <v>0</v>
      </c>
      <c r="W42">
        <v>0</v>
      </c>
      <c r="X42">
        <v>0</v>
      </c>
      <c r="Y42">
        <v>9.3601000038072008E-3</v>
      </c>
      <c r="Z42">
        <v>0</v>
      </c>
      <c r="AA42">
        <v>2.3651214621612949E-2</v>
      </c>
      <c r="AB42">
        <v>0</v>
      </c>
      <c r="AC42">
        <v>0</v>
      </c>
      <c r="AD42">
        <v>2.7687387997067898E-2</v>
      </c>
      <c r="AE42">
        <v>0</v>
      </c>
      <c r="AF42">
        <v>1.006780265047115E-2</v>
      </c>
      <c r="AG42">
        <v>0</v>
      </c>
      <c r="AH42">
        <v>4.7321625675020651E-3</v>
      </c>
      <c r="AI42">
        <v>1.488418358143825E-2</v>
      </c>
      <c r="AJ42">
        <v>0</v>
      </c>
      <c r="AK42">
        <v>0</v>
      </c>
      <c r="AL42">
        <v>0</v>
      </c>
      <c r="AM42">
        <v>7.7446136834417503E-3</v>
      </c>
      <c r="AN42">
        <v>0</v>
      </c>
      <c r="AO42">
        <v>0</v>
      </c>
      <c r="AP42">
        <v>1.5372663318920199E-2</v>
      </c>
      <c r="AQ42">
        <v>0</v>
      </c>
      <c r="AR42">
        <v>1.7666787231239149E-2</v>
      </c>
      <c r="AS42">
        <v>1.1510400033905801E-2</v>
      </c>
      <c r="AT42">
        <v>2.4596265238182553E-2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2.4882895192445E-2</v>
      </c>
      <c r="BA42">
        <v>3.3868779729901197E-2</v>
      </c>
      <c r="BB42">
        <v>0</v>
      </c>
      <c r="BC42">
        <v>0</v>
      </c>
      <c r="BD42">
        <v>1.6233336858170751E-2</v>
      </c>
      <c r="BE42">
        <v>1.47883025187691E-2</v>
      </c>
      <c r="BF42">
        <v>0</v>
      </c>
      <c r="BG42">
        <v>0</v>
      </c>
      <c r="BH42">
        <v>0</v>
      </c>
      <c r="BJ42">
        <f t="shared" ref="BJ42:BJ105" si="12">AVERAGE(B42:Q42)</f>
        <v>1.3092020280961578E-3</v>
      </c>
      <c r="BK42">
        <f t="shared" ref="BK42:BK105" si="13">AVERAGE(R42:AI42)</f>
        <v>5.2708908750613761E-3</v>
      </c>
      <c r="BL42">
        <f t="shared" ref="BL42:BL105" si="14">AVERAGE(AJ42:BH42)</f>
        <v>6.6665617521990206E-3</v>
      </c>
      <c r="BN42">
        <f t="shared" ref="BN42:BN105" si="15">STDEV(B42:Q42)</f>
        <v>3.175089063708831E-3</v>
      </c>
      <c r="BO42">
        <f t="shared" ref="BO42:BO105" si="16">STDEV(R42:AI42)</f>
        <v>8.6737714411722708E-3</v>
      </c>
      <c r="BP42">
        <f t="shared" ref="BP42:BP105" si="17">STDEV(AJ42:BH42)</f>
        <v>1.0172000894807689E-2</v>
      </c>
      <c r="BR42">
        <f t="shared" ref="BR42:BR105" si="18">BN42/SQRT(16)</f>
        <v>7.9377226592720776E-4</v>
      </c>
      <c r="BS42">
        <f t="shared" ref="BS42:BS105" si="19">BO42/SQRT(18)</f>
        <v>2.0444275348383755E-3</v>
      </c>
      <c r="BT42">
        <f t="shared" ref="BT42:BT105" si="20">BP42/SQRT(25)</f>
        <v>2.0344001789615379E-3</v>
      </c>
      <c r="BV42">
        <f t="shared" ref="BV42:BV105" si="21">TTEST(B42:Q42,R42:AI42,2,3)</f>
        <v>8.4585979230670377E-2</v>
      </c>
      <c r="BW42">
        <f t="shared" ref="BW42:BW105" si="22">TTEST(B42:Q42,AJ42:BH42,2,3)</f>
        <v>2.0035075051888229E-2</v>
      </c>
      <c r="BX42">
        <f t="shared" ref="BX42:BX105" si="23">TTEST(R42:AI42,AJ42:BH42,2,3)</f>
        <v>0.63110854035909303</v>
      </c>
    </row>
    <row r="43" spans="1:76" x14ac:dyDescent="0.3">
      <c r="A43" t="s">
        <v>360</v>
      </c>
      <c r="B43">
        <v>0</v>
      </c>
      <c r="C43">
        <v>0</v>
      </c>
      <c r="D43">
        <v>1.8862041301723649E-2</v>
      </c>
      <c r="E43">
        <v>0</v>
      </c>
      <c r="F43">
        <v>5.7248981695745497E-3</v>
      </c>
      <c r="G43">
        <v>0</v>
      </c>
      <c r="H43">
        <v>1.4164351362935351E-2</v>
      </c>
      <c r="I43">
        <v>2.7871909884589902E-2</v>
      </c>
      <c r="J43">
        <v>1.4865659677987E-2</v>
      </c>
      <c r="K43">
        <v>0</v>
      </c>
      <c r="L43">
        <v>0</v>
      </c>
      <c r="M43">
        <v>0</v>
      </c>
      <c r="N43">
        <v>0</v>
      </c>
      <c r="O43">
        <v>2.3598088816252399E-2</v>
      </c>
      <c r="P43">
        <v>0</v>
      </c>
      <c r="Q43">
        <v>0</v>
      </c>
      <c r="R43">
        <v>0</v>
      </c>
      <c r="S43">
        <v>0</v>
      </c>
      <c r="T43">
        <v>0</v>
      </c>
      <c r="U43">
        <v>1.5665954592695E-2</v>
      </c>
      <c r="V43">
        <v>0</v>
      </c>
      <c r="W43">
        <v>0</v>
      </c>
      <c r="X43">
        <v>7.2330646098107002E-3</v>
      </c>
      <c r="Y43">
        <v>0</v>
      </c>
      <c r="Z43">
        <v>0</v>
      </c>
      <c r="AA43">
        <v>1.40165653462089E-2</v>
      </c>
      <c r="AB43">
        <v>0</v>
      </c>
      <c r="AC43">
        <v>2.168476718642795E-2</v>
      </c>
      <c r="AD43">
        <v>0</v>
      </c>
      <c r="AE43">
        <v>2.125051454297355E-2</v>
      </c>
      <c r="AF43">
        <v>1.006780265047115E-2</v>
      </c>
      <c r="AG43">
        <v>0</v>
      </c>
      <c r="AH43">
        <v>1.9500604817300201E-2</v>
      </c>
      <c r="AI43">
        <v>2.6144491811383999E-3</v>
      </c>
      <c r="AJ43">
        <v>1.409123425365065E-2</v>
      </c>
      <c r="AK43">
        <v>4.9717020123369151E-3</v>
      </c>
      <c r="AL43">
        <v>0</v>
      </c>
      <c r="AM43">
        <v>7.7446136834417503E-3</v>
      </c>
      <c r="AN43">
        <v>0</v>
      </c>
      <c r="AO43">
        <v>0</v>
      </c>
      <c r="AP43">
        <v>0</v>
      </c>
      <c r="AQ43">
        <v>9.1357877905753008E-3</v>
      </c>
      <c r="AR43">
        <v>1.42736416980953E-2</v>
      </c>
      <c r="AS43">
        <v>2.0662493060496348E-2</v>
      </c>
      <c r="AT43">
        <v>1.2780282436879752E-2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1.1341024960550849E-3</v>
      </c>
      <c r="BC43">
        <v>8.6508893205809994E-3</v>
      </c>
      <c r="BD43">
        <v>1.1248124950078551E-2</v>
      </c>
      <c r="BE43">
        <v>0</v>
      </c>
      <c r="BF43">
        <v>0</v>
      </c>
      <c r="BG43">
        <v>0</v>
      </c>
      <c r="BH43">
        <v>1.42625062405984E-2</v>
      </c>
      <c r="BJ43">
        <f t="shared" si="12"/>
        <v>6.5679343258164286E-3</v>
      </c>
      <c r="BK43">
        <f t="shared" si="13"/>
        <v>6.2240957181681038E-3</v>
      </c>
      <c r="BL43">
        <f t="shared" si="14"/>
        <v>4.7582151177115615E-3</v>
      </c>
      <c r="BN43">
        <f t="shared" si="15"/>
        <v>9.8443781715825927E-3</v>
      </c>
      <c r="BO43">
        <f t="shared" si="16"/>
        <v>8.4267708040747149E-3</v>
      </c>
      <c r="BP43">
        <f t="shared" si="17"/>
        <v>6.4574945003257941E-3</v>
      </c>
      <c r="BR43">
        <f t="shared" si="18"/>
        <v>2.4610945428956482E-3</v>
      </c>
      <c r="BS43">
        <f t="shared" si="19"/>
        <v>1.9862089263553489E-3</v>
      </c>
      <c r="BT43">
        <f t="shared" si="20"/>
        <v>1.2914989000651588E-3</v>
      </c>
      <c r="BV43">
        <f t="shared" si="21"/>
        <v>0.91415397321289349</v>
      </c>
      <c r="BW43">
        <f t="shared" si="22"/>
        <v>0.5213388337559951</v>
      </c>
      <c r="BX43">
        <f t="shared" si="23"/>
        <v>0.54068116399927024</v>
      </c>
    </row>
    <row r="44" spans="1:76" x14ac:dyDescent="0.3">
      <c r="A44" t="s">
        <v>361</v>
      </c>
      <c r="B44">
        <v>0</v>
      </c>
      <c r="C44">
        <v>0</v>
      </c>
      <c r="D44">
        <v>0</v>
      </c>
      <c r="E44">
        <v>0</v>
      </c>
      <c r="F44">
        <v>2.7423290352840352E-3</v>
      </c>
      <c r="G44">
        <v>0</v>
      </c>
      <c r="H44">
        <v>0</v>
      </c>
      <c r="I44">
        <v>1.063817799699425E-2</v>
      </c>
      <c r="J44">
        <v>0</v>
      </c>
      <c r="K44">
        <v>0</v>
      </c>
      <c r="L44">
        <v>0</v>
      </c>
      <c r="M44">
        <v>0</v>
      </c>
      <c r="N44">
        <v>0</v>
      </c>
      <c r="O44">
        <v>1.47558007250248E-2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1.9726892475477049E-2</v>
      </c>
      <c r="W44">
        <v>0</v>
      </c>
      <c r="X44">
        <v>0</v>
      </c>
      <c r="Y44">
        <v>0</v>
      </c>
      <c r="Z44">
        <v>0</v>
      </c>
      <c r="AA44">
        <v>1.30270672227703E-2</v>
      </c>
      <c r="AB44">
        <v>0</v>
      </c>
      <c r="AC44">
        <v>4.9991472744091948E-3</v>
      </c>
      <c r="AD44">
        <v>7.4034081474480999E-3</v>
      </c>
      <c r="AE44">
        <v>1.29759888638111E-2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4.46071145508349E-3</v>
      </c>
      <c r="AR44">
        <v>0</v>
      </c>
      <c r="AS44">
        <v>0</v>
      </c>
      <c r="AT44">
        <v>0</v>
      </c>
      <c r="AU44">
        <v>8.2715162202937498E-3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J44">
        <f t="shared" si="12"/>
        <v>1.7585192348314428E-3</v>
      </c>
      <c r="BK44">
        <f t="shared" si="13"/>
        <v>3.2295835546619859E-3</v>
      </c>
      <c r="BL44">
        <f t="shared" si="14"/>
        <v>5.0928910701508951E-4</v>
      </c>
      <c r="BN44">
        <f t="shared" si="15"/>
        <v>4.388975706485377E-3</v>
      </c>
      <c r="BO44">
        <f t="shared" si="16"/>
        <v>6.0356256119541924E-3</v>
      </c>
      <c r="BP44">
        <f t="shared" si="17"/>
        <v>1.8465231112033003E-3</v>
      </c>
      <c r="BR44">
        <f t="shared" si="18"/>
        <v>1.0972439266213442E-3</v>
      </c>
      <c r="BS44">
        <f t="shared" si="19"/>
        <v>1.4226105996386718E-3</v>
      </c>
      <c r="BT44">
        <f t="shared" si="20"/>
        <v>3.6930462224066008E-4</v>
      </c>
      <c r="BV44">
        <f t="shared" si="21"/>
        <v>0.41917512683859692</v>
      </c>
      <c r="BW44">
        <f t="shared" si="22"/>
        <v>0.29448138042865413</v>
      </c>
      <c r="BX44">
        <f t="shared" si="23"/>
        <v>7.9554855476615255E-2</v>
      </c>
    </row>
    <row r="45" spans="1:76" x14ac:dyDescent="0.3">
      <c r="A45" t="s">
        <v>362</v>
      </c>
      <c r="B45">
        <v>1.53026329676712E-2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6.5980795943938499E-3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9.5061455103800496E-3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2.79568048057293E-3</v>
      </c>
      <c r="AG45">
        <v>0</v>
      </c>
      <c r="AH45">
        <v>0</v>
      </c>
      <c r="AI45">
        <v>1.5639039876250399E-2</v>
      </c>
      <c r="AJ45">
        <v>1.024606137784285E-2</v>
      </c>
      <c r="AK45">
        <v>1.7067638187511901E-2</v>
      </c>
      <c r="AL45">
        <v>0</v>
      </c>
      <c r="AM45">
        <v>0</v>
      </c>
      <c r="AN45">
        <v>0</v>
      </c>
      <c r="AO45">
        <v>1.7543509328542501E-2</v>
      </c>
      <c r="AP45">
        <v>0</v>
      </c>
      <c r="AQ45">
        <v>4.46071145508349E-3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1.9392563678921199E-2</v>
      </c>
      <c r="AX45">
        <v>3.129856126126465E-3</v>
      </c>
      <c r="AY45">
        <v>0</v>
      </c>
      <c r="AZ45">
        <v>0</v>
      </c>
      <c r="BA45">
        <v>1.773038822451985E-2</v>
      </c>
      <c r="BB45">
        <v>0</v>
      </c>
      <c r="BC45">
        <v>0</v>
      </c>
      <c r="BD45">
        <v>0</v>
      </c>
      <c r="BE45">
        <v>0</v>
      </c>
      <c r="BF45">
        <v>8.3480458347231004E-4</v>
      </c>
      <c r="BG45">
        <v>0</v>
      </c>
      <c r="BH45">
        <v>0</v>
      </c>
      <c r="BJ45">
        <f t="shared" si="12"/>
        <v>1.9629286295278188E-3</v>
      </c>
      <c r="BK45">
        <f t="shared" si="13"/>
        <v>1.0241511309346295E-3</v>
      </c>
      <c r="BL45">
        <f t="shared" si="14"/>
        <v>3.6162213184808226E-3</v>
      </c>
      <c r="BN45">
        <f t="shared" si="15"/>
        <v>4.5197537666545025E-3</v>
      </c>
      <c r="BO45">
        <f t="shared" si="16"/>
        <v>3.7062384442712606E-3</v>
      </c>
      <c r="BP45">
        <f t="shared" si="17"/>
        <v>6.7637618613050447E-3</v>
      </c>
      <c r="BR45">
        <f t="shared" si="18"/>
        <v>1.1299384416636256E-3</v>
      </c>
      <c r="BS45">
        <f t="shared" si="19"/>
        <v>8.735687788794963E-4</v>
      </c>
      <c r="BT45">
        <f t="shared" si="20"/>
        <v>1.3527523722610089E-3</v>
      </c>
      <c r="BV45">
        <f t="shared" si="21"/>
        <v>0.51615489233815059</v>
      </c>
      <c r="BW45">
        <f t="shared" si="22"/>
        <v>0.35403725339536585</v>
      </c>
      <c r="BX45">
        <f t="shared" si="23"/>
        <v>0.11559698000704292</v>
      </c>
    </row>
    <row r="46" spans="1:76" x14ac:dyDescent="0.3">
      <c r="A46" t="s">
        <v>363</v>
      </c>
      <c r="B46">
        <v>0</v>
      </c>
      <c r="C46">
        <v>1.6312845332355299E-2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9.4777282630852007E-3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1.40165653462089E-2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1.1815982801302799E-2</v>
      </c>
      <c r="AU46">
        <v>8.9644616142346492E-3</v>
      </c>
      <c r="AV46">
        <v>1.692369449960195E-2</v>
      </c>
      <c r="AW46">
        <v>0</v>
      </c>
      <c r="AX46">
        <v>0</v>
      </c>
      <c r="AY46">
        <v>1.346956264309785E-2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9.6599875573064996E-3</v>
      </c>
      <c r="BF46">
        <v>9.0987612682494994E-3</v>
      </c>
      <c r="BG46">
        <v>0</v>
      </c>
      <c r="BH46">
        <v>6.8850902220353501E-3</v>
      </c>
      <c r="BJ46">
        <f t="shared" si="12"/>
        <v>1.6119108497150312E-3</v>
      </c>
      <c r="BK46">
        <f t="shared" si="13"/>
        <v>7.7869807478938332E-4</v>
      </c>
      <c r="BL46">
        <f t="shared" si="14"/>
        <v>3.0727016242331432E-3</v>
      </c>
      <c r="BN46">
        <f t="shared" si="15"/>
        <v>4.5779482337787196E-3</v>
      </c>
      <c r="BO46">
        <f t="shared" si="16"/>
        <v>3.3037361350828939E-3</v>
      </c>
      <c r="BP46">
        <f t="shared" si="17"/>
        <v>5.304437908905146E-3</v>
      </c>
      <c r="BR46">
        <f t="shared" si="18"/>
        <v>1.1444870584446799E-3</v>
      </c>
      <c r="BS46">
        <f t="shared" si="19"/>
        <v>7.7869807478938343E-4</v>
      </c>
      <c r="BT46">
        <f t="shared" si="20"/>
        <v>1.0608875817810291E-3</v>
      </c>
      <c r="BV46">
        <f t="shared" si="21"/>
        <v>0.55225450381732433</v>
      </c>
      <c r="BW46">
        <f t="shared" si="22"/>
        <v>0.35556468568758304</v>
      </c>
      <c r="BX46">
        <f t="shared" si="23"/>
        <v>8.8929108938025248E-2</v>
      </c>
    </row>
    <row r="47" spans="1:76" x14ac:dyDescent="0.3">
      <c r="A47" t="s">
        <v>364</v>
      </c>
      <c r="B47">
        <v>5.5604467975826147E-2</v>
      </c>
      <c r="C47">
        <v>4.4793782519017451E-2</v>
      </c>
      <c r="D47">
        <v>1.2109018199485349E-2</v>
      </c>
      <c r="E47">
        <v>8.0654911942645652E-2</v>
      </c>
      <c r="F47">
        <v>5.0212373966574603E-2</v>
      </c>
      <c r="G47">
        <v>1.4036478163049549E-2</v>
      </c>
      <c r="H47">
        <v>4.7483191869505406E-2</v>
      </c>
      <c r="I47">
        <v>2.2027596822836924E-2</v>
      </c>
      <c r="J47">
        <v>5.4500316725398144E-2</v>
      </c>
      <c r="K47">
        <v>4.7986135143419394E-2</v>
      </c>
      <c r="L47">
        <v>8.1356900019655592E-2</v>
      </c>
      <c r="M47">
        <v>0.14203062446370052</v>
      </c>
      <c r="N47">
        <v>5.5072792665261501E-2</v>
      </c>
      <c r="O47">
        <v>1.7239520989426299E-2</v>
      </c>
      <c r="P47">
        <v>1.778955255407515E-2</v>
      </c>
      <c r="Q47">
        <v>4.8508171512236548E-2</v>
      </c>
      <c r="R47">
        <v>6.4383166533811459E-2</v>
      </c>
      <c r="S47">
        <v>1.2956757947193949E-2</v>
      </c>
      <c r="T47">
        <v>0.17306579727777699</v>
      </c>
      <c r="U47">
        <v>4.9339394474036388E-2</v>
      </c>
      <c r="V47">
        <v>2.4781098020299049E-2</v>
      </c>
      <c r="W47">
        <v>7.6530524281634704E-2</v>
      </c>
      <c r="X47">
        <v>3.7209305771272301E-2</v>
      </c>
      <c r="Y47">
        <v>1.8513380420640851E-2</v>
      </c>
      <c r="Z47">
        <v>3.65556681422185E-2</v>
      </c>
      <c r="AA47">
        <v>2.8199901763661751E-2</v>
      </c>
      <c r="AB47">
        <v>6.4807847505354607E-2</v>
      </c>
      <c r="AC47">
        <v>0</v>
      </c>
      <c r="AD47">
        <v>5.4970438206607394E-2</v>
      </c>
      <c r="AE47">
        <v>6.2549862512298909E-2</v>
      </c>
      <c r="AF47">
        <v>5.15976956573155E-2</v>
      </c>
      <c r="AG47">
        <v>3.1114717150164299E-3</v>
      </c>
      <c r="AH47">
        <v>4.0202488443643047E-3</v>
      </c>
      <c r="AI47">
        <v>1.7027144119975749E-2</v>
      </c>
      <c r="AJ47">
        <v>5.3953080545899645E-2</v>
      </c>
      <c r="AK47">
        <v>8.3866345960055599E-2</v>
      </c>
      <c r="AL47">
        <v>7.4319610217393001E-2</v>
      </c>
      <c r="AM47">
        <v>3.4751770007737402E-2</v>
      </c>
      <c r="AN47">
        <v>1.5745231818545549E-2</v>
      </c>
      <c r="AO47">
        <v>7.6260111459138399E-2</v>
      </c>
      <c r="AP47">
        <v>2.29161428975512E-2</v>
      </c>
      <c r="AQ47">
        <v>7.3760462281269104E-2</v>
      </c>
      <c r="AR47">
        <v>4.4376749448505302E-2</v>
      </c>
      <c r="AS47">
        <v>2.4221143414950651E-2</v>
      </c>
      <c r="AT47">
        <v>8.78720755610405E-3</v>
      </c>
      <c r="AU47">
        <v>3.6056586219301703E-2</v>
      </c>
      <c r="AV47">
        <v>8.6011413831481795E-2</v>
      </c>
      <c r="AW47">
        <v>2.3507349996727701E-2</v>
      </c>
      <c r="AX47">
        <v>6.5733033621574455E-2</v>
      </c>
      <c r="AY47">
        <v>2.4837914982018199E-2</v>
      </c>
      <c r="AZ47">
        <v>0</v>
      </c>
      <c r="BA47">
        <v>1.613839150538135E-2</v>
      </c>
      <c r="BB47">
        <v>4.2638677441081199E-2</v>
      </c>
      <c r="BC47">
        <v>1.223058822351665E-2</v>
      </c>
      <c r="BD47">
        <v>5.8451529346306499E-2</v>
      </c>
      <c r="BE47">
        <v>7.2071294251329701E-2</v>
      </c>
      <c r="BF47">
        <v>5.3678853531629198E-2</v>
      </c>
      <c r="BG47">
        <v>7.1738248106018254E-2</v>
      </c>
      <c r="BH47">
        <v>1.6065210518082448E-2</v>
      </c>
      <c r="BJ47">
        <f t="shared" si="12"/>
        <v>4.9462864720757137E-2</v>
      </c>
      <c r="BK47">
        <f t="shared" si="13"/>
        <v>4.3312205732971051E-2</v>
      </c>
      <c r="BL47">
        <f t="shared" si="14"/>
        <v>4.3684677887263962E-2</v>
      </c>
      <c r="BN47">
        <f t="shared" si="15"/>
        <v>3.2789712346781047E-2</v>
      </c>
      <c r="BO47">
        <f t="shared" si="16"/>
        <v>4.0128030925457289E-2</v>
      </c>
      <c r="BP47">
        <f t="shared" si="17"/>
        <v>2.656946858115217E-2</v>
      </c>
      <c r="BR47">
        <f t="shared" si="18"/>
        <v>8.1974280866952617E-3</v>
      </c>
      <c r="BS47">
        <f t="shared" si="19"/>
        <v>9.4582675943514476E-3</v>
      </c>
      <c r="BT47">
        <f t="shared" si="20"/>
        <v>5.3138937162304344E-3</v>
      </c>
      <c r="BV47">
        <f t="shared" si="21"/>
        <v>0.62650894476028052</v>
      </c>
      <c r="BW47">
        <f t="shared" si="22"/>
        <v>0.55907719154775748</v>
      </c>
      <c r="BX47">
        <f t="shared" si="23"/>
        <v>0.97285969077498136</v>
      </c>
    </row>
    <row r="48" spans="1:76" x14ac:dyDescent="0.3">
      <c r="A48" t="s">
        <v>365</v>
      </c>
      <c r="B48">
        <v>0</v>
      </c>
      <c r="C48">
        <v>1.6312845332355299E-2</v>
      </c>
      <c r="D48">
        <v>0</v>
      </c>
      <c r="E48">
        <v>3.9881818771984653E-3</v>
      </c>
      <c r="F48">
        <v>0</v>
      </c>
      <c r="G48">
        <v>0</v>
      </c>
      <c r="H48">
        <v>1.4164351362935351E-2</v>
      </c>
      <c r="I48">
        <v>0</v>
      </c>
      <c r="J48">
        <v>0</v>
      </c>
      <c r="K48">
        <v>9.4522771924056507E-3</v>
      </c>
      <c r="L48">
        <v>2.6006715903730649E-2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9.7017600848428604E-3</v>
      </c>
      <c r="U48">
        <v>1.6294767504770699E-2</v>
      </c>
      <c r="V48">
        <v>2.5591492290628851E-2</v>
      </c>
      <c r="W48">
        <v>8.0737799574781E-3</v>
      </c>
      <c r="X48">
        <v>0</v>
      </c>
      <c r="Y48">
        <v>9.3601000038072008E-3</v>
      </c>
      <c r="Z48">
        <v>3.08714602539265E-3</v>
      </c>
      <c r="AA48">
        <v>1.30270672227703E-2</v>
      </c>
      <c r="AB48">
        <v>0</v>
      </c>
      <c r="AC48">
        <v>0</v>
      </c>
      <c r="AD48">
        <v>4.8163850924952799E-3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2.7367729356783999E-2</v>
      </c>
      <c r="AK48">
        <v>0</v>
      </c>
      <c r="AL48">
        <v>0</v>
      </c>
      <c r="AM48">
        <v>3.4808635279641648E-3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1.341183264978014E-2</v>
      </c>
      <c r="AT48">
        <v>0</v>
      </c>
      <c r="AU48">
        <v>0</v>
      </c>
      <c r="AV48">
        <v>0</v>
      </c>
      <c r="AW48">
        <v>0</v>
      </c>
      <c r="AX48">
        <v>5.7853299396125003E-3</v>
      </c>
      <c r="AY48">
        <v>1.136835233892035E-2</v>
      </c>
      <c r="AZ48">
        <v>0</v>
      </c>
      <c r="BA48">
        <v>4.9218801035390298E-3</v>
      </c>
      <c r="BB48">
        <v>0</v>
      </c>
      <c r="BC48">
        <v>0</v>
      </c>
      <c r="BD48">
        <v>0</v>
      </c>
      <c r="BE48">
        <v>9.6599875573064996E-3</v>
      </c>
      <c r="BF48">
        <v>9.4389007612125997E-4</v>
      </c>
      <c r="BG48">
        <v>1.341829911668185E-2</v>
      </c>
      <c r="BH48">
        <v>6.0448001000382497E-3</v>
      </c>
      <c r="BJ48">
        <f t="shared" si="12"/>
        <v>4.3702732292890886E-3</v>
      </c>
      <c r="BK48">
        <f t="shared" si="13"/>
        <v>4.9973610101214407E-3</v>
      </c>
      <c r="BL48">
        <f t="shared" si="14"/>
        <v>3.8561185906699218E-3</v>
      </c>
      <c r="BN48">
        <f t="shared" si="15"/>
        <v>7.9277973977510442E-3</v>
      </c>
      <c r="BO48">
        <f t="shared" si="16"/>
        <v>7.3575606511939286E-3</v>
      </c>
      <c r="BP48">
        <f t="shared" si="17"/>
        <v>6.6676333886243316E-3</v>
      </c>
      <c r="BR48">
        <f t="shared" si="18"/>
        <v>1.9819493494377611E-3</v>
      </c>
      <c r="BS48">
        <f t="shared" si="19"/>
        <v>1.7341936764835126E-3</v>
      </c>
      <c r="BT48">
        <f t="shared" si="20"/>
        <v>1.3335266777248663E-3</v>
      </c>
      <c r="BV48">
        <f t="shared" si="21"/>
        <v>0.8133674466611911</v>
      </c>
      <c r="BW48">
        <f t="shared" si="22"/>
        <v>0.83114115150920942</v>
      </c>
      <c r="BX48">
        <f t="shared" si="23"/>
        <v>0.60522610869492977</v>
      </c>
    </row>
    <row r="49" spans="1:76" x14ac:dyDescent="0.3">
      <c r="A49" t="s">
        <v>366</v>
      </c>
      <c r="B49">
        <v>0</v>
      </c>
      <c r="C49">
        <v>1.330384424535185E-2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1.1669559826373349E-2</v>
      </c>
      <c r="L49">
        <v>0</v>
      </c>
      <c r="M49">
        <v>0</v>
      </c>
      <c r="N49">
        <v>0</v>
      </c>
      <c r="O49">
        <v>7.7639532310223996E-3</v>
      </c>
      <c r="P49">
        <v>1.2447760713129401E-3</v>
      </c>
      <c r="Q49">
        <v>1.21974219146049E-2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5.1103386995289997E-3</v>
      </c>
      <c r="Y49">
        <v>3.01638123040243E-3</v>
      </c>
      <c r="Z49">
        <v>0</v>
      </c>
      <c r="AA49">
        <v>1.062414739884265E-2</v>
      </c>
      <c r="AB49">
        <v>1.0920508438909401E-2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1.4017015825007501E-2</v>
      </c>
      <c r="AI49">
        <v>1.90799010354889E-2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6.3007116392194498E-4</v>
      </c>
      <c r="AQ49">
        <v>0</v>
      </c>
      <c r="AR49">
        <v>0</v>
      </c>
      <c r="AS49">
        <v>1.1510400033905801E-2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1.1944902089044199E-2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1.028771359924145E-2</v>
      </c>
      <c r="BG49">
        <v>0</v>
      </c>
      <c r="BH49">
        <v>0</v>
      </c>
      <c r="BJ49">
        <f t="shared" si="12"/>
        <v>2.8862222055415897E-3</v>
      </c>
      <c r="BK49">
        <f t="shared" si="13"/>
        <v>3.487127368232216E-3</v>
      </c>
      <c r="BL49">
        <f t="shared" si="14"/>
        <v>1.3749234754445359E-3</v>
      </c>
      <c r="BN49">
        <f t="shared" si="15"/>
        <v>5.1022346668481572E-3</v>
      </c>
      <c r="BO49">
        <f t="shared" si="16"/>
        <v>5.9851898340785893E-3</v>
      </c>
      <c r="BP49">
        <f t="shared" si="17"/>
        <v>3.7313071410800674E-3</v>
      </c>
      <c r="BR49">
        <f t="shared" si="18"/>
        <v>1.2755586667120393E-3</v>
      </c>
      <c r="BS49">
        <f t="shared" si="19"/>
        <v>1.410722772788586E-3</v>
      </c>
      <c r="BT49">
        <f t="shared" si="20"/>
        <v>7.4626142821601345E-4</v>
      </c>
      <c r="BV49">
        <f t="shared" si="21"/>
        <v>0.75409393048053852</v>
      </c>
      <c r="BW49">
        <f t="shared" si="22"/>
        <v>0.31619638986730325</v>
      </c>
      <c r="BX49">
        <f t="shared" si="23"/>
        <v>0.19703095157748451</v>
      </c>
    </row>
    <row r="50" spans="1:76" x14ac:dyDescent="0.3">
      <c r="A50" t="s">
        <v>367</v>
      </c>
      <c r="B50">
        <v>3.1873750404685902E-2</v>
      </c>
      <c r="C50">
        <v>0</v>
      </c>
      <c r="D50">
        <v>0</v>
      </c>
      <c r="E50">
        <v>0</v>
      </c>
      <c r="F50">
        <v>5.7248981695745497E-3</v>
      </c>
      <c r="G50">
        <v>0</v>
      </c>
      <c r="H50">
        <v>0</v>
      </c>
      <c r="I50">
        <v>7.1251817870857997E-3</v>
      </c>
      <c r="J50">
        <v>0</v>
      </c>
      <c r="K50">
        <v>9.4522771924056507E-3</v>
      </c>
      <c r="L50">
        <v>0</v>
      </c>
      <c r="M50">
        <v>0</v>
      </c>
      <c r="N50">
        <v>1.147371481215545E-2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5.1103386995289997E-3</v>
      </c>
      <c r="Y50">
        <v>0</v>
      </c>
      <c r="Z50">
        <v>9.1755115553182002E-3</v>
      </c>
      <c r="AA50">
        <v>0</v>
      </c>
      <c r="AB50">
        <v>0</v>
      </c>
      <c r="AC50">
        <v>0</v>
      </c>
      <c r="AD50">
        <v>7.4034081474480999E-3</v>
      </c>
      <c r="AE50">
        <v>4.1683619036272249E-3</v>
      </c>
      <c r="AF50">
        <v>1.1814809639735699E-2</v>
      </c>
      <c r="AG50">
        <v>0</v>
      </c>
      <c r="AH50">
        <v>4.0202488443643047E-3</v>
      </c>
      <c r="AI50">
        <v>0</v>
      </c>
      <c r="AJ50">
        <v>1.024606137784285E-2</v>
      </c>
      <c r="AK50">
        <v>1.7334356275442851E-2</v>
      </c>
      <c r="AL50">
        <v>0</v>
      </c>
      <c r="AM50">
        <v>0</v>
      </c>
      <c r="AN50">
        <v>3.36959555657982E-3</v>
      </c>
      <c r="AO50">
        <v>0</v>
      </c>
      <c r="AP50">
        <v>0</v>
      </c>
      <c r="AQ50">
        <v>9.7194731540210105E-3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2.7920576548672348E-3</v>
      </c>
      <c r="AX50">
        <v>0</v>
      </c>
      <c r="AY50">
        <v>2.7871438207769848E-2</v>
      </c>
      <c r="AZ50">
        <v>1.6421734668251649E-2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1.341829911668185E-2</v>
      </c>
      <c r="BH50">
        <v>0</v>
      </c>
      <c r="BJ50">
        <f t="shared" si="12"/>
        <v>4.1031138978692098E-3</v>
      </c>
      <c r="BK50">
        <f t="shared" si="13"/>
        <v>2.3162599327790296E-3</v>
      </c>
      <c r="BL50">
        <f t="shared" si="14"/>
        <v>4.0469206404582844E-3</v>
      </c>
      <c r="BN50">
        <f t="shared" si="15"/>
        <v>8.3709880602860724E-3</v>
      </c>
      <c r="BO50">
        <f t="shared" si="16"/>
        <v>3.7704135621600085E-3</v>
      </c>
      <c r="BP50">
        <f t="shared" si="17"/>
        <v>7.4615168853028307E-3</v>
      </c>
      <c r="BR50">
        <f t="shared" si="18"/>
        <v>2.0927470150715181E-3</v>
      </c>
      <c r="BS50">
        <f t="shared" si="19"/>
        <v>8.8869499922702283E-4</v>
      </c>
      <c r="BT50">
        <f t="shared" si="20"/>
        <v>1.4923033770605661E-3</v>
      </c>
      <c r="BV50">
        <f t="shared" si="21"/>
        <v>0.44099395094497107</v>
      </c>
      <c r="BW50">
        <f t="shared" si="22"/>
        <v>0.98270555582416974</v>
      </c>
      <c r="BX50">
        <f t="shared" si="23"/>
        <v>0.32544948231401716</v>
      </c>
    </row>
    <row r="51" spans="1:76" x14ac:dyDescent="0.3">
      <c r="A51" t="s">
        <v>368</v>
      </c>
      <c r="B51">
        <v>0</v>
      </c>
      <c r="C51">
        <v>1.7344628988189951E-2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1.53875209224263E-2</v>
      </c>
      <c r="K51">
        <v>0</v>
      </c>
      <c r="L51">
        <v>0</v>
      </c>
      <c r="M51">
        <v>0</v>
      </c>
      <c r="N51">
        <v>4.1511491708964097E-3</v>
      </c>
      <c r="O51">
        <v>0</v>
      </c>
      <c r="P51">
        <v>1.3526594520427201E-2</v>
      </c>
      <c r="Q51">
        <v>1.1191043946157651E-3</v>
      </c>
      <c r="R51">
        <v>3.9428857117761651E-3</v>
      </c>
      <c r="S51">
        <v>1.8865270709257548E-2</v>
      </c>
      <c r="T51">
        <v>0</v>
      </c>
      <c r="U51">
        <v>0</v>
      </c>
      <c r="V51">
        <v>1.42599316167308E-2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4.8163850924952799E-3</v>
      </c>
      <c r="AE51">
        <v>1.4256025458032799E-2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9.1357877905753008E-3</v>
      </c>
      <c r="AR51">
        <v>0</v>
      </c>
      <c r="AS51">
        <v>0</v>
      </c>
      <c r="AT51">
        <v>5.7092841456740503E-3</v>
      </c>
      <c r="AU51">
        <v>0</v>
      </c>
      <c r="AV51">
        <v>0</v>
      </c>
      <c r="AW51">
        <v>0</v>
      </c>
      <c r="AX51">
        <v>5.7853299396125003E-3</v>
      </c>
      <c r="AY51">
        <v>1.346956264309785E-2</v>
      </c>
      <c r="AZ51">
        <v>1.2364761837079749E-2</v>
      </c>
      <c r="BA51">
        <v>0</v>
      </c>
      <c r="BB51">
        <v>0</v>
      </c>
      <c r="BC51">
        <v>9.4187328885312997E-3</v>
      </c>
      <c r="BD51">
        <v>0</v>
      </c>
      <c r="BE51">
        <v>9.2333123742932496E-3</v>
      </c>
      <c r="BF51">
        <v>0</v>
      </c>
      <c r="BG51">
        <v>0</v>
      </c>
      <c r="BH51">
        <v>0</v>
      </c>
      <c r="BJ51">
        <f t="shared" si="12"/>
        <v>3.2205623747847264E-3</v>
      </c>
      <c r="BK51">
        <f t="shared" si="13"/>
        <v>3.1189165882384772E-3</v>
      </c>
      <c r="BL51">
        <f t="shared" si="14"/>
        <v>2.6046708647545604E-3</v>
      </c>
      <c r="BN51">
        <f t="shared" si="15"/>
        <v>6.1812231590149171E-3</v>
      </c>
      <c r="BO51">
        <f t="shared" si="16"/>
        <v>6.0688439217125431E-3</v>
      </c>
      <c r="BP51">
        <f t="shared" si="17"/>
        <v>4.5101915535306156E-3</v>
      </c>
      <c r="BR51">
        <f t="shared" si="18"/>
        <v>1.5453057897537293E-3</v>
      </c>
      <c r="BS51">
        <f t="shared" si="19"/>
        <v>1.4304402303352336E-3</v>
      </c>
      <c r="BT51">
        <f t="shared" si="20"/>
        <v>9.0203831070612313E-4</v>
      </c>
      <c r="BV51">
        <f t="shared" si="21"/>
        <v>0.96180622712694297</v>
      </c>
      <c r="BW51">
        <f t="shared" si="22"/>
        <v>0.73355441362514195</v>
      </c>
      <c r="BX51">
        <f t="shared" si="23"/>
        <v>0.76316908050089105</v>
      </c>
    </row>
    <row r="52" spans="1:76" x14ac:dyDescent="0.3">
      <c r="A52" t="s">
        <v>369</v>
      </c>
      <c r="B52">
        <v>1.53026329676712E-2</v>
      </c>
      <c r="C52">
        <v>1.330384424535185E-2</v>
      </c>
      <c r="D52">
        <v>0</v>
      </c>
      <c r="E52">
        <v>3.9554947087155116E-2</v>
      </c>
      <c r="F52">
        <v>1.5277470685154601E-2</v>
      </c>
      <c r="G52">
        <v>1.1337854944513484E-2</v>
      </c>
      <c r="H52">
        <v>0</v>
      </c>
      <c r="I52">
        <v>2.517259903624025E-3</v>
      </c>
      <c r="J52">
        <v>0</v>
      </c>
      <c r="K52">
        <v>1.1669559826373349E-2</v>
      </c>
      <c r="L52">
        <v>3.4970322151260003E-2</v>
      </c>
      <c r="M52">
        <v>5.4741415123774999E-2</v>
      </c>
      <c r="N52">
        <v>7.3493641725191003E-3</v>
      </c>
      <c r="O52">
        <v>0</v>
      </c>
      <c r="P52">
        <v>1.778955255407515E-2</v>
      </c>
      <c r="Q52">
        <v>0</v>
      </c>
      <c r="R52">
        <v>2.4387995723226599E-2</v>
      </c>
      <c r="S52">
        <v>0</v>
      </c>
      <c r="T52">
        <v>0</v>
      </c>
      <c r="U52">
        <v>1.9259010320888451E-2</v>
      </c>
      <c r="V52">
        <v>5.0920009933307E-3</v>
      </c>
      <c r="W52">
        <v>8.0737799574781E-3</v>
      </c>
      <c r="X52">
        <v>3.0154234606380299E-2</v>
      </c>
      <c r="Y52">
        <v>2.7514382534044653E-2</v>
      </c>
      <c r="Z52">
        <v>4.3480883966403601E-2</v>
      </c>
      <c r="AA52">
        <v>1.062414739884265E-2</v>
      </c>
      <c r="AB52">
        <v>2.0022369374916998E-2</v>
      </c>
      <c r="AC52">
        <v>2.5890970095520799E-2</v>
      </c>
      <c r="AD52">
        <v>3.2849011364729397E-2</v>
      </c>
      <c r="AE52">
        <v>2.125051454297355E-2</v>
      </c>
      <c r="AF52">
        <v>0</v>
      </c>
      <c r="AG52">
        <v>5.0425880096473502E-2</v>
      </c>
      <c r="AH52">
        <v>0</v>
      </c>
      <c r="AI52">
        <v>2.1429605385375051E-3</v>
      </c>
      <c r="AJ52">
        <v>1.024606137784285E-2</v>
      </c>
      <c r="AK52">
        <v>3.3694918904804153E-2</v>
      </c>
      <c r="AL52">
        <v>0</v>
      </c>
      <c r="AM52">
        <v>5.2164619008499002E-3</v>
      </c>
      <c r="AN52">
        <v>2.0547959872002801E-2</v>
      </c>
      <c r="AO52">
        <v>0</v>
      </c>
      <c r="AP52">
        <v>0</v>
      </c>
      <c r="AQ52">
        <v>1.0839091092605901E-2</v>
      </c>
      <c r="AR52">
        <v>3.3747288423295302E-2</v>
      </c>
      <c r="AS52">
        <v>0</v>
      </c>
      <c r="AT52">
        <v>1.351870797279635E-2</v>
      </c>
      <c r="AU52">
        <v>5.2630802874283154E-3</v>
      </c>
      <c r="AV52">
        <v>0</v>
      </c>
      <c r="AW52">
        <v>0</v>
      </c>
      <c r="AX52">
        <v>0</v>
      </c>
      <c r="AY52">
        <v>1.346956264309785E-2</v>
      </c>
      <c r="AZ52">
        <v>1.87356012678992E-2</v>
      </c>
      <c r="BA52">
        <v>5.7509297362594497E-2</v>
      </c>
      <c r="BB52">
        <v>2.0418891058938848E-2</v>
      </c>
      <c r="BC52">
        <v>0</v>
      </c>
      <c r="BD52">
        <v>2.7983916800126948E-2</v>
      </c>
      <c r="BE52">
        <v>0</v>
      </c>
      <c r="BF52">
        <v>1.001545191335486E-2</v>
      </c>
      <c r="BG52">
        <v>2.5481172864592401E-2</v>
      </c>
      <c r="BH52">
        <v>0</v>
      </c>
      <c r="BJ52">
        <f t="shared" si="12"/>
        <v>1.3988388978842057E-2</v>
      </c>
      <c r="BK52">
        <f t="shared" si="13"/>
        <v>1.7842674528541488E-2</v>
      </c>
      <c r="BL52">
        <f t="shared" si="14"/>
        <v>1.2267498549689206E-2</v>
      </c>
      <c r="BN52">
        <f t="shared" si="15"/>
        <v>1.6205856659686144E-2</v>
      </c>
      <c r="BO52">
        <f t="shared" si="16"/>
        <v>1.5615451754580911E-2</v>
      </c>
      <c r="BP52">
        <f t="shared" si="17"/>
        <v>1.4696504137472279E-2</v>
      </c>
      <c r="BR52">
        <f t="shared" si="18"/>
        <v>4.0514641649215359E-3</v>
      </c>
      <c r="BS52">
        <f t="shared" si="19"/>
        <v>3.680597275651845E-3</v>
      </c>
      <c r="BT52">
        <f t="shared" si="20"/>
        <v>2.9393008274944559E-3</v>
      </c>
      <c r="BV52">
        <f t="shared" si="21"/>
        <v>0.48656016539318991</v>
      </c>
      <c r="BW52">
        <f t="shared" si="22"/>
        <v>0.73340577832345266</v>
      </c>
      <c r="BX52">
        <f t="shared" si="23"/>
        <v>0.2444469033628604</v>
      </c>
    </row>
    <row r="53" spans="1:76" x14ac:dyDescent="0.3">
      <c r="A53" t="s">
        <v>370</v>
      </c>
      <c r="B53">
        <v>0</v>
      </c>
      <c r="C53">
        <v>0</v>
      </c>
      <c r="D53">
        <v>2.5294135406257398E-2</v>
      </c>
      <c r="E53">
        <v>1.8580453637184541E-2</v>
      </c>
      <c r="F53">
        <v>3.2382466150778548E-2</v>
      </c>
      <c r="G53">
        <v>7.2713911171547491E-2</v>
      </c>
      <c r="H53">
        <v>2.5517296112366188E-2</v>
      </c>
      <c r="I53">
        <v>2.8103490765962951E-2</v>
      </c>
      <c r="J53">
        <v>4.8067746741958906E-2</v>
      </c>
      <c r="K53">
        <v>6.52569726945815E-2</v>
      </c>
      <c r="L53">
        <v>2.213648226548115E-2</v>
      </c>
      <c r="M53">
        <v>2.8070512829579602E-2</v>
      </c>
      <c r="N53">
        <v>2.5178236574734961E-2</v>
      </c>
      <c r="O53">
        <v>2.25197539560472E-2</v>
      </c>
      <c r="P53">
        <v>1.4771370591740151E-2</v>
      </c>
      <c r="Q53">
        <v>1.1191043946157651E-3</v>
      </c>
      <c r="R53">
        <v>0</v>
      </c>
      <c r="S53">
        <v>3.818349712847105E-2</v>
      </c>
      <c r="T53">
        <v>0</v>
      </c>
      <c r="U53">
        <v>3.8021124177798349E-2</v>
      </c>
      <c r="V53">
        <v>2.8716596673906102E-2</v>
      </c>
      <c r="W53">
        <v>3.3033370535680853E-2</v>
      </c>
      <c r="X53">
        <v>2.289773466698115E-2</v>
      </c>
      <c r="Y53">
        <v>5.1856790214414049E-2</v>
      </c>
      <c r="Z53">
        <v>2.4496672987801848E-2</v>
      </c>
      <c r="AA53">
        <v>1.973590110060975E-2</v>
      </c>
      <c r="AB53">
        <v>4.5225106541348495E-2</v>
      </c>
      <c r="AC53">
        <v>1.52322668990157E-2</v>
      </c>
      <c r="AD53">
        <v>0</v>
      </c>
      <c r="AE53">
        <v>8.1555511226519453E-2</v>
      </c>
      <c r="AF53">
        <v>2.2672736705747598E-2</v>
      </c>
      <c r="AG53">
        <v>7.5028656415543099E-2</v>
      </c>
      <c r="AH53">
        <v>1.6566904214057699E-2</v>
      </c>
      <c r="AI53">
        <v>0</v>
      </c>
      <c r="AJ53">
        <v>1.7121667978941199E-2</v>
      </c>
      <c r="AK53">
        <v>2.0487714618632649E-2</v>
      </c>
      <c r="AL53">
        <v>4.0107972908906997E-2</v>
      </c>
      <c r="AM53">
        <v>2.3184570428834199E-2</v>
      </c>
      <c r="AN53">
        <v>1.7298444689161651E-2</v>
      </c>
      <c r="AO53">
        <v>0</v>
      </c>
      <c r="AP53">
        <v>3.2017684561828103E-2</v>
      </c>
      <c r="AQ53">
        <v>6.6056005817513447E-2</v>
      </c>
      <c r="AR53">
        <v>1.7666787231239149E-2</v>
      </c>
      <c r="AS53">
        <v>1.4485296642388141E-2</v>
      </c>
      <c r="AT53">
        <v>5.7937319883413002E-3</v>
      </c>
      <c r="AU53">
        <v>3.7233666887290198E-2</v>
      </c>
      <c r="AV53">
        <v>3.1916658601461201E-2</v>
      </c>
      <c r="AW53">
        <v>0</v>
      </c>
      <c r="AX53">
        <v>2.121080373048145E-2</v>
      </c>
      <c r="AY53">
        <v>3.9567140701132299E-2</v>
      </c>
      <c r="AZ53">
        <v>0</v>
      </c>
      <c r="BA53">
        <v>3.3868779729901197E-2</v>
      </c>
      <c r="BB53">
        <v>9.8588960976038354E-3</v>
      </c>
      <c r="BC53">
        <v>2.2845106986862353E-2</v>
      </c>
      <c r="BD53">
        <v>3.6527985680777295E-2</v>
      </c>
      <c r="BE53">
        <v>1.738679384918855E-2</v>
      </c>
      <c r="BF53">
        <v>1.123160367536275E-2</v>
      </c>
      <c r="BG53">
        <v>3.7898072130774049E-2</v>
      </c>
      <c r="BH53">
        <v>1.3422216118601249E-2</v>
      </c>
      <c r="BJ53">
        <f t="shared" si="12"/>
        <v>2.6856995830802272E-2</v>
      </c>
      <c r="BK53">
        <f t="shared" si="13"/>
        <v>2.85123816382164E-2</v>
      </c>
      <c r="BL53">
        <f t="shared" si="14"/>
        <v>2.2687504042208935E-2</v>
      </c>
      <c r="BN53">
        <f t="shared" si="15"/>
        <v>2.0702041005958047E-2</v>
      </c>
      <c r="BO53">
        <f t="shared" si="16"/>
        <v>2.3930904766818011E-2</v>
      </c>
      <c r="BP53">
        <f t="shared" si="17"/>
        <v>1.5545767610498546E-2</v>
      </c>
      <c r="BR53">
        <f t="shared" si="18"/>
        <v>5.1755102514895119E-3</v>
      </c>
      <c r="BS53">
        <f t="shared" si="19"/>
        <v>5.6405683468488304E-3</v>
      </c>
      <c r="BT53">
        <f t="shared" si="20"/>
        <v>3.1091535220997093E-3</v>
      </c>
      <c r="BV53">
        <f t="shared" si="21"/>
        <v>0.83017119966024844</v>
      </c>
      <c r="BW53">
        <f t="shared" si="22"/>
        <v>0.49601836496937457</v>
      </c>
      <c r="BX53">
        <f t="shared" si="23"/>
        <v>0.37375459855451998</v>
      </c>
    </row>
    <row r="54" spans="1:76" x14ac:dyDescent="0.3">
      <c r="A54" t="s">
        <v>371</v>
      </c>
      <c r="B54">
        <v>0.359710065998671</v>
      </c>
      <c r="C54">
        <v>0.46752408323265598</v>
      </c>
      <c r="D54">
        <v>0.2353879202683275</v>
      </c>
      <c r="E54">
        <v>0.36857785750147698</v>
      </c>
      <c r="F54">
        <v>0.42868232798428596</v>
      </c>
      <c r="G54">
        <v>0.30716844311410951</v>
      </c>
      <c r="H54">
        <v>0.27404318677600947</v>
      </c>
      <c r="I54">
        <v>0.3301528322041305</v>
      </c>
      <c r="J54">
        <v>0.42798600003867349</v>
      </c>
      <c r="K54">
        <v>0.41119818832842048</v>
      </c>
      <c r="L54">
        <v>0.38699997232873301</v>
      </c>
      <c r="M54">
        <v>0.3406481101907825</v>
      </c>
      <c r="N54">
        <v>0.30896591754113051</v>
      </c>
      <c r="O54">
        <v>0.4182800038351715</v>
      </c>
      <c r="P54">
        <v>0.2267856281180585</v>
      </c>
      <c r="Q54">
        <v>0.40794561199501644</v>
      </c>
      <c r="R54">
        <v>0.42332033342412501</v>
      </c>
      <c r="S54">
        <v>0.45800649425475048</v>
      </c>
      <c r="T54">
        <v>0.53974858690386796</v>
      </c>
      <c r="U54">
        <v>0.332411507885228</v>
      </c>
      <c r="V54">
        <v>0.47956869142521352</v>
      </c>
      <c r="W54">
        <v>0.30691919829999403</v>
      </c>
      <c r="X54">
        <v>0.38467492790379049</v>
      </c>
      <c r="Y54">
        <v>0.410590675479787</v>
      </c>
      <c r="Z54">
        <v>0.11627704095019886</v>
      </c>
      <c r="AA54">
        <v>0.30189302535650198</v>
      </c>
      <c r="AB54">
        <v>0.42643170329928304</v>
      </c>
      <c r="AC54">
        <v>0.47709240622669946</v>
      </c>
      <c r="AD54">
        <v>0.36908356590015901</v>
      </c>
      <c r="AE54">
        <v>0.30555036846357997</v>
      </c>
      <c r="AF54">
        <v>0.39809521521034852</v>
      </c>
      <c r="AG54">
        <v>0.47201961771815149</v>
      </c>
      <c r="AH54">
        <v>0.29001325374819698</v>
      </c>
      <c r="AI54">
        <v>0.215784837797034</v>
      </c>
      <c r="AJ54">
        <v>0.45833935738081344</v>
      </c>
      <c r="AK54">
        <v>0.48637964700365799</v>
      </c>
      <c r="AL54">
        <v>0.45010089574275947</v>
      </c>
      <c r="AM54">
        <v>0.41685895073373602</v>
      </c>
      <c r="AN54">
        <v>0.35781284232906152</v>
      </c>
      <c r="AO54">
        <v>0.7355006230928165</v>
      </c>
      <c r="AP54">
        <v>0.36627887157872951</v>
      </c>
      <c r="AQ54">
        <v>0.53113871626225295</v>
      </c>
      <c r="AR54">
        <v>0.33213687408522696</v>
      </c>
      <c r="AS54">
        <v>0.36680362051193149</v>
      </c>
      <c r="AT54">
        <v>0.31084494289673403</v>
      </c>
      <c r="AU54">
        <v>0.26084359276907099</v>
      </c>
      <c r="AV54">
        <v>0.27037049797073398</v>
      </c>
      <c r="AW54">
        <v>0.31042478908048798</v>
      </c>
      <c r="AX54">
        <v>0.39546506738959453</v>
      </c>
      <c r="AY54">
        <v>0.42830245575499148</v>
      </c>
      <c r="AZ54">
        <v>0.48084084066496646</v>
      </c>
      <c r="BA54">
        <v>0.31630927671929554</v>
      </c>
      <c r="BB54">
        <v>0.35190877171228452</v>
      </c>
      <c r="BC54">
        <v>0.33612886135375453</v>
      </c>
      <c r="BD54">
        <v>0.32054068339660302</v>
      </c>
      <c r="BE54">
        <v>0.42527521333456497</v>
      </c>
      <c r="BF54">
        <v>0.31328521662959297</v>
      </c>
      <c r="BG54">
        <v>0.34705142583223203</v>
      </c>
      <c r="BH54">
        <v>0.42550218189781802</v>
      </c>
      <c r="BJ54">
        <f t="shared" si="12"/>
        <v>0.35625350934097832</v>
      </c>
      <c r="BK54">
        <f t="shared" si="13"/>
        <v>0.37263785834705054</v>
      </c>
      <c r="BL54">
        <f t="shared" si="14"/>
        <v>0.39177776864494845</v>
      </c>
      <c r="BN54">
        <f t="shared" si="15"/>
        <v>7.1702755920818692E-2</v>
      </c>
      <c r="BO54">
        <f t="shared" si="16"/>
        <v>0.10508742187768515</v>
      </c>
      <c r="BP54">
        <f t="shared" si="17"/>
        <v>0.1002437300336407</v>
      </c>
      <c r="BR54">
        <f t="shared" si="18"/>
        <v>1.7925688980204673E-2</v>
      </c>
      <c r="BS54">
        <f t="shared" si="19"/>
        <v>2.4769342875707576E-2</v>
      </c>
      <c r="BT54">
        <f t="shared" si="20"/>
        <v>2.0048746006728142E-2</v>
      </c>
      <c r="BV54">
        <f t="shared" si="21"/>
        <v>0.59598627204511367</v>
      </c>
      <c r="BW54">
        <f t="shared" si="22"/>
        <v>0.19434701960176112</v>
      </c>
      <c r="BX54">
        <f t="shared" si="23"/>
        <v>0.55188048886757191</v>
      </c>
    </row>
    <row r="55" spans="1:76" x14ac:dyDescent="0.3">
      <c r="A55" t="s">
        <v>372</v>
      </c>
      <c r="B55">
        <v>0.17415690800765499</v>
      </c>
      <c r="C55">
        <v>0.1478980779081655</v>
      </c>
      <c r="D55">
        <v>9.8347378556958964E-2</v>
      </c>
      <c r="E55">
        <v>0.15142305873943801</v>
      </c>
      <c r="F55">
        <v>0.20446617654452801</v>
      </c>
      <c r="G55">
        <v>0.20261840376590751</v>
      </c>
      <c r="H55">
        <v>0.11109101240937536</v>
      </c>
      <c r="I55">
        <v>0.24782083770188551</v>
      </c>
      <c r="J55">
        <v>0.24151868135286136</v>
      </c>
      <c r="K55">
        <v>0.15392239001325606</v>
      </c>
      <c r="L55">
        <v>0.25917684976719552</v>
      </c>
      <c r="M55">
        <v>0.2867044353241055</v>
      </c>
      <c r="N55">
        <v>0.24946017401570053</v>
      </c>
      <c r="O55">
        <v>0.25412475415028352</v>
      </c>
      <c r="P55">
        <v>0.10475580001332245</v>
      </c>
      <c r="Q55">
        <v>0.21255271241124199</v>
      </c>
      <c r="R55">
        <v>0.319069091526753</v>
      </c>
      <c r="S55">
        <v>0.15998782640232778</v>
      </c>
      <c r="T55">
        <v>0.52998333528673702</v>
      </c>
      <c r="U55">
        <v>0.20045705195778152</v>
      </c>
      <c r="V55">
        <v>0.22094444425300203</v>
      </c>
      <c r="W55">
        <v>0.23159224840471546</v>
      </c>
      <c r="X55">
        <v>0.17165217768684449</v>
      </c>
      <c r="Y55">
        <v>0.33692531377688151</v>
      </c>
      <c r="Z55">
        <v>0.18650118326253812</v>
      </c>
      <c r="AA55">
        <v>0.35756224881798448</v>
      </c>
      <c r="AB55">
        <v>0.40477142717928399</v>
      </c>
      <c r="AC55">
        <v>0.20343714996714701</v>
      </c>
      <c r="AD55">
        <v>0.17894153952723849</v>
      </c>
      <c r="AE55">
        <v>0.27735800345792749</v>
      </c>
      <c r="AF55">
        <v>0.2603580414479445</v>
      </c>
      <c r="AG55">
        <v>0.429764125889112</v>
      </c>
      <c r="AH55">
        <v>0.17431283064255521</v>
      </c>
      <c r="AI55">
        <v>0.21846710697866201</v>
      </c>
      <c r="AJ55">
        <v>0.19988106042810622</v>
      </c>
      <c r="AK55">
        <v>0.31160291233661652</v>
      </c>
      <c r="AL55">
        <v>0.2332473401531745</v>
      </c>
      <c r="AM55">
        <v>0.33813618546741148</v>
      </c>
      <c r="AN55">
        <v>0.19298222250799402</v>
      </c>
      <c r="AO55">
        <v>0.17869008504927097</v>
      </c>
      <c r="AP55">
        <v>0.1638756044648115</v>
      </c>
      <c r="AQ55">
        <v>0.277340627991362</v>
      </c>
      <c r="AR55">
        <v>0.18022723671068802</v>
      </c>
      <c r="AS55">
        <v>0.25309149812359349</v>
      </c>
      <c r="AT55">
        <v>0.22337242197150201</v>
      </c>
      <c r="AU55">
        <v>0.116492531311368</v>
      </c>
      <c r="AV55">
        <v>0.18175797538570648</v>
      </c>
      <c r="AW55">
        <v>0.24357649751785448</v>
      </c>
      <c r="AX55">
        <v>0.18453267235888449</v>
      </c>
      <c r="AY55">
        <v>0.2102827136903225</v>
      </c>
      <c r="AZ55">
        <v>0.26781077645548751</v>
      </c>
      <c r="BA55">
        <v>0.176236765094651</v>
      </c>
      <c r="BB55">
        <v>0.1996810412627115</v>
      </c>
      <c r="BC55">
        <v>0.25228142596981401</v>
      </c>
      <c r="BD55">
        <v>0.19517933153678851</v>
      </c>
      <c r="BE55">
        <v>0.37347595091348251</v>
      </c>
      <c r="BF55">
        <v>0.204081712287003</v>
      </c>
      <c r="BG55">
        <v>0.30506590506924347</v>
      </c>
      <c r="BH55">
        <v>0.13776828128211249</v>
      </c>
      <c r="BJ55">
        <f t="shared" si="12"/>
        <v>0.19375235316761757</v>
      </c>
      <c r="BK55">
        <f t="shared" si="13"/>
        <v>0.27011584147030204</v>
      </c>
      <c r="BL55">
        <f t="shared" si="14"/>
        <v>0.22402683101359844</v>
      </c>
      <c r="BN55">
        <f t="shared" si="15"/>
        <v>6.063040821731927E-2</v>
      </c>
      <c r="BO55">
        <f t="shared" si="16"/>
        <v>0.10515501556276476</v>
      </c>
      <c r="BP55">
        <f t="shared" si="17"/>
        <v>6.1997270257342231E-2</v>
      </c>
      <c r="BR55">
        <f t="shared" si="18"/>
        <v>1.5157602054329818E-2</v>
      </c>
      <c r="BS55">
        <f t="shared" si="19"/>
        <v>2.47852748600693E-2</v>
      </c>
      <c r="BT55">
        <f t="shared" si="20"/>
        <v>1.2399454051468447E-2</v>
      </c>
      <c r="BV55">
        <f t="shared" si="21"/>
        <v>1.3828935535076308E-2</v>
      </c>
      <c r="BW55">
        <f t="shared" si="22"/>
        <v>0.13175548637104617</v>
      </c>
      <c r="BX55">
        <f t="shared" si="23"/>
        <v>0.10857649658125981</v>
      </c>
    </row>
    <row r="56" spans="1:76" x14ac:dyDescent="0.3">
      <c r="A56" t="s">
        <v>373</v>
      </c>
      <c r="B56">
        <v>0.15581120247542551</v>
      </c>
      <c r="C56">
        <v>0.19719058268040102</v>
      </c>
      <c r="D56">
        <v>9.6680369980711445E-2</v>
      </c>
      <c r="E56">
        <v>0.13910999998444651</v>
      </c>
      <c r="F56">
        <v>0.1877335722446945</v>
      </c>
      <c r="G56">
        <v>0.14429122586815746</v>
      </c>
      <c r="H56">
        <v>0.18877875936087998</v>
      </c>
      <c r="I56">
        <v>0.103672274367823</v>
      </c>
      <c r="J56">
        <v>0.2502294519947505</v>
      </c>
      <c r="K56">
        <v>0.20597740614349702</v>
      </c>
      <c r="L56">
        <v>0.32908128298359851</v>
      </c>
      <c r="M56">
        <v>0.21714486704591351</v>
      </c>
      <c r="N56">
        <v>0.22008014162338352</v>
      </c>
      <c r="O56">
        <v>0.25136282362901902</v>
      </c>
      <c r="P56">
        <v>0.131655783306656</v>
      </c>
      <c r="Q56">
        <v>0.2128421635892695</v>
      </c>
      <c r="R56">
        <v>0.263765176907159</v>
      </c>
      <c r="S56">
        <v>0.27037783356238998</v>
      </c>
      <c r="T56">
        <v>0.337446850047873</v>
      </c>
      <c r="U56">
        <v>0.16570043669984474</v>
      </c>
      <c r="V56">
        <v>0.2655781500439135</v>
      </c>
      <c r="W56">
        <v>0.25199592374256552</v>
      </c>
      <c r="X56">
        <v>0.19392009595763249</v>
      </c>
      <c r="Y56">
        <v>0.2258053916424555</v>
      </c>
      <c r="Z56">
        <v>0.15884990510437749</v>
      </c>
      <c r="AA56">
        <v>0.2442660488257615</v>
      </c>
      <c r="AB56">
        <v>0.20766042680796898</v>
      </c>
      <c r="AC56">
        <v>0.2056382087673535</v>
      </c>
      <c r="AD56">
        <v>0.19844217841426448</v>
      </c>
      <c r="AE56">
        <v>0.2592951018755425</v>
      </c>
      <c r="AF56">
        <v>0.17118334546380351</v>
      </c>
      <c r="AG56">
        <v>0.14608552378071449</v>
      </c>
      <c r="AH56">
        <v>0.14519533142238475</v>
      </c>
      <c r="AI56">
        <v>0.25216188820435204</v>
      </c>
      <c r="AJ56">
        <v>0.177130371819545</v>
      </c>
      <c r="AK56">
        <v>0.2762074168410385</v>
      </c>
      <c r="AL56">
        <v>0.27106276237712051</v>
      </c>
      <c r="AM56">
        <v>0.30952251081025051</v>
      </c>
      <c r="AN56">
        <v>0.2300979817004625</v>
      </c>
      <c r="AO56">
        <v>0.32485542630011499</v>
      </c>
      <c r="AP56">
        <v>0.2055156595400775</v>
      </c>
      <c r="AQ56">
        <v>0.32959093347597701</v>
      </c>
      <c r="AR56">
        <v>0.21841901030919703</v>
      </c>
      <c r="AS56">
        <v>0.232054677077701</v>
      </c>
      <c r="AT56">
        <v>0.28352928379828252</v>
      </c>
      <c r="AU56">
        <v>0.13283205794646244</v>
      </c>
      <c r="AV56">
        <v>8.3952114544468381E-2</v>
      </c>
      <c r="AW56">
        <v>0.19879584615854501</v>
      </c>
      <c r="AX56">
        <v>0.24530821467378849</v>
      </c>
      <c r="AY56">
        <v>0.18325110676947151</v>
      </c>
      <c r="AZ56">
        <v>0.24763602922556999</v>
      </c>
      <c r="BA56">
        <v>0.15832316152054698</v>
      </c>
      <c r="BB56">
        <v>0.19027582309833302</v>
      </c>
      <c r="BC56">
        <v>0.12318949350865446</v>
      </c>
      <c r="BD56">
        <v>0.32278900525276399</v>
      </c>
      <c r="BE56">
        <v>0.27391314380193099</v>
      </c>
      <c r="BF56">
        <v>0.1932615695805765</v>
      </c>
      <c r="BG56">
        <v>0.19504335711902548</v>
      </c>
      <c r="BH56">
        <v>0.18392481402632621</v>
      </c>
      <c r="BJ56">
        <f t="shared" si="12"/>
        <v>0.18947761920491418</v>
      </c>
      <c r="BK56">
        <f t="shared" si="13"/>
        <v>0.22018710095946431</v>
      </c>
      <c r="BL56">
        <f t="shared" si="14"/>
        <v>0.22361927085104916</v>
      </c>
      <c r="BN56">
        <f t="shared" si="15"/>
        <v>6.0344725616832337E-2</v>
      </c>
      <c r="BO56">
        <f t="shared" si="16"/>
        <v>5.2120871863407185E-2</v>
      </c>
      <c r="BP56">
        <f t="shared" si="17"/>
        <v>6.5279698395238409E-2</v>
      </c>
      <c r="BR56">
        <f t="shared" si="18"/>
        <v>1.5086181404208084E-2</v>
      </c>
      <c r="BS56">
        <f t="shared" si="19"/>
        <v>1.2285007311990117E-2</v>
      </c>
      <c r="BT56">
        <f t="shared" si="20"/>
        <v>1.3055939679047682E-2</v>
      </c>
      <c r="BV56">
        <f t="shared" si="21"/>
        <v>0.1249872967831084</v>
      </c>
      <c r="BW56">
        <f t="shared" si="22"/>
        <v>9.6150869397512495E-2</v>
      </c>
      <c r="BX56">
        <f t="shared" si="23"/>
        <v>0.84912815604644898</v>
      </c>
    </row>
    <row r="57" spans="1:76" x14ac:dyDescent="0.3">
      <c r="A57" t="s">
        <v>374</v>
      </c>
      <c r="B57">
        <v>0</v>
      </c>
      <c r="C57">
        <v>0</v>
      </c>
      <c r="D57">
        <v>0</v>
      </c>
      <c r="E57">
        <v>0</v>
      </c>
      <c r="F57">
        <v>5.0690120033511999E-3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1.8980825195755842E-2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6.6131417125788999E-3</v>
      </c>
      <c r="Z57">
        <v>0</v>
      </c>
      <c r="AA57">
        <v>8.3047743767571992E-3</v>
      </c>
      <c r="AB57">
        <v>0</v>
      </c>
      <c r="AC57">
        <v>0</v>
      </c>
      <c r="AD57">
        <v>7.4034081474480999E-3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1.7499496894987601E-2</v>
      </c>
      <c r="AR57">
        <v>0</v>
      </c>
      <c r="AS57">
        <v>0</v>
      </c>
      <c r="AT57">
        <v>0</v>
      </c>
      <c r="AU57">
        <v>2.2599015722485302E-3</v>
      </c>
      <c r="AV57">
        <v>0</v>
      </c>
      <c r="AW57">
        <v>0</v>
      </c>
      <c r="AX57">
        <v>0</v>
      </c>
      <c r="AY57">
        <v>1.4152675968990201E-2</v>
      </c>
      <c r="AZ57">
        <v>0</v>
      </c>
      <c r="BA57">
        <v>1.773038822451985E-2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1.4098812595871349E-2</v>
      </c>
      <c r="BH57">
        <v>6.0448001000382497E-3</v>
      </c>
      <c r="BJ57">
        <f t="shared" si="12"/>
        <v>1.5031148249441901E-3</v>
      </c>
      <c r="BK57">
        <f t="shared" si="13"/>
        <v>1.2400735687102334E-3</v>
      </c>
      <c r="BL57">
        <f t="shared" si="14"/>
        <v>2.871443014266231E-3</v>
      </c>
      <c r="BN57">
        <f t="shared" si="15"/>
        <v>4.8291955228622098E-3</v>
      </c>
      <c r="BO57">
        <f t="shared" si="16"/>
        <v>2.868011083256003E-3</v>
      </c>
      <c r="BP57">
        <f t="shared" si="17"/>
        <v>5.969334659420531E-3</v>
      </c>
      <c r="BR57">
        <f t="shared" si="18"/>
        <v>1.2072988807155524E-3</v>
      </c>
      <c r="BS57">
        <f t="shared" si="19"/>
        <v>6.7599669516283192E-4</v>
      </c>
      <c r="BT57">
        <f t="shared" si="20"/>
        <v>1.1938669318841061E-3</v>
      </c>
      <c r="BV57">
        <f t="shared" si="21"/>
        <v>0.85083874989011166</v>
      </c>
      <c r="BW57">
        <f t="shared" si="22"/>
        <v>0.42549281769128033</v>
      </c>
      <c r="BX57">
        <f t="shared" si="23"/>
        <v>0.24207789054976611</v>
      </c>
    </row>
    <row r="58" spans="1:76" x14ac:dyDescent="0.3">
      <c r="A58" t="s">
        <v>375</v>
      </c>
      <c r="B58">
        <v>0</v>
      </c>
      <c r="C58">
        <v>1.6312845332355299E-2</v>
      </c>
      <c r="D58">
        <v>1.2109018199485349E-2</v>
      </c>
      <c r="E58">
        <v>0</v>
      </c>
      <c r="F58">
        <v>3.0971626155332551E-3</v>
      </c>
      <c r="G58">
        <v>9.6600401633388996E-3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1.239114316086755E-2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7.2330646098107002E-3</v>
      </c>
      <c r="Y58">
        <v>0</v>
      </c>
      <c r="Z58">
        <v>0</v>
      </c>
      <c r="AA58">
        <v>3.8295346608528749E-3</v>
      </c>
      <c r="AB58">
        <v>8.3598902439619999E-3</v>
      </c>
      <c r="AC58">
        <v>0</v>
      </c>
      <c r="AD58">
        <v>7.4034081474480999E-3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1.251491575031915E-2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8.2715162202937498E-3</v>
      </c>
      <c r="AV58">
        <v>0</v>
      </c>
      <c r="AW58">
        <v>0</v>
      </c>
      <c r="AX58">
        <v>3.5764978572674E-3</v>
      </c>
      <c r="AY58">
        <v>0</v>
      </c>
      <c r="AZ58">
        <v>0</v>
      </c>
      <c r="BA58">
        <v>0</v>
      </c>
      <c r="BB58">
        <v>2.1111843595512297E-2</v>
      </c>
      <c r="BC58">
        <v>1.7609073270759201E-3</v>
      </c>
      <c r="BD58">
        <v>0</v>
      </c>
      <c r="BE58">
        <v>0</v>
      </c>
      <c r="BF58">
        <v>9.4389007612125997E-4</v>
      </c>
      <c r="BG58">
        <v>0</v>
      </c>
      <c r="BH58">
        <v>6.8850902220353501E-3</v>
      </c>
      <c r="BJ58">
        <f t="shared" si="12"/>
        <v>3.348138091973772E-3</v>
      </c>
      <c r="BK58">
        <f t="shared" si="13"/>
        <v>1.4903276478929817E-3</v>
      </c>
      <c r="BL58">
        <f t="shared" si="14"/>
        <v>2.2025864419450052E-3</v>
      </c>
      <c r="BN58">
        <f t="shared" si="15"/>
        <v>5.7144612270011563E-3</v>
      </c>
      <c r="BO58">
        <f t="shared" si="16"/>
        <v>2.9872414925501516E-3</v>
      </c>
      <c r="BP58">
        <f t="shared" si="17"/>
        <v>5.0565711716887857E-3</v>
      </c>
      <c r="BR58">
        <f t="shared" si="18"/>
        <v>1.4286153067502891E-3</v>
      </c>
      <c r="BS58">
        <f t="shared" si="19"/>
        <v>7.0409957214134528E-4</v>
      </c>
      <c r="BT58">
        <f t="shared" si="20"/>
        <v>1.0113142343377572E-3</v>
      </c>
      <c r="BV58">
        <f t="shared" si="21"/>
        <v>0.25590671058372949</v>
      </c>
      <c r="BW58">
        <f t="shared" si="22"/>
        <v>0.51792677511691942</v>
      </c>
      <c r="BX58">
        <f t="shared" si="23"/>
        <v>0.56652549288099374</v>
      </c>
    </row>
    <row r="59" spans="1:76" x14ac:dyDescent="0.3">
      <c r="A59" t="s">
        <v>376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9.1870526362685997E-3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1.06676067716974E-2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J59">
        <f t="shared" si="12"/>
        <v>0</v>
      </c>
      <c r="BK59">
        <f t="shared" si="13"/>
        <v>5.1039181312603332E-4</v>
      </c>
      <c r="BL59">
        <f t="shared" si="14"/>
        <v>4.2670427086789601E-4</v>
      </c>
      <c r="BN59">
        <f t="shared" si="15"/>
        <v>0</v>
      </c>
      <c r="BO59">
        <f t="shared" si="16"/>
        <v>2.1654090727410919E-3</v>
      </c>
      <c r="BP59">
        <f t="shared" si="17"/>
        <v>2.1335213543394798E-3</v>
      </c>
      <c r="BR59">
        <f t="shared" si="18"/>
        <v>0</v>
      </c>
      <c r="BS59">
        <f t="shared" si="19"/>
        <v>5.1039181312603342E-4</v>
      </c>
      <c r="BT59">
        <f t="shared" si="20"/>
        <v>4.2670427086789596E-4</v>
      </c>
      <c r="BV59">
        <f t="shared" si="21"/>
        <v>0.33133276203867867</v>
      </c>
      <c r="BW59">
        <f t="shared" si="22"/>
        <v>0.32728688127978489</v>
      </c>
      <c r="BX59">
        <f t="shared" si="23"/>
        <v>0.90058465944753041</v>
      </c>
    </row>
    <row r="60" spans="1:76" x14ac:dyDescent="0.3">
      <c r="A60" t="s">
        <v>377</v>
      </c>
      <c r="B60">
        <v>7.5205179783627341E-2</v>
      </c>
      <c r="C60">
        <v>0.15039918859648399</v>
      </c>
      <c r="D60">
        <v>5.2600900721355953E-2</v>
      </c>
      <c r="E60">
        <v>2.3618453503051251E-2</v>
      </c>
      <c r="F60">
        <v>2.9994451077200203E-2</v>
      </c>
      <c r="G60">
        <v>5.5748265165476998E-2</v>
      </c>
      <c r="H60">
        <v>4.0016350687016498E-2</v>
      </c>
      <c r="I60">
        <v>6.376413159134664E-2</v>
      </c>
      <c r="J60">
        <v>0.12274936927225064</v>
      </c>
      <c r="K60">
        <v>4.5014318503937098E-2</v>
      </c>
      <c r="L60">
        <v>5.7097135598898702E-2</v>
      </c>
      <c r="M60">
        <v>0.1532782022468</v>
      </c>
      <c r="N60">
        <v>3.5451998861519202E-2</v>
      </c>
      <c r="O60">
        <v>8.76504098592885E-2</v>
      </c>
      <c r="P60">
        <v>2.2515382430421685E-2</v>
      </c>
      <c r="Q60">
        <v>8.3284484743390008E-2</v>
      </c>
      <c r="R60">
        <v>7.5178396393503905E-2</v>
      </c>
      <c r="S60">
        <v>5.4115553705206501E-2</v>
      </c>
      <c r="T60">
        <v>5.42469549953178E-2</v>
      </c>
      <c r="U60">
        <v>6.6469119857675105E-2</v>
      </c>
      <c r="V60">
        <v>4.0649876092513748E-2</v>
      </c>
      <c r="W60">
        <v>7.1084457391378156E-2</v>
      </c>
      <c r="X60">
        <v>2.170352907658402E-2</v>
      </c>
      <c r="Y60">
        <v>2.2319917749837073E-2</v>
      </c>
      <c r="Z60">
        <v>4.7261304369015447E-2</v>
      </c>
      <c r="AA60">
        <v>9.0795225179655742E-2</v>
      </c>
      <c r="AB60">
        <v>2.8417161083126752E-2</v>
      </c>
      <c r="AC60">
        <v>3.6858199746162099E-2</v>
      </c>
      <c r="AD60">
        <v>3.5189171878926395E-2</v>
      </c>
      <c r="AE60">
        <v>5.4475877368666999E-2</v>
      </c>
      <c r="AF60">
        <v>2.7836796019290701E-2</v>
      </c>
      <c r="AG60">
        <v>7.4861202370114399E-2</v>
      </c>
      <c r="AH60">
        <v>2.9215599576616097E-2</v>
      </c>
      <c r="AI60">
        <v>9.6677547461282751E-2</v>
      </c>
      <c r="AJ60">
        <v>4.61021228192601E-2</v>
      </c>
      <c r="AK60">
        <v>0.13667472809322651</v>
      </c>
      <c r="AL60">
        <v>1.4931308736133454E-2</v>
      </c>
      <c r="AM60">
        <v>4.0301033876764848E-2</v>
      </c>
      <c r="AN60">
        <v>0.10878155736160809</v>
      </c>
      <c r="AO60">
        <v>0.166604773932821</v>
      </c>
      <c r="AP60">
        <v>2.3719010633326799E-2</v>
      </c>
      <c r="AQ60">
        <v>1.7499496894987601E-2</v>
      </c>
      <c r="AR60">
        <v>4.92116331870769E-2</v>
      </c>
      <c r="AS60">
        <v>2.451306627952899E-2</v>
      </c>
      <c r="AT60">
        <v>1.331474226504945E-2</v>
      </c>
      <c r="AU60">
        <v>2.6090100452408449E-2</v>
      </c>
      <c r="AV60">
        <v>5.1338569171486347E-2</v>
      </c>
      <c r="AW60">
        <v>4.6786969020111251E-2</v>
      </c>
      <c r="AX60">
        <v>5.6735031800190301E-2</v>
      </c>
      <c r="AY60">
        <v>7.0793584046342103E-2</v>
      </c>
      <c r="AZ60">
        <v>5.2078153795215999E-2</v>
      </c>
      <c r="BA60">
        <v>0</v>
      </c>
      <c r="BB60">
        <v>1.3292460799678699E-2</v>
      </c>
      <c r="BC60">
        <v>1.5641027254008375E-2</v>
      </c>
      <c r="BD60">
        <v>4.5896820424643048E-2</v>
      </c>
      <c r="BE60">
        <v>6.8568344647851859E-2</v>
      </c>
      <c r="BF60">
        <v>3.3637528427837154E-2</v>
      </c>
      <c r="BG60">
        <v>0.11534704419331054</v>
      </c>
      <c r="BH60">
        <v>7.2922855849777701E-2</v>
      </c>
      <c r="BJ60">
        <f t="shared" si="12"/>
        <v>6.8649263915129044E-2</v>
      </c>
      <c r="BK60">
        <f t="shared" si="13"/>
        <v>5.1519771684159645E-2</v>
      </c>
      <c r="BL60">
        <f t="shared" si="14"/>
        <v>5.2431278558505816E-2</v>
      </c>
      <c r="BN60">
        <f t="shared" si="15"/>
        <v>4.171511333450828E-2</v>
      </c>
      <c r="BO60">
        <f t="shared" si="16"/>
        <v>2.3347984138543724E-2</v>
      </c>
      <c r="BP60">
        <f t="shared" si="17"/>
        <v>4.1340867350122983E-2</v>
      </c>
      <c r="BR60">
        <f t="shared" si="18"/>
        <v>1.042877833362707E-2</v>
      </c>
      <c r="BS60">
        <f t="shared" si="19"/>
        <v>5.5031726371334065E-3</v>
      </c>
      <c r="BT60">
        <f t="shared" si="20"/>
        <v>8.2681734700245958E-3</v>
      </c>
      <c r="BV60">
        <f t="shared" si="21"/>
        <v>0.15985303471054027</v>
      </c>
      <c r="BW60">
        <f t="shared" si="22"/>
        <v>0.23193099083560786</v>
      </c>
      <c r="BX60">
        <f t="shared" si="23"/>
        <v>0.927346305677064</v>
      </c>
    </row>
    <row r="61" spans="1:76" x14ac:dyDescent="0.3">
      <c r="A61" t="s">
        <v>378</v>
      </c>
      <c r="B61">
        <v>0</v>
      </c>
      <c r="C61">
        <v>0</v>
      </c>
      <c r="D61">
        <v>4.0117892466313048E-3</v>
      </c>
      <c r="E61">
        <v>4.0053214062813397E-2</v>
      </c>
      <c r="F61">
        <v>5.4179197582931498E-3</v>
      </c>
      <c r="G61">
        <v>2.3592701394789901E-3</v>
      </c>
      <c r="H61">
        <v>1.6878178506133851E-2</v>
      </c>
      <c r="I61">
        <v>0</v>
      </c>
      <c r="J61">
        <v>0</v>
      </c>
      <c r="K61">
        <v>9.6519295921752499E-3</v>
      </c>
      <c r="L61">
        <v>1.495753054886745E-2</v>
      </c>
      <c r="M61">
        <v>0</v>
      </c>
      <c r="N61">
        <v>2.8308168744389352E-3</v>
      </c>
      <c r="O61">
        <v>0</v>
      </c>
      <c r="P61">
        <v>0</v>
      </c>
      <c r="Q61">
        <v>4.4814476702670202E-3</v>
      </c>
      <c r="R61">
        <v>0</v>
      </c>
      <c r="S61">
        <v>0</v>
      </c>
      <c r="T61">
        <v>6.6159766920639599E-3</v>
      </c>
      <c r="U61">
        <v>0</v>
      </c>
      <c r="V61">
        <v>0</v>
      </c>
      <c r="W61">
        <v>0</v>
      </c>
      <c r="X61">
        <v>3.7065858354923902E-3</v>
      </c>
      <c r="Y61">
        <v>0</v>
      </c>
      <c r="Z61">
        <v>0</v>
      </c>
      <c r="AA61">
        <v>1.30270672227703E-2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7.4190035778428998E-3</v>
      </c>
      <c r="AH61">
        <v>0</v>
      </c>
      <c r="AI61">
        <v>5.0440403137687996E-3</v>
      </c>
      <c r="AJ61">
        <v>1.36702385943479E-2</v>
      </c>
      <c r="AK61">
        <v>0</v>
      </c>
      <c r="AL61">
        <v>1.02177087625735E-2</v>
      </c>
      <c r="AM61">
        <v>0</v>
      </c>
      <c r="AN61">
        <v>0</v>
      </c>
      <c r="AO61">
        <v>0</v>
      </c>
      <c r="AP61">
        <v>0</v>
      </c>
      <c r="AQ61">
        <v>1.383633041861575E-3</v>
      </c>
      <c r="AR61">
        <v>0</v>
      </c>
      <c r="AS61">
        <v>0</v>
      </c>
      <c r="AT61">
        <v>3.3858932529276702E-3</v>
      </c>
      <c r="AU61">
        <v>1.541107592602065E-3</v>
      </c>
      <c r="AV61">
        <v>0</v>
      </c>
      <c r="AW61">
        <v>0</v>
      </c>
      <c r="AX61">
        <v>0</v>
      </c>
      <c r="AY61">
        <v>0</v>
      </c>
      <c r="AZ61">
        <v>5.4659657143944001E-3</v>
      </c>
      <c r="BA61">
        <v>5.3190903579262002E-3</v>
      </c>
      <c r="BB61">
        <v>8.7509533109737993E-3</v>
      </c>
      <c r="BC61">
        <v>0</v>
      </c>
      <c r="BD61">
        <v>0</v>
      </c>
      <c r="BE61">
        <v>9.2333123742932496E-3</v>
      </c>
      <c r="BF61">
        <v>9.0987612682494994E-3</v>
      </c>
      <c r="BG61">
        <v>2.1782298899028951E-2</v>
      </c>
      <c r="BH61">
        <v>1.34736841643417E-2</v>
      </c>
      <c r="BJ61">
        <f t="shared" si="12"/>
        <v>6.2901310249437094E-3</v>
      </c>
      <c r="BK61">
        <f t="shared" si="13"/>
        <v>1.9895929801076861E-3</v>
      </c>
      <c r="BL61">
        <f t="shared" si="14"/>
        <v>4.1329058933408207E-3</v>
      </c>
      <c r="BN61">
        <f t="shared" si="15"/>
        <v>1.0494696180768039E-2</v>
      </c>
      <c r="BO61">
        <f t="shared" si="16"/>
        <v>3.7294197567171315E-3</v>
      </c>
      <c r="BP61">
        <f t="shared" si="17"/>
        <v>5.9118766592206927E-3</v>
      </c>
      <c r="BR61">
        <f t="shared" si="18"/>
        <v>2.6236740451920097E-3</v>
      </c>
      <c r="BS61">
        <f t="shared" si="19"/>
        <v>8.7903266662192278E-4</v>
      </c>
      <c r="BT61">
        <f t="shared" si="20"/>
        <v>1.1823753318441386E-3</v>
      </c>
      <c r="BV61">
        <f t="shared" si="21"/>
        <v>0.13720811160831267</v>
      </c>
      <c r="BW61">
        <f t="shared" si="22"/>
        <v>0.46173984288739045</v>
      </c>
      <c r="BX61">
        <f t="shared" si="23"/>
        <v>0.15346299642558311</v>
      </c>
    </row>
    <row r="62" spans="1:76" x14ac:dyDescent="0.3">
      <c r="A62" t="s">
        <v>379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1.1092475644132901E-2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2.4322256615927101E-2</v>
      </c>
      <c r="X62">
        <v>0</v>
      </c>
      <c r="Y62">
        <v>0</v>
      </c>
      <c r="Z62">
        <v>0</v>
      </c>
      <c r="AA62">
        <v>2.6114964538482598E-3</v>
      </c>
      <c r="AB62">
        <v>0</v>
      </c>
      <c r="AC62">
        <v>0</v>
      </c>
      <c r="AD62">
        <v>0</v>
      </c>
      <c r="AE62">
        <v>0</v>
      </c>
      <c r="AF62">
        <v>1.028045627019235E-2</v>
      </c>
      <c r="AG62">
        <v>7.4190035778428998E-3</v>
      </c>
      <c r="AH62">
        <v>0</v>
      </c>
      <c r="AI62">
        <v>0</v>
      </c>
      <c r="AJ62">
        <v>1.73051616806439E-3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1.7666787231239149E-2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3.215182651107735E-3</v>
      </c>
      <c r="BC62">
        <v>0</v>
      </c>
      <c r="BD62">
        <v>0</v>
      </c>
      <c r="BE62">
        <v>9.2333123742932496E-3</v>
      </c>
      <c r="BF62">
        <v>0</v>
      </c>
      <c r="BG62">
        <v>0</v>
      </c>
      <c r="BH62">
        <v>1.404174508118365E-2</v>
      </c>
      <c r="BJ62">
        <f t="shared" si="12"/>
        <v>6.932797277583063E-4</v>
      </c>
      <c r="BK62">
        <f t="shared" si="13"/>
        <v>2.4796229398783673E-3</v>
      </c>
      <c r="BL62">
        <f t="shared" si="14"/>
        <v>1.835501740235527E-3</v>
      </c>
      <c r="BN62">
        <f t="shared" si="15"/>
        <v>2.7731189110332252E-3</v>
      </c>
      <c r="BO62">
        <f t="shared" si="16"/>
        <v>6.17608260192864E-3</v>
      </c>
      <c r="BP62">
        <f t="shared" si="17"/>
        <v>4.671034205290363E-3</v>
      </c>
      <c r="BR62">
        <f t="shared" si="18"/>
        <v>6.932797277583063E-4</v>
      </c>
      <c r="BS62">
        <f t="shared" si="19"/>
        <v>1.4557166296639995E-3</v>
      </c>
      <c r="BT62">
        <f t="shared" si="20"/>
        <v>9.3420684105807261E-4</v>
      </c>
      <c r="BV62">
        <f t="shared" si="21"/>
        <v>0.27880721571973521</v>
      </c>
      <c r="BW62">
        <f t="shared" si="22"/>
        <v>0.33225266427410005</v>
      </c>
      <c r="BX62">
        <f t="shared" si="23"/>
        <v>0.71219906348978723</v>
      </c>
    </row>
    <row r="63" spans="1:76" x14ac:dyDescent="0.3">
      <c r="A63" t="s">
        <v>380</v>
      </c>
      <c r="B63">
        <v>0</v>
      </c>
      <c r="C63">
        <v>1.5724967854492351E-2</v>
      </c>
      <c r="D63">
        <v>4.0117892466313048E-3</v>
      </c>
      <c r="E63">
        <v>0</v>
      </c>
      <c r="F63">
        <v>2.4233741923788302E-3</v>
      </c>
      <c r="G63">
        <v>2.3592701394789901E-3</v>
      </c>
      <c r="H63">
        <v>0</v>
      </c>
      <c r="I63">
        <v>1.0731770578779755E-2</v>
      </c>
      <c r="J63">
        <v>4.4891893560745052E-3</v>
      </c>
      <c r="K63">
        <v>0</v>
      </c>
      <c r="L63">
        <v>1.67421850797831E-2</v>
      </c>
      <c r="M63">
        <v>0</v>
      </c>
      <c r="N63">
        <v>8.1700946251126502E-3</v>
      </c>
      <c r="O63">
        <v>0</v>
      </c>
      <c r="P63">
        <v>0</v>
      </c>
      <c r="Q63">
        <v>0</v>
      </c>
      <c r="R63">
        <v>0</v>
      </c>
      <c r="S63">
        <v>3.6398883975492152E-2</v>
      </c>
      <c r="T63">
        <v>0</v>
      </c>
      <c r="U63">
        <v>0</v>
      </c>
      <c r="V63">
        <v>0</v>
      </c>
      <c r="W63">
        <v>0</v>
      </c>
      <c r="X63">
        <v>3.7065858354923902E-3</v>
      </c>
      <c r="Y63">
        <v>7.0683342484267999E-3</v>
      </c>
      <c r="Z63">
        <v>1.580484644061152E-2</v>
      </c>
      <c r="AA63">
        <v>0</v>
      </c>
      <c r="AB63">
        <v>1.0920508438909401E-2</v>
      </c>
      <c r="AC63">
        <v>3.4013107014948599E-3</v>
      </c>
      <c r="AD63">
        <v>1.228912623418855E-2</v>
      </c>
      <c r="AE63">
        <v>0</v>
      </c>
      <c r="AF63">
        <v>2.3783693910047751E-2</v>
      </c>
      <c r="AG63">
        <v>0</v>
      </c>
      <c r="AH63">
        <v>1.6566904214057699E-2</v>
      </c>
      <c r="AI63">
        <v>1.20483950980531E-2</v>
      </c>
      <c r="AJ63">
        <v>0</v>
      </c>
      <c r="AK63">
        <v>0</v>
      </c>
      <c r="AL63">
        <v>1.251491575031915E-2</v>
      </c>
      <c r="AM63">
        <v>1.2941267508857166E-2</v>
      </c>
      <c r="AN63">
        <v>0</v>
      </c>
      <c r="AO63">
        <v>1.4055642624322399E-2</v>
      </c>
      <c r="AP63">
        <v>4.9824122484804396E-3</v>
      </c>
      <c r="AQ63">
        <v>8.3637091044123004E-3</v>
      </c>
      <c r="AR63">
        <v>1.42736416980953E-2</v>
      </c>
      <c r="AS63">
        <v>9.3173969930126499E-3</v>
      </c>
      <c r="AT63">
        <v>0</v>
      </c>
      <c r="AU63">
        <v>7.4991126509881996E-3</v>
      </c>
      <c r="AV63">
        <v>0</v>
      </c>
      <c r="AW63">
        <v>0</v>
      </c>
      <c r="AX63">
        <v>6.1835429403894002E-3</v>
      </c>
      <c r="AY63">
        <v>0</v>
      </c>
      <c r="AZ63">
        <v>1.87356012678992E-2</v>
      </c>
      <c r="BA63">
        <v>0</v>
      </c>
      <c r="BB63">
        <v>0</v>
      </c>
      <c r="BC63">
        <v>2.790160702207025E-3</v>
      </c>
      <c r="BD63">
        <v>1.7308498084676448E-2</v>
      </c>
      <c r="BE63">
        <v>0</v>
      </c>
      <c r="BF63">
        <v>0</v>
      </c>
      <c r="BG63">
        <v>4.5472727016856104E-3</v>
      </c>
      <c r="BH63">
        <v>0</v>
      </c>
      <c r="BJ63">
        <f t="shared" si="12"/>
        <v>4.0407900670457178E-3</v>
      </c>
      <c r="BK63">
        <f t="shared" si="13"/>
        <v>7.8882549498207923E-3</v>
      </c>
      <c r="BL63">
        <f t="shared" si="14"/>
        <v>5.3405269710138118E-3</v>
      </c>
      <c r="BN63">
        <f t="shared" si="15"/>
        <v>5.7499863388581233E-3</v>
      </c>
      <c r="BO63">
        <f t="shared" si="16"/>
        <v>1.0248297249818733E-2</v>
      </c>
      <c r="BP63">
        <f t="shared" si="17"/>
        <v>6.3492097232430954E-3</v>
      </c>
      <c r="BR63">
        <f t="shared" si="18"/>
        <v>1.4374965847145308E-3</v>
      </c>
      <c r="BS63">
        <f t="shared" si="19"/>
        <v>2.415546826987424E-3</v>
      </c>
      <c r="BT63">
        <f t="shared" si="20"/>
        <v>1.2698419446486192E-3</v>
      </c>
      <c r="BV63">
        <f t="shared" si="21"/>
        <v>0.18223618929150107</v>
      </c>
      <c r="BW63">
        <f t="shared" si="22"/>
        <v>0.50252979119501973</v>
      </c>
      <c r="BX63">
        <f t="shared" si="23"/>
        <v>0.35902160437948494</v>
      </c>
    </row>
    <row r="64" spans="1:76" x14ac:dyDescent="0.3">
      <c r="A64" t="s">
        <v>381</v>
      </c>
      <c r="B64">
        <v>2.2289016542028601E-2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1.356715155802885E-2</v>
      </c>
      <c r="Q64">
        <v>0</v>
      </c>
      <c r="R64">
        <v>1.1941478345475849E-2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7.3236947127383999E-3</v>
      </c>
      <c r="AH64">
        <v>0</v>
      </c>
      <c r="AI64">
        <v>0</v>
      </c>
      <c r="AJ64">
        <v>0</v>
      </c>
      <c r="AK64">
        <v>1.7067638187511901E-2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J64">
        <f t="shared" si="12"/>
        <v>2.2410105062535906E-3</v>
      </c>
      <c r="BK64">
        <f t="shared" si="13"/>
        <v>1.0702873921230138E-3</v>
      </c>
      <c r="BL64">
        <f t="shared" si="14"/>
        <v>6.8270552750047606E-4</v>
      </c>
      <c r="BN64">
        <f t="shared" si="15"/>
        <v>6.3272627593250553E-3</v>
      </c>
      <c r="BO64">
        <f t="shared" si="16"/>
        <v>3.2140878999802102E-3</v>
      </c>
      <c r="BP64">
        <f t="shared" si="17"/>
        <v>3.4135276375023803E-3</v>
      </c>
      <c r="BR64">
        <f t="shared" si="18"/>
        <v>1.5818156898312638E-3</v>
      </c>
      <c r="BS64">
        <f t="shared" si="19"/>
        <v>7.5756778313521228E-4</v>
      </c>
      <c r="BT64">
        <f t="shared" si="20"/>
        <v>6.8270552750047606E-4</v>
      </c>
      <c r="BV64">
        <f t="shared" si="21"/>
        <v>0.51149513200431929</v>
      </c>
      <c r="BW64">
        <f t="shared" si="22"/>
        <v>0.37616208969088671</v>
      </c>
      <c r="BX64">
        <f t="shared" si="23"/>
        <v>0.70601712697243157</v>
      </c>
    </row>
    <row r="65" spans="1:76" x14ac:dyDescent="0.3">
      <c r="A65" t="s">
        <v>382</v>
      </c>
      <c r="B65">
        <v>5.6223314518461997E-3</v>
      </c>
      <c r="C65">
        <v>3.0393278727975448E-3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2.4693146362347949E-2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1.5605546560978199E-2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7.5817967082130004E-3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J65">
        <f t="shared" si="12"/>
        <v>2.0846753554369809E-3</v>
      </c>
      <c r="BK65">
        <f t="shared" si="13"/>
        <v>8.6697480894323332E-4</v>
      </c>
      <c r="BL65">
        <f t="shared" si="14"/>
        <v>3.0327186832852001E-4</v>
      </c>
      <c r="BN65">
        <f t="shared" si="15"/>
        <v>6.2239626216961377E-3</v>
      </c>
      <c r="BO65">
        <f t="shared" si="16"/>
        <v>3.6782625991300302E-3</v>
      </c>
      <c r="BP65">
        <f t="shared" si="17"/>
        <v>1.5163593416426002E-3</v>
      </c>
      <c r="BR65">
        <f t="shared" si="18"/>
        <v>1.5559906554240344E-3</v>
      </c>
      <c r="BS65">
        <f t="shared" si="19"/>
        <v>8.6697480894323332E-4</v>
      </c>
      <c r="BT65">
        <f t="shared" si="20"/>
        <v>3.0327186832852001E-4</v>
      </c>
      <c r="BV65">
        <f t="shared" si="21"/>
        <v>0.50082614126213032</v>
      </c>
      <c r="BW65">
        <f t="shared" si="22"/>
        <v>0.2775606883907511</v>
      </c>
      <c r="BX65">
        <f t="shared" si="23"/>
        <v>0.54592670371719132</v>
      </c>
    </row>
    <row r="66" spans="1:76" x14ac:dyDescent="0.3">
      <c r="A66" t="s">
        <v>383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7.2330646098107002E-3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J66">
        <f t="shared" si="12"/>
        <v>0</v>
      </c>
      <c r="BK66">
        <f t="shared" si="13"/>
        <v>4.0183692276726113E-4</v>
      </c>
      <c r="BL66">
        <f t="shared" si="14"/>
        <v>0</v>
      </c>
      <c r="BN66">
        <f t="shared" si="15"/>
        <v>0</v>
      </c>
      <c r="BO66">
        <f t="shared" si="16"/>
        <v>1.7048496781191919E-3</v>
      </c>
      <c r="BP66">
        <f t="shared" si="17"/>
        <v>0</v>
      </c>
      <c r="BR66">
        <f t="shared" si="18"/>
        <v>0</v>
      </c>
      <c r="BS66">
        <f t="shared" si="19"/>
        <v>4.0183692276726118E-4</v>
      </c>
      <c r="BT66">
        <f t="shared" si="20"/>
        <v>0</v>
      </c>
      <c r="BV66">
        <f t="shared" si="21"/>
        <v>0.33133276203867867</v>
      </c>
      <c r="BW66" t="e">
        <f t="shared" si="22"/>
        <v>#DIV/0!</v>
      </c>
      <c r="BX66">
        <f t="shared" si="23"/>
        <v>0.33133276203867867</v>
      </c>
    </row>
    <row r="67" spans="1:76" x14ac:dyDescent="0.3">
      <c r="A67" t="s">
        <v>384</v>
      </c>
      <c r="B67">
        <v>0</v>
      </c>
      <c r="C67">
        <v>0</v>
      </c>
      <c r="D67">
        <v>4.096836778618905E-3</v>
      </c>
      <c r="E67">
        <v>0</v>
      </c>
      <c r="F67">
        <v>1.0526273193757431E-2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6.8969498316390002E-3</v>
      </c>
      <c r="R67">
        <v>0</v>
      </c>
      <c r="S67">
        <v>7.2065715439402003E-3</v>
      </c>
      <c r="T67">
        <v>0</v>
      </c>
      <c r="U67">
        <v>0</v>
      </c>
      <c r="V67">
        <v>0</v>
      </c>
      <c r="W67">
        <v>0</v>
      </c>
      <c r="X67">
        <v>0</v>
      </c>
      <c r="Y67">
        <v>1.4959890325277048E-2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1.1814809639735699E-2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9.6599875573064996E-3</v>
      </c>
      <c r="BF67">
        <v>1.028771359924145E-2</v>
      </c>
      <c r="BG67">
        <v>0</v>
      </c>
      <c r="BH67">
        <v>0</v>
      </c>
      <c r="BJ67">
        <f t="shared" si="12"/>
        <v>1.3450037377509584E-3</v>
      </c>
      <c r="BK67">
        <f t="shared" si="13"/>
        <v>1.8878484171640528E-3</v>
      </c>
      <c r="BL67">
        <f t="shared" si="14"/>
        <v>7.9790804626191797E-4</v>
      </c>
      <c r="BN67">
        <f t="shared" si="15"/>
        <v>3.1220704139761834E-3</v>
      </c>
      <c r="BO67">
        <f t="shared" si="16"/>
        <v>4.5450116750904166E-3</v>
      </c>
      <c r="BP67">
        <f t="shared" si="17"/>
        <v>2.7631200620109389E-3</v>
      </c>
      <c r="BR67">
        <f t="shared" si="18"/>
        <v>7.8051760349404586E-4</v>
      </c>
      <c r="BS67">
        <f t="shared" si="19"/>
        <v>1.071269525342821E-3</v>
      </c>
      <c r="BT67">
        <f t="shared" si="20"/>
        <v>5.5262401240218782E-4</v>
      </c>
      <c r="BV67">
        <f t="shared" si="21"/>
        <v>0.68502403723524885</v>
      </c>
      <c r="BW67">
        <f t="shared" si="22"/>
        <v>0.57165153198330754</v>
      </c>
      <c r="BX67">
        <f t="shared" si="23"/>
        <v>0.3742034975511066</v>
      </c>
    </row>
    <row r="68" spans="1:76" x14ac:dyDescent="0.3">
      <c r="A68" t="s">
        <v>385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7.2065715439402003E-3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8.3637091044123004E-3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7.5817967082130004E-3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J68">
        <f t="shared" si="12"/>
        <v>0</v>
      </c>
      <c r="BK68">
        <f t="shared" si="13"/>
        <v>4.0036508577445559E-4</v>
      </c>
      <c r="BL68">
        <f t="shared" si="14"/>
        <v>6.3782023250501198E-4</v>
      </c>
      <c r="BN68">
        <f t="shared" si="15"/>
        <v>0</v>
      </c>
      <c r="BO68">
        <f t="shared" si="16"/>
        <v>1.6986052026087078E-3</v>
      </c>
      <c r="BP68">
        <f t="shared" si="17"/>
        <v>2.210438352860129E-3</v>
      </c>
      <c r="BR68">
        <f t="shared" si="18"/>
        <v>0</v>
      </c>
      <c r="BS68">
        <f t="shared" si="19"/>
        <v>4.0036508577445559E-4</v>
      </c>
      <c r="BT68">
        <f t="shared" si="20"/>
        <v>4.4208767057202583E-4</v>
      </c>
      <c r="BV68">
        <f t="shared" si="21"/>
        <v>0.33133276203867867</v>
      </c>
      <c r="BW68">
        <f t="shared" si="22"/>
        <v>0.16201726589298904</v>
      </c>
      <c r="BX68">
        <f t="shared" si="23"/>
        <v>0.69261487750481299</v>
      </c>
    </row>
    <row r="69" spans="1:76" x14ac:dyDescent="0.3">
      <c r="A69" t="s">
        <v>386</v>
      </c>
      <c r="B69">
        <v>3.19693180578536E-2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1.21974219146049E-2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2.4431315038445198E-3</v>
      </c>
      <c r="Y69">
        <v>0</v>
      </c>
      <c r="Z69">
        <v>0</v>
      </c>
      <c r="AA69">
        <v>0</v>
      </c>
      <c r="AB69">
        <v>8.2466858022435998E-3</v>
      </c>
      <c r="AC69">
        <v>0</v>
      </c>
      <c r="AD69">
        <v>7.4034081474480999E-3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2.4584299971187148E-2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9.2341896978928497E-3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1.405246026144296E-2</v>
      </c>
      <c r="BJ69">
        <f t="shared" si="12"/>
        <v>2.7604212482786562E-3</v>
      </c>
      <c r="BK69">
        <f t="shared" si="13"/>
        <v>1.0051791918631234E-3</v>
      </c>
      <c r="BL69">
        <f t="shared" si="14"/>
        <v>1.9148379972209184E-3</v>
      </c>
      <c r="BN69">
        <f t="shared" si="15"/>
        <v>8.3621990367762147E-3</v>
      </c>
      <c r="BO69">
        <f t="shared" si="16"/>
        <v>2.5506658499085131E-3</v>
      </c>
      <c r="BP69">
        <f t="shared" si="17"/>
        <v>5.7571136791776676E-3</v>
      </c>
      <c r="BR69">
        <f t="shared" si="18"/>
        <v>2.0905497591940537E-3</v>
      </c>
      <c r="BS69">
        <f t="shared" si="19"/>
        <v>6.0119770633708608E-4</v>
      </c>
      <c r="BT69">
        <f t="shared" si="20"/>
        <v>1.1514227358355336E-3</v>
      </c>
      <c r="BV69">
        <f t="shared" si="21"/>
        <v>0.4305655045679827</v>
      </c>
      <c r="BW69">
        <f t="shared" si="22"/>
        <v>0.72619979885891262</v>
      </c>
      <c r="BX69">
        <f t="shared" si="23"/>
        <v>0.48833654420087436</v>
      </c>
    </row>
    <row r="70" spans="1:76" x14ac:dyDescent="0.3">
      <c r="A70" t="s">
        <v>387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5.4620910334092498E-3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7.8721052203406007E-3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J70">
        <f t="shared" si="12"/>
        <v>0</v>
      </c>
      <c r="BK70">
        <f t="shared" si="13"/>
        <v>7.4078868076388063E-4</v>
      </c>
      <c r="BL70">
        <f t="shared" si="14"/>
        <v>0</v>
      </c>
      <c r="BN70">
        <f t="shared" si="15"/>
        <v>0</v>
      </c>
      <c r="BO70">
        <f t="shared" si="16"/>
        <v>2.1952710861076097E-3</v>
      </c>
      <c r="BP70">
        <f t="shared" si="17"/>
        <v>0</v>
      </c>
      <c r="BR70">
        <f t="shared" si="18"/>
        <v>0</v>
      </c>
      <c r="BS70">
        <f t="shared" si="19"/>
        <v>5.1743035717648276E-4</v>
      </c>
      <c r="BT70">
        <f t="shared" si="20"/>
        <v>0</v>
      </c>
      <c r="BV70">
        <f t="shared" si="21"/>
        <v>0.17036775034516849</v>
      </c>
      <c r="BW70" t="e">
        <f t="shared" si="22"/>
        <v>#DIV/0!</v>
      </c>
      <c r="BX70">
        <f t="shared" si="23"/>
        <v>0.17036775034516849</v>
      </c>
    </row>
    <row r="71" spans="1:76" x14ac:dyDescent="0.3">
      <c r="A71" t="s">
        <v>388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1.232829138740375E-2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1.1959704580257099E-2</v>
      </c>
      <c r="BJ71">
        <f t="shared" si="12"/>
        <v>7.7051821171273435E-4</v>
      </c>
      <c r="BK71">
        <f t="shared" si="13"/>
        <v>0</v>
      </c>
      <c r="BL71">
        <f t="shared" si="14"/>
        <v>4.7838818321028397E-4</v>
      </c>
      <c r="BN71">
        <f t="shared" si="15"/>
        <v>3.0820728468509374E-3</v>
      </c>
      <c r="BO71">
        <f t="shared" si="16"/>
        <v>0</v>
      </c>
      <c r="BP71">
        <f t="shared" si="17"/>
        <v>2.39194091605142E-3</v>
      </c>
      <c r="BR71">
        <f t="shared" si="18"/>
        <v>7.7051821171273435E-4</v>
      </c>
      <c r="BS71">
        <f t="shared" si="19"/>
        <v>0</v>
      </c>
      <c r="BT71">
        <f t="shared" si="20"/>
        <v>4.7838818321028402E-4</v>
      </c>
      <c r="BV71">
        <f t="shared" si="21"/>
        <v>0.33317013591547762</v>
      </c>
      <c r="BW71">
        <f t="shared" si="22"/>
        <v>0.74991698540857288</v>
      </c>
      <c r="BX71">
        <f t="shared" si="23"/>
        <v>0.32728688127978489</v>
      </c>
    </row>
    <row r="72" spans="1:76" x14ac:dyDescent="0.3">
      <c r="A72" t="s">
        <v>389</v>
      </c>
      <c r="B72">
        <v>0</v>
      </c>
      <c r="C72">
        <v>0</v>
      </c>
      <c r="D72">
        <v>0</v>
      </c>
      <c r="E72">
        <v>0</v>
      </c>
      <c r="F72">
        <v>0</v>
      </c>
      <c r="G72">
        <v>2.3592701394789901E-3</v>
      </c>
      <c r="H72">
        <v>0</v>
      </c>
      <c r="I72">
        <v>0</v>
      </c>
      <c r="J72">
        <v>0</v>
      </c>
      <c r="K72">
        <v>1.1669559826373349E-2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9.7934124330223502E-3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J72">
        <f t="shared" si="12"/>
        <v>8.7680187286577117E-4</v>
      </c>
      <c r="BK72">
        <f t="shared" si="13"/>
        <v>5.4407846850124163E-4</v>
      </c>
      <c r="BL72">
        <f t="shared" si="14"/>
        <v>0</v>
      </c>
      <c r="BN72">
        <f t="shared" si="15"/>
        <v>2.9376212343115216E-3</v>
      </c>
      <c r="BO72">
        <f t="shared" si="16"/>
        <v>2.3083294474489165E-3</v>
      </c>
      <c r="BP72">
        <f t="shared" si="17"/>
        <v>0</v>
      </c>
      <c r="BR72">
        <f t="shared" si="18"/>
        <v>7.3440530857788041E-4</v>
      </c>
      <c r="BS72">
        <f t="shared" si="19"/>
        <v>5.4407846850124174E-4</v>
      </c>
      <c r="BT72">
        <f t="shared" si="20"/>
        <v>0</v>
      </c>
      <c r="BV72">
        <f t="shared" si="21"/>
        <v>0.71852546926102834</v>
      </c>
      <c r="BW72">
        <f t="shared" si="22"/>
        <v>0.25105944717806078</v>
      </c>
      <c r="BX72">
        <f t="shared" si="23"/>
        <v>0.33133276203867867</v>
      </c>
    </row>
    <row r="73" spans="1:76" x14ac:dyDescent="0.3">
      <c r="A73" t="s">
        <v>390</v>
      </c>
      <c r="B73">
        <v>1.20921030296872E-2</v>
      </c>
      <c r="C73">
        <v>0</v>
      </c>
      <c r="D73">
        <v>4.0117892466313048E-3</v>
      </c>
      <c r="E73">
        <v>0</v>
      </c>
      <c r="F73">
        <v>0</v>
      </c>
      <c r="G73">
        <v>0</v>
      </c>
      <c r="H73">
        <v>2.271876919316005E-2</v>
      </c>
      <c r="I73">
        <v>9.25663019781575E-3</v>
      </c>
      <c r="J73">
        <v>1.8046803928795801E-2</v>
      </c>
      <c r="K73">
        <v>1.1669559826373349E-2</v>
      </c>
      <c r="L73">
        <v>1.198378841998385E-2</v>
      </c>
      <c r="M73">
        <v>2.9579580409199301E-2</v>
      </c>
      <c r="N73">
        <v>0</v>
      </c>
      <c r="O73">
        <v>0</v>
      </c>
      <c r="P73">
        <v>0</v>
      </c>
      <c r="Q73">
        <v>6.8969498316390002E-3</v>
      </c>
      <c r="R73">
        <v>0</v>
      </c>
      <c r="S73">
        <v>0</v>
      </c>
      <c r="T73">
        <v>0</v>
      </c>
      <c r="U73">
        <v>1.8515807672551898E-2</v>
      </c>
      <c r="V73">
        <v>0</v>
      </c>
      <c r="W73">
        <v>0</v>
      </c>
      <c r="X73">
        <v>1.374887757140195E-2</v>
      </c>
      <c r="Y73">
        <v>0</v>
      </c>
      <c r="Z73">
        <v>0</v>
      </c>
      <c r="AA73">
        <v>0</v>
      </c>
      <c r="AB73">
        <v>1.9527356642752701E-2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1.73051616806439E-3</v>
      </c>
      <c r="AK73">
        <v>2.0487714618632649E-2</v>
      </c>
      <c r="AL73">
        <v>1.02177087625735E-2</v>
      </c>
      <c r="AM73">
        <v>0</v>
      </c>
      <c r="AN73">
        <v>0</v>
      </c>
      <c r="AO73">
        <v>1.6735315328896151E-2</v>
      </c>
      <c r="AP73">
        <v>0</v>
      </c>
      <c r="AQ73">
        <v>0</v>
      </c>
      <c r="AR73">
        <v>9.5529929020012495E-3</v>
      </c>
      <c r="AS73">
        <v>9.3173969930126499E-3</v>
      </c>
      <c r="AT73">
        <v>0</v>
      </c>
      <c r="AU73">
        <v>0</v>
      </c>
      <c r="AV73">
        <v>0</v>
      </c>
      <c r="AW73">
        <v>0</v>
      </c>
      <c r="AX73">
        <v>1.1348955337876214E-2</v>
      </c>
      <c r="AY73">
        <v>1.090329285674785E-2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1.527494073193165E-3</v>
      </c>
      <c r="BF73">
        <v>0</v>
      </c>
      <c r="BG73">
        <v>0</v>
      </c>
      <c r="BH73">
        <v>0</v>
      </c>
      <c r="BJ73">
        <f t="shared" si="12"/>
        <v>7.8909983802053496E-3</v>
      </c>
      <c r="BK73">
        <f t="shared" si="13"/>
        <v>2.877335660372586E-3</v>
      </c>
      <c r="BL73">
        <f t="shared" si="14"/>
        <v>3.6728554816399129E-3</v>
      </c>
      <c r="BN73">
        <f t="shared" si="15"/>
        <v>9.294628683900439E-3</v>
      </c>
      <c r="BO73">
        <f t="shared" si="16"/>
        <v>6.7045258491360013E-3</v>
      </c>
      <c r="BP73">
        <f t="shared" si="17"/>
        <v>6.1171009743428862E-3</v>
      </c>
      <c r="BR73">
        <f t="shared" si="18"/>
        <v>2.3236571709751097E-3</v>
      </c>
      <c r="BS73">
        <f t="shared" si="19"/>
        <v>1.5802718975215209E-3</v>
      </c>
      <c r="BT73">
        <f t="shared" si="20"/>
        <v>1.2234201948685772E-3</v>
      </c>
      <c r="BV73">
        <f t="shared" si="21"/>
        <v>8.5645443102593657E-2</v>
      </c>
      <c r="BW73">
        <f t="shared" si="22"/>
        <v>0.12165660189406892</v>
      </c>
      <c r="BX73">
        <f t="shared" si="23"/>
        <v>0.69302865202335151</v>
      </c>
    </row>
    <row r="74" spans="1:76" x14ac:dyDescent="0.3">
      <c r="A74" t="s">
        <v>391</v>
      </c>
      <c r="B74">
        <v>0</v>
      </c>
      <c r="C74">
        <v>0</v>
      </c>
      <c r="D74">
        <v>0</v>
      </c>
      <c r="E74">
        <v>0</v>
      </c>
      <c r="F74">
        <v>0</v>
      </c>
      <c r="G74">
        <v>8.7579746528473508E-3</v>
      </c>
      <c r="H74">
        <v>1.4164351362935351E-2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1.21974219146049E-2</v>
      </c>
      <c r="R74">
        <v>0</v>
      </c>
      <c r="S74">
        <v>1.8865270709257548E-2</v>
      </c>
      <c r="T74">
        <v>0</v>
      </c>
      <c r="U74">
        <v>0</v>
      </c>
      <c r="V74">
        <v>0</v>
      </c>
      <c r="W74">
        <v>0</v>
      </c>
      <c r="X74">
        <v>1.09736110347468E-2</v>
      </c>
      <c r="Y74">
        <v>0</v>
      </c>
      <c r="Z74">
        <v>0</v>
      </c>
      <c r="AA74">
        <v>1.181058490532475E-2</v>
      </c>
      <c r="AB74">
        <v>0</v>
      </c>
      <c r="AC74">
        <v>0</v>
      </c>
      <c r="AD74">
        <v>0</v>
      </c>
      <c r="AE74">
        <v>0</v>
      </c>
      <c r="AF74">
        <v>1.1814809639735699E-2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6.8673162750118501E-3</v>
      </c>
      <c r="AQ74">
        <v>1.0519420832436876E-2</v>
      </c>
      <c r="AR74">
        <v>0</v>
      </c>
      <c r="AS74">
        <v>0</v>
      </c>
      <c r="AT74">
        <v>0</v>
      </c>
      <c r="AU74">
        <v>2.0479748218855151E-3</v>
      </c>
      <c r="AV74">
        <v>0</v>
      </c>
      <c r="AW74">
        <v>0</v>
      </c>
      <c r="AX74">
        <v>3.160522495617415E-3</v>
      </c>
      <c r="AY74">
        <v>3.852574592680535E-3</v>
      </c>
      <c r="AZ74">
        <v>0</v>
      </c>
      <c r="BA74">
        <v>0</v>
      </c>
      <c r="BB74">
        <v>0</v>
      </c>
      <c r="BC74">
        <v>1.9785801451597376E-2</v>
      </c>
      <c r="BD74">
        <v>0</v>
      </c>
      <c r="BE74">
        <v>0</v>
      </c>
      <c r="BF74">
        <v>0</v>
      </c>
      <c r="BG74">
        <v>0</v>
      </c>
      <c r="BH74">
        <v>1.2328021759220801E-2</v>
      </c>
      <c r="BJ74">
        <f t="shared" si="12"/>
        <v>2.194984245649225E-3</v>
      </c>
      <c r="BK74">
        <f t="shared" si="13"/>
        <v>2.970237571614711E-3</v>
      </c>
      <c r="BL74">
        <f t="shared" si="14"/>
        <v>2.3424652891380145E-3</v>
      </c>
      <c r="BN74">
        <f t="shared" si="15"/>
        <v>4.8236969051901561E-3</v>
      </c>
      <c r="BO74">
        <f t="shared" si="16"/>
        <v>5.9240120473503938E-3</v>
      </c>
      <c r="BP74">
        <f t="shared" si="17"/>
        <v>4.9712638843446262E-3</v>
      </c>
      <c r="BR74">
        <f t="shared" si="18"/>
        <v>1.205924226297539E-3</v>
      </c>
      <c r="BS74">
        <f t="shared" si="19"/>
        <v>1.3963030301707556E-3</v>
      </c>
      <c r="BT74">
        <f t="shared" si="20"/>
        <v>9.9425277686892525E-4</v>
      </c>
      <c r="BV74">
        <f t="shared" si="21"/>
        <v>0.6771682126935139</v>
      </c>
      <c r="BW74">
        <f t="shared" si="22"/>
        <v>0.92539572265843151</v>
      </c>
      <c r="BX74">
        <f t="shared" si="23"/>
        <v>0.71655045832580977</v>
      </c>
    </row>
    <row r="75" spans="1:76" x14ac:dyDescent="0.3">
      <c r="A75" t="s">
        <v>392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7.4084031653582003E-3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J75">
        <f t="shared" si="12"/>
        <v>0</v>
      </c>
      <c r="BK75">
        <f t="shared" si="13"/>
        <v>0</v>
      </c>
      <c r="BL75">
        <f t="shared" si="14"/>
        <v>2.9633612661432803E-4</v>
      </c>
      <c r="BN75">
        <f t="shared" si="15"/>
        <v>0</v>
      </c>
      <c r="BO75">
        <f t="shared" si="16"/>
        <v>0</v>
      </c>
      <c r="BP75">
        <f t="shared" si="17"/>
        <v>1.48168063307164E-3</v>
      </c>
      <c r="BR75">
        <f t="shared" si="18"/>
        <v>0</v>
      </c>
      <c r="BS75">
        <f t="shared" si="19"/>
        <v>0</v>
      </c>
      <c r="BT75">
        <f t="shared" si="20"/>
        <v>2.9633612661432798E-4</v>
      </c>
      <c r="BV75" t="e">
        <f t="shared" si="21"/>
        <v>#DIV/0!</v>
      </c>
      <c r="BW75">
        <f t="shared" si="22"/>
        <v>0.32728688127978489</v>
      </c>
      <c r="BX75">
        <f t="shared" si="23"/>
        <v>0.32728688127978489</v>
      </c>
    </row>
    <row r="76" spans="1:76" x14ac:dyDescent="0.3">
      <c r="A76" t="s">
        <v>393</v>
      </c>
      <c r="B76">
        <v>0</v>
      </c>
      <c r="C76">
        <v>0</v>
      </c>
      <c r="D76">
        <v>4.0117892466313048E-3</v>
      </c>
      <c r="E76">
        <v>0</v>
      </c>
      <c r="F76">
        <v>0</v>
      </c>
      <c r="G76">
        <v>0</v>
      </c>
      <c r="H76">
        <v>1.2802409687067501E-2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9.7555106364740508E-3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J76">
        <f t="shared" si="12"/>
        <v>1.0508874333561753E-3</v>
      </c>
      <c r="BK76">
        <f t="shared" si="13"/>
        <v>0</v>
      </c>
      <c r="BL76">
        <f t="shared" si="14"/>
        <v>3.9022042545896205E-4</v>
      </c>
      <c r="BN76">
        <f t="shared" si="15"/>
        <v>3.2896435105092209E-3</v>
      </c>
      <c r="BO76">
        <f t="shared" si="16"/>
        <v>0</v>
      </c>
      <c r="BP76">
        <f t="shared" si="17"/>
        <v>1.9511021272948102E-3</v>
      </c>
      <c r="BR76">
        <f t="shared" si="18"/>
        <v>8.2241087762730523E-4</v>
      </c>
      <c r="BS76">
        <f t="shared" si="19"/>
        <v>0</v>
      </c>
      <c r="BT76">
        <f t="shared" si="20"/>
        <v>3.9022042545896205E-4</v>
      </c>
      <c r="BV76">
        <f t="shared" si="21"/>
        <v>0.22073734815051366</v>
      </c>
      <c r="BW76">
        <f t="shared" si="22"/>
        <v>0.47568899691065236</v>
      </c>
      <c r="BX76">
        <f t="shared" si="23"/>
        <v>0.32728688127978489</v>
      </c>
    </row>
    <row r="77" spans="1:76" x14ac:dyDescent="0.3">
      <c r="A77" t="s">
        <v>394</v>
      </c>
      <c r="B77">
        <v>0</v>
      </c>
      <c r="C77">
        <v>0</v>
      </c>
      <c r="D77">
        <v>0</v>
      </c>
      <c r="E77">
        <v>7.8398114862239E-3</v>
      </c>
      <c r="F77">
        <v>0</v>
      </c>
      <c r="G77">
        <v>0</v>
      </c>
      <c r="H77">
        <v>0</v>
      </c>
      <c r="I77">
        <v>7.2756809328079503E-3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9.8433127866382995E-3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9.6599875573064996E-3</v>
      </c>
      <c r="BF77">
        <v>0</v>
      </c>
      <c r="BG77">
        <v>0</v>
      </c>
      <c r="BH77">
        <v>0</v>
      </c>
      <c r="BJ77">
        <f t="shared" si="12"/>
        <v>1.5599253253543843E-3</v>
      </c>
      <c r="BK77">
        <f t="shared" si="13"/>
        <v>0</v>
      </c>
      <c r="BL77">
        <f t="shared" si="14"/>
        <v>3.8639950229225998E-4</v>
      </c>
      <c r="BN77">
        <f t="shared" si="15"/>
        <v>3.3897405157350779E-3</v>
      </c>
      <c r="BO77">
        <f t="shared" si="16"/>
        <v>0</v>
      </c>
      <c r="BP77">
        <f t="shared" si="17"/>
        <v>1.9319975114612999E-3</v>
      </c>
      <c r="BR77">
        <f t="shared" si="18"/>
        <v>8.4743512893376948E-4</v>
      </c>
      <c r="BS77">
        <f t="shared" si="19"/>
        <v>0</v>
      </c>
      <c r="BT77">
        <f t="shared" si="20"/>
        <v>3.8639950229225998E-4</v>
      </c>
      <c r="BV77">
        <f t="shared" si="21"/>
        <v>8.5523030542609041E-2</v>
      </c>
      <c r="BW77">
        <f t="shared" si="22"/>
        <v>0.22129420362237928</v>
      </c>
      <c r="BX77">
        <f t="shared" si="23"/>
        <v>0.32728688127978489</v>
      </c>
    </row>
    <row r="78" spans="1:76" x14ac:dyDescent="0.3">
      <c r="A78" t="s">
        <v>395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2.2786516452309252E-2</v>
      </c>
      <c r="O78">
        <v>0</v>
      </c>
      <c r="P78">
        <v>1.547927750637465E-2</v>
      </c>
      <c r="Q78">
        <v>0</v>
      </c>
      <c r="R78">
        <v>0</v>
      </c>
      <c r="S78">
        <v>0</v>
      </c>
      <c r="T78">
        <v>0</v>
      </c>
      <c r="U78">
        <v>0</v>
      </c>
      <c r="V78">
        <v>8.5032342203824E-3</v>
      </c>
      <c r="W78">
        <v>0</v>
      </c>
      <c r="X78">
        <v>0</v>
      </c>
      <c r="Y78">
        <v>7.8915560768502493E-3</v>
      </c>
      <c r="Z78">
        <v>0</v>
      </c>
      <c r="AA78">
        <v>1.40165653462089E-2</v>
      </c>
      <c r="AB78">
        <v>0</v>
      </c>
      <c r="AC78">
        <v>0</v>
      </c>
      <c r="AD78">
        <v>7.4034081474480999E-3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2.79092057533544E-4</v>
      </c>
      <c r="AM78">
        <v>5.81276356902385E-3</v>
      </c>
      <c r="AN78">
        <v>0</v>
      </c>
      <c r="AO78">
        <v>0</v>
      </c>
      <c r="AP78">
        <v>2.5231166665464601E-3</v>
      </c>
      <c r="AQ78">
        <v>0</v>
      </c>
      <c r="AR78">
        <v>1.42736416980953E-2</v>
      </c>
      <c r="AS78">
        <v>0</v>
      </c>
      <c r="AT78">
        <v>0</v>
      </c>
      <c r="AU78">
        <v>0</v>
      </c>
      <c r="AV78">
        <v>3.9488620499071203E-2</v>
      </c>
      <c r="AW78">
        <v>0</v>
      </c>
      <c r="AX78">
        <v>0</v>
      </c>
      <c r="AY78">
        <v>0</v>
      </c>
      <c r="AZ78">
        <v>0</v>
      </c>
      <c r="BA78">
        <v>5.43185189138425E-3</v>
      </c>
      <c r="BB78">
        <v>0</v>
      </c>
      <c r="BC78">
        <v>6.5103749718164001E-3</v>
      </c>
      <c r="BD78">
        <v>0</v>
      </c>
      <c r="BE78">
        <v>0</v>
      </c>
      <c r="BF78">
        <v>0</v>
      </c>
      <c r="BG78">
        <v>0</v>
      </c>
      <c r="BH78">
        <v>0</v>
      </c>
      <c r="BJ78">
        <f t="shared" si="12"/>
        <v>2.3916121224177439E-3</v>
      </c>
      <c r="BK78">
        <f t="shared" si="13"/>
        <v>2.1008202106049803E-3</v>
      </c>
      <c r="BL78">
        <f t="shared" si="14"/>
        <v>2.9727784541388404E-3</v>
      </c>
      <c r="BN78">
        <f t="shared" si="15"/>
        <v>6.6699146793403009E-3</v>
      </c>
      <c r="BO78">
        <f t="shared" si="16"/>
        <v>4.2455110257904813E-3</v>
      </c>
      <c r="BP78">
        <f t="shared" si="17"/>
        <v>8.3022961945601985E-3</v>
      </c>
      <c r="BR78">
        <f t="shared" si="18"/>
        <v>1.6674786698350752E-3</v>
      </c>
      <c r="BS78">
        <f t="shared" si="19"/>
        <v>1.0006765453129016E-3</v>
      </c>
      <c r="BT78">
        <f t="shared" si="20"/>
        <v>1.6604592389120397E-3</v>
      </c>
      <c r="BV78">
        <f t="shared" si="21"/>
        <v>0.8823393344032493</v>
      </c>
      <c r="BW78">
        <f t="shared" si="22"/>
        <v>0.80630434022181041</v>
      </c>
      <c r="BX78">
        <f t="shared" si="23"/>
        <v>0.65545941136731378</v>
      </c>
    </row>
    <row r="79" spans="1:76" x14ac:dyDescent="0.3">
      <c r="A79" t="s">
        <v>396</v>
      </c>
      <c r="B79">
        <v>0</v>
      </c>
      <c r="C79">
        <v>0</v>
      </c>
      <c r="D79">
        <v>0</v>
      </c>
      <c r="E79">
        <v>0</v>
      </c>
      <c r="F79">
        <v>7.1745716837759996E-3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8.2466858022435998E-3</v>
      </c>
      <c r="AC79">
        <v>0</v>
      </c>
      <c r="AD79">
        <v>0</v>
      </c>
      <c r="AE79">
        <v>0</v>
      </c>
      <c r="AF79">
        <v>0</v>
      </c>
      <c r="AG79">
        <v>2.01927420519274E-2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6.8673162750118501E-3</v>
      </c>
      <c r="AQ79">
        <v>1.6121029746045502E-2</v>
      </c>
      <c r="AR79">
        <v>9.7555106364740508E-3</v>
      </c>
      <c r="AS79">
        <v>0</v>
      </c>
      <c r="AT79">
        <v>0</v>
      </c>
      <c r="AU79">
        <v>7.4991126509881996E-3</v>
      </c>
      <c r="AV79">
        <v>1.4992964101859249E-2</v>
      </c>
      <c r="AW79">
        <v>0</v>
      </c>
      <c r="AX79">
        <v>0</v>
      </c>
      <c r="AY79">
        <v>0</v>
      </c>
      <c r="AZ79">
        <v>2.4882895192445E-2</v>
      </c>
      <c r="BA79">
        <v>0</v>
      </c>
      <c r="BB79">
        <v>4.5415074887048996E-3</v>
      </c>
      <c r="BC79">
        <v>0</v>
      </c>
      <c r="BD79">
        <v>0</v>
      </c>
      <c r="BE79">
        <v>1.2292729455418481E-2</v>
      </c>
      <c r="BF79">
        <v>0</v>
      </c>
      <c r="BG79">
        <v>1.4098812595871349E-2</v>
      </c>
      <c r="BH79">
        <v>0</v>
      </c>
      <c r="BJ79">
        <f t="shared" si="12"/>
        <v>4.4841073023599998E-4</v>
      </c>
      <c r="BK79">
        <f t="shared" si="13"/>
        <v>1.5799682141206112E-3</v>
      </c>
      <c r="BL79">
        <f t="shared" si="14"/>
        <v>4.4420751257127434E-3</v>
      </c>
      <c r="BN79">
        <f t="shared" si="15"/>
        <v>1.7936429209439999E-3</v>
      </c>
      <c r="BO79">
        <f t="shared" si="16"/>
        <v>5.0341262823864405E-3</v>
      </c>
      <c r="BP79">
        <f t="shared" si="17"/>
        <v>7.0107476293189116E-3</v>
      </c>
      <c r="BR79">
        <f t="shared" si="18"/>
        <v>4.4841073023599998E-4</v>
      </c>
      <c r="BS79">
        <f t="shared" si="19"/>
        <v>1.1865549438749589E-3</v>
      </c>
      <c r="BT79">
        <f t="shared" si="20"/>
        <v>1.4021495258637823E-3</v>
      </c>
      <c r="BV79">
        <f t="shared" si="21"/>
        <v>0.38213892172531616</v>
      </c>
      <c r="BW79">
        <f t="shared" si="22"/>
        <v>1.1156855016190834E-2</v>
      </c>
      <c r="BX79">
        <f t="shared" si="23"/>
        <v>0.12687743079939634</v>
      </c>
    </row>
    <row r="80" spans="1:76" x14ac:dyDescent="0.3">
      <c r="A80" t="s">
        <v>397</v>
      </c>
      <c r="B80">
        <v>3.759164950969985E-2</v>
      </c>
      <c r="C80">
        <v>3.2315646506241198E-3</v>
      </c>
      <c r="D80">
        <v>1.0153260991595154E-2</v>
      </c>
      <c r="E80">
        <v>1.7962005844674452E-2</v>
      </c>
      <c r="F80">
        <v>1.2592491442069149E-2</v>
      </c>
      <c r="G80">
        <v>1.26628025975823E-2</v>
      </c>
      <c r="H80">
        <v>4.6329318231073426E-2</v>
      </c>
      <c r="I80">
        <v>9.25663019781575E-3</v>
      </c>
      <c r="J80">
        <v>2.2525065664898401E-2</v>
      </c>
      <c r="K80">
        <v>2.3792905041212647E-2</v>
      </c>
      <c r="L80">
        <v>0</v>
      </c>
      <c r="M80">
        <v>3.64724243006294E-2</v>
      </c>
      <c r="N80">
        <v>1.3521423723961087E-2</v>
      </c>
      <c r="O80">
        <v>4.4555584978351395E-2</v>
      </c>
      <c r="P80">
        <v>3.6534881393518202E-2</v>
      </c>
      <c r="Q80">
        <v>1.6092882940491E-2</v>
      </c>
      <c r="R80">
        <v>1.219463054244605E-2</v>
      </c>
      <c r="S80">
        <v>1.401385593276165E-2</v>
      </c>
      <c r="T80">
        <v>3.5509628778802101E-2</v>
      </c>
      <c r="U80">
        <v>0</v>
      </c>
      <c r="V80">
        <v>9.7934124330223502E-3</v>
      </c>
      <c r="W80">
        <v>4.0268446009239803E-2</v>
      </c>
      <c r="X80">
        <v>3.3510314951662901E-2</v>
      </c>
      <c r="Y80">
        <v>2.438433598984615E-2</v>
      </c>
      <c r="Z80">
        <v>0</v>
      </c>
      <c r="AA80">
        <v>1.181058490532475E-2</v>
      </c>
      <c r="AB80">
        <v>4.5261069071785856E-2</v>
      </c>
      <c r="AC80">
        <v>2.463141540171055E-2</v>
      </c>
      <c r="AD80">
        <v>1.55599935244312E-3</v>
      </c>
      <c r="AE80">
        <v>2.3346804586571651E-2</v>
      </c>
      <c r="AF80">
        <v>7.4872058789585708E-2</v>
      </c>
      <c r="AG80">
        <v>2.7516436764665801E-2</v>
      </c>
      <c r="AH80">
        <v>1.72051470147866E-2</v>
      </c>
      <c r="AI80">
        <v>1.4699251867528299E-2</v>
      </c>
      <c r="AJ80">
        <v>3.3731801782138353E-2</v>
      </c>
      <c r="AK80">
        <v>4.5015678836475004E-2</v>
      </c>
      <c r="AL80">
        <v>1.332568723025886E-2</v>
      </c>
      <c r="AM80">
        <v>3.1112888862784752E-2</v>
      </c>
      <c r="AN80">
        <v>0</v>
      </c>
      <c r="AO80">
        <v>4.6042739778215949E-2</v>
      </c>
      <c r="AP80">
        <v>2.4809188400175701E-2</v>
      </c>
      <c r="AQ80">
        <v>1.6739766562225609E-2</v>
      </c>
      <c r="AR80">
        <v>3.1747363690310552E-2</v>
      </c>
      <c r="AS80">
        <v>3.4139388020425397E-2</v>
      </c>
      <c r="AT80">
        <v>3.938660933767605E-2</v>
      </c>
      <c r="AU80">
        <v>2.0841312106620848E-2</v>
      </c>
      <c r="AV80">
        <v>7.1520367912192998E-3</v>
      </c>
      <c r="AW80">
        <v>1.5697822315170602E-2</v>
      </c>
      <c r="AX80">
        <v>5.30491247479907E-2</v>
      </c>
      <c r="AY80">
        <v>2.114731482762405E-2</v>
      </c>
      <c r="AZ80">
        <v>1.50107319374778E-2</v>
      </c>
      <c r="BA80">
        <v>9.5873839788517008E-3</v>
      </c>
      <c r="BB80">
        <v>2.0418891058938848E-2</v>
      </c>
      <c r="BC80">
        <v>2.8816090934891351E-2</v>
      </c>
      <c r="BD80">
        <v>1.7308498084676448E-2</v>
      </c>
      <c r="BE80">
        <v>1.7797188015779349E-2</v>
      </c>
      <c r="BF80">
        <v>1.028771359924145E-2</v>
      </c>
      <c r="BG80">
        <v>5.0304800071788003E-2</v>
      </c>
      <c r="BH80">
        <v>4.3472417199460808E-2</v>
      </c>
      <c r="BJ80">
        <f t="shared" si="12"/>
        <v>2.1454680719262268E-2</v>
      </c>
      <c r="BK80">
        <f t="shared" si="13"/>
        <v>2.280963291067685E-2</v>
      </c>
      <c r="BL80">
        <f t="shared" si="14"/>
        <v>2.5877697526816699E-2</v>
      </c>
      <c r="BN80">
        <f t="shared" si="15"/>
        <v>1.460816842291617E-2</v>
      </c>
      <c r="BO80">
        <f t="shared" si="16"/>
        <v>1.8618962767308778E-2</v>
      </c>
      <c r="BP80">
        <f t="shared" si="17"/>
        <v>1.4447135833557003E-2</v>
      </c>
      <c r="BR80">
        <f t="shared" si="18"/>
        <v>3.6520421057290426E-3</v>
      </c>
      <c r="BS80">
        <f t="shared" si="19"/>
        <v>4.3885316104746285E-3</v>
      </c>
      <c r="BT80">
        <f t="shared" si="20"/>
        <v>2.8894271667114007E-3</v>
      </c>
      <c r="BV80">
        <f t="shared" si="21"/>
        <v>0.81394146561588154</v>
      </c>
      <c r="BW80">
        <f t="shared" si="22"/>
        <v>0.34937050867286989</v>
      </c>
      <c r="BX80">
        <f t="shared" si="23"/>
        <v>0.56352810759405614</v>
      </c>
    </row>
    <row r="81" spans="1:76" x14ac:dyDescent="0.3">
      <c r="A81" t="s">
        <v>398</v>
      </c>
      <c r="B81">
        <v>0</v>
      </c>
      <c r="C81">
        <v>0</v>
      </c>
      <c r="D81">
        <v>6.1414717449638501E-3</v>
      </c>
      <c r="E81">
        <v>1.6434760559762149E-2</v>
      </c>
      <c r="F81">
        <v>1.264181276935075E-2</v>
      </c>
      <c r="G81">
        <v>0</v>
      </c>
      <c r="H81">
        <v>0</v>
      </c>
      <c r="I81">
        <v>9.25663019781575E-3</v>
      </c>
      <c r="J81">
        <v>5.3169910954508008E-2</v>
      </c>
      <c r="K81">
        <v>3.0898474844331801E-2</v>
      </c>
      <c r="L81">
        <v>1.495753054886745E-2</v>
      </c>
      <c r="M81">
        <v>5.427272677154725E-2</v>
      </c>
      <c r="N81">
        <v>2.42053226851533E-2</v>
      </c>
      <c r="O81">
        <v>0</v>
      </c>
      <c r="P81">
        <v>1.356715155802885E-2</v>
      </c>
      <c r="Q81">
        <v>4.4814476702670202E-3</v>
      </c>
      <c r="R81">
        <v>1.34669280025927E-2</v>
      </c>
      <c r="S81">
        <v>1.461246836380585E-2</v>
      </c>
      <c r="T81">
        <v>0</v>
      </c>
      <c r="U81">
        <v>0</v>
      </c>
      <c r="V81">
        <v>1.51667777748737E-3</v>
      </c>
      <c r="W81">
        <v>1.5605546560978199E-2</v>
      </c>
      <c r="X81">
        <v>1.796298265164795E-2</v>
      </c>
      <c r="Y81">
        <v>1.05571079978932E-2</v>
      </c>
      <c r="Z81">
        <v>8.3941669021292999E-3</v>
      </c>
      <c r="AA81">
        <v>1.30270672227703E-2</v>
      </c>
      <c r="AB81">
        <v>1.4672910243796499E-2</v>
      </c>
      <c r="AC81">
        <v>2.2867662446164051E-2</v>
      </c>
      <c r="AD81">
        <v>3.85513814985287E-2</v>
      </c>
      <c r="AE81">
        <v>2.0600673213507101E-2</v>
      </c>
      <c r="AF81">
        <v>0</v>
      </c>
      <c r="AG81">
        <v>0</v>
      </c>
      <c r="AH81">
        <v>0</v>
      </c>
      <c r="AI81">
        <v>2.6747646965581399E-2</v>
      </c>
      <c r="AJ81">
        <v>4.5988457640462402E-2</v>
      </c>
      <c r="AK81">
        <v>0</v>
      </c>
      <c r="AL81">
        <v>2.06632801347497E-2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7.002228063760575E-3</v>
      </c>
      <c r="AT81">
        <v>0</v>
      </c>
      <c r="AU81">
        <v>7.4991126509881996E-3</v>
      </c>
      <c r="AV81">
        <v>0</v>
      </c>
      <c r="AW81">
        <v>2.3507349996727701E-2</v>
      </c>
      <c r="AX81">
        <v>2.5436604175619201E-2</v>
      </c>
      <c r="AY81">
        <v>1.6509547278273615E-2</v>
      </c>
      <c r="AZ81">
        <v>3.9893627129922796E-2</v>
      </c>
      <c r="BA81">
        <v>2.7317772203371549E-2</v>
      </c>
      <c r="BB81">
        <v>8.9681396180783003E-3</v>
      </c>
      <c r="BC81">
        <v>1.279566351817004E-2</v>
      </c>
      <c r="BD81">
        <v>0</v>
      </c>
      <c r="BE81">
        <v>1.0091369714679249E-2</v>
      </c>
      <c r="BF81">
        <v>0</v>
      </c>
      <c r="BG81">
        <v>0</v>
      </c>
      <c r="BH81">
        <v>0</v>
      </c>
      <c r="BJ81">
        <f t="shared" si="12"/>
        <v>1.5001702519037262E-2</v>
      </c>
      <c r="BK81">
        <f t="shared" si="13"/>
        <v>1.21435122137157E-2</v>
      </c>
      <c r="BL81">
        <f t="shared" si="14"/>
        <v>9.8269260849921328E-3</v>
      </c>
      <c r="BN81">
        <f t="shared" si="15"/>
        <v>1.7689097956873543E-2</v>
      </c>
      <c r="BO81">
        <f t="shared" si="16"/>
        <v>1.0913815371106646E-2</v>
      </c>
      <c r="BP81">
        <f t="shared" si="17"/>
        <v>1.352297626604943E-2</v>
      </c>
      <c r="BR81">
        <f t="shared" si="18"/>
        <v>4.4222744892183858E-3</v>
      </c>
      <c r="BS81">
        <f t="shared" si="19"/>
        <v>2.5724109525091621E-3</v>
      </c>
      <c r="BT81">
        <f t="shared" si="20"/>
        <v>2.704595253209886E-3</v>
      </c>
      <c r="BV81">
        <f t="shared" si="21"/>
        <v>0.58147566848534415</v>
      </c>
      <c r="BW81">
        <f t="shared" si="22"/>
        <v>0.32733550007146062</v>
      </c>
      <c r="BX81">
        <f t="shared" si="23"/>
        <v>0.53832290008480843</v>
      </c>
    </row>
    <row r="82" spans="1:76" x14ac:dyDescent="0.3">
      <c r="A82" t="s">
        <v>399</v>
      </c>
      <c r="B82">
        <v>1.66666850901824E-2</v>
      </c>
      <c r="C82">
        <v>5.0233878951001502E-2</v>
      </c>
      <c r="D82">
        <v>0</v>
      </c>
      <c r="E82">
        <v>0</v>
      </c>
      <c r="F82">
        <v>2.2330381114083052E-2</v>
      </c>
      <c r="G82">
        <v>1.14803357241223E-2</v>
      </c>
      <c r="H82">
        <v>0</v>
      </c>
      <c r="I82">
        <v>2.1757775734216611E-2</v>
      </c>
      <c r="J82">
        <v>6.5715124312432996E-3</v>
      </c>
      <c r="K82">
        <v>2.384653585747885E-2</v>
      </c>
      <c r="L82">
        <v>4.3637430143326347E-3</v>
      </c>
      <c r="M82">
        <v>1.52085469023085E-2</v>
      </c>
      <c r="N82">
        <v>2.1027087403838549E-2</v>
      </c>
      <c r="O82">
        <v>3.6957352889746701E-3</v>
      </c>
      <c r="P82">
        <v>2.532259029301295E-2</v>
      </c>
      <c r="Q82">
        <v>1.9239136375089051E-2</v>
      </c>
      <c r="R82">
        <v>2.5408406348068548E-2</v>
      </c>
      <c r="S82">
        <v>4.4455623443369396E-2</v>
      </c>
      <c r="T82">
        <v>3.5509628778802101E-2</v>
      </c>
      <c r="U82">
        <v>0</v>
      </c>
      <c r="V82">
        <v>1.9726892475477049E-2</v>
      </c>
      <c r="W82">
        <v>8.6173039540780993E-3</v>
      </c>
      <c r="X82">
        <v>1.6877150756225E-2</v>
      </c>
      <c r="Y82">
        <v>1.1053141992648528E-2</v>
      </c>
      <c r="Z82">
        <v>1.193362030422682E-2</v>
      </c>
      <c r="AA82">
        <v>4.157459679196665E-2</v>
      </c>
      <c r="AB82">
        <v>0</v>
      </c>
      <c r="AC82">
        <v>1.1209045392707751E-2</v>
      </c>
      <c r="AD82">
        <v>0</v>
      </c>
      <c r="AE82">
        <v>0</v>
      </c>
      <c r="AF82">
        <v>1.1814809639735699E-2</v>
      </c>
      <c r="AG82">
        <v>1.7493668168299149E-2</v>
      </c>
      <c r="AH82">
        <v>0</v>
      </c>
      <c r="AI82">
        <v>4.4519769082807401E-2</v>
      </c>
      <c r="AJ82">
        <v>3.3731801782138353E-2</v>
      </c>
      <c r="AK82">
        <v>9.7731767864562506E-3</v>
      </c>
      <c r="AL82">
        <v>8.8393743808703996E-4</v>
      </c>
      <c r="AM82">
        <v>1.20799098982757E-2</v>
      </c>
      <c r="AN82">
        <v>0</v>
      </c>
      <c r="AO82">
        <v>0</v>
      </c>
      <c r="AP82">
        <v>2.2286071733629252E-2</v>
      </c>
      <c r="AQ82">
        <v>2.6640450578482404E-2</v>
      </c>
      <c r="AR82">
        <v>2.7422297867713202E-2</v>
      </c>
      <c r="AS82">
        <v>4.4197234163096649E-2</v>
      </c>
      <c r="AT82">
        <v>2.746613972466105E-2</v>
      </c>
      <c r="AU82">
        <v>8.2715162202937498E-3</v>
      </c>
      <c r="AV82">
        <v>0</v>
      </c>
      <c r="AW82">
        <v>5.1498862150331851E-2</v>
      </c>
      <c r="AX82">
        <v>2.4654746124319699E-2</v>
      </c>
      <c r="AY82">
        <v>4.934373459778945E-2</v>
      </c>
      <c r="AZ82">
        <v>7.2593908277609502E-3</v>
      </c>
      <c r="BA82">
        <v>1.5019235870235952E-2</v>
      </c>
      <c r="BB82">
        <v>0</v>
      </c>
      <c r="BC82">
        <v>2.9985355287536451E-2</v>
      </c>
      <c r="BD82">
        <v>2.7983916800126948E-2</v>
      </c>
      <c r="BE82">
        <v>1.05576960822191E-2</v>
      </c>
      <c r="BF82">
        <v>2.3166277719640499E-2</v>
      </c>
      <c r="BG82">
        <v>0</v>
      </c>
      <c r="BH82">
        <v>2.76639730624594E-2</v>
      </c>
      <c r="BJ82">
        <f t="shared" si="12"/>
        <v>1.5108996511242772E-2</v>
      </c>
      <c r="BK82">
        <f t="shared" si="13"/>
        <v>1.6677425396022898E-2</v>
      </c>
      <c r="BL82">
        <f t="shared" si="14"/>
        <v>1.9195428988610156E-2</v>
      </c>
      <c r="BN82">
        <f t="shared" si="15"/>
        <v>1.3119747006461246E-2</v>
      </c>
      <c r="BO82">
        <f t="shared" si="16"/>
        <v>1.5663583554555625E-2</v>
      </c>
      <c r="BP82">
        <f t="shared" si="17"/>
        <v>1.5774105303150366E-2</v>
      </c>
      <c r="BR82">
        <f t="shared" si="18"/>
        <v>3.2799367516153114E-3</v>
      </c>
      <c r="BS82">
        <f t="shared" si="19"/>
        <v>3.6919420497027898E-3</v>
      </c>
      <c r="BT82">
        <f t="shared" si="20"/>
        <v>3.1548210606300734E-3</v>
      </c>
      <c r="BV82">
        <f t="shared" si="21"/>
        <v>0.75286200896489575</v>
      </c>
      <c r="BW82">
        <f t="shared" si="22"/>
        <v>0.3751506739403111</v>
      </c>
      <c r="BX82">
        <f t="shared" si="23"/>
        <v>0.60719756326554408</v>
      </c>
    </row>
    <row r="83" spans="1:76" x14ac:dyDescent="0.3">
      <c r="A83" t="s">
        <v>400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7.4991126509881996E-3</v>
      </c>
      <c r="AV83">
        <v>0</v>
      </c>
      <c r="AW83">
        <v>0</v>
      </c>
      <c r="AX83">
        <v>0</v>
      </c>
      <c r="AY83">
        <v>0</v>
      </c>
      <c r="AZ83">
        <v>1.272535654215535E-2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J83">
        <f t="shared" si="12"/>
        <v>0</v>
      </c>
      <c r="BK83">
        <f t="shared" si="13"/>
        <v>0</v>
      </c>
      <c r="BL83">
        <f t="shared" si="14"/>
        <v>8.0897876772574205E-4</v>
      </c>
      <c r="BN83">
        <f t="shared" si="15"/>
        <v>0</v>
      </c>
      <c r="BO83">
        <f t="shared" si="16"/>
        <v>0</v>
      </c>
      <c r="BP83">
        <f t="shared" si="17"/>
        <v>2.8997860805541238E-3</v>
      </c>
      <c r="BR83">
        <f t="shared" si="18"/>
        <v>0</v>
      </c>
      <c r="BS83">
        <f t="shared" si="19"/>
        <v>0</v>
      </c>
      <c r="BT83">
        <f t="shared" si="20"/>
        <v>5.7995721611082474E-4</v>
      </c>
      <c r="BV83" t="e">
        <f t="shared" si="21"/>
        <v>#DIV/0!</v>
      </c>
      <c r="BW83">
        <f t="shared" si="22"/>
        <v>0.17582466683110809</v>
      </c>
      <c r="BX83">
        <f t="shared" si="23"/>
        <v>0.17582466683110809</v>
      </c>
    </row>
    <row r="84" spans="1:76" x14ac:dyDescent="0.3">
      <c r="A84" t="s">
        <v>401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2.9046429064403502E-2</v>
      </c>
      <c r="Q84">
        <v>4.4814476702670202E-3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7.4084031653582003E-3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8.6508893205809994E-3</v>
      </c>
      <c r="BD84">
        <v>0</v>
      </c>
      <c r="BE84">
        <v>0</v>
      </c>
      <c r="BF84">
        <v>0</v>
      </c>
      <c r="BG84">
        <v>0</v>
      </c>
      <c r="BH84">
        <v>0</v>
      </c>
      <c r="BJ84">
        <f t="shared" si="12"/>
        <v>2.0954922959169077E-3</v>
      </c>
      <c r="BK84">
        <f t="shared" si="13"/>
        <v>0</v>
      </c>
      <c r="BL84">
        <f t="shared" si="14"/>
        <v>6.4237169943756806E-4</v>
      </c>
      <c r="BN84">
        <f t="shared" si="15"/>
        <v>7.2733348940671062E-3</v>
      </c>
      <c r="BO84">
        <f t="shared" si="16"/>
        <v>0</v>
      </c>
      <c r="BP84">
        <f t="shared" si="17"/>
        <v>2.2305295381317156E-3</v>
      </c>
      <c r="BR84">
        <f t="shared" si="18"/>
        <v>1.8183337235167765E-3</v>
      </c>
      <c r="BS84">
        <f t="shared" si="19"/>
        <v>0</v>
      </c>
      <c r="BT84">
        <f t="shared" si="20"/>
        <v>4.4610590762634314E-4</v>
      </c>
      <c r="BV84">
        <f t="shared" si="21"/>
        <v>0.26718267312206584</v>
      </c>
      <c r="BW84">
        <f t="shared" si="22"/>
        <v>0.44844606587187863</v>
      </c>
      <c r="BX84">
        <f t="shared" si="23"/>
        <v>0.16279845531451095</v>
      </c>
    </row>
    <row r="85" spans="1:76" x14ac:dyDescent="0.3">
      <c r="A85" t="s">
        <v>402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5.9885527506654997E-3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5.2983245289128997E-2</v>
      </c>
      <c r="AH85">
        <v>0</v>
      </c>
      <c r="AI85">
        <v>1.90799010354889E-2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1.54187554586174E-2</v>
      </c>
      <c r="AQ85">
        <v>0</v>
      </c>
      <c r="AR85">
        <v>0</v>
      </c>
      <c r="AS85">
        <v>9.6162444524331495E-3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9.6117731805953001E-4</v>
      </c>
      <c r="BH85">
        <v>0</v>
      </c>
      <c r="BJ85">
        <f t="shared" si="12"/>
        <v>0</v>
      </c>
      <c r="BK85">
        <f t="shared" si="13"/>
        <v>4.3362055041824103E-3</v>
      </c>
      <c r="BL85">
        <f t="shared" si="14"/>
        <v>1.0398470891644033E-3</v>
      </c>
      <c r="BN85">
        <f t="shared" si="15"/>
        <v>0</v>
      </c>
      <c r="BO85">
        <f t="shared" si="16"/>
        <v>1.2990225877215917E-2</v>
      </c>
      <c r="BP85">
        <f t="shared" si="17"/>
        <v>3.5596230481450748E-3</v>
      </c>
      <c r="BR85">
        <f t="shared" si="18"/>
        <v>0</v>
      </c>
      <c r="BS85">
        <f t="shared" si="19"/>
        <v>3.0618256023081146E-3</v>
      </c>
      <c r="BT85">
        <f t="shared" si="20"/>
        <v>7.1192460962901498E-4</v>
      </c>
      <c r="BV85">
        <f t="shared" si="21"/>
        <v>0.17477479287179398</v>
      </c>
      <c r="BW85">
        <f t="shared" si="22"/>
        <v>0.15709005811934193</v>
      </c>
      <c r="BX85">
        <f t="shared" si="23"/>
        <v>0.30761099508266648</v>
      </c>
    </row>
    <row r="86" spans="1:76" x14ac:dyDescent="0.3">
      <c r="A86" t="s">
        <v>403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J86">
        <f t="shared" si="12"/>
        <v>0</v>
      </c>
      <c r="BK86">
        <f t="shared" si="13"/>
        <v>0</v>
      </c>
      <c r="BL86">
        <f t="shared" si="14"/>
        <v>0</v>
      </c>
      <c r="BN86">
        <f t="shared" si="15"/>
        <v>0</v>
      </c>
      <c r="BO86">
        <f t="shared" si="16"/>
        <v>0</v>
      </c>
      <c r="BP86">
        <f t="shared" si="17"/>
        <v>0</v>
      </c>
      <c r="BR86">
        <f t="shared" si="18"/>
        <v>0</v>
      </c>
      <c r="BS86">
        <f t="shared" si="19"/>
        <v>0</v>
      </c>
      <c r="BT86">
        <f t="shared" si="20"/>
        <v>0</v>
      </c>
      <c r="BV86" t="e">
        <f t="shared" si="21"/>
        <v>#DIV/0!</v>
      </c>
      <c r="BW86" t="e">
        <f t="shared" si="22"/>
        <v>#DIV/0!</v>
      </c>
      <c r="BX86" t="e">
        <f t="shared" si="23"/>
        <v>#DIV/0!</v>
      </c>
    </row>
    <row r="87" spans="1:76" x14ac:dyDescent="0.3">
      <c r="A87" t="s">
        <v>404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7.4449811880426505E-4</v>
      </c>
      <c r="BH87">
        <v>0</v>
      </c>
      <c r="BJ87">
        <f t="shared" si="12"/>
        <v>0</v>
      </c>
      <c r="BK87">
        <f t="shared" si="13"/>
        <v>0</v>
      </c>
      <c r="BL87">
        <f t="shared" si="14"/>
        <v>2.9779924752170602E-5</v>
      </c>
      <c r="BN87">
        <f t="shared" si="15"/>
        <v>0</v>
      </c>
      <c r="BO87">
        <f t="shared" si="16"/>
        <v>0</v>
      </c>
      <c r="BP87">
        <f t="shared" si="17"/>
        <v>1.48899623760853E-4</v>
      </c>
      <c r="BR87">
        <f t="shared" si="18"/>
        <v>0</v>
      </c>
      <c r="BS87">
        <f t="shared" si="19"/>
        <v>0</v>
      </c>
      <c r="BT87">
        <f t="shared" si="20"/>
        <v>2.9779924752170598E-5</v>
      </c>
      <c r="BV87" t="e">
        <f t="shared" si="21"/>
        <v>#DIV/0!</v>
      </c>
      <c r="BW87">
        <f t="shared" si="22"/>
        <v>0.32728688127978489</v>
      </c>
      <c r="BX87">
        <f t="shared" si="23"/>
        <v>0.32728688127978489</v>
      </c>
    </row>
    <row r="88" spans="1:76" x14ac:dyDescent="0.3">
      <c r="A88" t="s">
        <v>405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5.8732637183384001E-3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6.8673162750118501E-3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J88">
        <f t="shared" si="12"/>
        <v>0</v>
      </c>
      <c r="BK88">
        <f t="shared" si="13"/>
        <v>3.2629242879657778E-4</v>
      </c>
      <c r="BL88">
        <f t="shared" si="14"/>
        <v>2.7469265100047401E-4</v>
      </c>
      <c r="BN88">
        <f t="shared" si="15"/>
        <v>0</v>
      </c>
      <c r="BO88">
        <f t="shared" si="16"/>
        <v>1.3843415343113333E-3</v>
      </c>
      <c r="BP88">
        <f t="shared" si="17"/>
        <v>1.37346325500237E-3</v>
      </c>
      <c r="BR88">
        <f t="shared" si="18"/>
        <v>0</v>
      </c>
      <c r="BS88">
        <f t="shared" si="19"/>
        <v>3.2629242879657783E-4</v>
      </c>
      <c r="BT88">
        <f t="shared" si="20"/>
        <v>2.7469265100047401E-4</v>
      </c>
      <c r="BV88">
        <f t="shared" si="21"/>
        <v>0.33133276203867867</v>
      </c>
      <c r="BW88">
        <f t="shared" si="22"/>
        <v>0.32728688127978489</v>
      </c>
      <c r="BX88">
        <f t="shared" si="23"/>
        <v>0.90437048477979864</v>
      </c>
    </row>
    <row r="89" spans="1:76" x14ac:dyDescent="0.3">
      <c r="A89" t="s">
        <v>406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8.7787229089214495E-3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1.46034582537726E-2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1.1815982801302799E-2</v>
      </c>
      <c r="AU89">
        <v>0</v>
      </c>
      <c r="AV89">
        <v>0</v>
      </c>
      <c r="AW89">
        <v>0</v>
      </c>
      <c r="AX89">
        <v>5.23892501161345E-3</v>
      </c>
      <c r="AY89">
        <v>0</v>
      </c>
      <c r="AZ89">
        <v>2.4882895192445E-2</v>
      </c>
      <c r="BA89">
        <v>0</v>
      </c>
      <c r="BB89">
        <v>0</v>
      </c>
      <c r="BC89">
        <v>0</v>
      </c>
      <c r="BD89">
        <v>0</v>
      </c>
      <c r="BE89">
        <v>9.2333123742932496E-3</v>
      </c>
      <c r="BF89">
        <v>0</v>
      </c>
      <c r="BG89">
        <v>0</v>
      </c>
      <c r="BH89">
        <v>0</v>
      </c>
      <c r="BJ89">
        <f t="shared" si="12"/>
        <v>0</v>
      </c>
      <c r="BK89">
        <f t="shared" si="13"/>
        <v>4.8770682827341385E-4</v>
      </c>
      <c r="BL89">
        <f t="shared" si="14"/>
        <v>2.6309829453370838E-3</v>
      </c>
      <c r="BN89">
        <f t="shared" si="15"/>
        <v>0</v>
      </c>
      <c r="BO89">
        <f t="shared" si="16"/>
        <v>2.0691648330186836E-3</v>
      </c>
      <c r="BP89">
        <f t="shared" si="17"/>
        <v>6.1633511139800737E-3</v>
      </c>
      <c r="BR89">
        <f t="shared" si="18"/>
        <v>0</v>
      </c>
      <c r="BS89">
        <f t="shared" si="19"/>
        <v>4.8770682827341385E-4</v>
      </c>
      <c r="BT89">
        <f t="shared" si="20"/>
        <v>1.2326702227960147E-3</v>
      </c>
      <c r="BV89">
        <f t="shared" si="21"/>
        <v>0.33133276203867867</v>
      </c>
      <c r="BW89">
        <f t="shared" si="22"/>
        <v>4.3228767688837273E-2</v>
      </c>
      <c r="BX89">
        <f t="shared" si="23"/>
        <v>0.11604888065161049</v>
      </c>
    </row>
    <row r="90" spans="1:76" x14ac:dyDescent="0.3">
      <c r="A90" t="s">
        <v>407</v>
      </c>
      <c r="B90">
        <v>0</v>
      </c>
      <c r="C90">
        <v>0</v>
      </c>
      <c r="D90">
        <v>0</v>
      </c>
      <c r="E90">
        <v>0</v>
      </c>
      <c r="F90">
        <v>5.1842008187234501E-3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1.501553020492645E-2</v>
      </c>
      <c r="V90">
        <v>0</v>
      </c>
      <c r="W90">
        <v>0</v>
      </c>
      <c r="X90">
        <v>4.8813850582118947E-3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J90">
        <f t="shared" si="12"/>
        <v>3.2401255117021563E-4</v>
      </c>
      <c r="BK90">
        <f t="shared" si="13"/>
        <v>1.1053841812854637E-3</v>
      </c>
      <c r="BL90">
        <f t="shared" si="14"/>
        <v>0</v>
      </c>
      <c r="BN90">
        <f t="shared" si="15"/>
        <v>1.2960502046808625E-3</v>
      </c>
      <c r="BO90">
        <f t="shared" si="16"/>
        <v>3.6565841664957209E-3</v>
      </c>
      <c r="BP90">
        <f t="shared" si="17"/>
        <v>0</v>
      </c>
      <c r="BR90">
        <f t="shared" si="18"/>
        <v>3.2401255117021563E-4</v>
      </c>
      <c r="BS90">
        <f t="shared" si="19"/>
        <v>8.6186515336949469E-4</v>
      </c>
      <c r="BT90">
        <f t="shared" si="20"/>
        <v>0</v>
      </c>
      <c r="BV90">
        <f t="shared" si="21"/>
        <v>0.40537767531959157</v>
      </c>
      <c r="BW90">
        <f t="shared" si="22"/>
        <v>0.33317013591547762</v>
      </c>
      <c r="BX90">
        <f t="shared" si="23"/>
        <v>0.21686297304690358</v>
      </c>
    </row>
    <row r="91" spans="1:76" x14ac:dyDescent="0.3">
      <c r="A91" t="s">
        <v>408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6.6879537977860004E-3</v>
      </c>
      <c r="P91">
        <v>8.4293032905544498E-4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1.228912623418855E-2</v>
      </c>
      <c r="AE91">
        <v>0</v>
      </c>
      <c r="AF91">
        <v>0</v>
      </c>
      <c r="AG91">
        <v>1.548042025204965E-3</v>
      </c>
      <c r="AH91">
        <v>0</v>
      </c>
      <c r="AI91">
        <v>0</v>
      </c>
      <c r="AJ91">
        <v>0</v>
      </c>
      <c r="AK91">
        <v>0</v>
      </c>
      <c r="AL91">
        <v>8.9400153848938502E-3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5.7140867241844504E-3</v>
      </c>
      <c r="BF91">
        <v>0</v>
      </c>
      <c r="BG91">
        <v>0</v>
      </c>
      <c r="BH91">
        <v>0</v>
      </c>
      <c r="BJ91">
        <f t="shared" si="12"/>
        <v>4.7068025792759032E-4</v>
      </c>
      <c r="BK91">
        <f t="shared" si="13"/>
        <v>7.6873156996630628E-4</v>
      </c>
      <c r="BL91">
        <f t="shared" si="14"/>
        <v>5.8616408436313206E-4</v>
      </c>
      <c r="BN91">
        <f t="shared" si="15"/>
        <v>1.6712194960111649E-3</v>
      </c>
      <c r="BO91">
        <f t="shared" si="16"/>
        <v>2.8980925738440488E-3</v>
      </c>
      <c r="BP91">
        <f t="shared" si="17"/>
        <v>2.0815154117924521E-3</v>
      </c>
      <c r="BR91">
        <f t="shared" si="18"/>
        <v>4.1780487400279123E-4</v>
      </c>
      <c r="BS91">
        <f t="shared" si="19"/>
        <v>6.8308697049050075E-4</v>
      </c>
      <c r="BT91">
        <f t="shared" si="20"/>
        <v>4.1630308235849039E-4</v>
      </c>
      <c r="BV91">
        <f t="shared" si="21"/>
        <v>0.71255797499598628</v>
      </c>
      <c r="BW91">
        <f t="shared" si="22"/>
        <v>0.84584193390558471</v>
      </c>
      <c r="BX91">
        <f t="shared" si="23"/>
        <v>0.82106650480774912</v>
      </c>
    </row>
    <row r="92" spans="1:76" x14ac:dyDescent="0.3">
      <c r="A92" t="s">
        <v>409</v>
      </c>
      <c r="B92">
        <v>1.6253389166397399E-2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1.8595902620424851E-3</v>
      </c>
      <c r="L92">
        <v>0</v>
      </c>
      <c r="M92">
        <v>0</v>
      </c>
      <c r="N92">
        <v>0</v>
      </c>
      <c r="O92">
        <v>3.6946316365536601E-2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5.0489845014294998E-3</v>
      </c>
      <c r="Z92">
        <v>7.6804301079379002E-3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2.550972697964117E-2</v>
      </c>
      <c r="AH92">
        <v>5.0522740174285003E-3</v>
      </c>
      <c r="AI92">
        <v>1.90799010354889E-2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8.6301121774149496E-3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2.4229501708499038E-2</v>
      </c>
      <c r="AX92">
        <v>0</v>
      </c>
      <c r="AY92">
        <v>0</v>
      </c>
      <c r="AZ92">
        <v>9.2165334554942507E-3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8.1642642729099005E-3</v>
      </c>
      <c r="BJ92">
        <f t="shared" si="12"/>
        <v>3.4412059871235306E-3</v>
      </c>
      <c r="BK92">
        <f t="shared" si="13"/>
        <v>3.4650731467736648E-3</v>
      </c>
      <c r="BL92">
        <f t="shared" si="14"/>
        <v>2.0096164645727259E-3</v>
      </c>
      <c r="BN92">
        <f t="shared" si="15"/>
        <v>9.8088077766407735E-3</v>
      </c>
      <c r="BO92">
        <f t="shared" si="16"/>
        <v>7.3110486234305013E-3</v>
      </c>
      <c r="BP92">
        <f t="shared" si="17"/>
        <v>5.4474127303857011E-3</v>
      </c>
      <c r="BR92">
        <f t="shared" si="18"/>
        <v>2.4522019441601934E-3</v>
      </c>
      <c r="BS92">
        <f t="shared" si="19"/>
        <v>1.7232306864040938E-3</v>
      </c>
      <c r="BT92">
        <f t="shared" si="20"/>
        <v>1.0894825460771402E-3</v>
      </c>
      <c r="BV92">
        <f t="shared" si="21"/>
        <v>0.99370364787547116</v>
      </c>
      <c r="BW92">
        <f t="shared" si="22"/>
        <v>0.59928253728948211</v>
      </c>
      <c r="BX92">
        <f t="shared" si="23"/>
        <v>0.48082317666105456</v>
      </c>
    </row>
    <row r="93" spans="1:76" x14ac:dyDescent="0.3">
      <c r="A93" t="s">
        <v>410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3.05277627559179E-4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2.3201206860593449E-4</v>
      </c>
      <c r="BH93">
        <v>0</v>
      </c>
      <c r="BJ93">
        <f t="shared" si="12"/>
        <v>1.9079851722448688E-5</v>
      </c>
      <c r="BK93">
        <f t="shared" si="13"/>
        <v>0</v>
      </c>
      <c r="BL93">
        <f t="shared" si="14"/>
        <v>9.2804827442373789E-6</v>
      </c>
      <c r="BN93">
        <f t="shared" si="15"/>
        <v>7.6319406889794751E-5</v>
      </c>
      <c r="BO93">
        <f t="shared" si="16"/>
        <v>0</v>
      </c>
      <c r="BP93">
        <f t="shared" si="17"/>
        <v>4.6402413721186901E-5</v>
      </c>
      <c r="BR93">
        <f t="shared" si="18"/>
        <v>1.9079851722448688E-5</v>
      </c>
      <c r="BS93">
        <f t="shared" si="19"/>
        <v>0</v>
      </c>
      <c r="BT93">
        <f t="shared" si="20"/>
        <v>9.2804827442373806E-6</v>
      </c>
      <c r="BV93">
        <f t="shared" si="21"/>
        <v>0.33317013591547862</v>
      </c>
      <c r="BW93">
        <f t="shared" si="22"/>
        <v>0.64868315365689755</v>
      </c>
      <c r="BX93">
        <f t="shared" si="23"/>
        <v>0.32728688127978489</v>
      </c>
    </row>
    <row r="94" spans="1:76" x14ac:dyDescent="0.3">
      <c r="A94" t="s">
        <v>411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6.6879537977860004E-3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1.6901828621932249E-3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J94">
        <f t="shared" si="12"/>
        <v>4.1799711236162503E-4</v>
      </c>
      <c r="BK94">
        <f t="shared" si="13"/>
        <v>0</v>
      </c>
      <c r="BL94">
        <f t="shared" si="14"/>
        <v>6.7607314487728995E-5</v>
      </c>
      <c r="BN94">
        <f t="shared" si="15"/>
        <v>1.6719884494465001E-3</v>
      </c>
      <c r="BO94">
        <f t="shared" si="16"/>
        <v>0</v>
      </c>
      <c r="BP94">
        <f t="shared" si="17"/>
        <v>3.3803657243864499E-4</v>
      </c>
      <c r="BR94">
        <f t="shared" si="18"/>
        <v>4.1799711236162503E-4</v>
      </c>
      <c r="BS94">
        <f t="shared" si="19"/>
        <v>0</v>
      </c>
      <c r="BT94">
        <f t="shared" si="20"/>
        <v>6.7607314487728995E-5</v>
      </c>
      <c r="BV94">
        <f t="shared" si="21"/>
        <v>0.33317013591547762</v>
      </c>
      <c r="BW94">
        <f t="shared" si="22"/>
        <v>0.4202831992878211</v>
      </c>
      <c r="BX94">
        <f t="shared" si="23"/>
        <v>0.32728688127978489</v>
      </c>
    </row>
    <row r="95" spans="1:76" x14ac:dyDescent="0.3">
      <c r="A95" t="s">
        <v>412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1.84141171903088E-3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J95">
        <f t="shared" si="12"/>
        <v>1.1508823243943E-4</v>
      </c>
      <c r="BK95">
        <f t="shared" si="13"/>
        <v>0</v>
      </c>
      <c r="BL95">
        <f t="shared" si="14"/>
        <v>0</v>
      </c>
      <c r="BN95">
        <f t="shared" si="15"/>
        <v>4.6035292975772001E-4</v>
      </c>
      <c r="BO95">
        <f t="shared" si="16"/>
        <v>0</v>
      </c>
      <c r="BP95">
        <f t="shared" si="17"/>
        <v>0</v>
      </c>
      <c r="BR95">
        <f t="shared" si="18"/>
        <v>1.1508823243943E-4</v>
      </c>
      <c r="BS95">
        <f t="shared" si="19"/>
        <v>0</v>
      </c>
      <c r="BT95">
        <f t="shared" si="20"/>
        <v>0</v>
      </c>
      <c r="BV95">
        <f t="shared" si="21"/>
        <v>0.33317013591547762</v>
      </c>
      <c r="BW95">
        <f t="shared" si="22"/>
        <v>0.33317013591547762</v>
      </c>
      <c r="BX95" t="e">
        <f t="shared" si="23"/>
        <v>#DIV/0!</v>
      </c>
    </row>
    <row r="96" spans="1:76" x14ac:dyDescent="0.3">
      <c r="A96" t="s">
        <v>413</v>
      </c>
      <c r="B96">
        <v>0</v>
      </c>
      <c r="C96">
        <v>1.7344628988189951E-2</v>
      </c>
      <c r="D96">
        <v>0</v>
      </c>
      <c r="E96">
        <v>0</v>
      </c>
      <c r="F96">
        <v>7.1745716837759996E-3</v>
      </c>
      <c r="G96">
        <v>0</v>
      </c>
      <c r="H96">
        <v>0</v>
      </c>
      <c r="I96">
        <v>0</v>
      </c>
      <c r="J96">
        <v>0</v>
      </c>
      <c r="K96">
        <v>1.9563351330795201E-3</v>
      </c>
      <c r="L96">
        <v>0</v>
      </c>
      <c r="M96">
        <v>0</v>
      </c>
      <c r="N96">
        <v>0</v>
      </c>
      <c r="O96">
        <v>3.5763703922276596E-2</v>
      </c>
      <c r="P96">
        <v>3.8063152716333752E-2</v>
      </c>
      <c r="Q96">
        <v>0</v>
      </c>
      <c r="R96">
        <v>2.0588502829995449E-2</v>
      </c>
      <c r="S96">
        <v>0</v>
      </c>
      <c r="T96">
        <v>0</v>
      </c>
      <c r="U96">
        <v>1.8515807672551898E-2</v>
      </c>
      <c r="V96">
        <v>6.5344722775872999E-3</v>
      </c>
      <c r="W96">
        <v>0</v>
      </c>
      <c r="X96">
        <v>7.0208703454168499E-3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4.2899847175839799E-2</v>
      </c>
      <c r="AH96">
        <v>0</v>
      </c>
      <c r="AI96">
        <v>2.5735826815387948E-4</v>
      </c>
      <c r="AJ96">
        <v>1.13388688715236E-2</v>
      </c>
      <c r="AK96">
        <v>0</v>
      </c>
      <c r="AL96">
        <v>0</v>
      </c>
      <c r="AM96">
        <v>0</v>
      </c>
      <c r="AN96">
        <v>0</v>
      </c>
      <c r="AO96">
        <v>2.8218543927347951E-2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2.5618626528650868E-2</v>
      </c>
      <c r="AX96">
        <v>0</v>
      </c>
      <c r="AY96">
        <v>1.4152675968990201E-2</v>
      </c>
      <c r="AZ96">
        <v>3.7777813290614054E-2</v>
      </c>
      <c r="BA96">
        <v>0</v>
      </c>
      <c r="BB96">
        <v>0</v>
      </c>
      <c r="BC96">
        <v>0</v>
      </c>
      <c r="BD96">
        <v>0</v>
      </c>
      <c r="BE96">
        <v>2.2992856580403599E-2</v>
      </c>
      <c r="BF96">
        <v>0</v>
      </c>
      <c r="BG96">
        <v>0</v>
      </c>
      <c r="BH96">
        <v>0</v>
      </c>
      <c r="BJ96">
        <f t="shared" si="12"/>
        <v>6.268899527728489E-3</v>
      </c>
      <c r="BK96">
        <f t="shared" si="13"/>
        <v>5.3231588094191755E-3</v>
      </c>
      <c r="BL96">
        <f t="shared" si="14"/>
        <v>5.6039754067012107E-3</v>
      </c>
      <c r="BN96">
        <f t="shared" si="15"/>
        <v>1.2793744234491212E-2</v>
      </c>
      <c r="BO96">
        <f t="shared" si="16"/>
        <v>1.1347786249787236E-2</v>
      </c>
      <c r="BP96">
        <f t="shared" si="17"/>
        <v>1.1090892571418123E-2</v>
      </c>
      <c r="BR96">
        <f t="shared" si="18"/>
        <v>3.198436058622803E-3</v>
      </c>
      <c r="BS96">
        <f t="shared" si="19"/>
        <v>2.6746988695600057E-3</v>
      </c>
      <c r="BT96">
        <f t="shared" si="20"/>
        <v>2.2181785142836247E-3</v>
      </c>
      <c r="BV96">
        <f t="shared" si="21"/>
        <v>0.82208278989343841</v>
      </c>
      <c r="BW96">
        <f t="shared" si="22"/>
        <v>0.86555517925121894</v>
      </c>
      <c r="BX96">
        <f t="shared" si="23"/>
        <v>0.93603345820287209</v>
      </c>
    </row>
    <row r="97" spans="1:76" x14ac:dyDescent="0.3">
      <c r="A97" t="s">
        <v>414</v>
      </c>
      <c r="B97">
        <v>0</v>
      </c>
      <c r="C97">
        <v>3.5626155450403547E-2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1.9929568337046601E-2</v>
      </c>
      <c r="P97">
        <v>0</v>
      </c>
      <c r="Q97">
        <v>0</v>
      </c>
      <c r="R97">
        <v>2.20839227371117E-2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4.1636478782854751E-3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5.9517946612824999E-3</v>
      </c>
      <c r="AK97">
        <v>6.2479716733302498E-3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2.24608065184448E-3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J97">
        <f t="shared" si="12"/>
        <v>3.4722327367156343E-3</v>
      </c>
      <c r="BK97">
        <f t="shared" si="13"/>
        <v>1.4581983675220653E-3</v>
      </c>
      <c r="BL97">
        <f t="shared" si="14"/>
        <v>5.7783387945828922E-4</v>
      </c>
      <c r="BN97">
        <f t="shared" si="15"/>
        <v>9.9113007670726151E-3</v>
      </c>
      <c r="BO97">
        <f t="shared" si="16"/>
        <v>5.2399003273540037E-3</v>
      </c>
      <c r="BP97">
        <f t="shared" si="17"/>
        <v>1.7219004545505426E-3</v>
      </c>
      <c r="BR97">
        <f t="shared" si="18"/>
        <v>2.4778251917681538E-3</v>
      </c>
      <c r="BS97">
        <f t="shared" si="19"/>
        <v>1.2350563514045422E-3</v>
      </c>
      <c r="BT97">
        <f t="shared" si="20"/>
        <v>3.4438009091010852E-4</v>
      </c>
      <c r="BV97">
        <f t="shared" si="21"/>
        <v>0.47455436307378251</v>
      </c>
      <c r="BW97">
        <f t="shared" si="22"/>
        <v>0.26470300560892146</v>
      </c>
      <c r="BX97">
        <f t="shared" si="23"/>
        <v>0.50034028546932596</v>
      </c>
    </row>
    <row r="98" spans="1:76" x14ac:dyDescent="0.3">
      <c r="A98" t="s">
        <v>415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1.9929568337046601E-2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2.01927420519274E-2</v>
      </c>
      <c r="AH98">
        <v>0</v>
      </c>
      <c r="AI98">
        <v>3.139815695781795E-4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3.8684030042229452E-4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J98">
        <f t="shared" si="12"/>
        <v>1.2455980210654125E-3</v>
      </c>
      <c r="BK98">
        <f t="shared" si="13"/>
        <v>1.1392624234169767E-3</v>
      </c>
      <c r="BL98">
        <f t="shared" si="14"/>
        <v>1.5473612016891782E-5</v>
      </c>
      <c r="BN98">
        <f t="shared" si="15"/>
        <v>4.9823920842616502E-3</v>
      </c>
      <c r="BO98">
        <f t="shared" si="16"/>
        <v>4.755695510167926E-3</v>
      </c>
      <c r="BP98">
        <f t="shared" si="17"/>
        <v>7.7368060084458942E-5</v>
      </c>
      <c r="BR98">
        <f t="shared" si="18"/>
        <v>1.2455980210654125E-3</v>
      </c>
      <c r="BS98">
        <f t="shared" si="19"/>
        <v>1.1209281814993863E-3</v>
      </c>
      <c r="BT98">
        <f t="shared" si="20"/>
        <v>1.5473612016891788E-5</v>
      </c>
      <c r="BV98">
        <f t="shared" si="21"/>
        <v>0.94980829996332417</v>
      </c>
      <c r="BW98">
        <f t="shared" si="22"/>
        <v>0.33905455119231642</v>
      </c>
      <c r="BX98">
        <f t="shared" si="23"/>
        <v>0.33017422187290724</v>
      </c>
    </row>
    <row r="99" spans="1:76" x14ac:dyDescent="0.3">
      <c r="A99" t="s">
        <v>416</v>
      </c>
      <c r="B99">
        <v>0</v>
      </c>
      <c r="C99">
        <v>0</v>
      </c>
      <c r="D99">
        <v>0</v>
      </c>
      <c r="E99">
        <v>0</v>
      </c>
      <c r="F99">
        <v>8.1028990013786006E-3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1.88729507691721E-2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J99">
        <f t="shared" si="12"/>
        <v>5.0643118758616254E-4</v>
      </c>
      <c r="BK99">
        <f t="shared" si="13"/>
        <v>0</v>
      </c>
      <c r="BL99">
        <f t="shared" si="14"/>
        <v>7.5491803076688398E-4</v>
      </c>
      <c r="BN99">
        <f t="shared" si="15"/>
        <v>2.0257247503446501E-3</v>
      </c>
      <c r="BO99">
        <f t="shared" si="16"/>
        <v>0</v>
      </c>
      <c r="BP99">
        <f t="shared" si="17"/>
        <v>3.77459015383442E-3</v>
      </c>
      <c r="BR99">
        <f t="shared" si="18"/>
        <v>5.0643118758616254E-4</v>
      </c>
      <c r="BS99">
        <f t="shared" si="19"/>
        <v>0</v>
      </c>
      <c r="BT99">
        <f t="shared" si="20"/>
        <v>7.5491803076688398E-4</v>
      </c>
      <c r="BV99">
        <f t="shared" si="21"/>
        <v>0.33317013591547862</v>
      </c>
      <c r="BW99">
        <f t="shared" si="22"/>
        <v>0.78606196323602728</v>
      </c>
      <c r="BX99">
        <f t="shared" si="23"/>
        <v>0.32728688127978489</v>
      </c>
    </row>
    <row r="100" spans="1:76" x14ac:dyDescent="0.3">
      <c r="A100" t="s">
        <v>417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7.3580014190103502E-3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1.2035028372900001E-2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1.7543509328542501E-2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J100">
        <f t="shared" si="12"/>
        <v>4.5987508868814688E-4</v>
      </c>
      <c r="BK100">
        <f t="shared" si="13"/>
        <v>6.6861268738333337E-4</v>
      </c>
      <c r="BL100">
        <f t="shared" si="14"/>
        <v>7.0174037314170001E-4</v>
      </c>
      <c r="BN100">
        <f t="shared" si="15"/>
        <v>1.8395003547525875E-3</v>
      </c>
      <c r="BO100">
        <f t="shared" si="16"/>
        <v>2.8366833914166972E-3</v>
      </c>
      <c r="BP100">
        <f t="shared" si="17"/>
        <v>3.5087018657085005E-3</v>
      </c>
      <c r="BR100">
        <f t="shared" si="18"/>
        <v>4.5987508868814688E-4</v>
      </c>
      <c r="BS100">
        <f t="shared" si="19"/>
        <v>6.6861268738333337E-4</v>
      </c>
      <c r="BT100">
        <f t="shared" si="20"/>
        <v>7.0174037314170011E-4</v>
      </c>
      <c r="BV100">
        <f t="shared" si="21"/>
        <v>0.79879513992274276</v>
      </c>
      <c r="BW100">
        <f t="shared" si="22"/>
        <v>0.77470660437722716</v>
      </c>
      <c r="BX100">
        <f t="shared" si="23"/>
        <v>0.97290360942012866</v>
      </c>
    </row>
    <row r="101" spans="1:76" x14ac:dyDescent="0.3">
      <c r="A101" t="s">
        <v>418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2.7413290712808998E-3</v>
      </c>
      <c r="AE101">
        <v>0</v>
      </c>
      <c r="AF101">
        <v>0</v>
      </c>
      <c r="AG101">
        <v>0</v>
      </c>
      <c r="AH101">
        <v>0</v>
      </c>
      <c r="AI101">
        <v>1.5639039876250399E-2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J101">
        <f t="shared" si="12"/>
        <v>0</v>
      </c>
      <c r="BK101">
        <f t="shared" si="13"/>
        <v>1.0211316081961833E-3</v>
      </c>
      <c r="BL101">
        <f t="shared" si="14"/>
        <v>0</v>
      </c>
      <c r="BN101">
        <f t="shared" si="15"/>
        <v>0</v>
      </c>
      <c r="BO101">
        <f t="shared" si="16"/>
        <v>3.7047320902213383E-3</v>
      </c>
      <c r="BP101">
        <f t="shared" si="17"/>
        <v>0</v>
      </c>
      <c r="BR101">
        <f t="shared" si="18"/>
        <v>0</v>
      </c>
      <c r="BS101">
        <f t="shared" si="19"/>
        <v>8.7321372782497365E-4</v>
      </c>
      <c r="BT101">
        <f t="shared" si="20"/>
        <v>0</v>
      </c>
      <c r="BV101">
        <f t="shared" si="21"/>
        <v>0.25838009560452363</v>
      </c>
      <c r="BW101" t="e">
        <f t="shared" si="22"/>
        <v>#DIV/0!</v>
      </c>
      <c r="BX101">
        <f t="shared" si="23"/>
        <v>0.25838009560452363</v>
      </c>
    </row>
    <row r="102" spans="1:76" x14ac:dyDescent="0.3">
      <c r="A102" t="s">
        <v>419</v>
      </c>
      <c r="B102">
        <v>1.66666850901824E-2</v>
      </c>
      <c r="C102">
        <v>1.7344628988189951E-2</v>
      </c>
      <c r="D102">
        <v>0</v>
      </c>
      <c r="E102">
        <v>1.6434760559762149E-2</v>
      </c>
      <c r="F102">
        <v>7.7817214699477501E-3</v>
      </c>
      <c r="G102">
        <v>0</v>
      </c>
      <c r="H102">
        <v>1.4164351362935351E-2</v>
      </c>
      <c r="I102">
        <v>0</v>
      </c>
      <c r="J102">
        <v>9.1201887304279E-3</v>
      </c>
      <c r="K102">
        <v>0</v>
      </c>
      <c r="L102">
        <v>0</v>
      </c>
      <c r="M102">
        <v>0</v>
      </c>
      <c r="N102">
        <v>9.01160888735935E-3</v>
      </c>
      <c r="O102">
        <v>0</v>
      </c>
      <c r="P102">
        <v>1.387242918558805E-2</v>
      </c>
      <c r="Q102">
        <v>9.7806025331753279E-3</v>
      </c>
      <c r="R102">
        <v>0</v>
      </c>
      <c r="S102">
        <v>0</v>
      </c>
      <c r="T102">
        <v>7.2559569982494701E-3</v>
      </c>
      <c r="U102">
        <v>3.2951890562764798E-2</v>
      </c>
      <c r="V102">
        <v>0</v>
      </c>
      <c r="W102">
        <v>0</v>
      </c>
      <c r="X102">
        <v>1.4253934955227549E-2</v>
      </c>
      <c r="Y102">
        <v>0</v>
      </c>
      <c r="Z102">
        <v>0</v>
      </c>
      <c r="AA102">
        <v>5.5260345361343999E-3</v>
      </c>
      <c r="AB102">
        <v>2.0021481378607632E-2</v>
      </c>
      <c r="AC102">
        <v>0</v>
      </c>
      <c r="AD102">
        <v>2.048368678748335E-2</v>
      </c>
      <c r="AE102">
        <v>5.6129688638894499E-3</v>
      </c>
      <c r="AF102">
        <v>1.0193011675734749E-2</v>
      </c>
      <c r="AG102">
        <v>2.1740784077132366E-2</v>
      </c>
      <c r="AH102">
        <v>1.6566904214057699E-2</v>
      </c>
      <c r="AI102">
        <v>0</v>
      </c>
      <c r="AJ102">
        <v>0</v>
      </c>
      <c r="AK102">
        <v>0</v>
      </c>
      <c r="AL102">
        <v>1.251491575031915E-2</v>
      </c>
      <c r="AM102">
        <v>1.5315087097631349E-2</v>
      </c>
      <c r="AN102">
        <v>0</v>
      </c>
      <c r="AO102">
        <v>0</v>
      </c>
      <c r="AP102">
        <v>8.0952899271265503E-4</v>
      </c>
      <c r="AQ102">
        <v>8.1507712905014261E-3</v>
      </c>
      <c r="AR102">
        <v>0</v>
      </c>
      <c r="AS102">
        <v>1.4800921854261598E-3</v>
      </c>
      <c r="AT102">
        <v>0</v>
      </c>
      <c r="AU102">
        <v>1.09920014924963E-2</v>
      </c>
      <c r="AV102">
        <v>0</v>
      </c>
      <c r="AW102">
        <v>2.0376063961989099E-2</v>
      </c>
      <c r="AX102">
        <v>0</v>
      </c>
      <c r="AY102">
        <v>9.6484941825690496E-4</v>
      </c>
      <c r="AZ102">
        <v>1.87356012678992E-2</v>
      </c>
      <c r="BA102">
        <v>0</v>
      </c>
      <c r="BB102">
        <v>0</v>
      </c>
      <c r="BC102">
        <v>1.285086655180135E-2</v>
      </c>
      <c r="BD102">
        <v>0</v>
      </c>
      <c r="BE102">
        <v>0</v>
      </c>
      <c r="BF102">
        <v>0</v>
      </c>
      <c r="BG102">
        <v>7.4449811880426505E-4</v>
      </c>
      <c r="BH102">
        <v>0</v>
      </c>
      <c r="BJ102">
        <f t="shared" si="12"/>
        <v>7.1360610504730138E-3</v>
      </c>
      <c r="BK102">
        <f t="shared" si="13"/>
        <v>8.5892585582934156E-3</v>
      </c>
      <c r="BL102">
        <f t="shared" si="14"/>
        <v>4.1173710451135144E-3</v>
      </c>
      <c r="BN102">
        <f t="shared" si="15"/>
        <v>7.0598275589881833E-3</v>
      </c>
      <c r="BO102">
        <f t="shared" si="16"/>
        <v>1.0137870908795817E-2</v>
      </c>
      <c r="BP102">
        <f t="shared" si="17"/>
        <v>6.7401109687620763E-3</v>
      </c>
      <c r="BR102">
        <f t="shared" si="18"/>
        <v>1.7649568897470458E-3</v>
      </c>
      <c r="BS102">
        <f t="shared" si="19"/>
        <v>2.3895190888011167E-3</v>
      </c>
      <c r="BT102">
        <f t="shared" si="20"/>
        <v>1.3480221937524153E-3</v>
      </c>
      <c r="BV102">
        <f t="shared" si="21"/>
        <v>0.62822788729631185</v>
      </c>
      <c r="BW102">
        <f t="shared" si="22"/>
        <v>0.18387387344851369</v>
      </c>
      <c r="BX102">
        <f t="shared" si="23"/>
        <v>0.11448268302856569</v>
      </c>
    </row>
    <row r="103" spans="1:76" x14ac:dyDescent="0.3">
      <c r="A103" t="s">
        <v>420</v>
      </c>
      <c r="B103">
        <v>1.66666850901824E-2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9.923098623693E-3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1.16921331949982E-2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1.0661813044938501E-3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3.8955794249076652E-3</v>
      </c>
      <c r="AR103">
        <v>0</v>
      </c>
      <c r="AS103">
        <v>1.0440755468186819E-2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J103">
        <f t="shared" si="12"/>
        <v>1.6618614821172126E-3</v>
      </c>
      <c r="BK103">
        <f t="shared" si="13"/>
        <v>7.087952499717806E-4</v>
      </c>
      <c r="BL103">
        <f t="shared" si="14"/>
        <v>5.7345339572377929E-4</v>
      </c>
      <c r="BN103">
        <f t="shared" si="15"/>
        <v>4.7050167609969194E-3</v>
      </c>
      <c r="BO103">
        <f t="shared" si="16"/>
        <v>2.752535606530875E-3</v>
      </c>
      <c r="BP103">
        <f t="shared" si="17"/>
        <v>2.1981402544306115E-3</v>
      </c>
      <c r="BR103">
        <f t="shared" si="18"/>
        <v>1.1762541902492298E-3</v>
      </c>
      <c r="BS103">
        <f t="shared" si="19"/>
        <v>6.4877886427846946E-4</v>
      </c>
      <c r="BT103">
        <f t="shared" si="20"/>
        <v>4.3962805088612231E-4</v>
      </c>
      <c r="BV103">
        <f t="shared" si="21"/>
        <v>0.48497522293715023</v>
      </c>
      <c r="BW103">
        <f t="shared" si="22"/>
        <v>0.39675185091164356</v>
      </c>
      <c r="BX103">
        <f t="shared" si="23"/>
        <v>0.86399562640135597</v>
      </c>
    </row>
    <row r="104" spans="1:76" x14ac:dyDescent="0.3">
      <c r="A104" t="s">
        <v>421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1.335970850829135E-2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J104">
        <f t="shared" si="12"/>
        <v>0</v>
      </c>
      <c r="BK104">
        <f t="shared" si="13"/>
        <v>7.4220602823840828E-4</v>
      </c>
      <c r="BL104">
        <f t="shared" si="14"/>
        <v>0</v>
      </c>
      <c r="BN104">
        <f t="shared" si="15"/>
        <v>0</v>
      </c>
      <c r="BO104">
        <f t="shared" si="16"/>
        <v>3.148913493629476E-3</v>
      </c>
      <c r="BP104">
        <f t="shared" si="17"/>
        <v>0</v>
      </c>
      <c r="BR104">
        <f t="shared" si="18"/>
        <v>0</v>
      </c>
      <c r="BS104">
        <f t="shared" si="19"/>
        <v>7.4220602823840828E-4</v>
      </c>
      <c r="BT104">
        <f t="shared" si="20"/>
        <v>0</v>
      </c>
      <c r="BV104">
        <f t="shared" si="21"/>
        <v>0.33133276203867867</v>
      </c>
      <c r="BW104" t="e">
        <f t="shared" si="22"/>
        <v>#DIV/0!</v>
      </c>
      <c r="BX104">
        <f t="shared" si="23"/>
        <v>0.33133276203867867</v>
      </c>
    </row>
    <row r="105" spans="1:76" x14ac:dyDescent="0.3">
      <c r="A105" t="s">
        <v>422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1.16586170534563E-2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1.209415377987785E-2</v>
      </c>
      <c r="AT105">
        <v>0</v>
      </c>
      <c r="AU105">
        <v>0</v>
      </c>
      <c r="AV105">
        <v>0</v>
      </c>
      <c r="AW105">
        <v>1.38912482015183E-3</v>
      </c>
      <c r="AX105">
        <v>0</v>
      </c>
      <c r="AY105">
        <v>0</v>
      </c>
      <c r="AZ105">
        <v>0</v>
      </c>
      <c r="BA105">
        <v>0</v>
      </c>
      <c r="BB105">
        <v>2.7813526254522552E-4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J105">
        <f t="shared" si="12"/>
        <v>0</v>
      </c>
      <c r="BK105">
        <f t="shared" si="13"/>
        <v>6.4770094741423883E-4</v>
      </c>
      <c r="BL105">
        <f t="shared" si="14"/>
        <v>5.504565545029962E-4</v>
      </c>
      <c r="BN105">
        <f t="shared" si="15"/>
        <v>0</v>
      </c>
      <c r="BO105">
        <f t="shared" si="16"/>
        <v>2.7479623925853584E-3</v>
      </c>
      <c r="BP105">
        <f t="shared" si="17"/>
        <v>2.4212644955828684E-3</v>
      </c>
      <c r="BR105">
        <f t="shared" si="18"/>
        <v>0</v>
      </c>
      <c r="BS105">
        <f t="shared" si="19"/>
        <v>6.4770094741423893E-4</v>
      </c>
      <c r="BT105">
        <f t="shared" si="20"/>
        <v>4.8425289911657369E-4</v>
      </c>
      <c r="BV105">
        <f t="shared" si="21"/>
        <v>0.33133276203867867</v>
      </c>
      <c r="BW105">
        <f t="shared" si="22"/>
        <v>0.26688113101356153</v>
      </c>
      <c r="BX105">
        <f t="shared" si="23"/>
        <v>0.90499975514471864</v>
      </c>
    </row>
    <row r="106" spans="1:76" x14ac:dyDescent="0.3">
      <c r="A106" t="s">
        <v>423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1.335970850829135E-2</v>
      </c>
      <c r="AA106">
        <v>0</v>
      </c>
      <c r="AB106">
        <v>0</v>
      </c>
      <c r="AC106">
        <v>6.9100661763091004E-3</v>
      </c>
      <c r="AD106">
        <v>0</v>
      </c>
      <c r="AE106">
        <v>0</v>
      </c>
      <c r="AF106">
        <v>1.70880025894917E-3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4.40798113700238E-3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4.9907837800922498E-3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1.4748100194866999E-2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J106">
        <f t="shared" ref="BJ106:BJ169" si="24">AVERAGE(B106:Q106)</f>
        <v>0</v>
      </c>
      <c r="BK106">
        <f t="shared" ref="BK106:BK169" si="25">AVERAGE(R106:AI106)</f>
        <v>1.2210319413083124E-3</v>
      </c>
      <c r="BL106">
        <f t="shared" ref="BL106:BL169" si="26">AVERAGE(AJ106:BH106)</f>
        <v>9.6587460447846525E-4</v>
      </c>
      <c r="BN106">
        <f t="shared" ref="BN106:BN169" si="27">STDEV(B106:Q106)</f>
        <v>0</v>
      </c>
      <c r="BO106">
        <f t="shared" ref="BO106:BO169" si="28">STDEV(R106:AI106)</f>
        <v>3.4497594313564351E-3</v>
      </c>
      <c r="BP106">
        <f t="shared" ref="BP106:BP169" si="29">STDEV(AJ106:BH106)</f>
        <v>3.1525243589610448E-3</v>
      </c>
      <c r="BR106">
        <f t="shared" ref="BR106:BR169" si="30">BN106/SQRT(16)</f>
        <v>0</v>
      </c>
      <c r="BS106">
        <f t="shared" ref="BS106:BS169" si="31">BO106/SQRT(18)</f>
        <v>8.1311609579146115E-4</v>
      </c>
      <c r="BT106">
        <f t="shared" ref="BT106:BT169" si="32">BP106/SQRT(25)</f>
        <v>6.30504871792209E-4</v>
      </c>
      <c r="BV106">
        <f t="shared" ref="BV106:BV169" si="33">TTEST(B106:Q106,R106:AI106,2,3)</f>
        <v>0.15152860431976103</v>
      </c>
      <c r="BW106">
        <f t="shared" ref="BW106:BW169" si="34">TTEST(B106:Q106,AJ106:BH106,2,3)</f>
        <v>0.1386221363116778</v>
      </c>
      <c r="BX106">
        <f t="shared" ref="BX106:BX169" si="35">TTEST(R106:AI106,AJ106:BH106,2,3)</f>
        <v>0.80560871298728798</v>
      </c>
    </row>
    <row r="107" spans="1:76" x14ac:dyDescent="0.3">
      <c r="A107" t="s">
        <v>424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1.9739106951293301E-3</v>
      </c>
      <c r="H107">
        <v>0</v>
      </c>
      <c r="I107">
        <v>0</v>
      </c>
      <c r="J107">
        <v>0</v>
      </c>
      <c r="K107">
        <v>0</v>
      </c>
      <c r="L107">
        <v>7.3580014190103502E-3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4.26667981312399E-4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5.23892501161345E-3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J107">
        <f t="shared" si="24"/>
        <v>5.8324450713372999E-4</v>
      </c>
      <c r="BK107">
        <f t="shared" si="25"/>
        <v>0</v>
      </c>
      <c r="BL107">
        <f t="shared" si="26"/>
        <v>2.2662371971703395E-4</v>
      </c>
      <c r="BN107">
        <f t="shared" si="27"/>
        <v>1.8724978296894873E-3</v>
      </c>
      <c r="BO107">
        <f t="shared" si="28"/>
        <v>0</v>
      </c>
      <c r="BP107">
        <f t="shared" si="29"/>
        <v>1.0477042976019554E-3</v>
      </c>
      <c r="BR107">
        <f t="shared" si="30"/>
        <v>4.6812445742237184E-4</v>
      </c>
      <c r="BS107">
        <f t="shared" si="31"/>
        <v>0</v>
      </c>
      <c r="BT107">
        <f t="shared" si="32"/>
        <v>2.0954085952039109E-4</v>
      </c>
      <c r="BV107">
        <f t="shared" si="33"/>
        <v>0.23190408821882599</v>
      </c>
      <c r="BW107">
        <f t="shared" si="34"/>
        <v>0.49444324675539919</v>
      </c>
      <c r="BX107">
        <f t="shared" si="35"/>
        <v>0.29021148393967422</v>
      </c>
    </row>
    <row r="108" spans="1:76" x14ac:dyDescent="0.3">
      <c r="A108" t="s">
        <v>425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1.9563351330795201E-3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J108">
        <f t="shared" si="24"/>
        <v>1.2227094581747E-4</v>
      </c>
      <c r="BK108">
        <f t="shared" si="25"/>
        <v>0</v>
      </c>
      <c r="BL108">
        <f t="shared" si="26"/>
        <v>0</v>
      </c>
      <c r="BN108">
        <f t="shared" si="27"/>
        <v>4.8908378326988002E-4</v>
      </c>
      <c r="BO108">
        <f t="shared" si="28"/>
        <v>0</v>
      </c>
      <c r="BP108">
        <f t="shared" si="29"/>
        <v>0</v>
      </c>
      <c r="BR108">
        <f t="shared" si="30"/>
        <v>1.2227094581747E-4</v>
      </c>
      <c r="BS108">
        <f t="shared" si="31"/>
        <v>0</v>
      </c>
      <c r="BT108">
        <f t="shared" si="32"/>
        <v>0</v>
      </c>
      <c r="BV108">
        <f t="shared" si="33"/>
        <v>0.3331701359154764</v>
      </c>
      <c r="BW108">
        <f t="shared" si="34"/>
        <v>0.3331701359154764</v>
      </c>
      <c r="BX108" t="e">
        <f t="shared" si="35"/>
        <v>#DIV/0!</v>
      </c>
    </row>
    <row r="109" spans="1:76" x14ac:dyDescent="0.3">
      <c r="A109" t="s">
        <v>426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J109">
        <f t="shared" si="24"/>
        <v>0</v>
      </c>
      <c r="BK109">
        <f t="shared" si="25"/>
        <v>0</v>
      </c>
      <c r="BL109">
        <f t="shared" si="26"/>
        <v>0</v>
      </c>
      <c r="BN109">
        <f t="shared" si="27"/>
        <v>0</v>
      </c>
      <c r="BO109">
        <f t="shared" si="28"/>
        <v>0</v>
      </c>
      <c r="BP109">
        <f t="shared" si="29"/>
        <v>0</v>
      </c>
      <c r="BR109">
        <f t="shared" si="30"/>
        <v>0</v>
      </c>
      <c r="BS109">
        <f t="shared" si="31"/>
        <v>0</v>
      </c>
      <c r="BT109">
        <f t="shared" si="32"/>
        <v>0</v>
      </c>
      <c r="BV109" t="e">
        <f t="shared" si="33"/>
        <v>#DIV/0!</v>
      </c>
      <c r="BW109" t="e">
        <f t="shared" si="34"/>
        <v>#DIV/0!</v>
      </c>
      <c r="BX109" t="e">
        <f t="shared" si="35"/>
        <v>#DIV/0!</v>
      </c>
    </row>
    <row r="110" spans="1:76" x14ac:dyDescent="0.3">
      <c r="A110" t="s">
        <v>427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J110">
        <f t="shared" si="24"/>
        <v>0</v>
      </c>
      <c r="BK110">
        <f t="shared" si="25"/>
        <v>0</v>
      </c>
      <c r="BL110">
        <f t="shared" si="26"/>
        <v>0</v>
      </c>
      <c r="BN110">
        <f t="shared" si="27"/>
        <v>0</v>
      </c>
      <c r="BO110">
        <f t="shared" si="28"/>
        <v>0</v>
      </c>
      <c r="BP110">
        <f t="shared" si="29"/>
        <v>0</v>
      </c>
      <c r="BR110">
        <f t="shared" si="30"/>
        <v>0</v>
      </c>
      <c r="BS110">
        <f t="shared" si="31"/>
        <v>0</v>
      </c>
      <c r="BT110">
        <f t="shared" si="32"/>
        <v>0</v>
      </c>
      <c r="BV110" t="e">
        <f t="shared" si="33"/>
        <v>#DIV/0!</v>
      </c>
      <c r="BW110" t="e">
        <f t="shared" si="34"/>
        <v>#DIV/0!</v>
      </c>
      <c r="BX110" t="e">
        <f t="shared" si="35"/>
        <v>#DIV/0!</v>
      </c>
    </row>
    <row r="111" spans="1:76" x14ac:dyDescent="0.3">
      <c r="A111" t="s">
        <v>428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1.4865659677987E-2</v>
      </c>
      <c r="K111">
        <v>0</v>
      </c>
      <c r="L111">
        <v>1.67421850797831E-2</v>
      </c>
      <c r="M111">
        <v>0</v>
      </c>
      <c r="N111">
        <v>1.9344862968690351E-2</v>
      </c>
      <c r="O111">
        <v>0</v>
      </c>
      <c r="P111">
        <v>4.2094546040156904E-3</v>
      </c>
      <c r="Q111">
        <v>1.21609594856921E-2</v>
      </c>
      <c r="R111">
        <v>0</v>
      </c>
      <c r="S111">
        <v>1.5546913592847751E-2</v>
      </c>
      <c r="T111">
        <v>0</v>
      </c>
      <c r="U111">
        <v>0</v>
      </c>
      <c r="V111">
        <v>0</v>
      </c>
      <c r="W111">
        <v>0</v>
      </c>
      <c r="X111">
        <v>4.1944318753619654E-3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1.006780265047115E-2</v>
      </c>
      <c r="AG111">
        <v>0</v>
      </c>
      <c r="AH111">
        <v>0</v>
      </c>
      <c r="AI111">
        <v>2.1429605385375051E-3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1.15780279230045E-2</v>
      </c>
      <c r="AP111">
        <v>6.8673162750118501E-3</v>
      </c>
      <c r="AQ111">
        <v>0</v>
      </c>
      <c r="AR111">
        <v>0</v>
      </c>
      <c r="AS111">
        <v>9.1520930265905492E-3</v>
      </c>
      <c r="AT111">
        <v>1.1815982801302799E-2</v>
      </c>
      <c r="AU111">
        <v>0</v>
      </c>
      <c r="AV111">
        <v>0</v>
      </c>
      <c r="AW111">
        <v>0</v>
      </c>
      <c r="AX111">
        <v>3.129856126126465E-3</v>
      </c>
      <c r="AY111">
        <v>0</v>
      </c>
      <c r="AZ111">
        <v>0</v>
      </c>
      <c r="BA111">
        <v>0</v>
      </c>
      <c r="BB111">
        <v>1.23239391905734E-2</v>
      </c>
      <c r="BC111">
        <v>1.285086655180135E-2</v>
      </c>
      <c r="BD111">
        <v>1.1887559079794901E-2</v>
      </c>
      <c r="BE111">
        <v>9.2333123742932496E-3</v>
      </c>
      <c r="BF111">
        <v>0</v>
      </c>
      <c r="BG111">
        <v>0</v>
      </c>
      <c r="BH111">
        <v>0</v>
      </c>
      <c r="BJ111">
        <f t="shared" si="24"/>
        <v>4.2076951135105152E-3</v>
      </c>
      <c r="BK111">
        <f t="shared" si="25"/>
        <v>1.7751171476232427E-3</v>
      </c>
      <c r="BL111">
        <f t="shared" si="26"/>
        <v>3.5535581339399625E-3</v>
      </c>
      <c r="BN111">
        <f t="shared" si="27"/>
        <v>7.1079560830035002E-3</v>
      </c>
      <c r="BO111">
        <f t="shared" si="28"/>
        <v>4.2601710482018974E-3</v>
      </c>
      <c r="BP111">
        <f t="shared" si="29"/>
        <v>5.1731800358716887E-3</v>
      </c>
      <c r="BR111">
        <f t="shared" si="30"/>
        <v>1.7769890207508751E-3</v>
      </c>
      <c r="BS111">
        <f t="shared" si="31"/>
        <v>1.0041319457327214E-3</v>
      </c>
      <c r="BT111">
        <f t="shared" si="32"/>
        <v>1.0346360071743377E-3</v>
      </c>
      <c r="BV111">
        <f t="shared" si="33"/>
        <v>0.24500859486895715</v>
      </c>
      <c r="BW111">
        <f t="shared" si="34"/>
        <v>0.75302545434960266</v>
      </c>
      <c r="BX111">
        <f t="shared" si="35"/>
        <v>0.22455788930821877</v>
      </c>
    </row>
    <row r="112" spans="1:76" x14ac:dyDescent="0.3">
      <c r="A112" t="s">
        <v>429</v>
      </c>
      <c r="B112">
        <v>1.5291559690795849E-3</v>
      </c>
      <c r="C112">
        <v>4.4569125940887603E-3</v>
      </c>
      <c r="D112">
        <v>0</v>
      </c>
      <c r="E112">
        <v>0</v>
      </c>
      <c r="F112">
        <v>0</v>
      </c>
      <c r="G112">
        <v>1.7538228616582101E-2</v>
      </c>
      <c r="H112">
        <v>0</v>
      </c>
      <c r="I112">
        <v>0</v>
      </c>
      <c r="J112">
        <v>0</v>
      </c>
      <c r="K112">
        <v>1.1669559826373349E-2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1.21974219146049E-2</v>
      </c>
      <c r="R112">
        <v>0</v>
      </c>
      <c r="S112">
        <v>0</v>
      </c>
      <c r="T112">
        <v>0</v>
      </c>
      <c r="U112">
        <v>0</v>
      </c>
      <c r="V112">
        <v>1.42599316167308E-2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4.1741345256618902E-3</v>
      </c>
      <c r="AC112">
        <v>5.9990611313604E-3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4.1417606942611047E-3</v>
      </c>
      <c r="AL112">
        <v>0</v>
      </c>
      <c r="AM112">
        <v>0</v>
      </c>
      <c r="AN112">
        <v>0</v>
      </c>
      <c r="AO112">
        <v>0</v>
      </c>
      <c r="AP112">
        <v>7.47685859003015E-3</v>
      </c>
      <c r="AQ112">
        <v>8.3637091044123004E-3</v>
      </c>
      <c r="AR112">
        <v>0</v>
      </c>
      <c r="AS112">
        <v>0</v>
      </c>
      <c r="AT112">
        <v>7.0709982912057004E-3</v>
      </c>
      <c r="AU112">
        <v>1.5278933222379901E-2</v>
      </c>
      <c r="AV112">
        <v>0</v>
      </c>
      <c r="AW112">
        <v>2.3507349996727701E-2</v>
      </c>
      <c r="AX112">
        <v>9.3618277968799003E-3</v>
      </c>
      <c r="AY112">
        <v>0</v>
      </c>
      <c r="AZ112">
        <v>1.87356012678992E-2</v>
      </c>
      <c r="BA112">
        <v>0</v>
      </c>
      <c r="BB112">
        <v>8.7509533109737993E-3</v>
      </c>
      <c r="BC112">
        <v>1.1853997805462101E-3</v>
      </c>
      <c r="BD112">
        <v>0</v>
      </c>
      <c r="BE112">
        <v>9.2333123742932496E-3</v>
      </c>
      <c r="BF112">
        <v>9.0715618372336007E-3</v>
      </c>
      <c r="BG112">
        <v>0</v>
      </c>
      <c r="BH112">
        <v>0</v>
      </c>
      <c r="BJ112">
        <f t="shared" si="24"/>
        <v>2.9619549325455435E-3</v>
      </c>
      <c r="BK112">
        <f t="shared" si="25"/>
        <v>1.3573959596529493E-3</v>
      </c>
      <c r="BL112">
        <f t="shared" si="26"/>
        <v>4.8871306506737119E-3</v>
      </c>
      <c r="BN112">
        <f t="shared" si="27"/>
        <v>5.6236212911961198E-3</v>
      </c>
      <c r="BO112">
        <f t="shared" si="28"/>
        <v>3.6266363849495717E-3</v>
      </c>
      <c r="BP112">
        <f t="shared" si="29"/>
        <v>6.6650413221767454E-3</v>
      </c>
      <c r="BR112">
        <f t="shared" si="30"/>
        <v>1.40590532279903E-3</v>
      </c>
      <c r="BS112">
        <f t="shared" si="31"/>
        <v>8.5480639356523623E-4</v>
      </c>
      <c r="BT112">
        <f t="shared" si="32"/>
        <v>1.3330082644353492E-3</v>
      </c>
      <c r="BV112">
        <f t="shared" si="33"/>
        <v>0.33876584528396114</v>
      </c>
      <c r="BW112">
        <f t="shared" si="34"/>
        <v>0.32701485208869929</v>
      </c>
      <c r="BX112">
        <f t="shared" si="35"/>
        <v>3.1709948827844697E-2</v>
      </c>
    </row>
    <row r="113" spans="1:76" x14ac:dyDescent="0.3">
      <c r="A113" t="s">
        <v>430</v>
      </c>
      <c r="B113">
        <v>0</v>
      </c>
      <c r="C113">
        <v>0</v>
      </c>
      <c r="D113">
        <v>0</v>
      </c>
      <c r="E113">
        <v>4.6752426291484404E-3</v>
      </c>
      <c r="F113">
        <v>0</v>
      </c>
      <c r="G113">
        <v>0</v>
      </c>
      <c r="H113">
        <v>8.7927560655010999E-3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1.09736110347468E-2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8.4325692584417498E-3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8.0337169994848506E-3</v>
      </c>
      <c r="BA113">
        <v>0</v>
      </c>
      <c r="BB113">
        <v>0</v>
      </c>
      <c r="BC113">
        <v>0</v>
      </c>
      <c r="BD113">
        <v>1.7308498084676448E-2</v>
      </c>
      <c r="BE113">
        <v>0</v>
      </c>
      <c r="BF113">
        <v>9.0987612682494994E-3</v>
      </c>
      <c r="BG113">
        <v>0</v>
      </c>
      <c r="BH113">
        <v>0</v>
      </c>
      <c r="BJ113">
        <f t="shared" si="24"/>
        <v>8.4174991841559632E-4</v>
      </c>
      <c r="BK113">
        <f t="shared" si="25"/>
        <v>6.0964505748593335E-4</v>
      </c>
      <c r="BL113">
        <f t="shared" si="26"/>
        <v>1.7149418244341019E-3</v>
      </c>
      <c r="BN113">
        <f t="shared" si="27"/>
        <v>2.4198314826501259E-3</v>
      </c>
      <c r="BO113">
        <f t="shared" si="28"/>
        <v>2.5865049255909961E-3</v>
      </c>
      <c r="BP113">
        <f t="shared" si="29"/>
        <v>4.3035584072962227E-3</v>
      </c>
      <c r="BR113">
        <f t="shared" si="30"/>
        <v>6.0495787066253148E-4</v>
      </c>
      <c r="BS113">
        <f t="shared" si="31"/>
        <v>6.0964505748593335E-4</v>
      </c>
      <c r="BT113">
        <f t="shared" si="32"/>
        <v>8.6071168145924451E-4</v>
      </c>
      <c r="BV113">
        <f t="shared" si="33"/>
        <v>0.78871041380770035</v>
      </c>
      <c r="BW113">
        <f t="shared" si="34"/>
        <v>0.41165544217562555</v>
      </c>
      <c r="BX113">
        <f t="shared" si="35"/>
        <v>0.30097429986640933</v>
      </c>
    </row>
    <row r="114" spans="1:76" x14ac:dyDescent="0.3">
      <c r="A114" t="s">
        <v>431</v>
      </c>
      <c r="B114">
        <v>1.52568879593679E-2</v>
      </c>
      <c r="C114">
        <v>1.330384424535185E-2</v>
      </c>
      <c r="D114">
        <v>0</v>
      </c>
      <c r="E114">
        <v>0</v>
      </c>
      <c r="F114">
        <v>7.1745716837759996E-3</v>
      </c>
      <c r="G114">
        <v>9.6600401633388996E-3</v>
      </c>
      <c r="H114">
        <v>5.1459238122655501E-3</v>
      </c>
      <c r="I114">
        <v>1.9785580165059399E-3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9.4755677584038994E-3</v>
      </c>
      <c r="P114">
        <v>0</v>
      </c>
      <c r="Q114">
        <v>1.21974219146049E-2</v>
      </c>
      <c r="R114">
        <v>2.2198217998898651E-2</v>
      </c>
      <c r="S114">
        <v>7.5828885452455001E-3</v>
      </c>
      <c r="T114">
        <v>3.5509628778802101E-2</v>
      </c>
      <c r="U114">
        <v>0</v>
      </c>
      <c r="V114">
        <v>4.889636002480875E-3</v>
      </c>
      <c r="W114">
        <v>0</v>
      </c>
      <c r="X114">
        <v>1.2343403309339749E-2</v>
      </c>
      <c r="Y114">
        <v>1.2188720888842701E-2</v>
      </c>
      <c r="Z114">
        <v>0</v>
      </c>
      <c r="AA114">
        <v>2.2055274122695201E-2</v>
      </c>
      <c r="AB114">
        <v>0</v>
      </c>
      <c r="AC114">
        <v>0</v>
      </c>
      <c r="AD114">
        <v>0</v>
      </c>
      <c r="AE114">
        <v>0</v>
      </c>
      <c r="AF114">
        <v>1.0193011675734749E-2</v>
      </c>
      <c r="AG114">
        <v>3.1114717150164299E-3</v>
      </c>
      <c r="AH114">
        <v>0</v>
      </c>
      <c r="AI114">
        <v>0</v>
      </c>
      <c r="AJ114">
        <v>0</v>
      </c>
      <c r="AK114">
        <v>4.1417606942611047E-3</v>
      </c>
      <c r="AL114">
        <v>1.6992247876554317E-2</v>
      </c>
      <c r="AM114">
        <v>9.7480098572159998E-3</v>
      </c>
      <c r="AN114">
        <v>1.7298444689161651E-2</v>
      </c>
      <c r="AO114">
        <v>0</v>
      </c>
      <c r="AP114">
        <v>0</v>
      </c>
      <c r="AQ114">
        <v>0</v>
      </c>
      <c r="AR114">
        <v>3.1542459089472798E-3</v>
      </c>
      <c r="AS114">
        <v>1.2828078903808091E-2</v>
      </c>
      <c r="AT114">
        <v>7.0709982912057004E-3</v>
      </c>
      <c r="AU114">
        <v>0</v>
      </c>
      <c r="AV114">
        <v>3.3715852813517355E-2</v>
      </c>
      <c r="AW114">
        <v>0</v>
      </c>
      <c r="AX114">
        <v>1.8555329916995416E-2</v>
      </c>
      <c r="AY114">
        <v>1.9392895188093649E-3</v>
      </c>
      <c r="AZ114">
        <v>0</v>
      </c>
      <c r="BA114">
        <v>1.773038822451985E-2</v>
      </c>
      <c r="BB114">
        <v>0</v>
      </c>
      <c r="BC114">
        <v>8.6508893205809994E-3</v>
      </c>
      <c r="BD114">
        <v>0</v>
      </c>
      <c r="BE114">
        <v>0</v>
      </c>
      <c r="BF114">
        <v>1.932852180440315E-2</v>
      </c>
      <c r="BG114">
        <v>0</v>
      </c>
      <c r="BH114">
        <v>0</v>
      </c>
      <c r="BJ114">
        <f t="shared" si="24"/>
        <v>4.6370509721009338E-3</v>
      </c>
      <c r="BK114">
        <f t="shared" si="25"/>
        <v>7.2262362798364427E-3</v>
      </c>
      <c r="BL114">
        <f t="shared" si="26"/>
        <v>6.8461623127992113E-3</v>
      </c>
      <c r="BN114">
        <f t="shared" si="27"/>
        <v>5.6537810277121122E-3</v>
      </c>
      <c r="BO114">
        <f t="shared" si="28"/>
        <v>1.0278787137796612E-2</v>
      </c>
      <c r="BP114">
        <f t="shared" si="29"/>
        <v>9.1299099516130647E-3</v>
      </c>
      <c r="BR114">
        <f t="shared" si="30"/>
        <v>1.4134452569280281E-3</v>
      </c>
      <c r="BS114">
        <f t="shared" si="31"/>
        <v>2.4227333625030162E-3</v>
      </c>
      <c r="BT114">
        <f t="shared" si="32"/>
        <v>1.8259819903226129E-3</v>
      </c>
      <c r="BV114">
        <f t="shared" si="33"/>
        <v>0.3641354384101162</v>
      </c>
      <c r="BW114">
        <f t="shared" si="34"/>
        <v>0.34461958946178617</v>
      </c>
      <c r="BX114">
        <f t="shared" si="35"/>
        <v>0.90103885628964731</v>
      </c>
    </row>
    <row r="115" spans="1:76" x14ac:dyDescent="0.3">
      <c r="A115" t="s">
        <v>432</v>
      </c>
      <c r="B115">
        <v>0</v>
      </c>
      <c r="C115">
        <v>1.7344628988189951E-2</v>
      </c>
      <c r="D115">
        <v>0</v>
      </c>
      <c r="E115">
        <v>0</v>
      </c>
      <c r="F115">
        <v>0.10150287967868721</v>
      </c>
      <c r="G115">
        <v>2.0540991050825498E-2</v>
      </c>
      <c r="H115">
        <v>2.56637125933105E-2</v>
      </c>
      <c r="I115">
        <v>1.0878832869000975E-2</v>
      </c>
      <c r="J115">
        <v>1.4865659677987E-2</v>
      </c>
      <c r="K115">
        <v>3.2214312662911901E-2</v>
      </c>
      <c r="L115">
        <v>0</v>
      </c>
      <c r="M115">
        <v>9.5153568697547E-2</v>
      </c>
      <c r="N115">
        <v>2.46210592479609E-3</v>
      </c>
      <c r="O115">
        <v>0</v>
      </c>
      <c r="P115">
        <v>0</v>
      </c>
      <c r="Q115">
        <v>1.1191043946157651E-3</v>
      </c>
      <c r="R115">
        <v>2.0101025797801101E-2</v>
      </c>
      <c r="S115">
        <v>1.5546913592847751E-2</v>
      </c>
      <c r="T115">
        <v>9.7017600848428604E-3</v>
      </c>
      <c r="U115">
        <v>2.0968302945414651E-2</v>
      </c>
      <c r="V115">
        <v>2.1391838121266899E-2</v>
      </c>
      <c r="W115">
        <v>8.0737799574781E-3</v>
      </c>
      <c r="X115">
        <v>2.8824709718047847E-2</v>
      </c>
      <c r="Y115">
        <v>7.038222870939E-3</v>
      </c>
      <c r="Z115">
        <v>1.445046760405695E-2</v>
      </c>
      <c r="AA115">
        <v>1.30270672227703E-2</v>
      </c>
      <c r="AB115">
        <v>8.3598902439619999E-3</v>
      </c>
      <c r="AC115">
        <v>1.4232353042064494E-2</v>
      </c>
      <c r="AD115">
        <v>1.7274619010712301E-2</v>
      </c>
      <c r="AE115">
        <v>2.3795799624538115E-2</v>
      </c>
      <c r="AF115">
        <v>0</v>
      </c>
      <c r="AG115">
        <v>2.2707105123912399E-2</v>
      </c>
      <c r="AH115">
        <v>0</v>
      </c>
      <c r="AI115">
        <v>1.8158963208422949E-2</v>
      </c>
      <c r="AJ115">
        <v>3.9608171346593349E-2</v>
      </c>
      <c r="AK115">
        <v>1.8582440224891451E-2</v>
      </c>
      <c r="AL115">
        <v>1.11245977076256E-2</v>
      </c>
      <c r="AM115">
        <v>2.6868946782741647E-2</v>
      </c>
      <c r="AN115">
        <v>1.7298444689161651E-2</v>
      </c>
      <c r="AO115">
        <v>0</v>
      </c>
      <c r="AP115">
        <v>1.5372663318920199E-2</v>
      </c>
      <c r="AQ115">
        <v>3.4553040184778748E-2</v>
      </c>
      <c r="AR115">
        <v>4.334616624657385E-2</v>
      </c>
      <c r="AS115">
        <v>1.1273462191013169E-2</v>
      </c>
      <c r="AT115">
        <v>5.7937319883413002E-3</v>
      </c>
      <c r="AU115">
        <v>1.926351771279005E-2</v>
      </c>
      <c r="AV115">
        <v>0</v>
      </c>
      <c r="AW115">
        <v>2.3507349996727701E-2</v>
      </c>
      <c r="AX115">
        <v>2.06801167652652E-2</v>
      </c>
      <c r="AY115">
        <v>0</v>
      </c>
      <c r="AZ115">
        <v>1.2364761837079749E-2</v>
      </c>
      <c r="BA115">
        <v>3.6520821578751847E-2</v>
      </c>
      <c r="BB115">
        <v>8.7509533109737993E-3</v>
      </c>
      <c r="BC115">
        <v>1.1853997805462101E-3</v>
      </c>
      <c r="BD115">
        <v>0</v>
      </c>
      <c r="BE115">
        <v>2.9409600238863451E-2</v>
      </c>
      <c r="BF115">
        <v>9.9335658517218494E-3</v>
      </c>
      <c r="BG115">
        <v>4.6315528507048301E-2</v>
      </c>
      <c r="BH115">
        <v>2.8108391399521301E-2</v>
      </c>
      <c r="BJ115">
        <f t="shared" si="24"/>
        <v>2.0109112283616989E-2</v>
      </c>
      <c r="BK115">
        <f t="shared" si="25"/>
        <v>1.4647378787170987E-2</v>
      </c>
      <c r="BL115">
        <f t="shared" si="26"/>
        <v>1.8394466866397216E-2</v>
      </c>
      <c r="BN115">
        <f t="shared" si="27"/>
        <v>3.2303582489223791E-2</v>
      </c>
      <c r="BO115">
        <f t="shared" si="28"/>
        <v>7.9775689798868392E-3</v>
      </c>
      <c r="BP115">
        <f t="shared" si="29"/>
        <v>1.4266386906593383E-2</v>
      </c>
      <c r="BR115">
        <f t="shared" si="30"/>
        <v>8.0758956223059477E-3</v>
      </c>
      <c r="BS115">
        <f t="shared" si="31"/>
        <v>1.8803310410204777E-3</v>
      </c>
      <c r="BT115">
        <f t="shared" si="32"/>
        <v>2.8532773813186767E-3</v>
      </c>
      <c r="BV115">
        <f t="shared" si="33"/>
        <v>0.51911763222925811</v>
      </c>
      <c r="BW115">
        <f t="shared" si="34"/>
        <v>0.84348265567056113</v>
      </c>
      <c r="BX115">
        <f t="shared" si="35"/>
        <v>0.27956164893763003</v>
      </c>
    </row>
    <row r="116" spans="1:76" x14ac:dyDescent="0.3">
      <c r="A116" t="s">
        <v>433</v>
      </c>
      <c r="B116">
        <v>1.66666850901824E-2</v>
      </c>
      <c r="C116">
        <v>2.2083440262513451E-2</v>
      </c>
      <c r="D116">
        <v>6.7530231022382998E-3</v>
      </c>
      <c r="E116">
        <v>4.49541059680185E-2</v>
      </c>
      <c r="F116">
        <v>2.0710810891985801E-2</v>
      </c>
      <c r="G116">
        <v>0</v>
      </c>
      <c r="H116">
        <v>0</v>
      </c>
      <c r="I116">
        <v>1.063817799699425E-2</v>
      </c>
      <c r="J116">
        <v>1.4865659677987E-2</v>
      </c>
      <c r="K116">
        <v>2.38831477481324E-2</v>
      </c>
      <c r="L116">
        <v>0</v>
      </c>
      <c r="M116">
        <v>0</v>
      </c>
      <c r="N116">
        <v>2.7584856958661499E-2</v>
      </c>
      <c r="O116">
        <v>3.0093605975767799E-2</v>
      </c>
      <c r="P116">
        <v>0</v>
      </c>
      <c r="Q116">
        <v>1.21974219146049E-2</v>
      </c>
      <c r="R116">
        <v>2.2198217998898651E-2</v>
      </c>
      <c r="S116">
        <v>2.263658353562335E-2</v>
      </c>
      <c r="T116">
        <v>3.5509628778802101E-2</v>
      </c>
      <c r="U116">
        <v>2.0968302945414651E-2</v>
      </c>
      <c r="V116">
        <v>4.889636002480875E-3</v>
      </c>
      <c r="W116">
        <v>1.8829032939269099E-2</v>
      </c>
      <c r="X116">
        <v>2.5323694478219399E-2</v>
      </c>
      <c r="Y116">
        <v>0</v>
      </c>
      <c r="Z116">
        <v>3.08714602539265E-3</v>
      </c>
      <c r="AA116">
        <v>2.5884808783548048E-2</v>
      </c>
      <c r="AB116">
        <v>1.8636117230540549E-2</v>
      </c>
      <c r="AC116">
        <v>2.564915435345435E-2</v>
      </c>
      <c r="AD116">
        <v>0</v>
      </c>
      <c r="AE116">
        <v>3.5506540001006351E-2</v>
      </c>
      <c r="AF116">
        <v>0</v>
      </c>
      <c r="AG116">
        <v>7.4985654294872667E-2</v>
      </c>
      <c r="AH116">
        <v>0</v>
      </c>
      <c r="AI116">
        <v>2.6144491811383999E-3</v>
      </c>
      <c r="AJ116">
        <v>1.024606137784285E-2</v>
      </c>
      <c r="AK116">
        <v>0</v>
      </c>
      <c r="AL116">
        <v>1.11245977076256E-2</v>
      </c>
      <c r="AM116">
        <v>3.9062109118100451E-2</v>
      </c>
      <c r="AN116">
        <v>3.088481662101945E-3</v>
      </c>
      <c r="AO116">
        <v>3.509613742867345E-2</v>
      </c>
      <c r="AP116">
        <v>5.4264643544057148E-2</v>
      </c>
      <c r="AQ116">
        <v>8.3637091044123004E-3</v>
      </c>
      <c r="AR116">
        <v>0</v>
      </c>
      <c r="AS116">
        <v>3.7952600034568851E-2</v>
      </c>
      <c r="AT116">
        <v>1.351870797279635E-2</v>
      </c>
      <c r="AU116">
        <v>0</v>
      </c>
      <c r="AV116">
        <v>1.4318890877465349E-2</v>
      </c>
      <c r="AW116">
        <v>2.3507349996727701E-2</v>
      </c>
      <c r="AX116">
        <v>0</v>
      </c>
      <c r="AY116">
        <v>0</v>
      </c>
      <c r="AZ116">
        <v>1.87356012678992E-2</v>
      </c>
      <c r="BA116">
        <v>1.613839150538135E-2</v>
      </c>
      <c r="BB116">
        <v>1.8609849408577635E-2</v>
      </c>
      <c r="BC116">
        <v>1.223058822351665E-2</v>
      </c>
      <c r="BD116">
        <v>6.95714436778745E-3</v>
      </c>
      <c r="BE116">
        <v>9.6599875573064996E-3</v>
      </c>
      <c r="BF116">
        <v>9.0715618372336007E-3</v>
      </c>
      <c r="BG116">
        <v>0</v>
      </c>
      <c r="BH116">
        <v>8.4029536217374492E-3</v>
      </c>
      <c r="BJ116">
        <f t="shared" si="24"/>
        <v>1.4401933474192895E-2</v>
      </c>
      <c r="BK116">
        <f t="shared" si="25"/>
        <v>1.8706609252703399E-2</v>
      </c>
      <c r="BL116">
        <f t="shared" si="26"/>
        <v>1.4013974664552474E-2</v>
      </c>
      <c r="BN116">
        <f t="shared" si="27"/>
        <v>1.3321932651941334E-2</v>
      </c>
      <c r="BO116">
        <f t="shared" si="28"/>
        <v>1.8789508191943211E-2</v>
      </c>
      <c r="BP116">
        <f t="shared" si="29"/>
        <v>1.4264562987896594E-2</v>
      </c>
      <c r="BR116">
        <f t="shared" si="30"/>
        <v>3.3304831629853335E-3</v>
      </c>
      <c r="BS116">
        <f t="shared" si="31"/>
        <v>4.4287295525610769E-3</v>
      </c>
      <c r="BT116">
        <f t="shared" si="32"/>
        <v>2.8529125975793189E-3</v>
      </c>
      <c r="BV116">
        <f t="shared" si="33"/>
        <v>0.4432221637517948</v>
      </c>
      <c r="BW116">
        <f t="shared" si="34"/>
        <v>0.93002845923300792</v>
      </c>
      <c r="BX116">
        <f t="shared" si="35"/>
        <v>0.38006519502068592</v>
      </c>
    </row>
    <row r="117" spans="1:76" x14ac:dyDescent="0.3">
      <c r="A117" t="s">
        <v>434</v>
      </c>
      <c r="B117">
        <v>0</v>
      </c>
      <c r="C117">
        <v>1.7344628988189951E-2</v>
      </c>
      <c r="D117">
        <v>0</v>
      </c>
      <c r="E117">
        <v>4.6752426291484404E-3</v>
      </c>
      <c r="F117">
        <v>8.1028990013786006E-3</v>
      </c>
      <c r="G117">
        <v>0</v>
      </c>
      <c r="H117">
        <v>2.295710742843645E-2</v>
      </c>
      <c r="I117">
        <v>2.517259903624025E-3</v>
      </c>
      <c r="J117">
        <v>0</v>
      </c>
      <c r="K117">
        <v>1.1669559826373349E-2</v>
      </c>
      <c r="L117">
        <v>0</v>
      </c>
      <c r="M117">
        <v>2.0892510686248651E-2</v>
      </c>
      <c r="N117">
        <v>2.46210592479609E-3</v>
      </c>
      <c r="O117">
        <v>0</v>
      </c>
      <c r="P117">
        <v>0</v>
      </c>
      <c r="Q117">
        <v>3.1181295688070099E-2</v>
      </c>
      <c r="R117">
        <v>0</v>
      </c>
      <c r="S117">
        <v>0</v>
      </c>
      <c r="T117">
        <v>3.5509628778802101E-2</v>
      </c>
      <c r="U117">
        <v>4.4931843292052498E-3</v>
      </c>
      <c r="V117">
        <v>2.193031707602365E-2</v>
      </c>
      <c r="W117">
        <v>0</v>
      </c>
      <c r="X117">
        <v>0</v>
      </c>
      <c r="Y117">
        <v>6.6131417125788999E-3</v>
      </c>
      <c r="Z117">
        <v>1.8634664557030098E-2</v>
      </c>
      <c r="AA117">
        <v>1.1431126723852551E-2</v>
      </c>
      <c r="AB117">
        <v>5.9064688264484E-3</v>
      </c>
      <c r="AC117">
        <v>0</v>
      </c>
      <c r="AD117">
        <v>1.337986712190675E-2</v>
      </c>
      <c r="AE117">
        <v>0</v>
      </c>
      <c r="AF117">
        <v>2.26788199332911E-2</v>
      </c>
      <c r="AG117">
        <v>2.0132378769688149E-2</v>
      </c>
      <c r="AH117">
        <v>0</v>
      </c>
      <c r="AI117">
        <v>0</v>
      </c>
      <c r="AJ117">
        <v>3.4277085609535546E-2</v>
      </c>
      <c r="AK117">
        <v>1.7334356275442851E-2</v>
      </c>
      <c r="AL117">
        <v>4.4773321262351652E-3</v>
      </c>
      <c r="AM117">
        <v>3.4808635279641648E-3</v>
      </c>
      <c r="AN117">
        <v>1.7298444689161651E-2</v>
      </c>
      <c r="AO117">
        <v>0</v>
      </c>
      <c r="AP117">
        <v>1.54187554586174E-2</v>
      </c>
      <c r="AQ117">
        <v>0</v>
      </c>
      <c r="AR117">
        <v>0</v>
      </c>
      <c r="AS117">
        <v>2.2437903722344051E-2</v>
      </c>
      <c r="AT117">
        <v>0</v>
      </c>
      <c r="AU117">
        <v>3.0031787151797852E-3</v>
      </c>
      <c r="AV117">
        <v>0</v>
      </c>
      <c r="AW117">
        <v>0</v>
      </c>
      <c r="AX117">
        <v>9.3569516727150994E-3</v>
      </c>
      <c r="AY117">
        <v>1.1944902089044199E-2</v>
      </c>
      <c r="AZ117">
        <v>2.4882895192445E-2</v>
      </c>
      <c r="BA117">
        <v>3.1656012940682299E-3</v>
      </c>
      <c r="BB117">
        <v>1.23608902845385E-2</v>
      </c>
      <c r="BC117">
        <v>1.461177387887725E-2</v>
      </c>
      <c r="BD117">
        <v>1.1887559079794901E-2</v>
      </c>
      <c r="BE117">
        <v>0</v>
      </c>
      <c r="BF117">
        <v>9.9335658517218494E-3</v>
      </c>
      <c r="BG117">
        <v>0</v>
      </c>
      <c r="BH117">
        <v>0</v>
      </c>
      <c r="BJ117">
        <f t="shared" si="24"/>
        <v>7.6126631297666041E-3</v>
      </c>
      <c r="BK117">
        <f t="shared" si="25"/>
        <v>8.928310990490386E-3</v>
      </c>
      <c r="BL117">
        <f t="shared" si="26"/>
        <v>8.6348823787074248E-3</v>
      </c>
      <c r="BN117">
        <f t="shared" si="27"/>
        <v>1.0150484245789272E-2</v>
      </c>
      <c r="BO117">
        <f t="shared" si="28"/>
        <v>1.079869210827392E-2</v>
      </c>
      <c r="BP117">
        <f t="shared" si="29"/>
        <v>9.4839391922216642E-3</v>
      </c>
      <c r="BR117">
        <f t="shared" si="30"/>
        <v>2.537621061447318E-3</v>
      </c>
      <c r="BS117">
        <f t="shared" si="31"/>
        <v>2.5452761392353814E-3</v>
      </c>
      <c r="BT117">
        <f t="shared" si="32"/>
        <v>1.8967878384443329E-3</v>
      </c>
      <c r="BV117">
        <f t="shared" si="33"/>
        <v>0.71674374470759705</v>
      </c>
      <c r="BW117">
        <f t="shared" si="34"/>
        <v>0.74916032228948704</v>
      </c>
      <c r="BX117">
        <f t="shared" si="35"/>
        <v>0.92689609007370155</v>
      </c>
    </row>
    <row r="118" spans="1:76" x14ac:dyDescent="0.3">
      <c r="A118" t="s">
        <v>435</v>
      </c>
      <c r="B118">
        <v>3.1919495412989204E-2</v>
      </c>
      <c r="C118">
        <v>0</v>
      </c>
      <c r="D118">
        <v>0</v>
      </c>
      <c r="E118">
        <v>0</v>
      </c>
      <c r="F118">
        <v>2.2099428973795403E-2</v>
      </c>
      <c r="G118">
        <v>1.03270735445359E-2</v>
      </c>
      <c r="H118">
        <v>0</v>
      </c>
      <c r="I118">
        <v>1.9703332654595548E-2</v>
      </c>
      <c r="J118">
        <v>6.5980795943938499E-3</v>
      </c>
      <c r="K118">
        <v>3.9797761382476066E-2</v>
      </c>
      <c r="L118">
        <v>1.495753054886745E-2</v>
      </c>
      <c r="M118">
        <v>0</v>
      </c>
      <c r="N118">
        <v>1.316275805825576E-2</v>
      </c>
      <c r="O118">
        <v>3.0589936310254799E-2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1.60839497342758E-2</v>
      </c>
      <c r="Y118">
        <v>1.320722418355118E-2</v>
      </c>
      <c r="Z118">
        <v>9.1755115553182002E-3</v>
      </c>
      <c r="AA118">
        <v>4.3329466539996794E-2</v>
      </c>
      <c r="AB118">
        <v>1.4115900548468615E-2</v>
      </c>
      <c r="AC118">
        <v>1.16586170534563E-2</v>
      </c>
      <c r="AD118">
        <v>0</v>
      </c>
      <c r="AE118">
        <v>0</v>
      </c>
      <c r="AF118">
        <v>2.2007821315470449E-2</v>
      </c>
      <c r="AG118">
        <v>2.01927420519274E-2</v>
      </c>
      <c r="AH118">
        <v>0</v>
      </c>
      <c r="AI118">
        <v>1.5639039876250399E-2</v>
      </c>
      <c r="AJ118">
        <v>1.024606137784285E-2</v>
      </c>
      <c r="AK118">
        <v>0</v>
      </c>
      <c r="AL118">
        <v>1.36256969446115E-2</v>
      </c>
      <c r="AM118">
        <v>5.2164619008499002E-3</v>
      </c>
      <c r="AN118">
        <v>3.088481662101945E-3</v>
      </c>
      <c r="AO118">
        <v>2.9121537251547001E-2</v>
      </c>
      <c r="AP118">
        <v>0</v>
      </c>
      <c r="AQ118">
        <v>1.3978529111414865E-2</v>
      </c>
      <c r="AR118">
        <v>3.035414289015145E-2</v>
      </c>
      <c r="AS118">
        <v>9.6162444524331495E-3</v>
      </c>
      <c r="AT118">
        <v>1.331474226504945E-2</v>
      </c>
      <c r="AU118">
        <v>0</v>
      </c>
      <c r="AV118">
        <v>1.8425721120176999E-2</v>
      </c>
      <c r="AW118">
        <v>2.0376063961989099E-2</v>
      </c>
      <c r="AX118">
        <v>3.5764978572674E-3</v>
      </c>
      <c r="AY118">
        <v>0</v>
      </c>
      <c r="AZ118">
        <v>8.0337169994848506E-3</v>
      </c>
      <c r="BA118">
        <v>0</v>
      </c>
      <c r="BB118">
        <v>0</v>
      </c>
      <c r="BC118">
        <v>0</v>
      </c>
      <c r="BD118">
        <v>1.1887559079794901E-2</v>
      </c>
      <c r="BE118">
        <v>0</v>
      </c>
      <c r="BF118">
        <v>2.1166977620211799E-2</v>
      </c>
      <c r="BG118">
        <v>2.9013508322480962E-2</v>
      </c>
      <c r="BH118">
        <v>0</v>
      </c>
      <c r="BJ118">
        <f t="shared" si="24"/>
        <v>1.1822212280010248E-2</v>
      </c>
      <c r="BK118">
        <f t="shared" si="25"/>
        <v>9.1894596032619513E-3</v>
      </c>
      <c r="BL118">
        <f t="shared" si="26"/>
        <v>9.6416777126963268E-3</v>
      </c>
      <c r="BN118">
        <f t="shared" si="27"/>
        <v>1.3480850743821656E-2</v>
      </c>
      <c r="BO118">
        <f t="shared" si="28"/>
        <v>1.1748788350558616E-2</v>
      </c>
      <c r="BP118">
        <f t="shared" si="29"/>
        <v>1.0208444970464468E-2</v>
      </c>
      <c r="BR118">
        <f t="shared" si="30"/>
        <v>3.370212685955414E-3</v>
      </c>
      <c r="BS118">
        <f t="shared" si="31"/>
        <v>2.7692159711351703E-3</v>
      </c>
      <c r="BT118">
        <f t="shared" si="32"/>
        <v>2.0416889940928938E-3</v>
      </c>
      <c r="BV118">
        <f t="shared" si="33"/>
        <v>0.55066495516234193</v>
      </c>
      <c r="BW118">
        <f t="shared" si="34"/>
        <v>0.58475905320194554</v>
      </c>
      <c r="BX118">
        <f t="shared" si="35"/>
        <v>0.89621392425803104</v>
      </c>
    </row>
    <row r="119" spans="1:76" x14ac:dyDescent="0.3">
      <c r="A119" t="s">
        <v>436</v>
      </c>
      <c r="B119">
        <v>0</v>
      </c>
      <c r="C119">
        <v>0</v>
      </c>
      <c r="D119">
        <v>1.7874949841703999E-2</v>
      </c>
      <c r="E119">
        <v>0</v>
      </c>
      <c r="F119">
        <v>5.0690120033511999E-3</v>
      </c>
      <c r="G119">
        <v>0</v>
      </c>
      <c r="H119">
        <v>0</v>
      </c>
      <c r="I119">
        <v>0</v>
      </c>
      <c r="J119">
        <v>6.5980795943938499E-3</v>
      </c>
      <c r="K119">
        <v>1.1669559826373349E-2</v>
      </c>
      <c r="L119">
        <v>0</v>
      </c>
      <c r="M119">
        <v>4.5585657048596601E-2</v>
      </c>
      <c r="N119">
        <v>0</v>
      </c>
      <c r="O119">
        <v>0</v>
      </c>
      <c r="P119">
        <v>4.2094546040156904E-3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1.2426423074848999E-2</v>
      </c>
      <c r="X119">
        <v>9.9977513350717993E-3</v>
      </c>
      <c r="Y119">
        <v>0</v>
      </c>
      <c r="Z119">
        <v>0</v>
      </c>
      <c r="AA119">
        <v>0</v>
      </c>
      <c r="AB119">
        <v>0</v>
      </c>
      <c r="AC119">
        <v>7.6942298864299003E-3</v>
      </c>
      <c r="AD119">
        <v>4.8163850924952799E-3</v>
      </c>
      <c r="AE119">
        <v>2.3346804586571651E-2</v>
      </c>
      <c r="AF119">
        <v>0</v>
      </c>
      <c r="AG119">
        <v>3.1114717150164299E-3</v>
      </c>
      <c r="AH119">
        <v>1.4017015825007501E-2</v>
      </c>
      <c r="AI119">
        <v>0</v>
      </c>
      <c r="AJ119">
        <v>1.530462536675305E-2</v>
      </c>
      <c r="AK119">
        <v>0</v>
      </c>
      <c r="AL119">
        <v>0</v>
      </c>
      <c r="AM119">
        <v>0</v>
      </c>
      <c r="AN119">
        <v>1.7298444689161651E-2</v>
      </c>
      <c r="AO119">
        <v>0</v>
      </c>
      <c r="AP119">
        <v>6.8673162750118501E-3</v>
      </c>
      <c r="AQ119">
        <v>0</v>
      </c>
      <c r="AR119">
        <v>0</v>
      </c>
      <c r="AS119">
        <v>0</v>
      </c>
      <c r="AT119">
        <v>1.6498996012813249E-2</v>
      </c>
      <c r="AU119">
        <v>0</v>
      </c>
      <c r="AV119">
        <v>3.6383047686693848E-3</v>
      </c>
      <c r="AW119">
        <v>0</v>
      </c>
      <c r="AX119">
        <v>5.7853299396125003E-3</v>
      </c>
      <c r="AY119">
        <v>1.9392895188093649E-3</v>
      </c>
      <c r="AZ119">
        <v>1.6421734668251649E-2</v>
      </c>
      <c r="BA119">
        <v>0</v>
      </c>
      <c r="BB119">
        <v>8.7247936015487498E-3</v>
      </c>
      <c r="BC119">
        <v>1.7609073270759201E-3</v>
      </c>
      <c r="BD119">
        <v>1.1887559079794901E-2</v>
      </c>
      <c r="BE119">
        <v>4.9245067902523804E-3</v>
      </c>
      <c r="BF119">
        <v>9.0715618372336007E-3</v>
      </c>
      <c r="BG119">
        <v>1.4963966099277601E-3</v>
      </c>
      <c r="BH119">
        <v>0</v>
      </c>
      <c r="BJ119">
        <f t="shared" si="24"/>
        <v>5.6879195574021683E-3</v>
      </c>
      <c r="BK119">
        <f t="shared" si="25"/>
        <v>4.1894489730800871E-3</v>
      </c>
      <c r="BL119">
        <f t="shared" si="26"/>
        <v>4.8647906593966405E-3</v>
      </c>
      <c r="BN119">
        <f t="shared" si="27"/>
        <v>1.1840762277715907E-2</v>
      </c>
      <c r="BO119">
        <f t="shared" si="28"/>
        <v>6.7391496487848139E-3</v>
      </c>
      <c r="BP119">
        <f t="shared" si="29"/>
        <v>6.1598550611290277E-3</v>
      </c>
      <c r="BR119">
        <f t="shared" si="30"/>
        <v>2.9601905694289768E-3</v>
      </c>
      <c r="BS119">
        <f t="shared" si="31"/>
        <v>1.5884328053622275E-3</v>
      </c>
      <c r="BT119">
        <f t="shared" si="32"/>
        <v>1.2319710122258055E-3</v>
      </c>
      <c r="BV119">
        <f t="shared" si="33"/>
        <v>0.65970064648166915</v>
      </c>
      <c r="BW119">
        <f t="shared" si="34"/>
        <v>0.79998248319785914</v>
      </c>
      <c r="BX119">
        <f t="shared" si="35"/>
        <v>0.73892451944109916</v>
      </c>
    </row>
    <row r="120" spans="1:76" x14ac:dyDescent="0.3">
      <c r="A120" t="s">
        <v>437</v>
      </c>
      <c r="B120">
        <v>5.2372828681415198E-2</v>
      </c>
      <c r="C120">
        <v>3.0458154617830947E-2</v>
      </c>
      <c r="D120">
        <v>1.2052532122490319E-2</v>
      </c>
      <c r="E120">
        <v>2.0422942436960599E-2</v>
      </c>
      <c r="F120">
        <v>1.44012844533536E-2</v>
      </c>
      <c r="G120">
        <v>1.9987113707874801E-2</v>
      </c>
      <c r="H120">
        <v>0</v>
      </c>
      <c r="I120">
        <v>7.1251817870857997E-3</v>
      </c>
      <c r="J120">
        <v>1.4865659677987E-2</v>
      </c>
      <c r="K120">
        <v>1.2705341055044001E-2</v>
      </c>
      <c r="L120">
        <v>2.6006715903730649E-2</v>
      </c>
      <c r="M120">
        <v>7.1780021433309497E-3</v>
      </c>
      <c r="N120">
        <v>2.254307797031305E-2</v>
      </c>
      <c r="O120">
        <v>1.47558007250248E-2</v>
      </c>
      <c r="P120">
        <v>0</v>
      </c>
      <c r="Q120">
        <v>0</v>
      </c>
      <c r="R120">
        <v>0</v>
      </c>
      <c r="S120">
        <v>0</v>
      </c>
      <c r="T120">
        <v>3.5509628778802101E-2</v>
      </c>
      <c r="U120">
        <v>0</v>
      </c>
      <c r="V120">
        <v>1.6190492253164351E-2</v>
      </c>
      <c r="W120">
        <v>2.7862299326168551E-3</v>
      </c>
      <c r="X120">
        <v>5.1103386995289997E-3</v>
      </c>
      <c r="Y120">
        <v>5.5755791762638002E-3</v>
      </c>
      <c r="Z120">
        <v>0</v>
      </c>
      <c r="AA120">
        <v>0</v>
      </c>
      <c r="AB120">
        <v>0</v>
      </c>
      <c r="AC120">
        <v>0</v>
      </c>
      <c r="AD120">
        <v>1.5533250520018345E-2</v>
      </c>
      <c r="AE120">
        <v>0</v>
      </c>
      <c r="AF120">
        <v>5.2076028601146396E-3</v>
      </c>
      <c r="AG120">
        <v>4.0325120821615552E-2</v>
      </c>
      <c r="AH120">
        <v>1.9500604817300201E-2</v>
      </c>
      <c r="AI120">
        <v>0</v>
      </c>
      <c r="AJ120">
        <v>3.5762998470785498E-2</v>
      </c>
      <c r="AK120">
        <v>0</v>
      </c>
      <c r="AL120">
        <v>2.2732624512892652E-2</v>
      </c>
      <c r="AM120">
        <v>1.49644717580659E-2</v>
      </c>
      <c r="AN120">
        <v>3.6051315084595047E-2</v>
      </c>
      <c r="AO120">
        <v>0</v>
      </c>
      <c r="AP120">
        <v>0</v>
      </c>
      <c r="AQ120">
        <v>4.46071145508349E-3</v>
      </c>
      <c r="AR120">
        <v>0</v>
      </c>
      <c r="AS120">
        <v>0</v>
      </c>
      <c r="AT120">
        <v>0</v>
      </c>
      <c r="AU120">
        <v>8.2715162202937498E-3</v>
      </c>
      <c r="AV120">
        <v>0</v>
      </c>
      <c r="AW120">
        <v>0</v>
      </c>
      <c r="AX120">
        <v>6.6109173389438504E-3</v>
      </c>
      <c r="AY120">
        <v>1.636766324279825E-3</v>
      </c>
      <c r="AZ120">
        <v>0</v>
      </c>
      <c r="BA120">
        <v>0</v>
      </c>
      <c r="BB120">
        <v>1.23239391905734E-2</v>
      </c>
      <c r="BC120">
        <v>1.7609073270759201E-3</v>
      </c>
      <c r="BD120">
        <v>0</v>
      </c>
      <c r="BE120">
        <v>1.9286134126008249E-2</v>
      </c>
      <c r="BF120">
        <v>1.206640825883506E-2</v>
      </c>
      <c r="BG120">
        <v>0</v>
      </c>
      <c r="BH120">
        <v>2.9329788924956451E-2</v>
      </c>
      <c r="BJ120">
        <f t="shared" si="24"/>
        <v>1.5929664705152606E-2</v>
      </c>
      <c r="BK120">
        <f t="shared" si="25"/>
        <v>8.0966026588569356E-3</v>
      </c>
      <c r="BL120">
        <f t="shared" si="26"/>
        <v>8.2103399596955631E-3</v>
      </c>
      <c r="BN120">
        <f t="shared" si="27"/>
        <v>1.3333580295152553E-2</v>
      </c>
      <c r="BO120">
        <f t="shared" si="28"/>
        <v>1.2562389972892636E-2</v>
      </c>
      <c r="BP120">
        <f t="shared" si="29"/>
        <v>1.1728924506932878E-2</v>
      </c>
      <c r="BR120">
        <f t="shared" si="30"/>
        <v>3.3333950737881382E-3</v>
      </c>
      <c r="BS120">
        <f t="shared" si="31"/>
        <v>2.9609837125807578E-3</v>
      </c>
      <c r="BT120">
        <f t="shared" si="32"/>
        <v>2.3457849013865757E-3</v>
      </c>
      <c r="BV120">
        <f t="shared" si="33"/>
        <v>8.8821904687428815E-2</v>
      </c>
      <c r="BW120">
        <f t="shared" si="34"/>
        <v>6.8236076884084687E-2</v>
      </c>
      <c r="BX120">
        <f t="shared" si="35"/>
        <v>0.97615054617550623</v>
      </c>
    </row>
    <row r="121" spans="1:76" x14ac:dyDescent="0.3">
      <c r="A121" t="s">
        <v>438</v>
      </c>
      <c r="B121">
        <v>0</v>
      </c>
      <c r="C121">
        <v>1.6312845332355299E-2</v>
      </c>
      <c r="D121">
        <v>8.738743055639835E-3</v>
      </c>
      <c r="E121">
        <v>3.033997156779825E-2</v>
      </c>
      <c r="F121">
        <v>1.6570126206237185E-2</v>
      </c>
      <c r="G121">
        <v>7.8781884532431994E-3</v>
      </c>
      <c r="H121">
        <v>0</v>
      </c>
      <c r="I121">
        <v>2.517259903624025E-3</v>
      </c>
      <c r="J121">
        <v>2.5542681077060501E-2</v>
      </c>
      <c r="K121">
        <v>9.4522771924056507E-3</v>
      </c>
      <c r="L121">
        <v>0</v>
      </c>
      <c r="M121">
        <v>0</v>
      </c>
      <c r="N121">
        <v>2.500518389510915E-2</v>
      </c>
      <c r="O121">
        <v>9.4755677584038994E-3</v>
      </c>
      <c r="P121">
        <v>2.7093746078456101E-2</v>
      </c>
      <c r="Q121">
        <v>3.4312121195136998E-2</v>
      </c>
      <c r="R121">
        <v>0</v>
      </c>
      <c r="S121">
        <v>5.2818694916454502E-2</v>
      </c>
      <c r="T121">
        <v>9.7017600848428604E-3</v>
      </c>
      <c r="U121">
        <v>0</v>
      </c>
      <c r="V121">
        <v>1.0558961852076949E-2</v>
      </c>
      <c r="W121">
        <v>0</v>
      </c>
      <c r="X121">
        <v>1.82066756445575E-2</v>
      </c>
      <c r="Y121">
        <v>2.0268037311059903E-2</v>
      </c>
      <c r="Z121">
        <v>9.1755115553182002E-3</v>
      </c>
      <c r="AA121">
        <v>2.5447692070061451E-2</v>
      </c>
      <c r="AB121">
        <v>1.8290035074130514E-2</v>
      </c>
      <c r="AC121">
        <v>0</v>
      </c>
      <c r="AD121">
        <v>7.4034081474480999E-3</v>
      </c>
      <c r="AE121">
        <v>2.3346804586571651E-2</v>
      </c>
      <c r="AF121">
        <v>1.298869215630768E-2</v>
      </c>
      <c r="AG121">
        <v>4.2839483893600552E-2</v>
      </c>
      <c r="AH121">
        <v>4.0202488443643047E-3</v>
      </c>
      <c r="AI121">
        <v>1.5639039876250399E-2</v>
      </c>
      <c r="AJ121">
        <v>1.409123425365065E-2</v>
      </c>
      <c r="AK121">
        <v>1.7334356275442851E-2</v>
      </c>
      <c r="AL121">
        <v>5.4839529730261504E-3</v>
      </c>
      <c r="AM121">
        <v>0</v>
      </c>
      <c r="AN121">
        <v>1.7298444689161651E-2</v>
      </c>
      <c r="AO121">
        <v>1.15780279230045E-2</v>
      </c>
      <c r="AP121">
        <v>0</v>
      </c>
      <c r="AQ121">
        <v>8.3637091044123004E-3</v>
      </c>
      <c r="AR121">
        <v>2.0215217533970459E-2</v>
      </c>
      <c r="AS121">
        <v>4.2481528215050197E-2</v>
      </c>
      <c r="AT121">
        <v>7.0709982912057004E-3</v>
      </c>
      <c r="AU121">
        <v>2.2599015722485302E-3</v>
      </c>
      <c r="AV121">
        <v>0</v>
      </c>
      <c r="AW121">
        <v>0</v>
      </c>
      <c r="AX121">
        <v>3.1044487707403097E-2</v>
      </c>
      <c r="AY121">
        <v>1.4152675968990201E-2</v>
      </c>
      <c r="AZ121">
        <v>1.87356012678992E-2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9.0715618372336007E-3</v>
      </c>
      <c r="BG121">
        <v>1.4963966099277601E-3</v>
      </c>
      <c r="BH121">
        <v>0</v>
      </c>
      <c r="BJ121">
        <f t="shared" si="24"/>
        <v>1.3327419482216881E-2</v>
      </c>
      <c r="BK121">
        <f t="shared" si="25"/>
        <v>1.5039169222946921E-2</v>
      </c>
      <c r="BL121">
        <f t="shared" si="26"/>
        <v>8.8271237689050725E-3</v>
      </c>
      <c r="BN121">
        <f t="shared" si="27"/>
        <v>1.1922669288028157E-2</v>
      </c>
      <c r="BO121">
        <f t="shared" si="28"/>
        <v>1.4546843950451489E-2</v>
      </c>
      <c r="BP121">
        <f t="shared" si="29"/>
        <v>1.1091395513078302E-2</v>
      </c>
      <c r="BR121">
        <f t="shared" si="30"/>
        <v>2.9806673220070393E-3</v>
      </c>
      <c r="BS121">
        <f t="shared" si="31"/>
        <v>3.4287240007422515E-3</v>
      </c>
      <c r="BT121">
        <f t="shared" si="32"/>
        <v>2.2182791026156604E-3</v>
      </c>
      <c r="BV121">
        <f t="shared" si="33"/>
        <v>0.70884378449787766</v>
      </c>
      <c r="BW121">
        <f t="shared" si="34"/>
        <v>0.2351483036746031</v>
      </c>
      <c r="BX121">
        <f t="shared" si="35"/>
        <v>0.1385413206055171</v>
      </c>
    </row>
    <row r="122" spans="1:76" x14ac:dyDescent="0.3">
      <c r="A122" t="s">
        <v>439</v>
      </c>
      <c r="B122">
        <v>1.52568879593679E-2</v>
      </c>
      <c r="C122">
        <v>5.1367150020847498E-2</v>
      </c>
      <c r="D122">
        <v>1.9297152937359435E-2</v>
      </c>
      <c r="E122">
        <v>3.7846499052049599E-2</v>
      </c>
      <c r="F122">
        <v>3.2882204615016897E-2</v>
      </c>
      <c r="G122">
        <v>4.2209341991941048E-2</v>
      </c>
      <c r="H122">
        <v>0</v>
      </c>
      <c r="I122">
        <v>9.6424416907098243E-3</v>
      </c>
      <c r="J122">
        <v>1.6753239749027999E-2</v>
      </c>
      <c r="K122">
        <v>2.6247581285809649E-3</v>
      </c>
      <c r="L122">
        <v>3.979421910499905E-2</v>
      </c>
      <c r="M122">
        <v>0</v>
      </c>
      <c r="N122">
        <v>2.1027087403838549E-2</v>
      </c>
      <c r="O122">
        <v>8.1795723066329248E-2</v>
      </c>
      <c r="P122">
        <v>2.9044774997301951E-3</v>
      </c>
      <c r="Q122">
        <v>1.21609594856921E-2</v>
      </c>
      <c r="R122">
        <v>5.08261756736356E-2</v>
      </c>
      <c r="S122">
        <v>6.2054463866571E-2</v>
      </c>
      <c r="T122">
        <v>4.5211388863644897E-2</v>
      </c>
      <c r="U122">
        <v>1.8515807672551898E-2</v>
      </c>
      <c r="V122">
        <v>2.7023368522354298E-2</v>
      </c>
      <c r="W122">
        <v>0</v>
      </c>
      <c r="X122">
        <v>3.3198719903009502E-2</v>
      </c>
      <c r="Y122">
        <v>9.3601000038072008E-3</v>
      </c>
      <c r="Z122">
        <v>1.335970850829135E-2</v>
      </c>
      <c r="AA122">
        <v>1.062414739884265E-2</v>
      </c>
      <c r="AB122">
        <v>4.050752236026435E-2</v>
      </c>
      <c r="AC122">
        <v>0</v>
      </c>
      <c r="AD122">
        <v>1.228912623418855E-2</v>
      </c>
      <c r="AE122">
        <v>0</v>
      </c>
      <c r="AF122">
        <v>1.006780265047115E-2</v>
      </c>
      <c r="AG122">
        <v>2.01927420519274E-2</v>
      </c>
      <c r="AH122">
        <v>1.4017015825007501E-2</v>
      </c>
      <c r="AI122">
        <v>1.8158963208422949E-2</v>
      </c>
      <c r="AJ122">
        <v>2.248650336765215E-2</v>
      </c>
      <c r="AK122">
        <v>5.194642813773731E-2</v>
      </c>
      <c r="AL122">
        <v>1.04471082945487E-2</v>
      </c>
      <c r="AM122">
        <v>2.6868946782741647E-2</v>
      </c>
      <c r="AN122">
        <v>2.0547959872002801E-2</v>
      </c>
      <c r="AO122">
        <v>0</v>
      </c>
      <c r="AP122">
        <v>8.2819756279513095E-3</v>
      </c>
      <c r="AQ122">
        <v>1.908242909297975E-2</v>
      </c>
      <c r="AR122">
        <v>0</v>
      </c>
      <c r="AS122">
        <v>2.8219692153048249E-2</v>
      </c>
      <c r="AT122">
        <v>1.8886981092508501E-2</v>
      </c>
      <c r="AU122">
        <v>9.0056875602654504E-3</v>
      </c>
      <c r="AV122">
        <v>0</v>
      </c>
      <c r="AW122">
        <v>0</v>
      </c>
      <c r="AX122">
        <v>8.1884328422587999E-3</v>
      </c>
      <c r="AY122">
        <v>2.7353754250951448E-2</v>
      </c>
      <c r="AZ122">
        <v>5.17501199579165E-2</v>
      </c>
      <c r="BA122">
        <v>1.773038822451985E-2</v>
      </c>
      <c r="BB122">
        <v>8.7509533109737993E-3</v>
      </c>
      <c r="BC122">
        <v>1.7609073270759201E-3</v>
      </c>
      <c r="BD122">
        <v>0</v>
      </c>
      <c r="BE122">
        <v>1.6642586129354348E-2</v>
      </c>
      <c r="BF122">
        <v>0</v>
      </c>
      <c r="BG122">
        <v>1.2852411473691596E-2</v>
      </c>
      <c r="BH122">
        <v>2.8489498802959347E-2</v>
      </c>
      <c r="BJ122">
        <f t="shared" si="24"/>
        <v>2.4097633919093149E-2</v>
      </c>
      <c r="BK122">
        <f t="shared" si="25"/>
        <v>2.1411502930166127E-2</v>
      </c>
      <c r="BL122">
        <f t="shared" si="26"/>
        <v>1.55717105720455E-2</v>
      </c>
      <c r="BN122">
        <f t="shared" si="27"/>
        <v>2.2362092168460385E-2</v>
      </c>
      <c r="BO122">
        <f t="shared" si="28"/>
        <v>1.8161715694667489E-2</v>
      </c>
      <c r="BP122">
        <f t="shared" si="29"/>
        <v>1.4724602815381939E-2</v>
      </c>
      <c r="BR122">
        <f t="shared" si="30"/>
        <v>5.5905230421150962E-3</v>
      </c>
      <c r="BS122">
        <f t="shared" si="31"/>
        <v>4.2807574418938441E-3</v>
      </c>
      <c r="BT122">
        <f t="shared" si="32"/>
        <v>2.9449205630763878E-3</v>
      </c>
      <c r="BV122">
        <f t="shared" si="33"/>
        <v>0.70562694941422555</v>
      </c>
      <c r="BW122">
        <f t="shared" si="34"/>
        <v>0.19017443969191955</v>
      </c>
      <c r="BX122">
        <f t="shared" si="35"/>
        <v>0.26944715386031393</v>
      </c>
    </row>
    <row r="123" spans="1:76" x14ac:dyDescent="0.3">
      <c r="A123" t="s">
        <v>440</v>
      </c>
      <c r="B123">
        <v>0</v>
      </c>
      <c r="C123">
        <v>0</v>
      </c>
      <c r="D123">
        <v>0</v>
      </c>
      <c r="E123">
        <v>0</v>
      </c>
      <c r="F123">
        <v>3.0971626155332551E-3</v>
      </c>
      <c r="G123">
        <v>1.26628025975823E-2</v>
      </c>
      <c r="H123">
        <v>1.2802409687067501E-2</v>
      </c>
      <c r="I123">
        <v>0</v>
      </c>
      <c r="J123">
        <v>4.5680974210966549E-2</v>
      </c>
      <c r="K123">
        <v>1.1669559826373349E-2</v>
      </c>
      <c r="L123">
        <v>7.1789517166137001E-3</v>
      </c>
      <c r="M123">
        <v>0</v>
      </c>
      <c r="N123">
        <v>1.239114316086755E-2</v>
      </c>
      <c r="O123">
        <v>3.0093605975767799E-2</v>
      </c>
      <c r="P123">
        <v>4.2094546040156904E-3</v>
      </c>
      <c r="Q123">
        <v>2.2510869533666201E-2</v>
      </c>
      <c r="R123">
        <v>2.8330881435002765E-2</v>
      </c>
      <c r="S123">
        <v>2.263658353562335E-2</v>
      </c>
      <c r="T123">
        <v>0</v>
      </c>
      <c r="U123">
        <v>0</v>
      </c>
      <c r="V123">
        <v>9.1679306234001001E-3</v>
      </c>
      <c r="W123">
        <v>1.5605546560978199E-2</v>
      </c>
      <c r="X123">
        <v>9.9977513350717993E-3</v>
      </c>
      <c r="Y123">
        <v>1.658738598518535E-2</v>
      </c>
      <c r="Z123">
        <v>0</v>
      </c>
      <c r="AA123">
        <v>2.0366707599175901E-2</v>
      </c>
      <c r="AB123">
        <v>1.0920508438909401E-2</v>
      </c>
      <c r="AC123">
        <v>7.6942298864299003E-3</v>
      </c>
      <c r="AD123">
        <v>1.5398261762879301E-2</v>
      </c>
      <c r="AE123">
        <v>0</v>
      </c>
      <c r="AF123">
        <v>0</v>
      </c>
      <c r="AG123">
        <v>4.6975550462605653E-2</v>
      </c>
      <c r="AH123">
        <v>1.6566904214057699E-2</v>
      </c>
      <c r="AI123">
        <v>0</v>
      </c>
      <c r="AJ123">
        <v>0</v>
      </c>
      <c r="AK123">
        <v>4.2793772906412397E-2</v>
      </c>
      <c r="AL123">
        <v>1.4789009552975799E-2</v>
      </c>
      <c r="AM123">
        <v>0</v>
      </c>
      <c r="AN123">
        <v>0</v>
      </c>
      <c r="AO123">
        <v>1.15780279230045E-2</v>
      </c>
      <c r="AP123">
        <v>0</v>
      </c>
      <c r="AQ123">
        <v>1.3978529111414865E-2</v>
      </c>
      <c r="AR123">
        <v>0</v>
      </c>
      <c r="AS123">
        <v>3.3449037508589102E-2</v>
      </c>
      <c r="AT123">
        <v>0</v>
      </c>
      <c r="AU123">
        <v>0</v>
      </c>
      <c r="AV123">
        <v>3.9488620499071203E-2</v>
      </c>
      <c r="AW123">
        <v>0</v>
      </c>
      <c r="AX123">
        <v>0</v>
      </c>
      <c r="AY123">
        <v>1.636766324279825E-3</v>
      </c>
      <c r="AZ123">
        <v>2.03984788365646E-2</v>
      </c>
      <c r="BA123">
        <v>1.613839150538135E-2</v>
      </c>
      <c r="BB123">
        <v>1.7475746912522551E-2</v>
      </c>
      <c r="BC123">
        <v>0</v>
      </c>
      <c r="BD123">
        <v>0</v>
      </c>
      <c r="BE123">
        <v>9.2333123742932496E-3</v>
      </c>
      <c r="BF123">
        <v>1.9359275436475053E-2</v>
      </c>
      <c r="BG123">
        <v>0</v>
      </c>
      <c r="BH123">
        <v>6.0448001000382497E-3</v>
      </c>
      <c r="BJ123">
        <f t="shared" si="24"/>
        <v>1.0143558370528371E-2</v>
      </c>
      <c r="BK123">
        <f t="shared" si="25"/>
        <v>1.2236013435517746E-2</v>
      </c>
      <c r="BL123">
        <f t="shared" si="26"/>
        <v>9.8545507596409093E-3</v>
      </c>
      <c r="BN123">
        <f t="shared" si="27"/>
        <v>1.3027314742144715E-2</v>
      </c>
      <c r="BO123">
        <f t="shared" si="28"/>
        <v>1.2448260757506102E-2</v>
      </c>
      <c r="BP123">
        <f t="shared" si="29"/>
        <v>1.308793714105015E-2</v>
      </c>
      <c r="BR123">
        <f t="shared" si="30"/>
        <v>3.2568286855361788E-3</v>
      </c>
      <c r="BS123">
        <f t="shared" si="31"/>
        <v>2.9340831985369847E-3</v>
      </c>
      <c r="BT123">
        <f t="shared" si="32"/>
        <v>2.6175874282100301E-3</v>
      </c>
      <c r="BV123">
        <f t="shared" si="33"/>
        <v>0.63645457013462847</v>
      </c>
      <c r="BW123">
        <f t="shared" si="34"/>
        <v>0.94528346584846312</v>
      </c>
      <c r="BX123">
        <f t="shared" si="35"/>
        <v>0.54835422004839429</v>
      </c>
    </row>
    <row r="124" spans="1:76" x14ac:dyDescent="0.3">
      <c r="A124" t="s">
        <v>441</v>
      </c>
      <c r="B124">
        <v>0</v>
      </c>
      <c r="C124">
        <v>1.6312845332355299E-2</v>
      </c>
      <c r="D124">
        <v>0</v>
      </c>
      <c r="E124">
        <v>5.1940223863249847E-2</v>
      </c>
      <c r="F124">
        <v>9.9169007190600504E-3</v>
      </c>
      <c r="G124">
        <v>1.6122469088852599E-2</v>
      </c>
      <c r="H124">
        <v>0</v>
      </c>
      <c r="I124">
        <v>2.4822415326319899E-2</v>
      </c>
      <c r="J124">
        <v>4.6059375640295601E-2</v>
      </c>
      <c r="K124">
        <v>0</v>
      </c>
      <c r="L124">
        <v>0</v>
      </c>
      <c r="M124">
        <v>2.9579580409199301E-2</v>
      </c>
      <c r="N124">
        <v>0</v>
      </c>
      <c r="O124">
        <v>0</v>
      </c>
      <c r="P124">
        <v>1.7776606162044541E-2</v>
      </c>
      <c r="Q124">
        <v>1.1191043946157651E-3</v>
      </c>
      <c r="R124">
        <v>0</v>
      </c>
      <c r="S124">
        <v>0</v>
      </c>
      <c r="T124">
        <v>8.2855800483871506E-2</v>
      </c>
      <c r="U124">
        <v>0</v>
      </c>
      <c r="V124">
        <v>5.0920009933307E-3</v>
      </c>
      <c r="W124">
        <v>0</v>
      </c>
      <c r="X124">
        <v>5.1103386995289997E-3</v>
      </c>
      <c r="Y124">
        <v>9.3601000038072008E-3</v>
      </c>
      <c r="Z124">
        <v>0</v>
      </c>
      <c r="AA124">
        <v>0</v>
      </c>
      <c r="AB124">
        <v>0</v>
      </c>
      <c r="AC124">
        <v>1.0998208405769594E-2</v>
      </c>
      <c r="AD124">
        <v>3.2441242858297949E-3</v>
      </c>
      <c r="AE124">
        <v>0</v>
      </c>
      <c r="AF124">
        <v>0</v>
      </c>
      <c r="AG124">
        <v>0</v>
      </c>
      <c r="AH124">
        <v>0</v>
      </c>
      <c r="AI124">
        <v>1.5639039876250399E-2</v>
      </c>
      <c r="AJ124">
        <v>1.409123425365065E-2</v>
      </c>
      <c r="AK124">
        <v>0</v>
      </c>
      <c r="AL124">
        <v>1.251491575031915E-2</v>
      </c>
      <c r="AM124">
        <v>9.60967427619225E-3</v>
      </c>
      <c r="AN124">
        <v>3.36959555657982E-3</v>
      </c>
      <c r="AO124">
        <v>0</v>
      </c>
      <c r="AP124">
        <v>1.5372663318920199E-2</v>
      </c>
      <c r="AQ124">
        <v>1.7499496894987601E-2</v>
      </c>
      <c r="AR124">
        <v>0</v>
      </c>
      <c r="AS124">
        <v>1.31767886990229E-3</v>
      </c>
      <c r="AT124">
        <v>8.78720755610405E-3</v>
      </c>
      <c r="AU124">
        <v>0</v>
      </c>
      <c r="AV124">
        <v>0</v>
      </c>
      <c r="AW124">
        <v>0</v>
      </c>
      <c r="AX124">
        <v>1.5142281612327599E-2</v>
      </c>
      <c r="AY124">
        <v>0</v>
      </c>
      <c r="AZ124">
        <v>0</v>
      </c>
      <c r="BA124">
        <v>0</v>
      </c>
      <c r="BB124">
        <v>2.108568388608725E-2</v>
      </c>
      <c r="BC124">
        <v>0</v>
      </c>
      <c r="BD124">
        <v>0</v>
      </c>
      <c r="BE124">
        <v>4.9245067902523804E-3</v>
      </c>
      <c r="BF124">
        <v>0</v>
      </c>
      <c r="BG124">
        <v>1.0920502656253901E-2</v>
      </c>
      <c r="BH124">
        <v>0</v>
      </c>
      <c r="BJ124">
        <f t="shared" si="24"/>
        <v>1.3353095058499558E-2</v>
      </c>
      <c r="BK124">
        <f t="shared" si="25"/>
        <v>7.3499784860215668E-3</v>
      </c>
      <c r="BL124">
        <f t="shared" si="26"/>
        <v>5.3854176568630865E-3</v>
      </c>
      <c r="BN124">
        <f t="shared" si="27"/>
        <v>1.7125268718884975E-2</v>
      </c>
      <c r="BO124">
        <f t="shared" si="28"/>
        <v>1.9415585572366917E-2</v>
      </c>
      <c r="BP124">
        <f t="shared" si="29"/>
        <v>6.9902411008827122E-3</v>
      </c>
      <c r="BR124">
        <f t="shared" si="30"/>
        <v>4.2813171797212437E-3</v>
      </c>
      <c r="BS124">
        <f t="shared" si="31"/>
        <v>4.5762974063094479E-3</v>
      </c>
      <c r="BT124">
        <f t="shared" si="32"/>
        <v>1.3980482201765424E-3</v>
      </c>
      <c r="BV124">
        <f t="shared" si="33"/>
        <v>0.34527954632785751</v>
      </c>
      <c r="BW124">
        <f t="shared" si="34"/>
        <v>9.3595239308925313E-2</v>
      </c>
      <c r="BX124">
        <f t="shared" si="35"/>
        <v>0.68571872630231168</v>
      </c>
    </row>
    <row r="125" spans="1:76" x14ac:dyDescent="0.3">
      <c r="A125" t="s">
        <v>442</v>
      </c>
      <c r="B125">
        <v>0</v>
      </c>
      <c r="C125">
        <v>0</v>
      </c>
      <c r="D125">
        <v>0</v>
      </c>
      <c r="E125">
        <v>1.9266045414865051E-2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1.385378637348629E-2</v>
      </c>
      <c r="L125">
        <v>0</v>
      </c>
      <c r="M125">
        <v>5.9922235225282E-3</v>
      </c>
      <c r="N125">
        <v>0</v>
      </c>
      <c r="O125">
        <v>0</v>
      </c>
      <c r="P125">
        <v>0</v>
      </c>
      <c r="Q125">
        <v>9.4777282630852007E-3</v>
      </c>
      <c r="R125">
        <v>0</v>
      </c>
      <c r="S125">
        <v>0</v>
      </c>
      <c r="T125">
        <v>0</v>
      </c>
      <c r="U125">
        <v>1.5665954592695E-2</v>
      </c>
      <c r="V125">
        <v>9.1679306234001001E-3</v>
      </c>
      <c r="W125">
        <v>0</v>
      </c>
      <c r="X125">
        <v>0</v>
      </c>
      <c r="Y125">
        <v>3.01638123040243E-3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4.1683619036272249E-3</v>
      </c>
      <c r="AF125">
        <v>0</v>
      </c>
      <c r="AG125">
        <v>0</v>
      </c>
      <c r="AH125">
        <v>0</v>
      </c>
      <c r="AI125">
        <v>0</v>
      </c>
      <c r="AJ125">
        <v>8.3952691140014996E-3</v>
      </c>
      <c r="AK125">
        <v>0</v>
      </c>
      <c r="AL125">
        <v>0</v>
      </c>
      <c r="AM125">
        <v>0</v>
      </c>
      <c r="AN125">
        <v>0</v>
      </c>
      <c r="AO125">
        <v>7.5225549000561501E-3</v>
      </c>
      <c r="AP125">
        <v>2.3680202237665052E-2</v>
      </c>
      <c r="AQ125">
        <v>0</v>
      </c>
      <c r="AR125">
        <v>0</v>
      </c>
      <c r="AS125">
        <v>0</v>
      </c>
      <c r="AT125">
        <v>8.78720755610405E-3</v>
      </c>
      <c r="AU125">
        <v>8.2715162202937498E-3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9.6599875573064996E-3</v>
      </c>
      <c r="BF125">
        <v>0</v>
      </c>
      <c r="BG125">
        <v>0</v>
      </c>
      <c r="BH125">
        <v>0</v>
      </c>
      <c r="BJ125">
        <f t="shared" si="24"/>
        <v>3.0368614733727968E-3</v>
      </c>
      <c r="BK125">
        <f t="shared" si="25"/>
        <v>1.778812686118042E-3</v>
      </c>
      <c r="BL125">
        <f t="shared" si="26"/>
        <v>2.65266950341708E-3</v>
      </c>
      <c r="BN125">
        <f t="shared" si="27"/>
        <v>6.0071154300399754E-3</v>
      </c>
      <c r="BO125">
        <f t="shared" si="28"/>
        <v>4.1937750760277261E-3</v>
      </c>
      <c r="BP125">
        <f t="shared" si="29"/>
        <v>5.5933491875118932E-3</v>
      </c>
      <c r="BR125">
        <f t="shared" si="30"/>
        <v>1.5017788575099938E-3</v>
      </c>
      <c r="BS125">
        <f t="shared" si="31"/>
        <v>9.8848226501011146E-4</v>
      </c>
      <c r="BT125">
        <f t="shared" si="32"/>
        <v>1.1186698375023787E-3</v>
      </c>
      <c r="BV125">
        <f t="shared" si="33"/>
        <v>0.49020635796777001</v>
      </c>
      <c r="BW125">
        <f t="shared" si="34"/>
        <v>0.83881324546703606</v>
      </c>
      <c r="BX125">
        <f t="shared" si="35"/>
        <v>0.56151325397143137</v>
      </c>
    </row>
    <row r="126" spans="1:76" x14ac:dyDescent="0.3">
      <c r="A126" t="s">
        <v>443</v>
      </c>
      <c r="B126">
        <v>3.19693180578536E-2</v>
      </c>
      <c r="C126">
        <v>0</v>
      </c>
      <c r="D126">
        <v>9.404905517954934E-3</v>
      </c>
      <c r="E126">
        <v>3.3171256422901155E-2</v>
      </c>
      <c r="F126">
        <v>1.3942390652195887E-2</v>
      </c>
      <c r="G126">
        <v>2.639267018488435E-3</v>
      </c>
      <c r="H126">
        <v>1.4164351362935351E-2</v>
      </c>
      <c r="I126">
        <v>0</v>
      </c>
      <c r="J126">
        <v>3.2680225819532602E-2</v>
      </c>
      <c r="K126">
        <v>3.2655014619017049E-2</v>
      </c>
      <c r="L126">
        <v>7.1789517166137001E-3</v>
      </c>
      <c r="M126">
        <v>5.9922235225282E-3</v>
      </c>
      <c r="N126">
        <v>1.882307898467455E-2</v>
      </c>
      <c r="O126">
        <v>1.5834135585229999E-2</v>
      </c>
      <c r="P126">
        <v>1.356715155802885E-2</v>
      </c>
      <c r="Q126">
        <v>1.1191043946157651E-3</v>
      </c>
      <c r="R126">
        <v>2.6026808448887901E-2</v>
      </c>
      <c r="S126">
        <v>0</v>
      </c>
      <c r="T126">
        <v>9.7017600848428604E-3</v>
      </c>
      <c r="U126">
        <v>4.4931843292052498E-3</v>
      </c>
      <c r="V126">
        <v>5.8645998151518001E-3</v>
      </c>
      <c r="W126">
        <v>4.0669894047484903E-2</v>
      </c>
      <c r="X126">
        <v>7.75312708646085E-3</v>
      </c>
      <c r="Y126">
        <v>1.293780124437705E-2</v>
      </c>
      <c r="Z126">
        <v>0</v>
      </c>
      <c r="AA126">
        <v>0</v>
      </c>
      <c r="AB126">
        <v>2.1497369386677352E-2</v>
      </c>
      <c r="AC126">
        <v>0</v>
      </c>
      <c r="AD126">
        <v>7.4034081474480999E-3</v>
      </c>
      <c r="AE126">
        <v>0</v>
      </c>
      <c r="AF126">
        <v>0</v>
      </c>
      <c r="AG126">
        <v>2.1611091469917201E-2</v>
      </c>
      <c r="AH126">
        <v>1.6499177081580149E-2</v>
      </c>
      <c r="AI126">
        <v>3.7238864243911853E-2</v>
      </c>
      <c r="AJ126">
        <v>3.1212902232591849E-2</v>
      </c>
      <c r="AK126">
        <v>3.9824489104194449E-2</v>
      </c>
      <c r="AL126">
        <v>1.6992247876554317E-2</v>
      </c>
      <c r="AM126">
        <v>1.2961075584291651E-2</v>
      </c>
      <c r="AN126">
        <v>3.36959555657982E-3</v>
      </c>
      <c r="AO126">
        <v>0</v>
      </c>
      <c r="AP126">
        <v>2.3680202237665052E-2</v>
      </c>
      <c r="AQ126">
        <v>1.4407352757487939E-2</v>
      </c>
      <c r="AR126">
        <v>1.42736416980953E-2</v>
      </c>
      <c r="AS126">
        <v>1.31767886990229E-3</v>
      </c>
      <c r="AT126">
        <v>8.78720755610405E-3</v>
      </c>
      <c r="AU126">
        <v>1.1224363186483179E-2</v>
      </c>
      <c r="AV126">
        <v>0</v>
      </c>
      <c r="AW126">
        <v>0</v>
      </c>
      <c r="AX126">
        <v>1.4009351611022298E-2</v>
      </c>
      <c r="AY126">
        <v>1.636766324279825E-3</v>
      </c>
      <c r="AZ126">
        <v>1.6421734668251649E-2</v>
      </c>
      <c r="BA126">
        <v>0</v>
      </c>
      <c r="BB126">
        <v>0</v>
      </c>
      <c r="BC126">
        <v>1.285086655180135E-2</v>
      </c>
      <c r="BD126">
        <v>0</v>
      </c>
      <c r="BE126">
        <v>9.2333123742932496E-3</v>
      </c>
      <c r="BF126">
        <v>1.8170323105483149E-2</v>
      </c>
      <c r="BG126">
        <v>1.6909891206513285E-2</v>
      </c>
      <c r="BH126">
        <v>0</v>
      </c>
      <c r="BJ126">
        <f t="shared" si="24"/>
        <v>1.457133595203563E-2</v>
      </c>
      <c r="BK126">
        <f t="shared" si="25"/>
        <v>1.1760949188108072E-2</v>
      </c>
      <c r="BL126">
        <f t="shared" si="26"/>
        <v>1.0691320100063788E-2</v>
      </c>
      <c r="BN126">
        <f t="shared" si="27"/>
        <v>1.2186781663942143E-2</v>
      </c>
      <c r="BO126">
        <f t="shared" si="28"/>
        <v>1.2972420775031003E-2</v>
      </c>
      <c r="BP126">
        <f t="shared" si="29"/>
        <v>1.0572810377213346E-2</v>
      </c>
      <c r="BR126">
        <f t="shared" si="30"/>
        <v>3.0466954159855358E-3</v>
      </c>
      <c r="BS126">
        <f t="shared" si="31"/>
        <v>3.0576288994765572E-3</v>
      </c>
      <c r="BT126">
        <f t="shared" si="32"/>
        <v>2.114562075442669E-3</v>
      </c>
      <c r="BV126">
        <f t="shared" si="33"/>
        <v>0.51965127639581965</v>
      </c>
      <c r="BW126">
        <f t="shared" si="34"/>
        <v>0.30417271621541914</v>
      </c>
      <c r="BX126">
        <f t="shared" si="35"/>
        <v>0.77541713311687044</v>
      </c>
    </row>
    <row r="127" spans="1:76" x14ac:dyDescent="0.3">
      <c r="A127" t="s">
        <v>444</v>
      </c>
      <c r="B127">
        <v>4.858618050317165E-2</v>
      </c>
      <c r="C127">
        <v>0</v>
      </c>
      <c r="D127">
        <v>2.5294135406257398E-2</v>
      </c>
      <c r="E127">
        <v>0</v>
      </c>
      <c r="F127">
        <v>9.4959303645293543E-3</v>
      </c>
      <c r="G127">
        <v>0</v>
      </c>
      <c r="H127">
        <v>3.8466122280378004E-2</v>
      </c>
      <c r="I127">
        <v>3.0582165523596501E-2</v>
      </c>
      <c r="J127">
        <v>0</v>
      </c>
      <c r="K127">
        <v>0</v>
      </c>
      <c r="L127">
        <v>1.8228137071476899E-2</v>
      </c>
      <c r="M127">
        <v>6.9019020954798505E-2</v>
      </c>
      <c r="N127">
        <v>2.828799179483725E-2</v>
      </c>
      <c r="O127">
        <v>0</v>
      </c>
      <c r="P127">
        <v>1.515908506492205E-2</v>
      </c>
      <c r="Q127">
        <v>2.27862093906879E-2</v>
      </c>
      <c r="R127">
        <v>0</v>
      </c>
      <c r="S127">
        <v>0</v>
      </c>
      <c r="T127">
        <v>0</v>
      </c>
      <c r="U127">
        <v>1.5665954592695E-2</v>
      </c>
      <c r="V127">
        <v>1.07235313944181E-2</v>
      </c>
      <c r="W127">
        <v>1.5605546560978199E-2</v>
      </c>
      <c r="X127">
        <v>3.013079927679185E-2</v>
      </c>
      <c r="Y127">
        <v>1.725165608065745E-2</v>
      </c>
      <c r="Z127">
        <v>0</v>
      </c>
      <c r="AA127">
        <v>3.0502163683175449E-2</v>
      </c>
      <c r="AB127">
        <v>7.7156087916311501E-3</v>
      </c>
      <c r="AC127">
        <v>9.2332057676553E-3</v>
      </c>
      <c r="AD127">
        <v>1.337986712190675E-2</v>
      </c>
      <c r="AE127">
        <v>0</v>
      </c>
      <c r="AF127">
        <v>2.4119223795417101E-3</v>
      </c>
      <c r="AG127">
        <v>4.1803833521844601E-2</v>
      </c>
      <c r="AH127">
        <v>1.4017015825007501E-2</v>
      </c>
      <c r="AI127">
        <v>1.7782000414787901E-2</v>
      </c>
      <c r="AJ127">
        <v>6.9093562527515499E-3</v>
      </c>
      <c r="AK127">
        <v>0</v>
      </c>
      <c r="AL127">
        <v>6.64726558139045E-3</v>
      </c>
      <c r="AM127">
        <v>5.2164619008499002E-3</v>
      </c>
      <c r="AN127">
        <v>0</v>
      </c>
      <c r="AO127">
        <v>1.9100582823060649E-2</v>
      </c>
      <c r="AP127">
        <v>3.1421489941459546E-2</v>
      </c>
      <c r="AQ127">
        <v>4.8724929023574153E-3</v>
      </c>
      <c r="AR127">
        <v>1.6080501192056149E-2</v>
      </c>
      <c r="AS127">
        <v>1.0809310765170568E-2</v>
      </c>
      <c r="AT127">
        <v>3.6633741200367595E-2</v>
      </c>
      <c r="AU127">
        <v>8.9644616142346492E-3</v>
      </c>
      <c r="AV127">
        <v>1.4992964101859249E-2</v>
      </c>
      <c r="AW127">
        <v>4.3883413958716797E-2</v>
      </c>
      <c r="AX127">
        <v>2.4313030678616249E-2</v>
      </c>
      <c r="AY127">
        <v>2.652615545748075E-2</v>
      </c>
      <c r="AZ127">
        <v>2.4882895192445E-2</v>
      </c>
      <c r="BA127">
        <v>0</v>
      </c>
      <c r="BB127">
        <v>2.0418891058938848E-2</v>
      </c>
      <c r="BC127">
        <v>9.9942404350610199E-3</v>
      </c>
      <c r="BD127">
        <v>1.7308498084676448E-2</v>
      </c>
      <c r="BE127">
        <v>0</v>
      </c>
      <c r="BF127">
        <v>3.0478239418132901E-2</v>
      </c>
      <c r="BG127">
        <v>2.3811697152843002E-2</v>
      </c>
      <c r="BH127">
        <v>0</v>
      </c>
      <c r="BJ127">
        <f t="shared" si="24"/>
        <v>1.9119061147165967E-2</v>
      </c>
      <c r="BK127">
        <f t="shared" si="25"/>
        <v>1.2567950300616164E-2</v>
      </c>
      <c r="BL127">
        <f t="shared" si="26"/>
        <v>1.5330627588498749E-2</v>
      </c>
      <c r="BN127">
        <f t="shared" si="27"/>
        <v>2.049713517085322E-2</v>
      </c>
      <c r="BO127">
        <f t="shared" si="28"/>
        <v>1.2094026183752144E-2</v>
      </c>
      <c r="BP127">
        <f t="shared" si="29"/>
        <v>1.2572978527378429E-2</v>
      </c>
      <c r="BR127">
        <f t="shared" si="30"/>
        <v>5.124283792713305E-3</v>
      </c>
      <c r="BS127">
        <f t="shared" si="31"/>
        <v>2.850589308792935E-3</v>
      </c>
      <c r="BT127">
        <f t="shared" si="32"/>
        <v>2.5145957054756858E-3</v>
      </c>
      <c r="BV127">
        <f t="shared" si="33"/>
        <v>0.27509410165366011</v>
      </c>
      <c r="BW127">
        <f t="shared" si="34"/>
        <v>0.51368788628006223</v>
      </c>
      <c r="BX127">
        <f t="shared" si="35"/>
        <v>0.47185192898423978</v>
      </c>
    </row>
    <row r="128" spans="1:76" x14ac:dyDescent="0.3">
      <c r="A128" t="s">
        <v>445</v>
      </c>
      <c r="B128">
        <v>1.53026329676712E-2</v>
      </c>
      <c r="C128">
        <v>0</v>
      </c>
      <c r="D128">
        <v>1.1121926739465699E-2</v>
      </c>
      <c r="E128">
        <v>0</v>
      </c>
      <c r="F128">
        <v>0</v>
      </c>
      <c r="G128">
        <v>0</v>
      </c>
      <c r="H128">
        <v>1.2802409687067501E-2</v>
      </c>
      <c r="I128">
        <v>0</v>
      </c>
      <c r="J128">
        <v>0</v>
      </c>
      <c r="K128">
        <v>0</v>
      </c>
      <c r="L128">
        <v>1.67421850797831E-2</v>
      </c>
      <c r="M128">
        <v>0</v>
      </c>
      <c r="N128">
        <v>0</v>
      </c>
      <c r="O128">
        <v>0</v>
      </c>
      <c r="P128">
        <v>0</v>
      </c>
      <c r="Q128">
        <v>1.1191043946157651E-3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5.5755791762638002E-3</v>
      </c>
      <c r="Z128">
        <v>1.335970850829135E-2</v>
      </c>
      <c r="AA128">
        <v>3.5591890186102201E-3</v>
      </c>
      <c r="AB128">
        <v>1.50946429645713E-2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5.4839529730261504E-3</v>
      </c>
      <c r="AM128">
        <v>1.4011760012693601E-2</v>
      </c>
      <c r="AN128">
        <v>0</v>
      </c>
      <c r="AO128">
        <v>0</v>
      </c>
      <c r="AP128">
        <v>0</v>
      </c>
      <c r="AQ128">
        <v>0</v>
      </c>
      <c r="AR128">
        <v>1.7666787231239149E-2</v>
      </c>
      <c r="AS128">
        <v>9.6162444524331495E-3</v>
      </c>
      <c r="AT128">
        <v>0</v>
      </c>
      <c r="AU128">
        <v>1.09920014924963E-2</v>
      </c>
      <c r="AV128">
        <v>0</v>
      </c>
      <c r="AW128">
        <v>0</v>
      </c>
      <c r="AX128">
        <v>1.2486807798841565E-2</v>
      </c>
      <c r="AY128">
        <v>0</v>
      </c>
      <c r="AZ128">
        <v>0</v>
      </c>
      <c r="BA128">
        <v>0</v>
      </c>
      <c r="BB128">
        <v>0</v>
      </c>
      <c r="BC128">
        <v>1.1853997805462101E-3</v>
      </c>
      <c r="BD128">
        <v>0</v>
      </c>
      <c r="BE128">
        <v>2.0177354359252199E-2</v>
      </c>
      <c r="BF128">
        <v>0</v>
      </c>
      <c r="BG128">
        <v>0</v>
      </c>
      <c r="BH128">
        <v>2.2444698702921099E-2</v>
      </c>
      <c r="BJ128">
        <f t="shared" si="24"/>
        <v>3.5680161792877038E-3</v>
      </c>
      <c r="BK128">
        <f t="shared" si="25"/>
        <v>2.0882844259853708E-3</v>
      </c>
      <c r="BL128">
        <f t="shared" si="26"/>
        <v>4.5626002721379762E-3</v>
      </c>
      <c r="BN128">
        <f t="shared" si="27"/>
        <v>6.3226094219503938E-3</v>
      </c>
      <c r="BO128">
        <f t="shared" si="28"/>
        <v>4.6752678066530008E-3</v>
      </c>
      <c r="BP128">
        <f t="shared" si="29"/>
        <v>7.3586610633416798E-3</v>
      </c>
      <c r="BR128">
        <f t="shared" si="30"/>
        <v>1.5806523554875984E-3</v>
      </c>
      <c r="BS128">
        <f t="shared" si="31"/>
        <v>1.1019711899824978E-3</v>
      </c>
      <c r="BT128">
        <f t="shared" si="32"/>
        <v>1.471732212668336E-3</v>
      </c>
      <c r="BV128">
        <f t="shared" si="33"/>
        <v>0.44908327916763136</v>
      </c>
      <c r="BW128">
        <f t="shared" si="34"/>
        <v>0.6479517238507666</v>
      </c>
      <c r="BX128">
        <f t="shared" si="35"/>
        <v>0.18586041343507206</v>
      </c>
    </row>
    <row r="129" spans="1:76" x14ac:dyDescent="0.3">
      <c r="A129" t="s">
        <v>446</v>
      </c>
      <c r="B129">
        <v>0</v>
      </c>
      <c r="C129">
        <v>0</v>
      </c>
      <c r="D129">
        <v>0</v>
      </c>
      <c r="E129">
        <v>0</v>
      </c>
      <c r="F129">
        <v>1.5277470685154601E-2</v>
      </c>
      <c r="G129">
        <v>0</v>
      </c>
      <c r="H129">
        <v>0</v>
      </c>
      <c r="I129">
        <v>0</v>
      </c>
      <c r="J129">
        <v>0</v>
      </c>
      <c r="K129">
        <v>2.5882443169643402E-2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8.0737799574781E-3</v>
      </c>
      <c r="X129">
        <v>0</v>
      </c>
      <c r="Y129">
        <v>0</v>
      </c>
      <c r="Z129">
        <v>0</v>
      </c>
      <c r="AA129">
        <v>3.8295346608528749E-3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1.6566904214057699E-2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1.42736416980953E-2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8.3451616669572501E-3</v>
      </c>
      <c r="AY129">
        <v>0</v>
      </c>
      <c r="AZ129">
        <v>0</v>
      </c>
      <c r="BA129">
        <v>0</v>
      </c>
      <c r="BB129">
        <v>1.1341024960550849E-3</v>
      </c>
      <c r="BC129">
        <v>0</v>
      </c>
      <c r="BD129">
        <v>0</v>
      </c>
      <c r="BE129">
        <v>0</v>
      </c>
      <c r="BF129">
        <v>1.9359275436475053E-2</v>
      </c>
      <c r="BG129">
        <v>0</v>
      </c>
      <c r="BH129">
        <v>0</v>
      </c>
      <c r="BJ129">
        <f t="shared" si="24"/>
        <v>2.5724946159248752E-3</v>
      </c>
      <c r="BK129">
        <f t="shared" si="25"/>
        <v>1.5816788240215929E-3</v>
      </c>
      <c r="BL129">
        <f t="shared" si="26"/>
        <v>1.7244872519033075E-3</v>
      </c>
      <c r="BN129">
        <f t="shared" si="27"/>
        <v>7.2911741998216767E-3</v>
      </c>
      <c r="BO129">
        <f t="shared" si="28"/>
        <v>4.2653379392753E-3</v>
      </c>
      <c r="BP129">
        <f t="shared" si="29"/>
        <v>4.8951502250556486E-3</v>
      </c>
      <c r="BR129">
        <f t="shared" si="30"/>
        <v>1.8227935499554192E-3</v>
      </c>
      <c r="BS129">
        <f t="shared" si="31"/>
        <v>1.0053497936379399E-3</v>
      </c>
      <c r="BT129">
        <f t="shared" si="32"/>
        <v>9.7903004501112968E-4</v>
      </c>
      <c r="BV129">
        <f t="shared" si="33"/>
        <v>0.63847173172070415</v>
      </c>
      <c r="BW129">
        <f t="shared" si="34"/>
        <v>0.68560266899482269</v>
      </c>
      <c r="BX129">
        <f t="shared" si="35"/>
        <v>0.91945772653938396</v>
      </c>
    </row>
    <row r="130" spans="1:76" x14ac:dyDescent="0.3">
      <c r="A130" t="s">
        <v>447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2.9546539394358751E-2</v>
      </c>
      <c r="H130">
        <v>0</v>
      </c>
      <c r="I130">
        <v>0</v>
      </c>
      <c r="J130">
        <v>0</v>
      </c>
      <c r="K130">
        <v>2.7613107293533901E-3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5.2749560487387499E-3</v>
      </c>
      <c r="AA130">
        <v>0</v>
      </c>
      <c r="AB130">
        <v>0</v>
      </c>
      <c r="AC130">
        <v>0</v>
      </c>
      <c r="AD130">
        <v>1.228912623418855E-2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4.6453247539739598E-3</v>
      </c>
      <c r="AR130">
        <v>1.42736416980953E-2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2.3313254427964551E-2</v>
      </c>
      <c r="AZ130">
        <v>0</v>
      </c>
      <c r="BA130">
        <v>0</v>
      </c>
      <c r="BB130">
        <v>8.7247936015487498E-3</v>
      </c>
      <c r="BC130">
        <v>0</v>
      </c>
      <c r="BD130">
        <v>6.95714436778745E-3</v>
      </c>
      <c r="BE130">
        <v>0</v>
      </c>
      <c r="BF130">
        <v>0</v>
      </c>
      <c r="BG130">
        <v>0</v>
      </c>
      <c r="BH130">
        <v>0</v>
      </c>
      <c r="BJ130">
        <f t="shared" si="24"/>
        <v>2.019240632732009E-3</v>
      </c>
      <c r="BK130">
        <f t="shared" si="25"/>
        <v>9.7578234905151677E-4</v>
      </c>
      <c r="BL130">
        <f t="shared" si="26"/>
        <v>2.3165663539748004E-3</v>
      </c>
      <c r="BN130">
        <f t="shared" si="27"/>
        <v>7.3728578963674612E-3</v>
      </c>
      <c r="BO130">
        <f t="shared" si="28"/>
        <v>3.0842013309481317E-3</v>
      </c>
      <c r="BP130">
        <f t="shared" si="29"/>
        <v>5.6242985146044248E-3</v>
      </c>
      <c r="BR130">
        <f t="shared" si="30"/>
        <v>1.8432144740918653E-3</v>
      </c>
      <c r="BS130">
        <f t="shared" si="31"/>
        <v>7.2695322521933311E-4</v>
      </c>
      <c r="BT130">
        <f t="shared" si="32"/>
        <v>1.1248597029208849E-3</v>
      </c>
      <c r="BV130">
        <f t="shared" si="33"/>
        <v>0.60435693779959998</v>
      </c>
      <c r="BW130">
        <f t="shared" si="34"/>
        <v>0.89154398299961457</v>
      </c>
      <c r="BX130">
        <f t="shared" si="35"/>
        <v>0.32299899203100979</v>
      </c>
    </row>
    <row r="131" spans="1:76" x14ac:dyDescent="0.3">
      <c r="A131" t="s">
        <v>448</v>
      </c>
      <c r="B131">
        <v>0</v>
      </c>
      <c r="C131">
        <v>4.4569125940887603E-3</v>
      </c>
      <c r="D131">
        <v>0</v>
      </c>
      <c r="E131">
        <v>0</v>
      </c>
      <c r="F131">
        <v>1.382779717095315E-2</v>
      </c>
      <c r="G131">
        <v>0</v>
      </c>
      <c r="H131">
        <v>0</v>
      </c>
      <c r="I131">
        <v>0</v>
      </c>
      <c r="J131">
        <v>0</v>
      </c>
      <c r="K131">
        <v>9.9440303256906008E-3</v>
      </c>
      <c r="L131">
        <v>0</v>
      </c>
      <c r="M131">
        <v>0</v>
      </c>
      <c r="N131">
        <v>2.46210592479609E-3</v>
      </c>
      <c r="O131">
        <v>9.4755677584038994E-3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4.9991472744091948E-3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1.7121667978941199E-2</v>
      </c>
      <c r="AK131">
        <v>4.9717020123369151E-3</v>
      </c>
      <c r="AL131">
        <v>0</v>
      </c>
      <c r="AM131">
        <v>0</v>
      </c>
      <c r="AN131">
        <v>0</v>
      </c>
      <c r="AO131">
        <v>0</v>
      </c>
      <c r="AP131">
        <v>1.5372663318920199E-2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3.6383047686693848E-3</v>
      </c>
      <c r="AW131">
        <v>0</v>
      </c>
      <c r="AX131">
        <v>0</v>
      </c>
      <c r="AY131">
        <v>1.4152675968990201E-2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5.3652965165135501E-3</v>
      </c>
      <c r="BF131">
        <v>0</v>
      </c>
      <c r="BG131">
        <v>0</v>
      </c>
      <c r="BH131">
        <v>0</v>
      </c>
      <c r="BJ131">
        <f t="shared" si="24"/>
        <v>2.5104008608707812E-3</v>
      </c>
      <c r="BK131">
        <f t="shared" si="25"/>
        <v>2.7773040413384413E-4</v>
      </c>
      <c r="BL131">
        <f t="shared" si="26"/>
        <v>2.4248924225748585E-3</v>
      </c>
      <c r="BN131">
        <f t="shared" si="27"/>
        <v>4.5090304486550001E-3</v>
      </c>
      <c r="BO131">
        <f t="shared" si="28"/>
        <v>1.1783103126283294E-3</v>
      </c>
      <c r="BP131">
        <f t="shared" si="29"/>
        <v>5.2021927934845953E-3</v>
      </c>
      <c r="BR131">
        <f t="shared" si="30"/>
        <v>1.12725761216375E-3</v>
      </c>
      <c r="BS131">
        <f t="shared" si="31"/>
        <v>2.7773040413384419E-4</v>
      </c>
      <c r="BT131">
        <f t="shared" si="32"/>
        <v>1.0404385586969191E-3</v>
      </c>
      <c r="BV131">
        <f t="shared" si="33"/>
        <v>7.1561923734117877E-2</v>
      </c>
      <c r="BW131">
        <f t="shared" si="34"/>
        <v>0.95586136456026627</v>
      </c>
      <c r="BX131">
        <f t="shared" si="35"/>
        <v>5.6223505852431577E-2</v>
      </c>
    </row>
    <row r="132" spans="1:76" x14ac:dyDescent="0.3">
      <c r="A132" t="s">
        <v>449</v>
      </c>
      <c r="B132">
        <v>0</v>
      </c>
      <c r="C132">
        <v>0</v>
      </c>
      <c r="D132">
        <v>1.32462883083422E-3</v>
      </c>
      <c r="E132">
        <v>1.6300719795091598E-2</v>
      </c>
      <c r="F132">
        <v>0</v>
      </c>
      <c r="G132">
        <v>7.8781884532431994E-3</v>
      </c>
      <c r="H132">
        <v>0</v>
      </c>
      <c r="I132">
        <v>0</v>
      </c>
      <c r="J132">
        <v>1.53875209224263E-2</v>
      </c>
      <c r="K132">
        <v>0</v>
      </c>
      <c r="L132">
        <v>0</v>
      </c>
      <c r="M132">
        <v>2.0892510686248651E-2</v>
      </c>
      <c r="N132">
        <v>0</v>
      </c>
      <c r="O132">
        <v>2.3598088816252399E-2</v>
      </c>
      <c r="P132">
        <v>4.2094546040156904E-3</v>
      </c>
      <c r="Q132">
        <v>0</v>
      </c>
      <c r="R132">
        <v>0</v>
      </c>
      <c r="S132">
        <v>0</v>
      </c>
      <c r="T132">
        <v>0</v>
      </c>
      <c r="U132">
        <v>1.8515807672551898E-2</v>
      </c>
      <c r="V132">
        <v>0</v>
      </c>
      <c r="W132">
        <v>0</v>
      </c>
      <c r="X132">
        <v>0</v>
      </c>
      <c r="Y132">
        <v>5.5755791762638002E-3</v>
      </c>
      <c r="Z132">
        <v>0</v>
      </c>
      <c r="AA132">
        <v>0</v>
      </c>
      <c r="AB132">
        <v>1.7461751179969599E-2</v>
      </c>
      <c r="AC132">
        <v>1.6657764327865501E-2</v>
      </c>
      <c r="AD132">
        <v>3.2441242858297949E-3</v>
      </c>
      <c r="AE132">
        <v>0</v>
      </c>
      <c r="AF132">
        <v>0</v>
      </c>
      <c r="AG132">
        <v>2.0132378769688149E-2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1.6224673536145401E-2</v>
      </c>
      <c r="AP132">
        <v>6.8673162750118501E-3</v>
      </c>
      <c r="AQ132">
        <v>0</v>
      </c>
      <c r="AR132">
        <v>0</v>
      </c>
      <c r="AS132">
        <v>0</v>
      </c>
      <c r="AT132">
        <v>0</v>
      </c>
      <c r="AU132">
        <v>6.7457859880169502E-3</v>
      </c>
      <c r="AV132">
        <v>0</v>
      </c>
      <c r="AW132">
        <v>0</v>
      </c>
      <c r="AX132">
        <v>0</v>
      </c>
      <c r="AY132">
        <v>3.7547919471532347E-2</v>
      </c>
      <c r="AZ132">
        <v>0</v>
      </c>
      <c r="BA132">
        <v>8.9535959796817992E-3</v>
      </c>
      <c r="BB132">
        <v>1.23239391905734E-2</v>
      </c>
      <c r="BC132">
        <v>0</v>
      </c>
      <c r="BD132">
        <v>1.1248124950078551E-2</v>
      </c>
      <c r="BE132">
        <v>0</v>
      </c>
      <c r="BF132">
        <v>0</v>
      </c>
      <c r="BG132">
        <v>0</v>
      </c>
      <c r="BH132">
        <v>1.4447753721775699E-2</v>
      </c>
      <c r="BJ132">
        <f t="shared" si="24"/>
        <v>5.599444506757003E-3</v>
      </c>
      <c r="BK132">
        <f t="shared" si="25"/>
        <v>4.5326336340093748E-3</v>
      </c>
      <c r="BL132">
        <f t="shared" si="26"/>
        <v>4.5743643645126406E-3</v>
      </c>
      <c r="BN132">
        <f t="shared" si="27"/>
        <v>8.4685126867728514E-3</v>
      </c>
      <c r="BO132">
        <f t="shared" si="28"/>
        <v>7.6786460319088522E-3</v>
      </c>
      <c r="BP132">
        <f t="shared" si="29"/>
        <v>8.6841233883239808E-3</v>
      </c>
      <c r="BR132">
        <f t="shared" si="30"/>
        <v>2.1171281716932128E-3</v>
      </c>
      <c r="BS132">
        <f t="shared" si="31"/>
        <v>1.8098742264979748E-3</v>
      </c>
      <c r="BT132">
        <f t="shared" si="32"/>
        <v>1.7368246776647961E-3</v>
      </c>
      <c r="BV132">
        <f t="shared" si="33"/>
        <v>0.70436137023419221</v>
      </c>
      <c r="BW132">
        <f t="shared" si="34"/>
        <v>0.71056899128939244</v>
      </c>
      <c r="BX132">
        <f t="shared" si="35"/>
        <v>0.98681124612027404</v>
      </c>
    </row>
    <row r="133" spans="1:76" x14ac:dyDescent="0.3">
      <c r="A133" t="s">
        <v>450</v>
      </c>
      <c r="B133">
        <v>0</v>
      </c>
      <c r="C133">
        <v>2.9616689577707099E-2</v>
      </c>
      <c r="D133">
        <v>8.7438143953876002E-3</v>
      </c>
      <c r="E133">
        <v>0</v>
      </c>
      <c r="F133">
        <v>5.6428124416012096E-2</v>
      </c>
      <c r="G133">
        <v>2.639267018488435E-3</v>
      </c>
      <c r="H133">
        <v>0</v>
      </c>
      <c r="I133">
        <v>3.2773027241618798E-2</v>
      </c>
      <c r="J133">
        <v>2.2525065664898401E-2</v>
      </c>
      <c r="K133">
        <v>1.1669559826373349E-2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1.3280063880307851E-2</v>
      </c>
      <c r="R133">
        <v>4.3542572132972803E-3</v>
      </c>
      <c r="S133">
        <v>5.4458612192074846E-2</v>
      </c>
      <c r="T133">
        <v>0</v>
      </c>
      <c r="U133">
        <v>3.4181762265246898E-2</v>
      </c>
      <c r="V133">
        <v>0</v>
      </c>
      <c r="W133">
        <v>1.8829032939269099E-2</v>
      </c>
      <c r="X133">
        <v>0</v>
      </c>
      <c r="Y133">
        <v>0</v>
      </c>
      <c r="Z133">
        <v>1.30503599741247E-2</v>
      </c>
      <c r="AA133">
        <v>0</v>
      </c>
      <c r="AB133">
        <v>7.7156087916311501E-3</v>
      </c>
      <c r="AC133">
        <v>3.2682975592197551E-2</v>
      </c>
      <c r="AD133">
        <v>3.9913605781034339E-2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6.64726558139045E-3</v>
      </c>
      <c r="AM133">
        <v>0</v>
      </c>
      <c r="AN133">
        <v>0</v>
      </c>
      <c r="AO133">
        <v>1.15780279230045E-2</v>
      </c>
      <c r="AP133">
        <v>1.54187554586174E-2</v>
      </c>
      <c r="AQ133">
        <v>0</v>
      </c>
      <c r="AR133">
        <v>0</v>
      </c>
      <c r="AS133">
        <v>3.4532057502221901E-2</v>
      </c>
      <c r="AT133">
        <v>5.7937319883413002E-3</v>
      </c>
      <c r="AU133">
        <v>9.0056875602654504E-3</v>
      </c>
      <c r="AV133">
        <v>0</v>
      </c>
      <c r="AW133">
        <v>0</v>
      </c>
      <c r="AX133">
        <v>8.1884328422587999E-3</v>
      </c>
      <c r="AY133">
        <v>1.636766324279825E-3</v>
      </c>
      <c r="AZ133">
        <v>1.87356012678992E-2</v>
      </c>
      <c r="BA133">
        <v>2.51167912440124E-2</v>
      </c>
      <c r="BB133">
        <v>1.23608902845385E-2</v>
      </c>
      <c r="BC133">
        <v>0</v>
      </c>
      <c r="BD133">
        <v>0</v>
      </c>
      <c r="BE133">
        <v>4.9245067902523804E-3</v>
      </c>
      <c r="BF133">
        <v>1.123160367536275E-2</v>
      </c>
      <c r="BG133">
        <v>0</v>
      </c>
      <c r="BH133">
        <v>0</v>
      </c>
      <c r="BJ133">
        <f t="shared" si="24"/>
        <v>1.1104725751299602E-2</v>
      </c>
      <c r="BK133">
        <f t="shared" si="25"/>
        <v>1.1399234152715326E-2</v>
      </c>
      <c r="BL133">
        <f t="shared" si="26"/>
        <v>6.6068047376977935E-3</v>
      </c>
      <c r="BN133">
        <f t="shared" si="27"/>
        <v>1.6463396215111236E-2</v>
      </c>
      <c r="BO133">
        <f t="shared" si="28"/>
        <v>1.7252067187994425E-2</v>
      </c>
      <c r="BP133">
        <f t="shared" si="29"/>
        <v>9.0982086007140219E-3</v>
      </c>
      <c r="BR133">
        <f t="shared" si="30"/>
        <v>4.115849053777809E-3</v>
      </c>
      <c r="BS133">
        <f t="shared" si="31"/>
        <v>4.0663512327055971E-3</v>
      </c>
      <c r="BT133">
        <f t="shared" si="32"/>
        <v>1.8196417201428044E-3</v>
      </c>
      <c r="BV133">
        <f t="shared" si="33"/>
        <v>0.95972180715225419</v>
      </c>
      <c r="BW133">
        <f t="shared" si="34"/>
        <v>0.32896226224449587</v>
      </c>
      <c r="BX133">
        <f t="shared" si="35"/>
        <v>0.29281282428722211</v>
      </c>
    </row>
    <row r="134" spans="1:76" x14ac:dyDescent="0.3">
      <c r="A134" t="s">
        <v>451</v>
      </c>
      <c r="B134">
        <v>0</v>
      </c>
      <c r="C134">
        <v>0</v>
      </c>
      <c r="D134">
        <v>0</v>
      </c>
      <c r="E134">
        <v>8.6634245063469048E-3</v>
      </c>
      <c r="F134">
        <v>1.6269073620263051E-2</v>
      </c>
      <c r="G134">
        <v>0</v>
      </c>
      <c r="H134">
        <v>0</v>
      </c>
      <c r="I134">
        <v>1.063817799699425E-2</v>
      </c>
      <c r="J134">
        <v>0</v>
      </c>
      <c r="K134">
        <v>0</v>
      </c>
      <c r="L134">
        <v>0</v>
      </c>
      <c r="M134">
        <v>0</v>
      </c>
      <c r="N134">
        <v>9.01160888735935E-3</v>
      </c>
      <c r="O134">
        <v>0</v>
      </c>
      <c r="P134">
        <v>0</v>
      </c>
      <c r="Q134">
        <v>0</v>
      </c>
      <c r="R134">
        <v>0</v>
      </c>
      <c r="S134">
        <v>9.0987663331827499E-3</v>
      </c>
      <c r="T134">
        <v>0</v>
      </c>
      <c r="U134">
        <v>0</v>
      </c>
      <c r="V134">
        <v>4.889636002480875E-3</v>
      </c>
      <c r="W134">
        <v>0</v>
      </c>
      <c r="X134">
        <v>0</v>
      </c>
      <c r="Y134">
        <v>5.5755791762638002E-3</v>
      </c>
      <c r="Z134">
        <v>0</v>
      </c>
      <c r="AA134">
        <v>1.062414739884265E-2</v>
      </c>
      <c r="AB134">
        <v>0</v>
      </c>
      <c r="AC134">
        <v>1.399053729999805E-2</v>
      </c>
      <c r="AD134">
        <v>0</v>
      </c>
      <c r="AE134">
        <v>2.3346804586571651E-2</v>
      </c>
      <c r="AF134">
        <v>2.2007821315470449E-2</v>
      </c>
      <c r="AG134">
        <v>0</v>
      </c>
      <c r="AH134">
        <v>0</v>
      </c>
      <c r="AI134">
        <v>0</v>
      </c>
      <c r="AJ134">
        <v>1.024606137784285E-2</v>
      </c>
      <c r="AK134">
        <v>0</v>
      </c>
      <c r="AL134">
        <v>0</v>
      </c>
      <c r="AM134">
        <v>6.2671463292518501E-3</v>
      </c>
      <c r="AN134">
        <v>1.5745231818545549E-2</v>
      </c>
      <c r="AO134">
        <v>0</v>
      </c>
      <c r="AP134">
        <v>1.41465935293946E-3</v>
      </c>
      <c r="AQ134">
        <v>8.3637091044123004E-3</v>
      </c>
      <c r="AR134">
        <v>3.3747288423295302E-2</v>
      </c>
      <c r="AS134">
        <v>1.209415377987785E-2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1.285086655180135E-2</v>
      </c>
      <c r="BD134">
        <v>0</v>
      </c>
      <c r="BE134">
        <v>1.47883025187691E-2</v>
      </c>
      <c r="BF134">
        <v>0</v>
      </c>
      <c r="BG134">
        <v>1.039339803616115E-2</v>
      </c>
      <c r="BH134">
        <v>0</v>
      </c>
      <c r="BJ134">
        <f t="shared" si="24"/>
        <v>2.7863928131852222E-3</v>
      </c>
      <c r="BK134">
        <f t="shared" si="25"/>
        <v>4.974071784045013E-3</v>
      </c>
      <c r="BL134">
        <f t="shared" si="26"/>
        <v>5.0364326917158708E-3</v>
      </c>
      <c r="BN134">
        <f t="shared" si="27"/>
        <v>5.2274522023847249E-3</v>
      </c>
      <c r="BO134">
        <f t="shared" si="28"/>
        <v>7.7855948259462774E-3</v>
      </c>
      <c r="BP134">
        <f t="shared" si="29"/>
        <v>8.1827872526657255E-3</v>
      </c>
      <c r="BR134">
        <f t="shared" si="30"/>
        <v>1.3068630505961812E-3</v>
      </c>
      <c r="BS134">
        <f t="shared" si="31"/>
        <v>1.8350822989991705E-3</v>
      </c>
      <c r="BT134">
        <f t="shared" si="32"/>
        <v>1.6365574505331452E-3</v>
      </c>
      <c r="BV134">
        <f t="shared" si="33"/>
        <v>0.33930705737010725</v>
      </c>
      <c r="BW134">
        <f t="shared" si="34"/>
        <v>0.28926911376501102</v>
      </c>
      <c r="BX134">
        <f t="shared" si="35"/>
        <v>0.97989948522257109</v>
      </c>
    </row>
    <row r="135" spans="1:76" x14ac:dyDescent="0.3">
      <c r="A135" t="s">
        <v>452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3.459666491270285E-3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7.5828885452455001E-3</v>
      </c>
      <c r="T135">
        <v>0</v>
      </c>
      <c r="U135">
        <v>0</v>
      </c>
      <c r="V135">
        <v>4.889636002480875E-3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1.90799010354889E-2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1.223058822351665E-2</v>
      </c>
      <c r="BD135">
        <v>0</v>
      </c>
      <c r="BE135">
        <v>0</v>
      </c>
      <c r="BF135">
        <v>0</v>
      </c>
      <c r="BG135">
        <v>0</v>
      </c>
      <c r="BH135">
        <v>0</v>
      </c>
      <c r="BJ135">
        <f t="shared" si="24"/>
        <v>2.1622915570439281E-4</v>
      </c>
      <c r="BK135">
        <f t="shared" si="25"/>
        <v>1.7529125324008488E-3</v>
      </c>
      <c r="BL135">
        <f t="shared" si="26"/>
        <v>4.8922352894066601E-4</v>
      </c>
      <c r="BN135">
        <f t="shared" si="27"/>
        <v>8.6491662281757125E-4</v>
      </c>
      <c r="BO135">
        <f t="shared" si="28"/>
        <v>4.7905711327071478E-3</v>
      </c>
      <c r="BP135">
        <f t="shared" si="29"/>
        <v>2.44611764470333E-3</v>
      </c>
      <c r="BR135">
        <f t="shared" si="30"/>
        <v>2.1622915570439281E-4</v>
      </c>
      <c r="BS135">
        <f t="shared" si="31"/>
        <v>1.1291484445645815E-3</v>
      </c>
      <c r="BT135">
        <f t="shared" si="32"/>
        <v>4.8922352894066601E-4</v>
      </c>
      <c r="BV135">
        <f t="shared" si="33"/>
        <v>0.19777483574092591</v>
      </c>
      <c r="BW135">
        <f t="shared" si="34"/>
        <v>0.61324949694262898</v>
      </c>
      <c r="BX135">
        <f t="shared" si="35"/>
        <v>0.31496333191434278</v>
      </c>
    </row>
    <row r="136" spans="1:76" x14ac:dyDescent="0.3">
      <c r="A136" t="s">
        <v>453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1.2802409687067501E-2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2.4387995723226599E-2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6.8673162750118501E-3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J136">
        <f t="shared" si="24"/>
        <v>8.001506054417188E-4</v>
      </c>
      <c r="BK136">
        <f t="shared" si="25"/>
        <v>1.3548886512903665E-3</v>
      </c>
      <c r="BL136">
        <f t="shared" si="26"/>
        <v>2.7469265100047401E-4</v>
      </c>
      <c r="BN136">
        <f t="shared" si="27"/>
        <v>3.2006024217668752E-3</v>
      </c>
      <c r="BO136">
        <f t="shared" si="28"/>
        <v>5.7483057184806834E-3</v>
      </c>
      <c r="BP136">
        <f t="shared" si="29"/>
        <v>1.37346325500237E-3</v>
      </c>
      <c r="BR136">
        <f t="shared" si="30"/>
        <v>8.001506054417188E-4</v>
      </c>
      <c r="BS136">
        <f t="shared" si="31"/>
        <v>1.354888651290367E-3</v>
      </c>
      <c r="BT136">
        <f t="shared" si="32"/>
        <v>2.7469265100047401E-4</v>
      </c>
      <c r="BV136">
        <f t="shared" si="33"/>
        <v>0.72714813458291805</v>
      </c>
      <c r="BW136">
        <f t="shared" si="34"/>
        <v>0.54206731972852329</v>
      </c>
      <c r="BX136">
        <f t="shared" si="35"/>
        <v>0.4445258975022498</v>
      </c>
    </row>
    <row r="137" spans="1:76" x14ac:dyDescent="0.3">
      <c r="A137" t="s">
        <v>454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5.4620910334092498E-3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7.4034081474480999E-3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7.7573206416332004E-3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J137">
        <f t="shared" si="24"/>
        <v>0</v>
      </c>
      <c r="BK137">
        <f t="shared" si="25"/>
        <v>7.1474995449207499E-4</v>
      </c>
      <c r="BL137">
        <f t="shared" si="26"/>
        <v>3.1029282566532804E-4</v>
      </c>
      <c r="BN137">
        <f t="shared" si="27"/>
        <v>0</v>
      </c>
      <c r="BO137">
        <f t="shared" si="28"/>
        <v>2.106701850829661E-3</v>
      </c>
      <c r="BP137">
        <f t="shared" si="29"/>
        <v>1.5514641283266401E-3</v>
      </c>
      <c r="BR137">
        <f t="shared" si="30"/>
        <v>0</v>
      </c>
      <c r="BS137">
        <f t="shared" si="31"/>
        <v>4.9655438821996796E-4</v>
      </c>
      <c r="BT137">
        <f t="shared" si="32"/>
        <v>3.1029282566532804E-4</v>
      </c>
      <c r="BV137">
        <f t="shared" si="33"/>
        <v>0.16819163038229104</v>
      </c>
      <c r="BW137">
        <f t="shared" si="34"/>
        <v>0.32728688127978489</v>
      </c>
      <c r="BX137">
        <f t="shared" si="35"/>
        <v>0.49509171721800171</v>
      </c>
    </row>
    <row r="138" spans="1:76" x14ac:dyDescent="0.3">
      <c r="A138" t="s">
        <v>455</v>
      </c>
      <c r="B138">
        <v>5.6223314518461997E-3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1.7468001724954951E-3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8.8393743808703996E-4</v>
      </c>
      <c r="AM138">
        <v>0</v>
      </c>
      <c r="AN138">
        <v>0</v>
      </c>
      <c r="AO138">
        <v>7.17227799809835E-3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8.7509533109737993E-3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J138">
        <f t="shared" si="24"/>
        <v>3.5139571574038748E-4</v>
      </c>
      <c r="BK138">
        <f t="shared" si="25"/>
        <v>9.7044454027527503E-5</v>
      </c>
      <c r="BL138">
        <f t="shared" si="26"/>
        <v>6.7228674988636754E-4</v>
      </c>
      <c r="BN138">
        <f t="shared" si="27"/>
        <v>1.4055828629615499E-3</v>
      </c>
      <c r="BO138">
        <f t="shared" si="28"/>
        <v>4.1172474911646518E-4</v>
      </c>
      <c r="BP138">
        <f t="shared" si="29"/>
        <v>2.2126799745583923E-3</v>
      </c>
      <c r="BR138">
        <f t="shared" si="30"/>
        <v>3.5139571574038748E-4</v>
      </c>
      <c r="BS138">
        <f t="shared" si="31"/>
        <v>9.7044454027527517E-5</v>
      </c>
      <c r="BT138">
        <f t="shared" si="32"/>
        <v>4.4253599491167846E-4</v>
      </c>
      <c r="BV138">
        <f t="shared" si="33"/>
        <v>0.49463497176342386</v>
      </c>
      <c r="BW138">
        <f t="shared" si="34"/>
        <v>0.57338041943824636</v>
      </c>
      <c r="BX138">
        <f t="shared" si="35"/>
        <v>0.2153188065917549</v>
      </c>
    </row>
    <row r="139" spans="1:76" x14ac:dyDescent="0.3">
      <c r="A139" t="s">
        <v>456</v>
      </c>
      <c r="B139">
        <v>1.53026329676712E-2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8.3615729653769497E-3</v>
      </c>
      <c r="J139">
        <v>1.8046803928795801E-2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1.0367924841814149E-3</v>
      </c>
      <c r="AN139">
        <v>0</v>
      </c>
      <c r="AO139">
        <v>5.1181821778130002E-3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J139">
        <f t="shared" si="24"/>
        <v>2.6069381163652469E-3</v>
      </c>
      <c r="BK139">
        <f t="shared" si="25"/>
        <v>0</v>
      </c>
      <c r="BL139">
        <f t="shared" si="26"/>
        <v>2.461989864797766E-4</v>
      </c>
      <c r="BN139">
        <f t="shared" si="27"/>
        <v>5.8937005283158173E-3</v>
      </c>
      <c r="BO139">
        <f t="shared" si="28"/>
        <v>0</v>
      </c>
      <c r="BP139">
        <f t="shared" si="29"/>
        <v>1.0359250885268758E-3</v>
      </c>
      <c r="BR139">
        <f t="shared" si="30"/>
        <v>1.4734251320789543E-3</v>
      </c>
      <c r="BS139">
        <f t="shared" si="31"/>
        <v>0</v>
      </c>
      <c r="BT139">
        <f t="shared" si="32"/>
        <v>2.0718501770537515E-4</v>
      </c>
      <c r="BV139">
        <f t="shared" si="33"/>
        <v>9.7164343753347815E-2</v>
      </c>
      <c r="BW139">
        <f t="shared" si="34"/>
        <v>0.13266773443586857</v>
      </c>
      <c r="BX139">
        <f t="shared" si="35"/>
        <v>0.24633968507667087</v>
      </c>
    </row>
    <row r="140" spans="1:76" x14ac:dyDescent="0.3">
      <c r="A140" t="s">
        <v>457</v>
      </c>
      <c r="B140">
        <v>0</v>
      </c>
      <c r="C140">
        <v>1.7344628988189951E-2</v>
      </c>
      <c r="D140">
        <v>7.4191855645533997E-3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4.8844020707749297E-3</v>
      </c>
      <c r="M140">
        <v>0</v>
      </c>
      <c r="N140">
        <v>0</v>
      </c>
      <c r="O140">
        <v>1.5834135585229999E-2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2.0253094476884248E-3</v>
      </c>
      <c r="AE140">
        <v>0</v>
      </c>
      <c r="AF140">
        <v>1.0193011675734749E-2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1.54187554586174E-2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1.23608902845385E-2</v>
      </c>
      <c r="BC140">
        <v>0</v>
      </c>
      <c r="BD140">
        <v>0</v>
      </c>
      <c r="BE140">
        <v>9.6599875573064996E-3</v>
      </c>
      <c r="BF140">
        <v>3.3429705697963002E-3</v>
      </c>
      <c r="BG140">
        <v>0</v>
      </c>
      <c r="BH140">
        <v>0</v>
      </c>
      <c r="BJ140">
        <f t="shared" si="24"/>
        <v>2.8426470130467675E-3</v>
      </c>
      <c r="BK140">
        <f t="shared" si="25"/>
        <v>6.787956179679542E-4</v>
      </c>
      <c r="BL140">
        <f t="shared" si="26"/>
        <v>1.631304154810348E-3</v>
      </c>
      <c r="BN140">
        <f t="shared" si="27"/>
        <v>5.7802389215160467E-3</v>
      </c>
      <c r="BO140">
        <f t="shared" si="28"/>
        <v>2.4217837682542517E-3</v>
      </c>
      <c r="BP140">
        <f t="shared" si="29"/>
        <v>4.2253777406056903E-3</v>
      </c>
      <c r="BR140">
        <f t="shared" si="30"/>
        <v>1.4450597303790117E-3</v>
      </c>
      <c r="BS140">
        <f t="shared" si="31"/>
        <v>5.7081990836669726E-4</v>
      </c>
      <c r="BT140">
        <f t="shared" si="32"/>
        <v>8.4507554812113803E-4</v>
      </c>
      <c r="BV140">
        <f t="shared" si="33"/>
        <v>0.17929122160815589</v>
      </c>
      <c r="BW140">
        <f t="shared" si="34"/>
        <v>0.47597465253802695</v>
      </c>
      <c r="BX140">
        <f t="shared" si="35"/>
        <v>0.35599360454333828</v>
      </c>
    </row>
    <row r="141" spans="1:76" x14ac:dyDescent="0.3">
      <c r="A141" t="s">
        <v>458</v>
      </c>
      <c r="B141">
        <v>3.1528044841266652E-2</v>
      </c>
      <c r="C141">
        <v>6.4171975502112955E-2</v>
      </c>
      <c r="D141">
        <v>1.0110815766876705E-2</v>
      </c>
      <c r="E141">
        <v>1.7030220046685252E-2</v>
      </c>
      <c r="F141">
        <v>2.13964222454682E-2</v>
      </c>
      <c r="G141">
        <v>2.2794544329456139E-2</v>
      </c>
      <c r="H141">
        <v>6.2772297091019998E-3</v>
      </c>
      <c r="I141">
        <v>8.3615729653769497E-3</v>
      </c>
      <c r="J141">
        <v>0</v>
      </c>
      <c r="K141">
        <v>3.2916105078529906E-2</v>
      </c>
      <c r="L141">
        <v>2.8725973499766952E-2</v>
      </c>
      <c r="M141">
        <v>8.4506472416663495E-2</v>
      </c>
      <c r="N141">
        <v>4.9014162744839794E-2</v>
      </c>
      <c r="O141">
        <v>1.7305626649399851E-2</v>
      </c>
      <c r="P141">
        <v>3.3268830060449797E-2</v>
      </c>
      <c r="Q141">
        <v>3.7450056423524503E-2</v>
      </c>
      <c r="R141">
        <v>4.6471918460338296E-2</v>
      </c>
      <c r="S141">
        <v>6.6655548523890898E-2</v>
      </c>
      <c r="T141">
        <v>8.2855800483871506E-2</v>
      </c>
      <c r="U141">
        <v>2.8446062957157049E-2</v>
      </c>
      <c r="V141">
        <v>3.594766786535597E-2</v>
      </c>
      <c r="W141">
        <v>4.2353035788452849E-2</v>
      </c>
      <c r="X141">
        <v>6.3139471211345388E-2</v>
      </c>
      <c r="Y141">
        <v>3.6398637485921856E-2</v>
      </c>
      <c r="Z141">
        <v>2.373377827498795E-2</v>
      </c>
      <c r="AA141">
        <v>2.6724247917545851E-2</v>
      </c>
      <c r="AB141">
        <v>2.2919596046040099E-2</v>
      </c>
      <c r="AC141">
        <v>1.529067565982755E-2</v>
      </c>
      <c r="AD141">
        <v>2.171722046697605E-2</v>
      </c>
      <c r="AE141">
        <v>2.2128130678373398E-2</v>
      </c>
      <c r="AF141">
        <v>4.77714252071633E-2</v>
      </c>
      <c r="AG141">
        <v>2.2707105123912399E-2</v>
      </c>
      <c r="AH141">
        <v>2.97041866560947E-2</v>
      </c>
      <c r="AI141">
        <v>3.4718940911739299E-2</v>
      </c>
      <c r="AJ141">
        <v>3.0791906573289098E-2</v>
      </c>
      <c r="AK141">
        <v>1.7067638187511901E-2</v>
      </c>
      <c r="AL141">
        <v>2.2841031084438849E-2</v>
      </c>
      <c r="AM141">
        <v>6.8936397933354099E-2</v>
      </c>
      <c r="AN141">
        <v>1.02052038312273E-2</v>
      </c>
      <c r="AO141">
        <v>3.1599151952864897E-2</v>
      </c>
      <c r="AP141">
        <v>6.2537113269520953E-2</v>
      </c>
      <c r="AQ141">
        <v>7.900794572330895E-2</v>
      </c>
      <c r="AR141">
        <v>9.7555106364740508E-3</v>
      </c>
      <c r="AS141">
        <v>9.6162444524331495E-3</v>
      </c>
      <c r="AT141">
        <v>3.2401090649583748E-2</v>
      </c>
      <c r="AU141">
        <v>3.0537905833354251E-2</v>
      </c>
      <c r="AV141">
        <v>9.2341896978928497E-3</v>
      </c>
      <c r="AW141">
        <v>1.8110180849330949E-2</v>
      </c>
      <c r="AX141">
        <v>1.525438961005245E-2</v>
      </c>
      <c r="AY141">
        <v>1.8005250561670735E-2</v>
      </c>
      <c r="AZ141">
        <v>6.5295460619327145E-2</v>
      </c>
      <c r="BA141">
        <v>9.8368373745501992E-3</v>
      </c>
      <c r="BB141">
        <v>3.5217572459684696E-2</v>
      </c>
      <c r="BC141">
        <v>3.4887090148258346E-2</v>
      </c>
      <c r="BD141">
        <v>3.1282158489294297E-2</v>
      </c>
      <c r="BE141">
        <v>9.2333123742932496E-3</v>
      </c>
      <c r="BF141">
        <v>6.1142850847761498E-2</v>
      </c>
      <c r="BG141">
        <v>4.3759025633141498E-2</v>
      </c>
      <c r="BH141">
        <v>1.51397958408464E-3</v>
      </c>
      <c r="BJ141">
        <f t="shared" si="24"/>
        <v>2.905362826746994E-2</v>
      </c>
      <c r="BK141">
        <f t="shared" si="25"/>
        <v>3.7204636095499691E-2</v>
      </c>
      <c r="BL141">
        <f t="shared" si="26"/>
        <v>3.0322777535068148E-2</v>
      </c>
      <c r="BN141">
        <f t="shared" si="27"/>
        <v>2.2130539525504138E-2</v>
      </c>
      <c r="BO141">
        <f t="shared" si="28"/>
        <v>1.8218203515521513E-2</v>
      </c>
      <c r="BP141">
        <f t="shared" si="29"/>
        <v>2.1851440814547041E-2</v>
      </c>
      <c r="BR141">
        <f t="shared" si="30"/>
        <v>5.5326348813760345E-3</v>
      </c>
      <c r="BS141">
        <f t="shared" si="31"/>
        <v>4.2940717489539544E-3</v>
      </c>
      <c r="BT141">
        <f t="shared" si="32"/>
        <v>4.3702881629094081E-3</v>
      </c>
      <c r="BV141">
        <f t="shared" si="33"/>
        <v>0.25391652079198096</v>
      </c>
      <c r="BW141">
        <f t="shared" si="34"/>
        <v>0.85828745685800623</v>
      </c>
      <c r="BX141">
        <f t="shared" si="35"/>
        <v>0.26803219570638792</v>
      </c>
    </row>
    <row r="142" spans="1:76" x14ac:dyDescent="0.3">
      <c r="A142" t="s">
        <v>459</v>
      </c>
      <c r="B142">
        <v>0</v>
      </c>
      <c r="C142">
        <v>0</v>
      </c>
      <c r="D142">
        <v>0</v>
      </c>
      <c r="E142">
        <v>0</v>
      </c>
      <c r="F142">
        <v>8.1028990013786006E-3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8.8495391669005507E-3</v>
      </c>
      <c r="R142">
        <v>2.4387995723226599E-2</v>
      </c>
      <c r="S142">
        <v>0</v>
      </c>
      <c r="T142">
        <v>0</v>
      </c>
      <c r="U142">
        <v>0</v>
      </c>
      <c r="V142">
        <v>0</v>
      </c>
      <c r="W142">
        <v>8.6173039540780993E-3</v>
      </c>
      <c r="X142">
        <v>2.4431315038445198E-3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1.9696636977982199E-2</v>
      </c>
      <c r="AP142">
        <v>1.1186698409810351E-2</v>
      </c>
      <c r="AQ142">
        <v>0</v>
      </c>
      <c r="AR142">
        <v>0</v>
      </c>
      <c r="AS142">
        <v>3.1015155066384898E-3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1.87356012678992E-2</v>
      </c>
      <c r="BA142">
        <v>0</v>
      </c>
      <c r="BB142">
        <v>4.5415074887048996E-3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1.7244385022221599E-3</v>
      </c>
      <c r="BJ142">
        <f t="shared" si="24"/>
        <v>1.059527385517447E-3</v>
      </c>
      <c r="BK142">
        <f t="shared" si="25"/>
        <v>1.9693572878416235E-3</v>
      </c>
      <c r="BL142">
        <f t="shared" si="26"/>
        <v>2.3594559261302921E-3</v>
      </c>
      <c r="BN142">
        <f t="shared" si="27"/>
        <v>2.8983874045460318E-3</v>
      </c>
      <c r="BO142">
        <f t="shared" si="28"/>
        <v>5.9665268648323184E-3</v>
      </c>
      <c r="BP142">
        <f t="shared" si="29"/>
        <v>5.6205169342486471E-3</v>
      </c>
      <c r="BR142">
        <f t="shared" si="30"/>
        <v>7.2459685113650794E-4</v>
      </c>
      <c r="BS142">
        <f t="shared" si="31"/>
        <v>1.406323868751548E-3</v>
      </c>
      <c r="BT142">
        <f t="shared" si="32"/>
        <v>1.1241033868497293E-3</v>
      </c>
      <c r="BV142">
        <f t="shared" si="33"/>
        <v>0.57031693287401719</v>
      </c>
      <c r="BW142">
        <f t="shared" si="34"/>
        <v>0.33725960122596088</v>
      </c>
      <c r="BX142">
        <f t="shared" si="35"/>
        <v>0.82970388257927874</v>
      </c>
    </row>
    <row r="143" spans="1:76" x14ac:dyDescent="0.3">
      <c r="A143" t="s">
        <v>460</v>
      </c>
      <c r="B143">
        <v>1.11024485954659E-2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1.1092475644132901E-2</v>
      </c>
      <c r="L143">
        <v>0</v>
      </c>
      <c r="M143">
        <v>0</v>
      </c>
      <c r="N143">
        <v>0</v>
      </c>
      <c r="O143">
        <v>0</v>
      </c>
      <c r="P143">
        <v>1.778955255407515E-2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4.2531901962889196E-3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3.7686410220226549E-2</v>
      </c>
      <c r="AH143">
        <v>0</v>
      </c>
      <c r="AI143">
        <v>0</v>
      </c>
      <c r="AJ143">
        <v>1.661013380319715E-2</v>
      </c>
      <c r="AK143">
        <v>0</v>
      </c>
      <c r="AL143">
        <v>7.21684067787545E-4</v>
      </c>
      <c r="AM143">
        <v>0</v>
      </c>
      <c r="AN143">
        <v>0</v>
      </c>
      <c r="AO143">
        <v>2.4584299971187148E-2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1.1348955337876214E-2</v>
      </c>
      <c r="AY143">
        <v>0</v>
      </c>
      <c r="AZ143">
        <v>1.87356012678992E-2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J143">
        <f t="shared" si="24"/>
        <v>2.4990297996046219E-3</v>
      </c>
      <c r="BK143">
        <f t="shared" si="25"/>
        <v>2.3299778009175259E-3</v>
      </c>
      <c r="BL143">
        <f t="shared" si="26"/>
        <v>2.8800269779178907E-3</v>
      </c>
      <c r="BN143">
        <f t="shared" si="27"/>
        <v>5.5548967093658631E-3</v>
      </c>
      <c r="BO143">
        <f t="shared" si="28"/>
        <v>8.8803709653011136E-3</v>
      </c>
      <c r="BP143">
        <f t="shared" si="29"/>
        <v>6.9319995769004938E-3</v>
      </c>
      <c r="BR143">
        <f t="shared" si="30"/>
        <v>1.3887241773414658E-3</v>
      </c>
      <c r="BS143">
        <f t="shared" si="31"/>
        <v>2.0931235096721817E-3</v>
      </c>
      <c r="BT143">
        <f t="shared" si="32"/>
        <v>1.3863999153800987E-3</v>
      </c>
      <c r="BV143">
        <f t="shared" si="33"/>
        <v>0.94680612749715065</v>
      </c>
      <c r="BW143">
        <f t="shared" si="34"/>
        <v>0.8471176633904991</v>
      </c>
      <c r="BX143">
        <f t="shared" si="35"/>
        <v>0.82801917634843913</v>
      </c>
    </row>
    <row r="144" spans="1:76" x14ac:dyDescent="0.3">
      <c r="A144" t="s">
        <v>461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1.219463054244605E-2</v>
      </c>
      <c r="S144">
        <v>0</v>
      </c>
      <c r="T144">
        <v>0</v>
      </c>
      <c r="U144">
        <v>0</v>
      </c>
      <c r="V144">
        <v>1.0558961852076949E-2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2.01927420519274E-2</v>
      </c>
      <c r="AH144">
        <v>0</v>
      </c>
      <c r="AI144">
        <v>0</v>
      </c>
      <c r="AJ144">
        <v>0</v>
      </c>
      <c r="AK144">
        <v>0</v>
      </c>
      <c r="AL144">
        <v>1.02177087625735E-2</v>
      </c>
      <c r="AM144">
        <v>0</v>
      </c>
      <c r="AN144">
        <v>0</v>
      </c>
      <c r="AO144">
        <v>5.1181821778130002E-3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1.090329285674785E-2</v>
      </c>
      <c r="AZ144">
        <v>1.87356012678992E-2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7.4639973161322003E-3</v>
      </c>
      <c r="BG144">
        <v>0</v>
      </c>
      <c r="BH144">
        <v>0</v>
      </c>
      <c r="BJ144">
        <f t="shared" si="24"/>
        <v>0</v>
      </c>
      <c r="BK144">
        <f t="shared" si="25"/>
        <v>2.3859074692472444E-3</v>
      </c>
      <c r="BL144">
        <f t="shared" si="26"/>
        <v>2.0975512952466301E-3</v>
      </c>
      <c r="BN144">
        <f t="shared" si="27"/>
        <v>0</v>
      </c>
      <c r="BO144">
        <f t="shared" si="28"/>
        <v>5.767462184804127E-3</v>
      </c>
      <c r="BP144">
        <f t="shared" si="29"/>
        <v>4.7706574109437783E-3</v>
      </c>
      <c r="BR144">
        <f t="shared" si="30"/>
        <v>0</v>
      </c>
      <c r="BS144">
        <f t="shared" si="31"/>
        <v>1.3594038737039932E-3</v>
      </c>
      <c r="BT144">
        <f t="shared" si="32"/>
        <v>9.5413148218875571E-4</v>
      </c>
      <c r="BV144">
        <f t="shared" si="33"/>
        <v>9.7242929726580427E-2</v>
      </c>
      <c r="BW144">
        <f t="shared" si="34"/>
        <v>3.7805085673815533E-2</v>
      </c>
      <c r="BX144">
        <f t="shared" si="35"/>
        <v>0.86324540752457657</v>
      </c>
    </row>
    <row r="145" spans="1:76" x14ac:dyDescent="0.3">
      <c r="A145" t="s">
        <v>462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9.6519295921752499E-3</v>
      </c>
      <c r="L145">
        <v>0</v>
      </c>
      <c r="M145">
        <v>0</v>
      </c>
      <c r="N145">
        <v>0</v>
      </c>
      <c r="O145">
        <v>1.53610682704583E-2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1.5605546560978199E-2</v>
      </c>
      <c r="X145">
        <v>8.2867865379926998E-3</v>
      </c>
      <c r="Y145">
        <v>0</v>
      </c>
      <c r="Z145">
        <v>0</v>
      </c>
      <c r="AA145">
        <v>0</v>
      </c>
      <c r="AB145">
        <v>8.2466858022435998E-3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1.209415377987785E-2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J145">
        <f t="shared" si="24"/>
        <v>1.5633123664145969E-3</v>
      </c>
      <c r="BK145">
        <f t="shared" si="25"/>
        <v>1.785501050067472E-3</v>
      </c>
      <c r="BL145">
        <f t="shared" si="26"/>
        <v>4.8376615119511399E-4</v>
      </c>
      <c r="BN145">
        <f t="shared" si="27"/>
        <v>4.3971129496692268E-3</v>
      </c>
      <c r="BO145">
        <f t="shared" si="28"/>
        <v>4.3577347685249124E-3</v>
      </c>
      <c r="BP145">
        <f t="shared" si="29"/>
        <v>2.4188307559755698E-3</v>
      </c>
      <c r="BR145">
        <f t="shared" si="30"/>
        <v>1.0992782374173067E-3</v>
      </c>
      <c r="BS145">
        <f t="shared" si="31"/>
        <v>1.027127935145452E-3</v>
      </c>
      <c r="BT145">
        <f t="shared" si="32"/>
        <v>4.8376615119511394E-4</v>
      </c>
      <c r="BV145">
        <f t="shared" si="33"/>
        <v>0.88353254071315757</v>
      </c>
      <c r="BW145">
        <f t="shared" si="34"/>
        <v>0.3789750198905204</v>
      </c>
      <c r="BX145">
        <f t="shared" si="35"/>
        <v>0.26263233868968744</v>
      </c>
    </row>
    <row r="146" spans="1:76" x14ac:dyDescent="0.3">
      <c r="A146" t="s">
        <v>463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1.778955255407515E-2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9.3569516727150994E-3</v>
      </c>
      <c r="AY146">
        <v>0</v>
      </c>
      <c r="AZ146">
        <v>0</v>
      </c>
      <c r="BA146">
        <v>0</v>
      </c>
      <c r="BB146">
        <v>4.5415074887048996E-3</v>
      </c>
      <c r="BC146">
        <v>0</v>
      </c>
      <c r="BD146">
        <v>0</v>
      </c>
      <c r="BE146">
        <v>0</v>
      </c>
      <c r="BF146">
        <v>9.0987612682494994E-3</v>
      </c>
      <c r="BG146">
        <v>0</v>
      </c>
      <c r="BH146">
        <v>0</v>
      </c>
      <c r="BJ146">
        <f t="shared" si="24"/>
        <v>1.1118470346296969E-3</v>
      </c>
      <c r="BK146">
        <f t="shared" si="25"/>
        <v>0</v>
      </c>
      <c r="BL146">
        <f t="shared" si="26"/>
        <v>9.1988881718678005E-4</v>
      </c>
      <c r="BN146">
        <f t="shared" si="27"/>
        <v>4.4473881385187876E-3</v>
      </c>
      <c r="BO146">
        <f t="shared" si="28"/>
        <v>0</v>
      </c>
      <c r="BP146">
        <f t="shared" si="29"/>
        <v>2.6599687152957701E-3</v>
      </c>
      <c r="BR146">
        <f t="shared" si="30"/>
        <v>1.1118470346296969E-3</v>
      </c>
      <c r="BS146">
        <f t="shared" si="31"/>
        <v>0</v>
      </c>
      <c r="BT146">
        <f t="shared" si="32"/>
        <v>5.3199374305915406E-4</v>
      </c>
      <c r="BV146">
        <f t="shared" si="33"/>
        <v>0.33317013591547762</v>
      </c>
      <c r="BW146">
        <f t="shared" si="34"/>
        <v>0.87766338710062852</v>
      </c>
      <c r="BX146">
        <f t="shared" si="35"/>
        <v>9.6629371486953816E-2</v>
      </c>
    </row>
    <row r="147" spans="1:76" x14ac:dyDescent="0.3">
      <c r="A147" t="s">
        <v>464</v>
      </c>
      <c r="B147">
        <v>0</v>
      </c>
      <c r="C147">
        <v>1.6312845332355299E-2</v>
      </c>
      <c r="D147">
        <v>0</v>
      </c>
      <c r="E147">
        <v>0</v>
      </c>
      <c r="F147">
        <v>8.1028990013786006E-3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4.8844020707749297E-3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2.4387995723226599E-2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2.6114964538482598E-3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2.7317772203371549E-2</v>
      </c>
      <c r="BB147">
        <v>0</v>
      </c>
      <c r="BC147">
        <v>0</v>
      </c>
      <c r="BD147">
        <v>1.34066393525547E-2</v>
      </c>
      <c r="BE147">
        <v>0</v>
      </c>
      <c r="BF147">
        <v>0</v>
      </c>
      <c r="BG147">
        <v>0</v>
      </c>
      <c r="BH147">
        <v>0</v>
      </c>
      <c r="BJ147">
        <f t="shared" si="24"/>
        <v>1.8312591502818018E-3</v>
      </c>
      <c r="BK147">
        <f t="shared" si="25"/>
        <v>1.49997178761527E-3</v>
      </c>
      <c r="BL147">
        <f t="shared" si="26"/>
        <v>1.6289764622370501E-3</v>
      </c>
      <c r="BN147">
        <f t="shared" si="27"/>
        <v>4.4867740262912398E-3</v>
      </c>
      <c r="BO147">
        <f t="shared" si="28"/>
        <v>5.745052974613845E-3</v>
      </c>
      <c r="BP147">
        <f t="shared" si="29"/>
        <v>5.9849100140189704E-3</v>
      </c>
      <c r="BR147">
        <f t="shared" si="30"/>
        <v>1.12169350657281E-3</v>
      </c>
      <c r="BS147">
        <f t="shared" si="31"/>
        <v>1.3541219722084654E-3</v>
      </c>
      <c r="BT147">
        <f t="shared" si="32"/>
        <v>1.1969820028037942E-3</v>
      </c>
      <c r="BV147">
        <f t="shared" si="33"/>
        <v>0.85176583693649899</v>
      </c>
      <c r="BW147">
        <f t="shared" si="34"/>
        <v>0.90251179472582987</v>
      </c>
      <c r="BX147">
        <f t="shared" si="35"/>
        <v>0.94347391816843185</v>
      </c>
    </row>
    <row r="148" spans="1:76" x14ac:dyDescent="0.3">
      <c r="A148" t="s">
        <v>465</v>
      </c>
      <c r="B148">
        <v>0</v>
      </c>
      <c r="C148">
        <v>0</v>
      </c>
      <c r="D148">
        <v>0</v>
      </c>
      <c r="E148">
        <v>0</v>
      </c>
      <c r="F148">
        <v>6.1189515603136003E-3</v>
      </c>
      <c r="G148">
        <v>0</v>
      </c>
      <c r="H148">
        <v>0</v>
      </c>
      <c r="I148">
        <v>0</v>
      </c>
      <c r="J148">
        <v>1.53875209224263E-2</v>
      </c>
      <c r="K148">
        <v>2.5999906053222901E-3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7.2065715439402003E-3</v>
      </c>
      <c r="T148">
        <v>0</v>
      </c>
      <c r="U148">
        <v>0</v>
      </c>
      <c r="V148">
        <v>0</v>
      </c>
      <c r="W148">
        <v>0</v>
      </c>
      <c r="X148">
        <v>5.4620910334092498E-3</v>
      </c>
      <c r="Y148">
        <v>5.9593547150877503E-3</v>
      </c>
      <c r="Z148">
        <v>0</v>
      </c>
      <c r="AA148">
        <v>1.270768257133695E-2</v>
      </c>
      <c r="AB148">
        <v>0</v>
      </c>
      <c r="AC148">
        <v>0</v>
      </c>
      <c r="AD148">
        <v>7.4034081474480999E-3</v>
      </c>
      <c r="AE148">
        <v>0</v>
      </c>
      <c r="AF148">
        <v>0</v>
      </c>
      <c r="AG148">
        <v>2.2707105123912399E-2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9.7555106364740508E-3</v>
      </c>
      <c r="AS148">
        <v>0</v>
      </c>
      <c r="AT148">
        <v>0</v>
      </c>
      <c r="AU148">
        <v>0</v>
      </c>
      <c r="AV148">
        <v>0</v>
      </c>
      <c r="AW148">
        <v>2.0376063961989099E-2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8.5638756414861007E-3</v>
      </c>
      <c r="BF148">
        <v>0</v>
      </c>
      <c r="BG148">
        <v>0</v>
      </c>
      <c r="BH148">
        <v>0</v>
      </c>
      <c r="BJ148">
        <f t="shared" si="24"/>
        <v>1.5066539430038869E-3</v>
      </c>
      <c r="BK148">
        <f t="shared" si="25"/>
        <v>3.4136785075074808E-3</v>
      </c>
      <c r="BL148">
        <f t="shared" si="26"/>
        <v>1.5478180095979698E-3</v>
      </c>
      <c r="BN148">
        <f t="shared" si="27"/>
        <v>4.0386237079796461E-3</v>
      </c>
      <c r="BO148">
        <f t="shared" si="28"/>
        <v>6.1330046133640228E-3</v>
      </c>
      <c r="BP148">
        <f t="shared" si="29"/>
        <v>4.67172533079488E-3</v>
      </c>
      <c r="BR148">
        <f t="shared" si="30"/>
        <v>1.0096559269949115E-3</v>
      </c>
      <c r="BS148">
        <f t="shared" si="31"/>
        <v>1.4455630503860269E-3</v>
      </c>
      <c r="BT148">
        <f t="shared" si="32"/>
        <v>9.3434506615897603E-4</v>
      </c>
      <c r="BV148">
        <f t="shared" si="33"/>
        <v>0.28817952640596622</v>
      </c>
      <c r="BW148">
        <f t="shared" si="34"/>
        <v>0.97629598913392734</v>
      </c>
      <c r="BX148">
        <f t="shared" si="35"/>
        <v>0.28687388174257417</v>
      </c>
    </row>
    <row r="149" spans="1:76" x14ac:dyDescent="0.3">
      <c r="A149" t="s">
        <v>466</v>
      </c>
      <c r="B149">
        <v>0</v>
      </c>
      <c r="C149">
        <v>1.8764295727289895E-2</v>
      </c>
      <c r="D149">
        <v>0</v>
      </c>
      <c r="E149">
        <v>7.8398114862239E-3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1.219463054244605E-2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4.0816302671198047E-3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6.5718668712062998E-3</v>
      </c>
      <c r="AX149">
        <v>7.0659567677936498E-3</v>
      </c>
      <c r="AY149">
        <v>0</v>
      </c>
      <c r="AZ149">
        <v>1.87356012678992E-2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1.3622227981275751E-2</v>
      </c>
      <c r="BJ149">
        <f t="shared" si="24"/>
        <v>1.6627567008446122E-3</v>
      </c>
      <c r="BK149">
        <f t="shared" si="25"/>
        <v>9.042367116425474E-4</v>
      </c>
      <c r="BL149">
        <f t="shared" si="26"/>
        <v>1.8398261155269961E-3</v>
      </c>
      <c r="BN149">
        <f t="shared" si="27"/>
        <v>4.9620243230725867E-3</v>
      </c>
      <c r="BO149">
        <f t="shared" si="28"/>
        <v>2.9768827670800424E-3</v>
      </c>
      <c r="BP149">
        <f t="shared" si="29"/>
        <v>4.7656803723618831E-3</v>
      </c>
      <c r="BR149">
        <f t="shared" si="30"/>
        <v>1.2405060807681467E-3</v>
      </c>
      <c r="BS149">
        <f t="shared" si="31"/>
        <v>7.0165799713322393E-4</v>
      </c>
      <c r="BT149">
        <f t="shared" si="32"/>
        <v>9.5313607447237666E-4</v>
      </c>
      <c r="BV149">
        <f t="shared" si="33"/>
        <v>0.59947163017978933</v>
      </c>
      <c r="BW149">
        <f t="shared" si="34"/>
        <v>0.910608307702506</v>
      </c>
      <c r="BX149">
        <f t="shared" si="35"/>
        <v>0.43386263377919221</v>
      </c>
    </row>
    <row r="150" spans="1:76" x14ac:dyDescent="0.3">
      <c r="A150" t="s">
        <v>467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1.015406960802365E-2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1.20483950980531E-2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J150">
        <f t="shared" si="24"/>
        <v>6.3462935050147815E-4</v>
      </c>
      <c r="BK150">
        <f t="shared" si="25"/>
        <v>6.6935528322517221E-4</v>
      </c>
      <c r="BL150">
        <f t="shared" si="26"/>
        <v>0</v>
      </c>
      <c r="BN150">
        <f t="shared" si="27"/>
        <v>2.5385174020059126E-3</v>
      </c>
      <c r="BO150">
        <f t="shared" si="28"/>
        <v>2.8398339587493685E-3</v>
      </c>
      <c r="BP150">
        <f t="shared" si="29"/>
        <v>0</v>
      </c>
      <c r="BR150">
        <f t="shared" si="30"/>
        <v>6.3462935050147815E-4</v>
      </c>
      <c r="BS150">
        <f t="shared" si="31"/>
        <v>6.6935528322517232E-4</v>
      </c>
      <c r="BT150">
        <f t="shared" si="32"/>
        <v>0</v>
      </c>
      <c r="BV150">
        <f t="shared" si="33"/>
        <v>0.9702022064885889</v>
      </c>
      <c r="BW150">
        <f t="shared" si="34"/>
        <v>0.33317013591547862</v>
      </c>
      <c r="BX150">
        <f t="shared" si="35"/>
        <v>0.33133276203867867</v>
      </c>
    </row>
    <row r="151" spans="1:76" x14ac:dyDescent="0.3">
      <c r="A151" t="s">
        <v>468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4.4891893560745052E-3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1.318736377976285E-2</v>
      </c>
      <c r="S151">
        <v>0</v>
      </c>
      <c r="T151">
        <v>0</v>
      </c>
      <c r="U151">
        <v>1.1403914482583301E-2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J151">
        <f t="shared" si="24"/>
        <v>2.8057433475465657E-4</v>
      </c>
      <c r="BK151">
        <f t="shared" si="25"/>
        <v>1.3661821256858973E-3</v>
      </c>
      <c r="BL151">
        <f t="shared" si="26"/>
        <v>0</v>
      </c>
      <c r="BN151">
        <f t="shared" si="27"/>
        <v>1.1222973390186263E-3</v>
      </c>
      <c r="BO151">
        <f t="shared" si="28"/>
        <v>3.9879204677898215E-3</v>
      </c>
      <c r="BP151">
        <f t="shared" si="29"/>
        <v>0</v>
      </c>
      <c r="BR151">
        <f t="shared" si="30"/>
        <v>2.8057433475465657E-4</v>
      </c>
      <c r="BS151">
        <f t="shared" si="31"/>
        <v>9.3996186853560391E-4</v>
      </c>
      <c r="BT151">
        <f t="shared" si="32"/>
        <v>0</v>
      </c>
      <c r="BV151">
        <f t="shared" si="33"/>
        <v>0.28156887264854114</v>
      </c>
      <c r="BW151">
        <f t="shared" si="34"/>
        <v>0.33317013591547762</v>
      </c>
      <c r="BX151">
        <f t="shared" si="35"/>
        <v>0.16431186469773054</v>
      </c>
    </row>
    <row r="152" spans="1:76" x14ac:dyDescent="0.3">
      <c r="A152" t="s">
        <v>469</v>
      </c>
      <c r="B152">
        <v>0</v>
      </c>
      <c r="C152">
        <v>0</v>
      </c>
      <c r="D152">
        <v>0</v>
      </c>
      <c r="E152">
        <v>1.6434760559762149E-2</v>
      </c>
      <c r="F152">
        <v>8.1028990013786006E-3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1.0367924841814149E-3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9.3173969930126499E-3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J152">
        <f t="shared" si="24"/>
        <v>1.5336037225712968E-3</v>
      </c>
      <c r="BK152">
        <f t="shared" si="25"/>
        <v>0</v>
      </c>
      <c r="BL152">
        <f t="shared" si="26"/>
        <v>4.1416757908776261E-4</v>
      </c>
      <c r="BN152">
        <f t="shared" si="27"/>
        <v>4.4581556787316075E-3</v>
      </c>
      <c r="BO152">
        <f t="shared" si="28"/>
        <v>0</v>
      </c>
      <c r="BP152">
        <f t="shared" si="29"/>
        <v>1.8663741116519527E-3</v>
      </c>
      <c r="BR152">
        <f t="shared" si="30"/>
        <v>1.1145389196829019E-3</v>
      </c>
      <c r="BS152">
        <f t="shared" si="31"/>
        <v>0</v>
      </c>
      <c r="BT152">
        <f t="shared" si="32"/>
        <v>3.7327482233039057E-4</v>
      </c>
      <c r="BV152">
        <f t="shared" si="33"/>
        <v>0.18901986797910503</v>
      </c>
      <c r="BW152">
        <f t="shared" si="34"/>
        <v>0.35323326195012728</v>
      </c>
      <c r="BX152">
        <f t="shared" si="35"/>
        <v>0.27818677449552809</v>
      </c>
    </row>
    <row r="153" spans="1:76" x14ac:dyDescent="0.3">
      <c r="A153" t="s">
        <v>470</v>
      </c>
      <c r="B153">
        <v>0</v>
      </c>
      <c r="C153">
        <v>0</v>
      </c>
      <c r="D153">
        <v>0</v>
      </c>
      <c r="E153">
        <v>0</v>
      </c>
      <c r="F153">
        <v>8.1028990013786006E-3</v>
      </c>
      <c r="G153">
        <v>8.7579746528473508E-3</v>
      </c>
      <c r="H153">
        <v>9.9163595060925494E-3</v>
      </c>
      <c r="I153">
        <v>0</v>
      </c>
      <c r="J153">
        <v>0</v>
      </c>
      <c r="K153">
        <v>0</v>
      </c>
      <c r="L153">
        <v>3.0155816630047402E-2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9.1679306234001001E-3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7.3236947127383999E-3</v>
      </c>
      <c r="AH153">
        <v>0</v>
      </c>
      <c r="AI153">
        <v>0</v>
      </c>
      <c r="AJ153">
        <v>0</v>
      </c>
      <c r="AK153">
        <v>9.7731767864562506E-3</v>
      </c>
      <c r="AL153">
        <v>7.21684067787545E-4</v>
      </c>
      <c r="AM153">
        <v>0</v>
      </c>
      <c r="AN153">
        <v>0</v>
      </c>
      <c r="AO153">
        <v>0</v>
      </c>
      <c r="AP153">
        <v>0</v>
      </c>
      <c r="AQ153">
        <v>1.5113602939402749E-3</v>
      </c>
      <c r="AR153">
        <v>0</v>
      </c>
      <c r="AS153">
        <v>3.1015155066384898E-3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1.87356012678992E-2</v>
      </c>
      <c r="BA153">
        <v>0</v>
      </c>
      <c r="BB153">
        <v>7.7566901398126347E-3</v>
      </c>
      <c r="BC153">
        <v>0</v>
      </c>
      <c r="BD153">
        <v>0</v>
      </c>
      <c r="BE153">
        <v>3.5641528374507148E-3</v>
      </c>
      <c r="BF153">
        <v>0</v>
      </c>
      <c r="BG153">
        <v>0</v>
      </c>
      <c r="BH153">
        <v>0</v>
      </c>
      <c r="BJ153">
        <f t="shared" si="24"/>
        <v>3.5583156118978686E-3</v>
      </c>
      <c r="BK153">
        <f t="shared" si="25"/>
        <v>9.1620140756325014E-4</v>
      </c>
      <c r="BL153">
        <f t="shared" si="26"/>
        <v>1.8065672359994045E-3</v>
      </c>
      <c r="BN153">
        <f t="shared" si="27"/>
        <v>7.947665463617002E-3</v>
      </c>
      <c r="BO153">
        <f t="shared" si="28"/>
        <v>2.6852298161576401E-3</v>
      </c>
      <c r="BP153">
        <f t="shared" si="29"/>
        <v>4.331279033370038E-3</v>
      </c>
      <c r="BR153">
        <f t="shared" si="30"/>
        <v>1.9869163659042505E-3</v>
      </c>
      <c r="BS153">
        <f t="shared" si="31"/>
        <v>6.329147373497913E-4</v>
      </c>
      <c r="BT153">
        <f t="shared" si="32"/>
        <v>8.6625580667400756E-4</v>
      </c>
      <c r="BV153">
        <f t="shared" si="33"/>
        <v>0.22126383052090487</v>
      </c>
      <c r="BW153">
        <f t="shared" si="34"/>
        <v>0.42814873265563191</v>
      </c>
      <c r="BX153">
        <f t="shared" si="35"/>
        <v>0.41147952501273211</v>
      </c>
    </row>
    <row r="154" spans="1:76" x14ac:dyDescent="0.3">
      <c r="A154" t="s">
        <v>471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1.5605546560978199E-2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1.46503468459745E-2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3.9007125571220852E-3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J154">
        <f t="shared" si="24"/>
        <v>0</v>
      </c>
      <c r="BK154">
        <f t="shared" si="25"/>
        <v>1.6808829670529278E-3</v>
      </c>
      <c r="BL154">
        <f t="shared" si="26"/>
        <v>1.5602850228488339E-4</v>
      </c>
      <c r="BN154">
        <f t="shared" si="27"/>
        <v>0</v>
      </c>
      <c r="BO154">
        <f t="shared" si="28"/>
        <v>4.8948299873948498E-3</v>
      </c>
      <c r="BP154">
        <f t="shared" si="29"/>
        <v>7.8014251142441697E-4</v>
      </c>
      <c r="BR154">
        <f t="shared" si="30"/>
        <v>0</v>
      </c>
      <c r="BS154">
        <f t="shared" si="31"/>
        <v>1.1537224922807206E-3</v>
      </c>
      <c r="BT154">
        <f t="shared" si="32"/>
        <v>1.5602850228488339E-4</v>
      </c>
      <c r="BV154">
        <f t="shared" si="33"/>
        <v>0.16336140559680887</v>
      </c>
      <c r="BW154">
        <f t="shared" si="34"/>
        <v>0.32728688127978489</v>
      </c>
      <c r="BX154">
        <f t="shared" si="35"/>
        <v>0.20709511418774793</v>
      </c>
    </row>
    <row r="155" spans="1:76" x14ac:dyDescent="0.3">
      <c r="A155" t="s">
        <v>472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1.67421850797831E-2</v>
      </c>
      <c r="M155">
        <v>0</v>
      </c>
      <c r="N155">
        <v>1.3774907564949901E-2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9.9003723242363506E-3</v>
      </c>
      <c r="BD155">
        <v>0</v>
      </c>
      <c r="BE155">
        <v>1.59808020597102E-3</v>
      </c>
      <c r="BF155">
        <v>0</v>
      </c>
      <c r="BG155">
        <v>0</v>
      </c>
      <c r="BH155">
        <v>0</v>
      </c>
      <c r="BJ155">
        <f t="shared" si="24"/>
        <v>1.9073182902958124E-3</v>
      </c>
      <c r="BK155">
        <f t="shared" si="25"/>
        <v>0</v>
      </c>
      <c r="BL155">
        <f t="shared" si="26"/>
        <v>4.599381012082948E-4</v>
      </c>
      <c r="BN155">
        <f t="shared" si="27"/>
        <v>5.2398666058127525E-3</v>
      </c>
      <c r="BO155">
        <f t="shared" si="28"/>
        <v>0</v>
      </c>
      <c r="BP155">
        <f t="shared" si="29"/>
        <v>1.992513656160272E-3</v>
      </c>
      <c r="BR155">
        <f t="shared" si="30"/>
        <v>1.3099666514531881E-3</v>
      </c>
      <c r="BS155">
        <f t="shared" si="31"/>
        <v>0</v>
      </c>
      <c r="BT155">
        <f t="shared" si="32"/>
        <v>3.9850273123205441E-4</v>
      </c>
      <c r="BV155">
        <f t="shared" si="33"/>
        <v>0.16600220696017307</v>
      </c>
      <c r="BW155">
        <f t="shared" si="34"/>
        <v>0.30460886374591717</v>
      </c>
      <c r="BX155">
        <f t="shared" si="35"/>
        <v>0.25979627907256175</v>
      </c>
    </row>
    <row r="156" spans="1:76" x14ac:dyDescent="0.3">
      <c r="A156" t="s">
        <v>473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2.3701976134028052E-3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1.94455837894152E-3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2.79092057533544E-4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J156">
        <f t="shared" si="24"/>
        <v>2.696722495215203E-4</v>
      </c>
      <c r="BK156">
        <f t="shared" si="25"/>
        <v>0</v>
      </c>
      <c r="BL156">
        <f t="shared" si="26"/>
        <v>1.116368230134176E-5</v>
      </c>
      <c r="BN156">
        <f t="shared" si="27"/>
        <v>7.4097116727981044E-4</v>
      </c>
      <c r="BO156">
        <f t="shared" si="28"/>
        <v>0</v>
      </c>
      <c r="BP156">
        <f t="shared" si="29"/>
        <v>5.5818411506708788E-5</v>
      </c>
      <c r="BR156">
        <f t="shared" si="30"/>
        <v>1.8524279181995261E-4</v>
      </c>
      <c r="BS156">
        <f t="shared" si="31"/>
        <v>0</v>
      </c>
      <c r="BT156">
        <f t="shared" si="32"/>
        <v>1.1163682301341758E-5</v>
      </c>
      <c r="BV156">
        <f t="shared" si="33"/>
        <v>0.16606433628139355</v>
      </c>
      <c r="BW156">
        <f t="shared" si="34"/>
        <v>0.1837825805143351</v>
      </c>
      <c r="BX156">
        <f t="shared" si="35"/>
        <v>0.32728688127978489</v>
      </c>
    </row>
    <row r="157" spans="1:76" x14ac:dyDescent="0.3">
      <c r="A157" t="s">
        <v>474</v>
      </c>
      <c r="B157">
        <v>0</v>
      </c>
      <c r="C157">
        <v>0</v>
      </c>
      <c r="D157">
        <v>0</v>
      </c>
      <c r="E157">
        <v>7.8398114862239E-3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6.6159766920639599E-3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1.46503468459745E-2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J157">
        <f t="shared" si="24"/>
        <v>4.8998821788899375E-4</v>
      </c>
      <c r="BK157">
        <f t="shared" si="25"/>
        <v>1.1814624187799145E-3</v>
      </c>
      <c r="BL157">
        <f t="shared" si="26"/>
        <v>0</v>
      </c>
      <c r="BN157">
        <f t="shared" si="27"/>
        <v>1.959952871555975E-3</v>
      </c>
      <c r="BO157">
        <f t="shared" si="28"/>
        <v>3.7043571185634691E-3</v>
      </c>
      <c r="BP157">
        <f t="shared" si="29"/>
        <v>0</v>
      </c>
      <c r="BR157">
        <f t="shared" si="30"/>
        <v>4.8998821788899375E-4</v>
      </c>
      <c r="BS157">
        <f t="shared" si="31"/>
        <v>8.7312534615762956E-4</v>
      </c>
      <c r="BT157">
        <f t="shared" si="32"/>
        <v>0</v>
      </c>
      <c r="BV157">
        <f t="shared" si="33"/>
        <v>0.49581846312968414</v>
      </c>
      <c r="BW157">
        <f t="shared" si="34"/>
        <v>0.33317013591547762</v>
      </c>
      <c r="BX157">
        <f t="shared" si="35"/>
        <v>0.19373214213495085</v>
      </c>
    </row>
    <row r="158" spans="1:76" x14ac:dyDescent="0.3">
      <c r="A158" t="s">
        <v>475</v>
      </c>
      <c r="B158">
        <v>0</v>
      </c>
      <c r="C158">
        <v>0</v>
      </c>
      <c r="D158">
        <v>0</v>
      </c>
      <c r="E158">
        <v>0</v>
      </c>
      <c r="F158">
        <v>2.4233741923788302E-3</v>
      </c>
      <c r="G158">
        <v>0</v>
      </c>
      <c r="H158">
        <v>9.9163595060925494E-3</v>
      </c>
      <c r="I158">
        <v>0</v>
      </c>
      <c r="J158">
        <v>0</v>
      </c>
      <c r="K158">
        <v>0</v>
      </c>
      <c r="L158">
        <v>1.67421850797831E-2</v>
      </c>
      <c r="M158">
        <v>2.9579580409199301E-2</v>
      </c>
      <c r="N158">
        <v>0</v>
      </c>
      <c r="O158">
        <v>0</v>
      </c>
      <c r="P158">
        <v>9.8433127866382995E-3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1.46503468459745E-2</v>
      </c>
      <c r="AH158">
        <v>0</v>
      </c>
      <c r="AI158">
        <v>0</v>
      </c>
      <c r="AJ158">
        <v>1.661013380319715E-2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1.1186698409810351E-2</v>
      </c>
      <c r="AQ158">
        <v>0</v>
      </c>
      <c r="AR158">
        <v>2.2155474517181199E-2</v>
      </c>
      <c r="AS158">
        <v>0</v>
      </c>
      <c r="AT158">
        <v>1.1462963514262301E-2</v>
      </c>
      <c r="AU158">
        <v>1.541107592602065E-3</v>
      </c>
      <c r="AV158">
        <v>0</v>
      </c>
      <c r="AW158">
        <v>0</v>
      </c>
      <c r="AX158">
        <v>3.160522495617415E-3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3.52217630242212E-3</v>
      </c>
      <c r="BH158">
        <v>0</v>
      </c>
      <c r="BJ158">
        <f t="shared" si="24"/>
        <v>4.2815507483807552E-3</v>
      </c>
      <c r="BK158">
        <f t="shared" si="25"/>
        <v>8.1390815810969451E-4</v>
      </c>
      <c r="BL158">
        <f t="shared" si="26"/>
        <v>2.7855630654037046E-3</v>
      </c>
      <c r="BN158">
        <f t="shared" si="27"/>
        <v>8.4184054087877349E-3</v>
      </c>
      <c r="BO158">
        <f t="shared" si="28"/>
        <v>3.453119867174506E-3</v>
      </c>
      <c r="BP158">
        <f t="shared" si="29"/>
        <v>5.9654873755280585E-3</v>
      </c>
      <c r="BR158">
        <f t="shared" si="30"/>
        <v>2.1046013521969337E-3</v>
      </c>
      <c r="BS158">
        <f t="shared" si="31"/>
        <v>8.1390815810969451E-4</v>
      </c>
      <c r="BT158">
        <f t="shared" si="32"/>
        <v>1.1930974751056117E-3</v>
      </c>
      <c r="BV158">
        <f t="shared" si="33"/>
        <v>0.14047651150686646</v>
      </c>
      <c r="BW158">
        <f t="shared" si="34"/>
        <v>0.54201763965418559</v>
      </c>
      <c r="BX158">
        <f t="shared" si="35"/>
        <v>0.1799365587085538</v>
      </c>
    </row>
    <row r="159" spans="1:76" x14ac:dyDescent="0.3">
      <c r="A159" t="s">
        <v>476</v>
      </c>
      <c r="B159">
        <v>0</v>
      </c>
      <c r="C159">
        <v>0</v>
      </c>
      <c r="D159">
        <v>1.1121926739465699E-2</v>
      </c>
      <c r="E159">
        <v>0</v>
      </c>
      <c r="F159">
        <v>0</v>
      </c>
      <c r="G159">
        <v>0</v>
      </c>
      <c r="H159">
        <v>0</v>
      </c>
      <c r="I159">
        <v>8.3615729653769497E-3</v>
      </c>
      <c r="J159">
        <v>0</v>
      </c>
      <c r="K159">
        <v>0</v>
      </c>
      <c r="L159">
        <v>0</v>
      </c>
      <c r="M159">
        <v>1.52085469023085E-2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1.8515807672551898E-2</v>
      </c>
      <c r="V159">
        <v>2.1391838121266899E-2</v>
      </c>
      <c r="W159">
        <v>1.8829032939269099E-2</v>
      </c>
      <c r="X159">
        <v>8.2867865379926998E-3</v>
      </c>
      <c r="Y159">
        <v>2.6655519210429198E-3</v>
      </c>
      <c r="Z159">
        <v>4.2531901962889196E-3</v>
      </c>
      <c r="AA159">
        <v>2.483765212809505E-2</v>
      </c>
      <c r="AB159">
        <v>6.3130199998345004E-3</v>
      </c>
      <c r="AC159">
        <v>0</v>
      </c>
      <c r="AD159">
        <v>5.2290800525773499E-4</v>
      </c>
      <c r="AE159">
        <v>0</v>
      </c>
      <c r="AF159">
        <v>0</v>
      </c>
      <c r="AG159">
        <v>0</v>
      </c>
      <c r="AH159">
        <v>1.950588138122215E-2</v>
      </c>
      <c r="AI159">
        <v>0</v>
      </c>
      <c r="AJ159">
        <v>0</v>
      </c>
      <c r="AK159">
        <v>0</v>
      </c>
      <c r="AL159">
        <v>1.251491575031915E-2</v>
      </c>
      <c r="AM159">
        <v>0</v>
      </c>
      <c r="AN159">
        <v>0</v>
      </c>
      <c r="AO159">
        <v>0</v>
      </c>
      <c r="AP159">
        <v>0</v>
      </c>
      <c r="AQ159">
        <v>1.8100414830477449E-2</v>
      </c>
      <c r="AR159">
        <v>0</v>
      </c>
      <c r="AS159">
        <v>0</v>
      </c>
      <c r="AT159">
        <v>1.1462963514262301E-2</v>
      </c>
      <c r="AU159">
        <v>0</v>
      </c>
      <c r="AV159">
        <v>1.042332952555595E-2</v>
      </c>
      <c r="AW159">
        <v>0</v>
      </c>
      <c r="AX159">
        <v>0</v>
      </c>
      <c r="AY159">
        <v>0</v>
      </c>
      <c r="AZ159">
        <v>2.4882895192445E-2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7.4639973161322003E-3</v>
      </c>
      <c r="BG159">
        <v>0</v>
      </c>
      <c r="BH159">
        <v>1.404174508118365E-2</v>
      </c>
      <c r="BJ159">
        <f t="shared" si="24"/>
        <v>2.1682529129469471E-3</v>
      </c>
      <c r="BK159">
        <f t="shared" si="25"/>
        <v>6.9512038279345477E-3</v>
      </c>
      <c r="BL159">
        <f t="shared" si="26"/>
        <v>3.9556104484150282E-3</v>
      </c>
      <c r="BN159">
        <f t="shared" si="27"/>
        <v>4.8283325252861057E-3</v>
      </c>
      <c r="BO159">
        <f t="shared" si="28"/>
        <v>9.1285388966089176E-3</v>
      </c>
      <c r="BP159">
        <f t="shared" si="29"/>
        <v>7.0862614959297365E-3</v>
      </c>
      <c r="BR159">
        <f t="shared" si="30"/>
        <v>1.2070831313215264E-3</v>
      </c>
      <c r="BS159">
        <f t="shared" si="31"/>
        <v>2.1516172520391103E-3</v>
      </c>
      <c r="BT159">
        <f t="shared" si="32"/>
        <v>1.4172522991859472E-3</v>
      </c>
      <c r="BV159">
        <f t="shared" si="33"/>
        <v>6.3289509176828962E-2</v>
      </c>
      <c r="BW159">
        <f t="shared" si="34"/>
        <v>0.3429489930236711</v>
      </c>
      <c r="BX159">
        <f t="shared" si="35"/>
        <v>0.25387551844861583</v>
      </c>
    </row>
    <row r="160" spans="1:76" x14ac:dyDescent="0.3">
      <c r="A160" t="s">
        <v>477</v>
      </c>
      <c r="B160">
        <v>0</v>
      </c>
      <c r="C160">
        <v>0</v>
      </c>
      <c r="D160">
        <v>0</v>
      </c>
      <c r="E160">
        <v>1.9266045414865051E-2</v>
      </c>
      <c r="F160">
        <v>1.1536871318606749E-2</v>
      </c>
      <c r="G160">
        <v>0</v>
      </c>
      <c r="H160">
        <v>0</v>
      </c>
      <c r="I160">
        <v>1.063817799699425E-2</v>
      </c>
      <c r="J160">
        <v>0</v>
      </c>
      <c r="K160">
        <v>1.275406021334595E-2</v>
      </c>
      <c r="L160">
        <v>0</v>
      </c>
      <c r="M160">
        <v>2.58895129737397E-2</v>
      </c>
      <c r="N160">
        <v>0</v>
      </c>
      <c r="O160">
        <v>0</v>
      </c>
      <c r="P160">
        <v>1.356715155802885E-2</v>
      </c>
      <c r="Q160">
        <v>3.492647376549475E-3</v>
      </c>
      <c r="R160">
        <v>0</v>
      </c>
      <c r="S160">
        <v>6.0059382568978499E-3</v>
      </c>
      <c r="T160">
        <v>0</v>
      </c>
      <c r="U160">
        <v>0</v>
      </c>
      <c r="V160">
        <v>0</v>
      </c>
      <c r="W160">
        <v>8.4384146125485501E-3</v>
      </c>
      <c r="X160">
        <v>2.4431315038445198E-3</v>
      </c>
      <c r="Y160">
        <v>7.0683342484267999E-3</v>
      </c>
      <c r="Z160">
        <v>0</v>
      </c>
      <c r="AA160">
        <v>1.53191790251852E-2</v>
      </c>
      <c r="AB160">
        <v>3.6886492302185599E-3</v>
      </c>
      <c r="AC160">
        <v>0</v>
      </c>
      <c r="AD160">
        <v>7.4034081474480999E-3</v>
      </c>
      <c r="AE160">
        <v>7.8721052203406007E-3</v>
      </c>
      <c r="AF160">
        <v>0</v>
      </c>
      <c r="AG160">
        <v>0</v>
      </c>
      <c r="AH160">
        <v>7.9028474723589499E-3</v>
      </c>
      <c r="AI160">
        <v>1.4699251867528299E-2</v>
      </c>
      <c r="AJ160">
        <v>0</v>
      </c>
      <c r="AK160">
        <v>0</v>
      </c>
      <c r="AL160">
        <v>0</v>
      </c>
      <c r="AM160">
        <v>8.4082157363422005E-4</v>
      </c>
      <c r="AN160">
        <v>0</v>
      </c>
      <c r="AO160">
        <v>0</v>
      </c>
      <c r="AP160">
        <v>1.54187554586174E-2</v>
      </c>
      <c r="AQ160">
        <v>0</v>
      </c>
      <c r="AR160">
        <v>0</v>
      </c>
      <c r="AS160">
        <v>0</v>
      </c>
      <c r="AT160">
        <v>0</v>
      </c>
      <c r="AU160">
        <v>1.09920014924963E-2</v>
      </c>
      <c r="AV160">
        <v>2.306600989068355E-2</v>
      </c>
      <c r="AW160">
        <v>0</v>
      </c>
      <c r="AX160">
        <v>3.160522495617415E-3</v>
      </c>
      <c r="AY160">
        <v>0</v>
      </c>
      <c r="AZ160">
        <v>0</v>
      </c>
      <c r="BA160">
        <v>5.43185189138425E-3</v>
      </c>
      <c r="BB160">
        <v>0</v>
      </c>
      <c r="BC160">
        <v>0</v>
      </c>
      <c r="BD160">
        <v>2.7983916800126948E-2</v>
      </c>
      <c r="BE160">
        <v>0</v>
      </c>
      <c r="BF160">
        <v>1.028771359924145E-2</v>
      </c>
      <c r="BG160">
        <v>0</v>
      </c>
      <c r="BH160">
        <v>0</v>
      </c>
      <c r="BJ160">
        <f t="shared" si="24"/>
        <v>6.0715291782581261E-3</v>
      </c>
      <c r="BK160">
        <f t="shared" si="25"/>
        <v>4.4911810880443014E-3</v>
      </c>
      <c r="BL160">
        <f t="shared" si="26"/>
        <v>3.8872637280720612E-3</v>
      </c>
      <c r="BN160">
        <f t="shared" si="27"/>
        <v>8.393784974153844E-3</v>
      </c>
      <c r="BO160">
        <f t="shared" si="28"/>
        <v>5.1089455313209067E-3</v>
      </c>
      <c r="BP160">
        <f t="shared" si="29"/>
        <v>7.7512633260691521E-3</v>
      </c>
      <c r="BR160">
        <f t="shared" si="30"/>
        <v>2.098446243538461E-3</v>
      </c>
      <c r="BS160">
        <f t="shared" si="31"/>
        <v>1.2041900099699074E-3</v>
      </c>
      <c r="BT160">
        <f t="shared" si="32"/>
        <v>1.5502526652138304E-3</v>
      </c>
      <c r="BV160">
        <f t="shared" si="33"/>
        <v>0.51979083372404111</v>
      </c>
      <c r="BW160">
        <f t="shared" si="34"/>
        <v>0.4090468969069736</v>
      </c>
      <c r="BX160">
        <f t="shared" si="35"/>
        <v>0.75991497530091401</v>
      </c>
    </row>
    <row r="161" spans="1:76" x14ac:dyDescent="0.3">
      <c r="A161" t="s">
        <v>478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1.8515807672551898E-2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2.6323524215163701E-3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J161">
        <f t="shared" si="24"/>
        <v>0</v>
      </c>
      <c r="BK161">
        <f t="shared" si="25"/>
        <v>1.1748977830037927E-3</v>
      </c>
      <c r="BL161">
        <f t="shared" si="26"/>
        <v>0</v>
      </c>
      <c r="BN161">
        <f t="shared" si="27"/>
        <v>0</v>
      </c>
      <c r="BO161">
        <f t="shared" si="28"/>
        <v>4.3718180807428043E-3</v>
      </c>
      <c r="BP161">
        <f t="shared" si="29"/>
        <v>0</v>
      </c>
      <c r="BR161">
        <f t="shared" si="30"/>
        <v>0</v>
      </c>
      <c r="BS161">
        <f t="shared" si="31"/>
        <v>1.0304474036690648E-3</v>
      </c>
      <c r="BT161">
        <f t="shared" si="32"/>
        <v>0</v>
      </c>
      <c r="BV161">
        <f t="shared" si="33"/>
        <v>0.2700202449101482</v>
      </c>
      <c r="BW161" t="e">
        <f t="shared" si="34"/>
        <v>#DIV/0!</v>
      </c>
      <c r="BX161">
        <f t="shared" si="35"/>
        <v>0.2700202449101482</v>
      </c>
    </row>
    <row r="162" spans="1:76" x14ac:dyDescent="0.3">
      <c r="A162" t="s">
        <v>479</v>
      </c>
      <c r="B162">
        <v>0</v>
      </c>
      <c r="C162">
        <v>0</v>
      </c>
      <c r="D162">
        <v>0</v>
      </c>
      <c r="E162">
        <v>1.012219435845055E-2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J162">
        <f t="shared" si="24"/>
        <v>6.3263714740315936E-4</v>
      </c>
      <c r="BK162">
        <f t="shared" si="25"/>
        <v>0</v>
      </c>
      <c r="BL162">
        <f t="shared" si="26"/>
        <v>0</v>
      </c>
      <c r="BN162">
        <f t="shared" si="27"/>
        <v>2.5305485896126374E-3</v>
      </c>
      <c r="BO162">
        <f t="shared" si="28"/>
        <v>0</v>
      </c>
      <c r="BP162">
        <f t="shared" si="29"/>
        <v>0</v>
      </c>
      <c r="BR162">
        <f t="shared" si="30"/>
        <v>6.3263714740315936E-4</v>
      </c>
      <c r="BS162">
        <f t="shared" si="31"/>
        <v>0</v>
      </c>
      <c r="BT162">
        <f t="shared" si="32"/>
        <v>0</v>
      </c>
      <c r="BV162">
        <f t="shared" si="33"/>
        <v>0.33317013591547762</v>
      </c>
      <c r="BW162">
        <f t="shared" si="34"/>
        <v>0.33317013591547762</v>
      </c>
      <c r="BX162" t="e">
        <f t="shared" si="35"/>
        <v>#DIV/0!</v>
      </c>
    </row>
    <row r="163" spans="1:76" x14ac:dyDescent="0.3">
      <c r="A163" t="s">
        <v>480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1.0558961852076949E-2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J163">
        <f t="shared" si="24"/>
        <v>0</v>
      </c>
      <c r="BK163">
        <f t="shared" si="25"/>
        <v>5.8660899178205272E-4</v>
      </c>
      <c r="BL163">
        <f t="shared" si="26"/>
        <v>0</v>
      </c>
      <c r="BN163">
        <f t="shared" si="27"/>
        <v>0</v>
      </c>
      <c r="BO163">
        <f t="shared" si="28"/>
        <v>2.4887711759645592E-3</v>
      </c>
      <c r="BP163">
        <f t="shared" si="29"/>
        <v>0</v>
      </c>
      <c r="BR163">
        <f t="shared" si="30"/>
        <v>0</v>
      </c>
      <c r="BS163">
        <f t="shared" si="31"/>
        <v>5.8660899178205272E-4</v>
      </c>
      <c r="BT163">
        <f t="shared" si="32"/>
        <v>0</v>
      </c>
      <c r="BV163">
        <f t="shared" si="33"/>
        <v>0.33133276203867867</v>
      </c>
      <c r="BW163" t="e">
        <f t="shared" si="34"/>
        <v>#DIV/0!</v>
      </c>
      <c r="BX163">
        <f t="shared" si="35"/>
        <v>0.33133276203867867</v>
      </c>
    </row>
    <row r="164" spans="1:76" x14ac:dyDescent="0.3">
      <c r="A164" t="s">
        <v>481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J164">
        <f t="shared" si="24"/>
        <v>0</v>
      </c>
      <c r="BK164">
        <f t="shared" si="25"/>
        <v>0</v>
      </c>
      <c r="BL164">
        <f t="shared" si="26"/>
        <v>0</v>
      </c>
      <c r="BN164">
        <f t="shared" si="27"/>
        <v>0</v>
      </c>
      <c r="BO164">
        <f t="shared" si="28"/>
        <v>0</v>
      </c>
      <c r="BP164">
        <f t="shared" si="29"/>
        <v>0</v>
      </c>
      <c r="BR164">
        <f t="shared" si="30"/>
        <v>0</v>
      </c>
      <c r="BS164">
        <f t="shared" si="31"/>
        <v>0</v>
      </c>
      <c r="BT164">
        <f t="shared" si="32"/>
        <v>0</v>
      </c>
      <c r="BV164" t="e">
        <f t="shared" si="33"/>
        <v>#DIV/0!</v>
      </c>
      <c r="BW164" t="e">
        <f t="shared" si="34"/>
        <v>#DIV/0!</v>
      </c>
      <c r="BX164" t="e">
        <f t="shared" si="35"/>
        <v>#DIV/0!</v>
      </c>
    </row>
    <row r="165" spans="1:76" x14ac:dyDescent="0.3">
      <c r="A165" t="s">
        <v>482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J165">
        <f t="shared" si="24"/>
        <v>0</v>
      </c>
      <c r="BK165">
        <f t="shared" si="25"/>
        <v>0</v>
      </c>
      <c r="BL165">
        <f t="shared" si="26"/>
        <v>0</v>
      </c>
      <c r="BN165">
        <f t="shared" si="27"/>
        <v>0</v>
      </c>
      <c r="BO165">
        <f t="shared" si="28"/>
        <v>0</v>
      </c>
      <c r="BP165">
        <f t="shared" si="29"/>
        <v>0</v>
      </c>
      <c r="BR165">
        <f t="shared" si="30"/>
        <v>0</v>
      </c>
      <c r="BS165">
        <f t="shared" si="31"/>
        <v>0</v>
      </c>
      <c r="BT165">
        <f t="shared" si="32"/>
        <v>0</v>
      </c>
      <c r="BV165" t="e">
        <f t="shared" si="33"/>
        <v>#DIV/0!</v>
      </c>
      <c r="BW165" t="e">
        <f t="shared" si="34"/>
        <v>#DIV/0!</v>
      </c>
      <c r="BX165" t="e">
        <f t="shared" si="35"/>
        <v>#DIV/0!</v>
      </c>
    </row>
    <row r="166" spans="1:76" x14ac:dyDescent="0.3">
      <c r="A166" t="s">
        <v>483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J166">
        <f t="shared" si="24"/>
        <v>0</v>
      </c>
      <c r="BK166">
        <f t="shared" si="25"/>
        <v>0</v>
      </c>
      <c r="BL166">
        <f t="shared" si="26"/>
        <v>0</v>
      </c>
      <c r="BN166">
        <f t="shared" si="27"/>
        <v>0</v>
      </c>
      <c r="BO166">
        <f t="shared" si="28"/>
        <v>0</v>
      </c>
      <c r="BP166">
        <f t="shared" si="29"/>
        <v>0</v>
      </c>
      <c r="BR166">
        <f t="shared" si="30"/>
        <v>0</v>
      </c>
      <c r="BS166">
        <f t="shared" si="31"/>
        <v>0</v>
      </c>
      <c r="BT166">
        <f t="shared" si="32"/>
        <v>0</v>
      </c>
      <c r="BV166" t="e">
        <f t="shared" si="33"/>
        <v>#DIV/0!</v>
      </c>
      <c r="BW166" t="e">
        <f t="shared" si="34"/>
        <v>#DIV/0!</v>
      </c>
      <c r="BX166" t="e">
        <f t="shared" si="35"/>
        <v>#DIV/0!</v>
      </c>
    </row>
    <row r="167" spans="1:76" x14ac:dyDescent="0.3">
      <c r="A167" t="s">
        <v>484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J167">
        <f t="shared" si="24"/>
        <v>0</v>
      </c>
      <c r="BK167">
        <f t="shared" si="25"/>
        <v>0</v>
      </c>
      <c r="BL167">
        <f t="shared" si="26"/>
        <v>0</v>
      </c>
      <c r="BN167">
        <f t="shared" si="27"/>
        <v>0</v>
      </c>
      <c r="BO167">
        <f t="shared" si="28"/>
        <v>0</v>
      </c>
      <c r="BP167">
        <f t="shared" si="29"/>
        <v>0</v>
      </c>
      <c r="BR167">
        <f t="shared" si="30"/>
        <v>0</v>
      </c>
      <c r="BS167">
        <f t="shared" si="31"/>
        <v>0</v>
      </c>
      <c r="BT167">
        <f t="shared" si="32"/>
        <v>0</v>
      </c>
      <c r="BV167" t="e">
        <f t="shared" si="33"/>
        <v>#DIV/0!</v>
      </c>
      <c r="BW167" t="e">
        <f t="shared" si="34"/>
        <v>#DIV/0!</v>
      </c>
      <c r="BX167" t="e">
        <f t="shared" si="35"/>
        <v>#DIV/0!</v>
      </c>
    </row>
    <row r="168" spans="1:76" x14ac:dyDescent="0.3">
      <c r="A168" t="s">
        <v>485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J168">
        <f t="shared" si="24"/>
        <v>0</v>
      </c>
      <c r="BK168">
        <f t="shared" si="25"/>
        <v>0</v>
      </c>
      <c r="BL168">
        <f t="shared" si="26"/>
        <v>0</v>
      </c>
      <c r="BN168">
        <f t="shared" si="27"/>
        <v>0</v>
      </c>
      <c r="BO168">
        <f t="shared" si="28"/>
        <v>0</v>
      </c>
      <c r="BP168">
        <f t="shared" si="29"/>
        <v>0</v>
      </c>
      <c r="BR168">
        <f t="shared" si="30"/>
        <v>0</v>
      </c>
      <c r="BS168">
        <f t="shared" si="31"/>
        <v>0</v>
      </c>
      <c r="BT168">
        <f t="shared" si="32"/>
        <v>0</v>
      </c>
      <c r="BV168" t="e">
        <f t="shared" si="33"/>
        <v>#DIV/0!</v>
      </c>
      <c r="BW168" t="e">
        <f t="shared" si="34"/>
        <v>#DIV/0!</v>
      </c>
      <c r="BX168" t="e">
        <f t="shared" si="35"/>
        <v>#DIV/0!</v>
      </c>
    </row>
    <row r="169" spans="1:76" x14ac:dyDescent="0.3">
      <c r="A169" t="s">
        <v>486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J169">
        <f t="shared" si="24"/>
        <v>0</v>
      </c>
      <c r="BK169">
        <f t="shared" si="25"/>
        <v>0</v>
      </c>
      <c r="BL169">
        <f t="shared" si="26"/>
        <v>0</v>
      </c>
      <c r="BN169">
        <f t="shared" si="27"/>
        <v>0</v>
      </c>
      <c r="BO169">
        <f t="shared" si="28"/>
        <v>0</v>
      </c>
      <c r="BP169">
        <f t="shared" si="29"/>
        <v>0</v>
      </c>
      <c r="BR169">
        <f t="shared" si="30"/>
        <v>0</v>
      </c>
      <c r="BS169">
        <f t="shared" si="31"/>
        <v>0</v>
      </c>
      <c r="BT169">
        <f t="shared" si="32"/>
        <v>0</v>
      </c>
      <c r="BV169" t="e">
        <f t="shared" si="33"/>
        <v>#DIV/0!</v>
      </c>
      <c r="BW169" t="e">
        <f t="shared" si="34"/>
        <v>#DIV/0!</v>
      </c>
      <c r="BX169" t="e">
        <f t="shared" si="35"/>
        <v>#DIV/0!</v>
      </c>
    </row>
    <row r="170" spans="1:76" x14ac:dyDescent="0.3">
      <c r="A170" t="s">
        <v>487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J170">
        <f t="shared" ref="BJ170:BJ233" si="36">AVERAGE(B170:Q170)</f>
        <v>0</v>
      </c>
      <c r="BK170">
        <f t="shared" ref="BK170:BK233" si="37">AVERAGE(R170:AI170)</f>
        <v>0</v>
      </c>
      <c r="BL170">
        <f t="shared" ref="BL170:BL233" si="38">AVERAGE(AJ170:BH170)</f>
        <v>0</v>
      </c>
      <c r="BN170">
        <f t="shared" ref="BN170:BN233" si="39">STDEV(B170:Q170)</f>
        <v>0</v>
      </c>
      <c r="BO170">
        <f t="shared" ref="BO170:BO233" si="40">STDEV(R170:AI170)</f>
        <v>0</v>
      </c>
      <c r="BP170">
        <f t="shared" ref="BP170:BP233" si="41">STDEV(AJ170:BH170)</f>
        <v>0</v>
      </c>
      <c r="BR170">
        <f t="shared" ref="BR170:BR233" si="42">BN170/SQRT(16)</f>
        <v>0</v>
      </c>
      <c r="BS170">
        <f t="shared" ref="BS170:BS233" si="43">BO170/SQRT(18)</f>
        <v>0</v>
      </c>
      <c r="BT170">
        <f t="shared" ref="BT170:BT233" si="44">BP170/SQRT(25)</f>
        <v>0</v>
      </c>
      <c r="BV170" t="e">
        <f t="shared" ref="BV170:BV233" si="45">TTEST(B170:Q170,R170:AI170,2,3)</f>
        <v>#DIV/0!</v>
      </c>
      <c r="BW170" t="e">
        <f t="shared" ref="BW170:BW233" si="46">TTEST(B170:Q170,AJ170:BH170,2,3)</f>
        <v>#DIV/0!</v>
      </c>
      <c r="BX170" t="e">
        <f t="shared" ref="BX170:BX233" si="47">TTEST(R170:AI170,AJ170:BH170,2,3)</f>
        <v>#DIV/0!</v>
      </c>
    </row>
    <row r="171" spans="1:76" x14ac:dyDescent="0.3">
      <c r="A171" t="s">
        <v>488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J171">
        <f t="shared" si="36"/>
        <v>0</v>
      </c>
      <c r="BK171">
        <f t="shared" si="37"/>
        <v>0</v>
      </c>
      <c r="BL171">
        <f t="shared" si="38"/>
        <v>0</v>
      </c>
      <c r="BN171">
        <f t="shared" si="39"/>
        <v>0</v>
      </c>
      <c r="BO171">
        <f t="shared" si="40"/>
        <v>0</v>
      </c>
      <c r="BP171">
        <f t="shared" si="41"/>
        <v>0</v>
      </c>
      <c r="BR171">
        <f t="shared" si="42"/>
        <v>0</v>
      </c>
      <c r="BS171">
        <f t="shared" si="43"/>
        <v>0</v>
      </c>
      <c r="BT171">
        <f t="shared" si="44"/>
        <v>0</v>
      </c>
      <c r="BV171" t="e">
        <f t="shared" si="45"/>
        <v>#DIV/0!</v>
      </c>
      <c r="BW171" t="e">
        <f t="shared" si="46"/>
        <v>#DIV/0!</v>
      </c>
      <c r="BX171" t="e">
        <f t="shared" si="47"/>
        <v>#DIV/0!</v>
      </c>
    </row>
    <row r="172" spans="1:76" x14ac:dyDescent="0.3">
      <c r="A172" t="s">
        <v>489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J172">
        <f t="shared" si="36"/>
        <v>0</v>
      </c>
      <c r="BK172">
        <f t="shared" si="37"/>
        <v>0</v>
      </c>
      <c r="BL172">
        <f t="shared" si="38"/>
        <v>0</v>
      </c>
      <c r="BN172">
        <f t="shared" si="39"/>
        <v>0</v>
      </c>
      <c r="BO172">
        <f t="shared" si="40"/>
        <v>0</v>
      </c>
      <c r="BP172">
        <f t="shared" si="41"/>
        <v>0</v>
      </c>
      <c r="BR172">
        <f t="shared" si="42"/>
        <v>0</v>
      </c>
      <c r="BS172">
        <f t="shared" si="43"/>
        <v>0</v>
      </c>
      <c r="BT172">
        <f t="shared" si="44"/>
        <v>0</v>
      </c>
      <c r="BV172" t="e">
        <f t="shared" si="45"/>
        <v>#DIV/0!</v>
      </c>
      <c r="BW172" t="e">
        <f t="shared" si="46"/>
        <v>#DIV/0!</v>
      </c>
      <c r="BX172" t="e">
        <f t="shared" si="47"/>
        <v>#DIV/0!</v>
      </c>
    </row>
    <row r="173" spans="1:76" x14ac:dyDescent="0.3">
      <c r="A173" t="s">
        <v>490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J173">
        <f t="shared" si="36"/>
        <v>0</v>
      </c>
      <c r="BK173">
        <f t="shared" si="37"/>
        <v>0</v>
      </c>
      <c r="BL173">
        <f t="shared" si="38"/>
        <v>0</v>
      </c>
      <c r="BN173">
        <f t="shared" si="39"/>
        <v>0</v>
      </c>
      <c r="BO173">
        <f t="shared" si="40"/>
        <v>0</v>
      </c>
      <c r="BP173">
        <f t="shared" si="41"/>
        <v>0</v>
      </c>
      <c r="BR173">
        <f t="shared" si="42"/>
        <v>0</v>
      </c>
      <c r="BS173">
        <f t="shared" si="43"/>
        <v>0</v>
      </c>
      <c r="BT173">
        <f t="shared" si="44"/>
        <v>0</v>
      </c>
      <c r="BV173" t="e">
        <f t="shared" si="45"/>
        <v>#DIV/0!</v>
      </c>
      <c r="BW173" t="e">
        <f t="shared" si="46"/>
        <v>#DIV/0!</v>
      </c>
      <c r="BX173" t="e">
        <f t="shared" si="47"/>
        <v>#DIV/0!</v>
      </c>
    </row>
    <row r="174" spans="1:76" x14ac:dyDescent="0.3">
      <c r="A174" t="s">
        <v>491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J174">
        <f t="shared" si="36"/>
        <v>0</v>
      </c>
      <c r="BK174">
        <f t="shared" si="37"/>
        <v>0</v>
      </c>
      <c r="BL174">
        <f t="shared" si="38"/>
        <v>0</v>
      </c>
      <c r="BN174">
        <f t="shared" si="39"/>
        <v>0</v>
      </c>
      <c r="BO174">
        <f t="shared" si="40"/>
        <v>0</v>
      </c>
      <c r="BP174">
        <f t="shared" si="41"/>
        <v>0</v>
      </c>
      <c r="BR174">
        <f t="shared" si="42"/>
        <v>0</v>
      </c>
      <c r="BS174">
        <f t="shared" si="43"/>
        <v>0</v>
      </c>
      <c r="BT174">
        <f t="shared" si="44"/>
        <v>0</v>
      </c>
      <c r="BV174" t="e">
        <f t="shared" si="45"/>
        <v>#DIV/0!</v>
      </c>
      <c r="BW174" t="e">
        <f t="shared" si="46"/>
        <v>#DIV/0!</v>
      </c>
      <c r="BX174" t="e">
        <f t="shared" si="47"/>
        <v>#DIV/0!</v>
      </c>
    </row>
    <row r="175" spans="1:76" x14ac:dyDescent="0.3">
      <c r="A175" t="s">
        <v>492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5.9865384616286498E-3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J175">
        <f t="shared" si="36"/>
        <v>0</v>
      </c>
      <c r="BK175">
        <f t="shared" si="37"/>
        <v>0</v>
      </c>
      <c r="BL175">
        <f t="shared" si="38"/>
        <v>2.3946153846514598E-4</v>
      </c>
      <c r="BN175">
        <f t="shared" si="39"/>
        <v>0</v>
      </c>
      <c r="BO175">
        <f t="shared" si="40"/>
        <v>0</v>
      </c>
      <c r="BP175">
        <f t="shared" si="41"/>
        <v>1.1973076923257301E-3</v>
      </c>
      <c r="BR175">
        <f t="shared" si="42"/>
        <v>0</v>
      </c>
      <c r="BS175">
        <f t="shared" si="43"/>
        <v>0</v>
      </c>
      <c r="BT175">
        <f t="shared" si="44"/>
        <v>2.3946153846514601E-4</v>
      </c>
      <c r="BV175" t="e">
        <f t="shared" si="45"/>
        <v>#DIV/0!</v>
      </c>
      <c r="BW175">
        <f t="shared" si="46"/>
        <v>0.32728688127978489</v>
      </c>
      <c r="BX175">
        <f t="shared" si="47"/>
        <v>0.32728688127978489</v>
      </c>
    </row>
    <row r="176" spans="1:76" x14ac:dyDescent="0.3">
      <c r="A176" t="s">
        <v>493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1.88729507691721E-2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J176">
        <f t="shared" si="36"/>
        <v>0</v>
      </c>
      <c r="BK176">
        <f t="shared" si="37"/>
        <v>0</v>
      </c>
      <c r="BL176">
        <f t="shared" si="38"/>
        <v>7.5491803076688398E-4</v>
      </c>
      <c r="BN176">
        <f t="shared" si="39"/>
        <v>0</v>
      </c>
      <c r="BO176">
        <f t="shared" si="40"/>
        <v>0</v>
      </c>
      <c r="BP176">
        <f t="shared" si="41"/>
        <v>3.77459015383442E-3</v>
      </c>
      <c r="BR176">
        <f t="shared" si="42"/>
        <v>0</v>
      </c>
      <c r="BS176">
        <f t="shared" si="43"/>
        <v>0</v>
      </c>
      <c r="BT176">
        <f t="shared" si="44"/>
        <v>7.5491803076688398E-4</v>
      </c>
      <c r="BV176" t="e">
        <f t="shared" si="45"/>
        <v>#DIV/0!</v>
      </c>
      <c r="BW176">
        <f t="shared" si="46"/>
        <v>0.32728688127978489</v>
      </c>
      <c r="BX176">
        <f t="shared" si="47"/>
        <v>0.32728688127978489</v>
      </c>
    </row>
    <row r="177" spans="1:76" x14ac:dyDescent="0.3">
      <c r="A177" t="s">
        <v>494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7.0208703454168499E-3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J177">
        <f t="shared" si="36"/>
        <v>0</v>
      </c>
      <c r="BK177">
        <f t="shared" si="37"/>
        <v>3.9004835252315833E-4</v>
      </c>
      <c r="BL177">
        <f t="shared" si="38"/>
        <v>0</v>
      </c>
      <c r="BN177">
        <f t="shared" si="39"/>
        <v>0</v>
      </c>
      <c r="BO177">
        <f t="shared" si="40"/>
        <v>1.6548350103585976E-3</v>
      </c>
      <c r="BP177">
        <f t="shared" si="41"/>
        <v>0</v>
      </c>
      <c r="BR177">
        <f t="shared" si="42"/>
        <v>0</v>
      </c>
      <c r="BS177">
        <f t="shared" si="43"/>
        <v>3.9004835252315833E-4</v>
      </c>
      <c r="BT177">
        <f t="shared" si="44"/>
        <v>0</v>
      </c>
      <c r="BV177">
        <f t="shared" si="45"/>
        <v>0.33133276203867867</v>
      </c>
      <c r="BW177" t="e">
        <f t="shared" si="46"/>
        <v>#DIV/0!</v>
      </c>
      <c r="BX177">
        <f t="shared" si="47"/>
        <v>0.33133276203867867</v>
      </c>
    </row>
    <row r="178" spans="1:76" x14ac:dyDescent="0.3">
      <c r="A178" t="s">
        <v>495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1.31743027668457E-2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J178">
        <f t="shared" si="36"/>
        <v>0</v>
      </c>
      <c r="BK178">
        <f t="shared" si="37"/>
        <v>7.3190570926920558E-4</v>
      </c>
      <c r="BL178">
        <f t="shared" si="38"/>
        <v>0</v>
      </c>
      <c r="BN178">
        <f t="shared" si="39"/>
        <v>0</v>
      </c>
      <c r="BO178">
        <f t="shared" si="40"/>
        <v>3.1052129412804303E-3</v>
      </c>
      <c r="BP178">
        <f t="shared" si="41"/>
        <v>0</v>
      </c>
      <c r="BR178">
        <f t="shared" si="42"/>
        <v>0</v>
      </c>
      <c r="BS178">
        <f t="shared" si="43"/>
        <v>7.3190570926920568E-4</v>
      </c>
      <c r="BT178">
        <f t="shared" si="44"/>
        <v>0</v>
      </c>
      <c r="BV178">
        <f t="shared" si="45"/>
        <v>0.33133276203867867</v>
      </c>
      <c r="BW178" t="e">
        <f t="shared" si="46"/>
        <v>#DIV/0!</v>
      </c>
      <c r="BX178">
        <f t="shared" si="47"/>
        <v>0.33133276203867867</v>
      </c>
    </row>
    <row r="179" spans="1:76" x14ac:dyDescent="0.3">
      <c r="A179" t="s">
        <v>496</v>
      </c>
      <c r="B179">
        <v>3.7502095129141798E-4</v>
      </c>
      <c r="C179">
        <v>1.7344628988189951E-2</v>
      </c>
      <c r="D179">
        <v>0</v>
      </c>
      <c r="E179">
        <v>0</v>
      </c>
      <c r="F179">
        <v>0</v>
      </c>
      <c r="G179">
        <v>8.5036639811153503E-3</v>
      </c>
      <c r="H179">
        <v>0</v>
      </c>
      <c r="I179">
        <v>0</v>
      </c>
      <c r="J179">
        <v>0</v>
      </c>
      <c r="K179">
        <v>1.9563351330795201E-3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9.2333123742932496E-3</v>
      </c>
      <c r="BF179">
        <v>0</v>
      </c>
      <c r="BG179">
        <v>0</v>
      </c>
      <c r="BH179">
        <v>0</v>
      </c>
      <c r="BJ179">
        <f t="shared" si="36"/>
        <v>1.7612280658547649E-3</v>
      </c>
      <c r="BK179">
        <f t="shared" si="37"/>
        <v>0</v>
      </c>
      <c r="BL179">
        <f t="shared" si="38"/>
        <v>3.6933249497172999E-4</v>
      </c>
      <c r="BN179">
        <f t="shared" si="39"/>
        <v>4.6725122072908791E-3</v>
      </c>
      <c r="BO179">
        <f t="shared" si="40"/>
        <v>0</v>
      </c>
      <c r="BP179">
        <f t="shared" si="41"/>
        <v>1.8466624748586498E-3</v>
      </c>
      <c r="BR179">
        <f t="shared" si="42"/>
        <v>1.1681280518227198E-3</v>
      </c>
      <c r="BS179">
        <f t="shared" si="43"/>
        <v>0</v>
      </c>
      <c r="BT179">
        <f t="shared" si="44"/>
        <v>3.6933249497172994E-4</v>
      </c>
      <c r="BV179">
        <f t="shared" si="45"/>
        <v>0.15239300305639902</v>
      </c>
      <c r="BW179">
        <f t="shared" si="46"/>
        <v>0.27077516150011155</v>
      </c>
      <c r="BX179">
        <f t="shared" si="47"/>
        <v>0.32728688127978489</v>
      </c>
    </row>
    <row r="180" spans="1:76" x14ac:dyDescent="0.3">
      <c r="A180" t="s">
        <v>497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1.9806854356772051E-3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J180">
        <f t="shared" si="36"/>
        <v>0</v>
      </c>
      <c r="BK180">
        <f t="shared" si="37"/>
        <v>1.1003807975984473E-4</v>
      </c>
      <c r="BL180">
        <f t="shared" si="38"/>
        <v>0</v>
      </c>
      <c r="BN180">
        <f t="shared" si="39"/>
        <v>0</v>
      </c>
      <c r="BO180">
        <f t="shared" si="40"/>
        <v>4.6685203432159436E-4</v>
      </c>
      <c r="BP180">
        <f t="shared" si="41"/>
        <v>0</v>
      </c>
      <c r="BR180">
        <f t="shared" si="42"/>
        <v>0</v>
      </c>
      <c r="BS180">
        <f t="shared" si="43"/>
        <v>1.1003807975984474E-4</v>
      </c>
      <c r="BT180">
        <f t="shared" si="44"/>
        <v>0</v>
      </c>
      <c r="BV180">
        <f t="shared" si="45"/>
        <v>0.33133276203867867</v>
      </c>
      <c r="BW180" t="e">
        <f t="shared" si="46"/>
        <v>#DIV/0!</v>
      </c>
      <c r="BX180">
        <f t="shared" si="47"/>
        <v>0.33133276203867867</v>
      </c>
    </row>
    <row r="181" spans="1:76" x14ac:dyDescent="0.3">
      <c r="A181" t="s">
        <v>498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J181">
        <f t="shared" si="36"/>
        <v>0</v>
      </c>
      <c r="BK181">
        <f t="shared" si="37"/>
        <v>0</v>
      </c>
      <c r="BL181">
        <f t="shared" si="38"/>
        <v>0</v>
      </c>
      <c r="BN181">
        <f t="shared" si="39"/>
        <v>0</v>
      </c>
      <c r="BO181">
        <f t="shared" si="40"/>
        <v>0</v>
      </c>
      <c r="BP181">
        <f t="shared" si="41"/>
        <v>0</v>
      </c>
      <c r="BR181">
        <f t="shared" si="42"/>
        <v>0</v>
      </c>
      <c r="BS181">
        <f t="shared" si="43"/>
        <v>0</v>
      </c>
      <c r="BT181">
        <f t="shared" si="44"/>
        <v>0</v>
      </c>
      <c r="BV181" t="e">
        <f t="shared" si="45"/>
        <v>#DIV/0!</v>
      </c>
      <c r="BW181" t="e">
        <f t="shared" si="46"/>
        <v>#DIV/0!</v>
      </c>
      <c r="BX181" t="e">
        <f t="shared" si="47"/>
        <v>#DIV/0!</v>
      </c>
    </row>
    <row r="182" spans="1:76" x14ac:dyDescent="0.3">
      <c r="A182" t="s">
        <v>499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2.7445702279527801E-4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J182">
        <f t="shared" si="36"/>
        <v>1.7153563924704876E-5</v>
      </c>
      <c r="BK182">
        <f t="shared" si="37"/>
        <v>0</v>
      </c>
      <c r="BL182">
        <f t="shared" si="38"/>
        <v>0</v>
      </c>
      <c r="BN182">
        <f t="shared" si="39"/>
        <v>6.8614255698819503E-5</v>
      </c>
      <c r="BO182">
        <f t="shared" si="40"/>
        <v>0</v>
      </c>
      <c r="BP182">
        <f t="shared" si="41"/>
        <v>0</v>
      </c>
      <c r="BR182">
        <f t="shared" si="42"/>
        <v>1.7153563924704876E-5</v>
      </c>
      <c r="BS182">
        <f t="shared" si="43"/>
        <v>0</v>
      </c>
      <c r="BT182">
        <f t="shared" si="44"/>
        <v>0</v>
      </c>
      <c r="BV182">
        <f t="shared" si="45"/>
        <v>0.33317013591547762</v>
      </c>
      <c r="BW182">
        <f t="shared" si="46"/>
        <v>0.33317013591547762</v>
      </c>
      <c r="BX182" t="e">
        <f t="shared" si="47"/>
        <v>#DIV/0!</v>
      </c>
    </row>
    <row r="183" spans="1:76" x14ac:dyDescent="0.3">
      <c r="A183" t="s">
        <v>500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J183">
        <f t="shared" si="36"/>
        <v>0</v>
      </c>
      <c r="BK183">
        <f t="shared" si="37"/>
        <v>0</v>
      </c>
      <c r="BL183">
        <f t="shared" si="38"/>
        <v>0</v>
      </c>
      <c r="BN183">
        <f t="shared" si="39"/>
        <v>0</v>
      </c>
      <c r="BO183">
        <f t="shared" si="40"/>
        <v>0</v>
      </c>
      <c r="BP183">
        <f t="shared" si="41"/>
        <v>0</v>
      </c>
      <c r="BR183">
        <f t="shared" si="42"/>
        <v>0</v>
      </c>
      <c r="BS183">
        <f t="shared" si="43"/>
        <v>0</v>
      </c>
      <c r="BT183">
        <f t="shared" si="44"/>
        <v>0</v>
      </c>
      <c r="BV183" t="e">
        <f t="shared" si="45"/>
        <v>#DIV/0!</v>
      </c>
      <c r="BW183" t="e">
        <f t="shared" si="46"/>
        <v>#DIV/0!</v>
      </c>
      <c r="BX183" t="e">
        <f t="shared" si="47"/>
        <v>#DIV/0!</v>
      </c>
    </row>
    <row r="184" spans="1:76" x14ac:dyDescent="0.3">
      <c r="A184" t="s">
        <v>501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J184">
        <f t="shared" si="36"/>
        <v>0</v>
      </c>
      <c r="BK184">
        <f t="shared" si="37"/>
        <v>0</v>
      </c>
      <c r="BL184">
        <f t="shared" si="38"/>
        <v>0</v>
      </c>
      <c r="BN184">
        <f t="shared" si="39"/>
        <v>0</v>
      </c>
      <c r="BO184">
        <f t="shared" si="40"/>
        <v>0</v>
      </c>
      <c r="BP184">
        <f t="shared" si="41"/>
        <v>0</v>
      </c>
      <c r="BR184">
        <f t="shared" si="42"/>
        <v>0</v>
      </c>
      <c r="BS184">
        <f t="shared" si="43"/>
        <v>0</v>
      </c>
      <c r="BT184">
        <f t="shared" si="44"/>
        <v>0</v>
      </c>
      <c r="BV184" t="e">
        <f t="shared" si="45"/>
        <v>#DIV/0!</v>
      </c>
      <c r="BW184" t="e">
        <f t="shared" si="46"/>
        <v>#DIV/0!</v>
      </c>
      <c r="BX184" t="e">
        <f t="shared" si="47"/>
        <v>#DIV/0!</v>
      </c>
    </row>
    <row r="185" spans="1:76" x14ac:dyDescent="0.3">
      <c r="A185" t="s">
        <v>502</v>
      </c>
      <c r="B185">
        <v>0</v>
      </c>
      <c r="C185">
        <v>0</v>
      </c>
      <c r="D185">
        <v>0</v>
      </c>
      <c r="E185">
        <v>0</v>
      </c>
      <c r="F185">
        <v>7.1745716837759996E-3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J185">
        <f t="shared" si="36"/>
        <v>4.4841073023599998E-4</v>
      </c>
      <c r="BK185">
        <f t="shared" si="37"/>
        <v>0</v>
      </c>
      <c r="BL185">
        <f t="shared" si="38"/>
        <v>0</v>
      </c>
      <c r="BN185">
        <f t="shared" si="39"/>
        <v>1.7936429209439999E-3</v>
      </c>
      <c r="BO185">
        <f t="shared" si="40"/>
        <v>0</v>
      </c>
      <c r="BP185">
        <f t="shared" si="41"/>
        <v>0</v>
      </c>
      <c r="BR185">
        <f t="shared" si="42"/>
        <v>4.4841073023599998E-4</v>
      </c>
      <c r="BS185">
        <f t="shared" si="43"/>
        <v>0</v>
      </c>
      <c r="BT185">
        <f t="shared" si="44"/>
        <v>0</v>
      </c>
      <c r="BV185">
        <f t="shared" si="45"/>
        <v>0.33317013591547762</v>
      </c>
      <c r="BW185">
        <f t="shared" si="46"/>
        <v>0.33317013591547762</v>
      </c>
      <c r="BX185" t="e">
        <f t="shared" si="47"/>
        <v>#DIV/0!</v>
      </c>
    </row>
    <row r="186" spans="1:76" x14ac:dyDescent="0.3">
      <c r="A186" t="s">
        <v>503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J186">
        <f t="shared" si="36"/>
        <v>0</v>
      </c>
      <c r="BK186">
        <f t="shared" si="37"/>
        <v>0</v>
      </c>
      <c r="BL186">
        <f t="shared" si="38"/>
        <v>0</v>
      </c>
      <c r="BN186">
        <f t="shared" si="39"/>
        <v>0</v>
      </c>
      <c r="BO186">
        <f t="shared" si="40"/>
        <v>0</v>
      </c>
      <c r="BP186">
        <f t="shared" si="41"/>
        <v>0</v>
      </c>
      <c r="BR186">
        <f t="shared" si="42"/>
        <v>0</v>
      </c>
      <c r="BS186">
        <f t="shared" si="43"/>
        <v>0</v>
      </c>
      <c r="BT186">
        <f t="shared" si="44"/>
        <v>0</v>
      </c>
      <c r="BV186" t="e">
        <f t="shared" si="45"/>
        <v>#DIV/0!</v>
      </c>
      <c r="BW186" t="e">
        <f t="shared" si="46"/>
        <v>#DIV/0!</v>
      </c>
      <c r="BX186" t="e">
        <f t="shared" si="47"/>
        <v>#DIV/0!</v>
      </c>
    </row>
    <row r="187" spans="1:76" x14ac:dyDescent="0.3">
      <c r="A187" t="s">
        <v>504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J187">
        <f t="shared" si="36"/>
        <v>0</v>
      </c>
      <c r="BK187">
        <f t="shared" si="37"/>
        <v>0</v>
      </c>
      <c r="BL187">
        <f t="shared" si="38"/>
        <v>0</v>
      </c>
      <c r="BN187">
        <f t="shared" si="39"/>
        <v>0</v>
      </c>
      <c r="BO187">
        <f t="shared" si="40"/>
        <v>0</v>
      </c>
      <c r="BP187">
        <f t="shared" si="41"/>
        <v>0</v>
      </c>
      <c r="BR187">
        <f t="shared" si="42"/>
        <v>0</v>
      </c>
      <c r="BS187">
        <f t="shared" si="43"/>
        <v>0</v>
      </c>
      <c r="BT187">
        <f t="shared" si="44"/>
        <v>0</v>
      </c>
      <c r="BV187" t="e">
        <f t="shared" si="45"/>
        <v>#DIV/0!</v>
      </c>
      <c r="BW187" t="e">
        <f t="shared" si="46"/>
        <v>#DIV/0!</v>
      </c>
      <c r="BX187" t="e">
        <f t="shared" si="47"/>
        <v>#DIV/0!</v>
      </c>
    </row>
    <row r="188" spans="1:76" x14ac:dyDescent="0.3">
      <c r="A188" t="s">
        <v>505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J188">
        <f t="shared" si="36"/>
        <v>0</v>
      </c>
      <c r="BK188">
        <f t="shared" si="37"/>
        <v>0</v>
      </c>
      <c r="BL188">
        <f t="shared" si="38"/>
        <v>0</v>
      </c>
      <c r="BN188">
        <f t="shared" si="39"/>
        <v>0</v>
      </c>
      <c r="BO188">
        <f t="shared" si="40"/>
        <v>0</v>
      </c>
      <c r="BP188">
        <f t="shared" si="41"/>
        <v>0</v>
      </c>
      <c r="BR188">
        <f t="shared" si="42"/>
        <v>0</v>
      </c>
      <c r="BS188">
        <f t="shared" si="43"/>
        <v>0</v>
      </c>
      <c r="BT188">
        <f t="shared" si="44"/>
        <v>0</v>
      </c>
      <c r="BV188" t="e">
        <f t="shared" si="45"/>
        <v>#DIV/0!</v>
      </c>
      <c r="BW188" t="e">
        <f t="shared" si="46"/>
        <v>#DIV/0!</v>
      </c>
      <c r="BX188" t="e">
        <f t="shared" si="47"/>
        <v>#DIV/0!</v>
      </c>
    </row>
    <row r="189" spans="1:76" x14ac:dyDescent="0.3">
      <c r="A189" t="s">
        <v>506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9.01160888735935E-3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9.6295229429813299E-3</v>
      </c>
      <c r="Z189">
        <v>9.1755115553182002E-3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1.028771359924145E-2</v>
      </c>
      <c r="BG189">
        <v>0</v>
      </c>
      <c r="BH189">
        <v>1.2328021759220801E-2</v>
      </c>
      <c r="BJ189">
        <f t="shared" si="36"/>
        <v>5.6322555545995938E-4</v>
      </c>
      <c r="BK189">
        <f t="shared" si="37"/>
        <v>1.0447241387944184E-3</v>
      </c>
      <c r="BL189">
        <f t="shared" si="38"/>
        <v>9.0462941433849006E-4</v>
      </c>
      <c r="BN189">
        <f t="shared" si="39"/>
        <v>2.2529022218398375E-3</v>
      </c>
      <c r="BO189">
        <f t="shared" si="40"/>
        <v>3.0415906339780053E-3</v>
      </c>
      <c r="BP189">
        <f t="shared" si="41"/>
        <v>3.1448258574182809E-3</v>
      </c>
      <c r="BR189">
        <f t="shared" si="42"/>
        <v>5.6322555545995938E-4</v>
      </c>
      <c r="BS189">
        <f t="shared" si="43"/>
        <v>7.16909787626446E-4</v>
      </c>
      <c r="BT189">
        <f t="shared" si="44"/>
        <v>6.2896517148365615E-4</v>
      </c>
      <c r="BV189">
        <f t="shared" si="45"/>
        <v>0.60115819580117891</v>
      </c>
      <c r="BW189">
        <f t="shared" si="46"/>
        <v>0.68818408308799683</v>
      </c>
      <c r="BX189">
        <f t="shared" si="47"/>
        <v>0.88400177495308996</v>
      </c>
    </row>
    <row r="190" spans="1:76" x14ac:dyDescent="0.3">
      <c r="A190" t="s">
        <v>507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1.21974219146049E-2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7.8915560768502493E-3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1.0193011675734749E-2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5.0741484000470499E-3</v>
      </c>
      <c r="AR190">
        <v>0</v>
      </c>
      <c r="AS190">
        <v>1.65721773858002E-3</v>
      </c>
      <c r="AT190">
        <v>0</v>
      </c>
      <c r="AU190">
        <v>0</v>
      </c>
      <c r="AV190">
        <v>0</v>
      </c>
      <c r="AW190">
        <v>0</v>
      </c>
      <c r="AX190">
        <v>9.3569516727150994E-3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J190">
        <f t="shared" si="36"/>
        <v>7.6233886966280628E-4</v>
      </c>
      <c r="BK190">
        <f t="shared" si="37"/>
        <v>1.0046982084769443E-3</v>
      </c>
      <c r="BL190">
        <f t="shared" si="38"/>
        <v>6.4353271245368669E-4</v>
      </c>
      <c r="BN190">
        <f t="shared" si="39"/>
        <v>3.0493554786512251E-3</v>
      </c>
      <c r="BO190">
        <f t="shared" si="40"/>
        <v>2.9506191923813407E-3</v>
      </c>
      <c r="BP190">
        <f t="shared" si="41"/>
        <v>2.0985365776371025E-3</v>
      </c>
      <c r="BR190">
        <f t="shared" si="42"/>
        <v>7.6233886966280628E-4</v>
      </c>
      <c r="BS190">
        <f t="shared" si="43"/>
        <v>6.954676132106735E-4</v>
      </c>
      <c r="BT190">
        <f t="shared" si="44"/>
        <v>4.197073155274205E-4</v>
      </c>
      <c r="BV190">
        <f t="shared" si="45"/>
        <v>0.81584537516998867</v>
      </c>
      <c r="BW190">
        <f t="shared" si="46"/>
        <v>0.89254371817611644</v>
      </c>
      <c r="BX190">
        <f t="shared" si="47"/>
        <v>0.65990307384861913</v>
      </c>
    </row>
    <row r="191" spans="1:76" x14ac:dyDescent="0.3">
      <c r="A191" t="s">
        <v>508</v>
      </c>
      <c r="B191">
        <v>1.6616862445318001E-2</v>
      </c>
      <c r="C191">
        <v>0</v>
      </c>
      <c r="D191">
        <v>0</v>
      </c>
      <c r="E191">
        <v>1.39052110080361E-2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1.90799010354889E-2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J191">
        <f t="shared" si="36"/>
        <v>1.9076295908346313E-3</v>
      </c>
      <c r="BK191">
        <f t="shared" si="37"/>
        <v>1.0599945019716056E-3</v>
      </c>
      <c r="BL191">
        <f t="shared" si="38"/>
        <v>0</v>
      </c>
      <c r="BN191">
        <f t="shared" si="39"/>
        <v>5.2360939653612127E-3</v>
      </c>
      <c r="BO191">
        <f t="shared" si="40"/>
        <v>4.497175802187477E-3</v>
      </c>
      <c r="BP191">
        <f t="shared" si="41"/>
        <v>0</v>
      </c>
      <c r="BR191">
        <f t="shared" si="42"/>
        <v>1.3090234913403032E-3</v>
      </c>
      <c r="BS191">
        <f t="shared" si="43"/>
        <v>1.0599945019716056E-3</v>
      </c>
      <c r="BT191">
        <f t="shared" si="44"/>
        <v>0</v>
      </c>
      <c r="BV191">
        <f t="shared" si="45"/>
        <v>0.61849853826558054</v>
      </c>
      <c r="BW191">
        <f t="shared" si="46"/>
        <v>0.16565180030129231</v>
      </c>
      <c r="BX191">
        <f t="shared" si="47"/>
        <v>0.33133276203867867</v>
      </c>
    </row>
    <row r="192" spans="1:76" x14ac:dyDescent="0.3">
      <c r="A192" t="s">
        <v>509</v>
      </c>
      <c r="B192">
        <v>0</v>
      </c>
      <c r="C192">
        <v>0</v>
      </c>
      <c r="D192">
        <v>0</v>
      </c>
      <c r="E192">
        <v>0</v>
      </c>
      <c r="F192">
        <v>8.1028990013786006E-3</v>
      </c>
      <c r="G192">
        <v>0</v>
      </c>
      <c r="H192">
        <v>0</v>
      </c>
      <c r="I192">
        <v>0</v>
      </c>
      <c r="J192">
        <v>0</v>
      </c>
      <c r="K192">
        <v>9.9440303256906008E-3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2.1638687748777301E-2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6.6131417125788999E-3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1.006780265047115E-2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4.4773321262351652E-3</v>
      </c>
      <c r="AM192">
        <v>0</v>
      </c>
      <c r="AN192">
        <v>0</v>
      </c>
      <c r="AO192">
        <v>0</v>
      </c>
      <c r="AP192">
        <v>1.41465935293946E-3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J192">
        <f t="shared" si="36"/>
        <v>2.4803510672404064E-3</v>
      </c>
      <c r="BK192">
        <f t="shared" si="37"/>
        <v>9.2671913128055837E-4</v>
      </c>
      <c r="BL192">
        <f t="shared" si="38"/>
        <v>2.3567965916698502E-4</v>
      </c>
      <c r="BN192">
        <f t="shared" si="39"/>
        <v>5.968468570555943E-3</v>
      </c>
      <c r="BO192">
        <f t="shared" si="40"/>
        <v>2.7614546811249772E-3</v>
      </c>
      <c r="BP192">
        <f t="shared" si="41"/>
        <v>9.2779176699861595E-4</v>
      </c>
      <c r="BR192">
        <f t="shared" si="42"/>
        <v>1.4921171426389857E-3</v>
      </c>
      <c r="BS192">
        <f t="shared" si="43"/>
        <v>6.5088111032093562E-4</v>
      </c>
      <c r="BT192">
        <f t="shared" si="44"/>
        <v>1.855583533997232E-4</v>
      </c>
      <c r="BV192">
        <f t="shared" si="45"/>
        <v>0.35096182505875939</v>
      </c>
      <c r="BW192">
        <f t="shared" si="46"/>
        <v>0.15559427455022232</v>
      </c>
      <c r="BX192">
        <f t="shared" si="47"/>
        <v>0.31957063213378228</v>
      </c>
    </row>
    <row r="193" spans="1:76" x14ac:dyDescent="0.3">
      <c r="A193" t="s">
        <v>510</v>
      </c>
      <c r="B193">
        <v>1.40400520070619E-3</v>
      </c>
      <c r="C193">
        <v>3.365747432054525E-2</v>
      </c>
      <c r="D193">
        <v>1.9857199534015352E-3</v>
      </c>
      <c r="E193">
        <v>0</v>
      </c>
      <c r="F193">
        <v>0</v>
      </c>
      <c r="G193">
        <v>1.26628025975823E-2</v>
      </c>
      <c r="H193">
        <v>3.30501531801825E-2</v>
      </c>
      <c r="I193">
        <v>0</v>
      </c>
      <c r="J193">
        <v>1.4865659677987E-2</v>
      </c>
      <c r="K193">
        <v>0</v>
      </c>
      <c r="L193">
        <v>1.1049185354863199E-2</v>
      </c>
      <c r="M193">
        <v>0</v>
      </c>
      <c r="N193">
        <v>1.519371379779395E-2</v>
      </c>
      <c r="O193">
        <v>0</v>
      </c>
      <c r="P193">
        <v>4.2094546040156904E-3</v>
      </c>
      <c r="Q193">
        <v>1.21974219146049E-2</v>
      </c>
      <c r="R193">
        <v>0</v>
      </c>
      <c r="S193">
        <v>0</v>
      </c>
      <c r="T193">
        <v>0</v>
      </c>
      <c r="U193">
        <v>0</v>
      </c>
      <c r="V193">
        <v>5.6315304010874003E-3</v>
      </c>
      <c r="W193">
        <v>0</v>
      </c>
      <c r="X193">
        <v>5.1103386995289997E-3</v>
      </c>
      <c r="Y193">
        <v>6.6131417125788999E-3</v>
      </c>
      <c r="Z193">
        <v>0</v>
      </c>
      <c r="AA193">
        <v>1.30270672227703E-2</v>
      </c>
      <c r="AB193">
        <v>3.195392109559215E-3</v>
      </c>
      <c r="AC193">
        <v>1.16586170534563E-2</v>
      </c>
      <c r="AD193">
        <v>7.4034081474480999E-3</v>
      </c>
      <c r="AE193">
        <v>0</v>
      </c>
      <c r="AF193">
        <v>1.2479725030012861E-2</v>
      </c>
      <c r="AG193">
        <v>2.0132378769688149E-2</v>
      </c>
      <c r="AH193">
        <v>4.7321625675020651E-3</v>
      </c>
      <c r="AI193">
        <v>3.4718940911739299E-2</v>
      </c>
      <c r="AJ193">
        <v>6.9093562527515499E-3</v>
      </c>
      <c r="AK193">
        <v>0</v>
      </c>
      <c r="AL193">
        <v>0</v>
      </c>
      <c r="AM193">
        <v>1.190447502467575E-2</v>
      </c>
      <c r="AN193">
        <v>0</v>
      </c>
      <c r="AO193">
        <v>0</v>
      </c>
      <c r="AP193">
        <v>8.3169534752593997E-3</v>
      </c>
      <c r="AQ193">
        <v>4.8724929023574153E-3</v>
      </c>
      <c r="AR193">
        <v>5.7026762116785899E-3</v>
      </c>
      <c r="AS193">
        <v>3.7912553600936448E-2</v>
      </c>
      <c r="AT193">
        <v>5.7937319883413002E-3</v>
      </c>
      <c r="AU193">
        <v>0</v>
      </c>
      <c r="AV193">
        <v>0</v>
      </c>
      <c r="AW193">
        <v>0</v>
      </c>
      <c r="AX193">
        <v>8.1884328422587999E-3</v>
      </c>
      <c r="AY193">
        <v>1.346956264309785E-2</v>
      </c>
      <c r="AZ193">
        <v>0</v>
      </c>
      <c r="BA193">
        <v>9.8368373745501992E-3</v>
      </c>
      <c r="BB193">
        <v>1.23608902845385E-2</v>
      </c>
      <c r="BC193">
        <v>0</v>
      </c>
      <c r="BD193">
        <v>0</v>
      </c>
      <c r="BE193">
        <v>4.9245067902523804E-3</v>
      </c>
      <c r="BF193">
        <v>9.0715618372336007E-3</v>
      </c>
      <c r="BG193">
        <v>1.0920502656253901E-2</v>
      </c>
      <c r="BH193">
        <v>0</v>
      </c>
      <c r="BJ193">
        <f t="shared" si="36"/>
        <v>8.7672244126051589E-3</v>
      </c>
      <c r="BK193">
        <f t="shared" si="37"/>
        <v>6.9279279236317557E-3</v>
      </c>
      <c r="BL193">
        <f t="shared" si="38"/>
        <v>6.0073813553674273E-3</v>
      </c>
      <c r="BN193">
        <f t="shared" si="39"/>
        <v>1.1260519193126563E-2</v>
      </c>
      <c r="BO193">
        <f t="shared" si="40"/>
        <v>9.0655626710566626E-3</v>
      </c>
      <c r="BP193">
        <f t="shared" si="41"/>
        <v>8.1839231059862017E-3</v>
      </c>
      <c r="BR193">
        <f t="shared" si="42"/>
        <v>2.8151297982816409E-3</v>
      </c>
      <c r="BS193">
        <f t="shared" si="43"/>
        <v>2.1367736133252658E-3</v>
      </c>
      <c r="BT193">
        <f t="shared" si="44"/>
        <v>1.6367846211972404E-3</v>
      </c>
      <c r="BV193">
        <f t="shared" si="45"/>
        <v>0.60674318245922776</v>
      </c>
      <c r="BW193">
        <f t="shared" si="46"/>
        <v>0.40472652634527828</v>
      </c>
      <c r="BX193">
        <f t="shared" si="47"/>
        <v>0.73442824769175163</v>
      </c>
    </row>
    <row r="194" spans="1:76" x14ac:dyDescent="0.3">
      <c r="A194" t="s">
        <v>511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7.1789517166137001E-3</v>
      </c>
      <c r="M194">
        <v>0</v>
      </c>
      <c r="N194">
        <v>0</v>
      </c>
      <c r="O194">
        <v>3.0093605975767799E-2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1.1944902089044199E-2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J194">
        <f t="shared" si="36"/>
        <v>2.3295348557738436E-3</v>
      </c>
      <c r="BK194">
        <f t="shared" si="37"/>
        <v>0</v>
      </c>
      <c r="BL194">
        <f t="shared" si="38"/>
        <v>4.7779608356176797E-4</v>
      </c>
      <c r="BN194">
        <f t="shared" si="39"/>
        <v>7.617238108684774E-3</v>
      </c>
      <c r="BO194">
        <f t="shared" si="40"/>
        <v>0</v>
      </c>
      <c r="BP194">
        <f t="shared" si="41"/>
        <v>2.3889804178088398E-3</v>
      </c>
      <c r="BR194">
        <f t="shared" si="42"/>
        <v>1.9043095271711935E-3</v>
      </c>
      <c r="BS194">
        <f t="shared" si="43"/>
        <v>0</v>
      </c>
      <c r="BT194">
        <f t="shared" si="44"/>
        <v>4.7779608356176797E-4</v>
      </c>
      <c r="BV194">
        <f t="shared" si="45"/>
        <v>0.24008846146715351</v>
      </c>
      <c r="BW194">
        <f t="shared" si="46"/>
        <v>0.35888326824542138</v>
      </c>
      <c r="BX194">
        <f t="shared" si="47"/>
        <v>0.32728688127978489</v>
      </c>
    </row>
    <row r="195" spans="1:76" x14ac:dyDescent="0.3">
      <c r="A195" t="s">
        <v>512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1.1669559826373349E-2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9.5061455103800496E-3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4.1944318753619654E-3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1.31767886990229E-3</v>
      </c>
      <c r="AT195">
        <v>0</v>
      </c>
      <c r="AU195">
        <v>0</v>
      </c>
      <c r="AV195">
        <v>0</v>
      </c>
      <c r="AW195">
        <v>0</v>
      </c>
      <c r="AX195">
        <v>6.6109173389438504E-3</v>
      </c>
      <c r="AY195">
        <v>1.4152675968990201E-2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J195">
        <f t="shared" si="36"/>
        <v>1.3234815835470874E-3</v>
      </c>
      <c r="BK195">
        <f t="shared" si="37"/>
        <v>2.3302399307566473E-4</v>
      </c>
      <c r="BL195">
        <f t="shared" si="38"/>
        <v>8.8325088711345369E-4</v>
      </c>
      <c r="BN195">
        <f t="shared" si="39"/>
        <v>3.6379460594682883E-3</v>
      </c>
      <c r="BO195">
        <f t="shared" si="40"/>
        <v>9.8863707409781783E-4</v>
      </c>
      <c r="BP195">
        <f t="shared" si="41"/>
        <v>3.0702567720394644E-3</v>
      </c>
      <c r="BR195">
        <f t="shared" si="42"/>
        <v>9.0948651486707209E-4</v>
      </c>
      <c r="BS195">
        <f t="shared" si="43"/>
        <v>2.3302399307566476E-4</v>
      </c>
      <c r="BT195">
        <f t="shared" si="44"/>
        <v>6.140513544078929E-4</v>
      </c>
      <c r="BV195">
        <f t="shared" si="45"/>
        <v>0.26153023848475521</v>
      </c>
      <c r="BW195">
        <f t="shared" si="46"/>
        <v>0.69132662508557807</v>
      </c>
      <c r="BX195">
        <f t="shared" si="47"/>
        <v>0.32994816879491506</v>
      </c>
    </row>
    <row r="196" spans="1:76" x14ac:dyDescent="0.3">
      <c r="A196" t="s">
        <v>513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1.21974219146049E-2</v>
      </c>
      <c r="R196">
        <v>0</v>
      </c>
      <c r="S196">
        <v>0</v>
      </c>
      <c r="T196">
        <v>3.5509628778802101E-2</v>
      </c>
      <c r="U196">
        <v>0</v>
      </c>
      <c r="V196">
        <v>0</v>
      </c>
      <c r="W196">
        <v>1.5605546560978199E-2</v>
      </c>
      <c r="X196">
        <v>0</v>
      </c>
      <c r="Y196">
        <v>0</v>
      </c>
      <c r="Z196">
        <v>0</v>
      </c>
      <c r="AA196">
        <v>1.30270672227703E-2</v>
      </c>
      <c r="AB196">
        <v>0</v>
      </c>
      <c r="AC196">
        <v>0</v>
      </c>
      <c r="AD196">
        <v>0</v>
      </c>
      <c r="AE196">
        <v>0</v>
      </c>
      <c r="AF196">
        <v>1.1814809639735699E-2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1.1341024960550849E-3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J196">
        <f t="shared" si="36"/>
        <v>7.6233886966280628E-4</v>
      </c>
      <c r="BK196">
        <f t="shared" si="37"/>
        <v>4.2198362334603503E-3</v>
      </c>
      <c r="BL196">
        <f t="shared" si="38"/>
        <v>4.5364099842203395E-5</v>
      </c>
      <c r="BN196">
        <f t="shared" si="39"/>
        <v>3.0493554786512251E-3</v>
      </c>
      <c r="BO196">
        <f t="shared" si="40"/>
        <v>9.372157469161483E-3</v>
      </c>
      <c r="BP196">
        <f t="shared" si="41"/>
        <v>2.2682049921101698E-4</v>
      </c>
      <c r="BR196">
        <f t="shared" si="42"/>
        <v>7.6233886966280628E-4</v>
      </c>
      <c r="BS196">
        <f t="shared" si="43"/>
        <v>2.2090387002640789E-3</v>
      </c>
      <c r="BT196">
        <f t="shared" si="44"/>
        <v>4.5364099842203395E-5</v>
      </c>
      <c r="BV196">
        <f t="shared" si="45"/>
        <v>0.15387585991248157</v>
      </c>
      <c r="BW196">
        <f t="shared" si="46"/>
        <v>0.36258637785871994</v>
      </c>
      <c r="BX196">
        <f t="shared" si="47"/>
        <v>7.6013654529660121E-2</v>
      </c>
    </row>
    <row r="197" spans="1:76" x14ac:dyDescent="0.3">
      <c r="A197" t="s">
        <v>514</v>
      </c>
      <c r="B197">
        <v>0</v>
      </c>
      <c r="C197">
        <v>0</v>
      </c>
      <c r="D197">
        <v>0</v>
      </c>
      <c r="E197">
        <v>1.9266045414865051E-2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9.3601000038072008E-3</v>
      </c>
      <c r="Z197">
        <v>0</v>
      </c>
      <c r="AA197">
        <v>0</v>
      </c>
      <c r="AB197">
        <v>4.1741345256618902E-3</v>
      </c>
      <c r="AC197">
        <v>0</v>
      </c>
      <c r="AD197">
        <v>0</v>
      </c>
      <c r="AE197">
        <v>0</v>
      </c>
      <c r="AF197">
        <v>0</v>
      </c>
      <c r="AG197">
        <v>2.0132378769688149E-2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6.8673162750118501E-3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1.23608902845385E-2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J197">
        <f t="shared" si="36"/>
        <v>1.2041278384290657E-3</v>
      </c>
      <c r="BK197">
        <f t="shared" si="37"/>
        <v>1.8703674055087355E-3</v>
      </c>
      <c r="BL197">
        <f t="shared" si="38"/>
        <v>7.691282623820139E-4</v>
      </c>
      <c r="BN197">
        <f t="shared" si="39"/>
        <v>4.8165113537162628E-3</v>
      </c>
      <c r="BO197">
        <f t="shared" si="40"/>
        <v>5.1299501767857686E-3</v>
      </c>
      <c r="BP197">
        <f t="shared" si="41"/>
        <v>2.7776090163692006E-3</v>
      </c>
      <c r="BR197">
        <f t="shared" si="42"/>
        <v>1.2041278384290657E-3</v>
      </c>
      <c r="BS197">
        <f t="shared" si="43"/>
        <v>1.2091408523847819E-3</v>
      </c>
      <c r="BT197">
        <f t="shared" si="44"/>
        <v>5.5552180327384014E-4</v>
      </c>
      <c r="BV197">
        <f t="shared" si="45"/>
        <v>0.69881734366544568</v>
      </c>
      <c r="BW197">
        <f t="shared" si="46"/>
        <v>0.74606803224936991</v>
      </c>
      <c r="BX197">
        <f t="shared" si="47"/>
        <v>0.41599589546493432</v>
      </c>
    </row>
    <row r="198" spans="1:76" x14ac:dyDescent="0.3">
      <c r="A198" t="s">
        <v>515</v>
      </c>
      <c r="B198">
        <v>0</v>
      </c>
      <c r="C198">
        <v>0</v>
      </c>
      <c r="D198">
        <v>0</v>
      </c>
      <c r="E198">
        <v>0</v>
      </c>
      <c r="F198">
        <v>3.0971626155332551E-3</v>
      </c>
      <c r="G198">
        <v>0</v>
      </c>
      <c r="H198">
        <v>0</v>
      </c>
      <c r="I198">
        <v>2.517259903624025E-3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1.8158963208422949E-2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4.8724929023574153E-3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1.028771359924145E-2</v>
      </c>
      <c r="BG198">
        <v>0</v>
      </c>
      <c r="BH198">
        <v>0</v>
      </c>
      <c r="BJ198">
        <f t="shared" si="36"/>
        <v>3.5090140744733003E-4</v>
      </c>
      <c r="BK198">
        <f t="shared" si="37"/>
        <v>1.0088312893568306E-3</v>
      </c>
      <c r="BL198">
        <f t="shared" si="38"/>
        <v>6.0640826006395465E-4</v>
      </c>
      <c r="BN198">
        <f t="shared" si="39"/>
        <v>9.6467282624641717E-4</v>
      </c>
      <c r="BO198">
        <f t="shared" si="40"/>
        <v>4.2801086746642979E-3</v>
      </c>
      <c r="BP198">
        <f t="shared" si="41"/>
        <v>2.2396517934035343E-3</v>
      </c>
      <c r="BR198">
        <f t="shared" si="42"/>
        <v>2.4116820656160429E-4</v>
      </c>
      <c r="BS198">
        <f t="shared" si="43"/>
        <v>1.0088312893568306E-3</v>
      </c>
      <c r="BT198">
        <f t="shared" si="44"/>
        <v>4.4793035868070686E-4</v>
      </c>
      <c r="BV198">
        <f t="shared" si="45"/>
        <v>0.53347825630949663</v>
      </c>
      <c r="BW198">
        <f t="shared" si="46"/>
        <v>0.61862154053648055</v>
      </c>
      <c r="BX198">
        <f t="shared" si="47"/>
        <v>0.71865751263264344</v>
      </c>
    </row>
    <row r="199" spans="1:76" x14ac:dyDescent="0.3">
      <c r="A199" t="s">
        <v>516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5.2749560487387499E-3</v>
      </c>
      <c r="AA199">
        <v>0</v>
      </c>
      <c r="AB199">
        <v>1.0911000901190366E-2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1.4318890877465349E-2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J199">
        <f t="shared" si="36"/>
        <v>0</v>
      </c>
      <c r="BK199">
        <f t="shared" si="37"/>
        <v>8.9921983055161754E-4</v>
      </c>
      <c r="BL199">
        <f t="shared" si="38"/>
        <v>5.7275563509861399E-4</v>
      </c>
      <c r="BN199">
        <f t="shared" si="39"/>
        <v>0</v>
      </c>
      <c r="BO199">
        <f t="shared" si="40"/>
        <v>2.7899016271511574E-3</v>
      </c>
      <c r="BP199">
        <f t="shared" si="41"/>
        <v>2.8637781754930697E-3</v>
      </c>
      <c r="BR199">
        <f t="shared" si="42"/>
        <v>0</v>
      </c>
      <c r="BS199">
        <f t="shared" si="43"/>
        <v>6.5758611980065555E-4</v>
      </c>
      <c r="BT199">
        <f t="shared" si="44"/>
        <v>5.7275563509861399E-4</v>
      </c>
      <c r="BV199">
        <f t="shared" si="45"/>
        <v>0.18929127501064508</v>
      </c>
      <c r="BW199">
        <f t="shared" si="46"/>
        <v>0.32728688127978489</v>
      </c>
      <c r="BX199">
        <f t="shared" si="47"/>
        <v>0.71025001128554266</v>
      </c>
    </row>
    <row r="200" spans="1:76" x14ac:dyDescent="0.3">
      <c r="A200" t="s">
        <v>517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1.1092475644132901E-2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2.545285081564565E-3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1.9386474867490948E-2</v>
      </c>
      <c r="BG200">
        <v>0</v>
      </c>
      <c r="BH200">
        <v>0</v>
      </c>
      <c r="BJ200">
        <f t="shared" si="36"/>
        <v>6.932797277583063E-4</v>
      </c>
      <c r="BK200">
        <f t="shared" si="37"/>
        <v>1.4140472675358695E-4</v>
      </c>
      <c r="BL200">
        <f t="shared" si="38"/>
        <v>7.754589946996379E-4</v>
      </c>
      <c r="BN200">
        <f t="shared" si="39"/>
        <v>2.7731189110332252E-3</v>
      </c>
      <c r="BO200">
        <f t="shared" si="40"/>
        <v>5.9992944707575285E-4</v>
      </c>
      <c r="BP200">
        <f t="shared" si="41"/>
        <v>3.8772949734981895E-3</v>
      </c>
      <c r="BR200">
        <f t="shared" si="42"/>
        <v>6.932797277583063E-4</v>
      </c>
      <c r="BS200">
        <f t="shared" si="43"/>
        <v>1.4140472675358695E-4</v>
      </c>
      <c r="BT200">
        <f t="shared" si="44"/>
        <v>7.754589946996379E-4</v>
      </c>
      <c r="BV200">
        <f t="shared" si="45"/>
        <v>0.44661804680922146</v>
      </c>
      <c r="BW200">
        <f t="shared" si="46"/>
        <v>0.93743876948586613</v>
      </c>
      <c r="BX200">
        <f t="shared" si="47"/>
        <v>0.42858617084934325</v>
      </c>
    </row>
    <row r="201" spans="1:76" x14ac:dyDescent="0.3">
      <c r="A201" t="s">
        <v>518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7.8781884532431994E-3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9.1679306234001001E-3</v>
      </c>
      <c r="W201">
        <v>0</v>
      </c>
      <c r="X201">
        <v>0</v>
      </c>
      <c r="Y201">
        <v>0</v>
      </c>
      <c r="Z201">
        <v>0</v>
      </c>
      <c r="AA201">
        <v>1.40165653462089E-2</v>
      </c>
      <c r="AB201">
        <v>7.7156087916311501E-3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1.251491575031915E-2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6.6109173389438504E-3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J201">
        <f t="shared" si="36"/>
        <v>4.9238677832769996E-4</v>
      </c>
      <c r="BK201">
        <f t="shared" si="37"/>
        <v>1.716672486735564E-3</v>
      </c>
      <c r="BL201">
        <f t="shared" si="38"/>
        <v>7.6503332357052002E-4</v>
      </c>
      <c r="BN201">
        <f t="shared" si="39"/>
        <v>1.9695471133107999E-3</v>
      </c>
      <c r="BO201">
        <f t="shared" si="40"/>
        <v>4.1088163127643261E-3</v>
      </c>
      <c r="BP201">
        <f t="shared" si="41"/>
        <v>2.7816020911637781E-3</v>
      </c>
      <c r="BR201">
        <f t="shared" si="42"/>
        <v>4.9238677832769996E-4</v>
      </c>
      <c r="BS201">
        <f t="shared" si="43"/>
        <v>9.6845729246852058E-4</v>
      </c>
      <c r="BT201">
        <f t="shared" si="44"/>
        <v>5.5632041823275562E-4</v>
      </c>
      <c r="BV201">
        <f t="shared" si="45"/>
        <v>0.27048251197603795</v>
      </c>
      <c r="BW201">
        <f t="shared" si="46"/>
        <v>0.71563464261428922</v>
      </c>
      <c r="BX201">
        <f t="shared" si="47"/>
        <v>0.40143253921524991</v>
      </c>
    </row>
    <row r="202" spans="1:76" x14ac:dyDescent="0.3">
      <c r="A202" t="s">
        <v>519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2.517259903624025E-3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9.3047705748909651E-3</v>
      </c>
      <c r="Y202">
        <v>0</v>
      </c>
      <c r="Z202">
        <v>0</v>
      </c>
      <c r="AA202">
        <v>0</v>
      </c>
      <c r="AB202">
        <v>8.3598902439619999E-3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1.5745231818545549E-2</v>
      </c>
      <c r="AO202">
        <v>0</v>
      </c>
      <c r="AP202">
        <v>0</v>
      </c>
      <c r="AQ202">
        <v>0</v>
      </c>
      <c r="AR202">
        <v>1.6080501192056149E-2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8.1884328422587999E-3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J202">
        <f t="shared" si="36"/>
        <v>1.5732874397650156E-4</v>
      </c>
      <c r="BK202">
        <f t="shared" si="37"/>
        <v>9.8137004549183129E-4</v>
      </c>
      <c r="BL202">
        <f t="shared" si="38"/>
        <v>1.6005666341144197E-3</v>
      </c>
      <c r="BN202">
        <f t="shared" si="39"/>
        <v>6.2931497590600625E-4</v>
      </c>
      <c r="BO202">
        <f t="shared" si="40"/>
        <v>2.8607994702330021E-3</v>
      </c>
      <c r="BP202">
        <f t="shared" si="41"/>
        <v>4.6075116985908266E-3</v>
      </c>
      <c r="BR202">
        <f t="shared" si="42"/>
        <v>1.5732874397650156E-4</v>
      </c>
      <c r="BS202">
        <f t="shared" si="43"/>
        <v>6.7429690167221292E-4</v>
      </c>
      <c r="BT202">
        <f t="shared" si="44"/>
        <v>9.2150233971816532E-4</v>
      </c>
      <c r="BV202">
        <f t="shared" si="45"/>
        <v>0.24878607380537904</v>
      </c>
      <c r="BW202">
        <f t="shared" si="46"/>
        <v>0.13500308596333335</v>
      </c>
      <c r="BX202">
        <f t="shared" si="47"/>
        <v>0.59061998056359721</v>
      </c>
    </row>
    <row r="203" spans="1:76" x14ac:dyDescent="0.3">
      <c r="A203" t="s">
        <v>520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9.3601000038072008E-3</v>
      </c>
      <c r="Z203">
        <v>0</v>
      </c>
      <c r="AA203">
        <v>1.062414739884265E-2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1.5372663318920199E-2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1.23608902845385E-2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J203">
        <f t="shared" si="36"/>
        <v>0</v>
      </c>
      <c r="BK203">
        <f t="shared" si="37"/>
        <v>1.1102359668138807E-3</v>
      </c>
      <c r="BL203">
        <f t="shared" si="38"/>
        <v>1.1093421441383481E-3</v>
      </c>
      <c r="BN203">
        <f t="shared" si="39"/>
        <v>0</v>
      </c>
      <c r="BO203">
        <f t="shared" si="40"/>
        <v>3.2385249892094383E-3</v>
      </c>
      <c r="BP203">
        <f t="shared" si="41"/>
        <v>3.8640672997300621E-3</v>
      </c>
      <c r="BR203">
        <f t="shared" si="42"/>
        <v>0</v>
      </c>
      <c r="BS203">
        <f t="shared" si="43"/>
        <v>7.633276603040282E-4</v>
      </c>
      <c r="BT203">
        <f t="shared" si="44"/>
        <v>7.7281345994601239E-4</v>
      </c>
      <c r="BV203">
        <f t="shared" si="45"/>
        <v>0.16403143520576779</v>
      </c>
      <c r="BW203">
        <f t="shared" si="46"/>
        <v>0.16406195322077349</v>
      </c>
      <c r="BX203">
        <f t="shared" si="47"/>
        <v>0.99934754478541854</v>
      </c>
    </row>
    <row r="204" spans="1:76" x14ac:dyDescent="0.3">
      <c r="A204" t="s">
        <v>521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1.8829032939269099E-2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J204">
        <f t="shared" si="36"/>
        <v>0</v>
      </c>
      <c r="BK204">
        <f t="shared" si="37"/>
        <v>1.04605738551495E-3</v>
      </c>
      <c r="BL204">
        <f t="shared" si="38"/>
        <v>0</v>
      </c>
      <c r="BN204">
        <f t="shared" si="39"/>
        <v>0</v>
      </c>
      <c r="BO204">
        <f t="shared" si="40"/>
        <v>4.4380456248473499E-3</v>
      </c>
      <c r="BP204">
        <f t="shared" si="41"/>
        <v>0</v>
      </c>
      <c r="BR204">
        <f t="shared" si="42"/>
        <v>0</v>
      </c>
      <c r="BS204">
        <f t="shared" si="43"/>
        <v>1.04605738551495E-3</v>
      </c>
      <c r="BT204">
        <f t="shared" si="44"/>
        <v>0</v>
      </c>
      <c r="BV204">
        <f t="shared" si="45"/>
        <v>0.33133276203867867</v>
      </c>
      <c r="BW204" t="e">
        <f t="shared" si="46"/>
        <v>#DIV/0!</v>
      </c>
      <c r="BX204">
        <f t="shared" si="47"/>
        <v>0.33133276203867867</v>
      </c>
    </row>
    <row r="205" spans="1:76" x14ac:dyDescent="0.3">
      <c r="A205" t="s">
        <v>522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1.5546913592847751E-2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1.9392563678921199E-2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J205">
        <f t="shared" si="36"/>
        <v>0</v>
      </c>
      <c r="BK205">
        <f t="shared" si="37"/>
        <v>8.6371742182487501E-4</v>
      </c>
      <c r="BL205">
        <f t="shared" si="38"/>
        <v>7.757025471568479E-4</v>
      </c>
      <c r="BN205">
        <f t="shared" si="39"/>
        <v>0</v>
      </c>
      <c r="BO205">
        <f t="shared" si="40"/>
        <v>3.6644426760079852E-3</v>
      </c>
      <c r="BP205">
        <f t="shared" si="41"/>
        <v>3.8785127357842397E-3</v>
      </c>
      <c r="BR205">
        <f t="shared" si="42"/>
        <v>0</v>
      </c>
      <c r="BS205">
        <f t="shared" si="43"/>
        <v>8.6371742182487512E-4</v>
      </c>
      <c r="BT205">
        <f t="shared" si="44"/>
        <v>7.757025471568479E-4</v>
      </c>
      <c r="BV205">
        <f t="shared" si="45"/>
        <v>0.33133276203867867</v>
      </c>
      <c r="BW205">
        <f t="shared" si="46"/>
        <v>0.32728688127978489</v>
      </c>
      <c r="BX205">
        <f t="shared" si="47"/>
        <v>0.93996412798508144</v>
      </c>
    </row>
    <row r="206" spans="1:76" x14ac:dyDescent="0.3">
      <c r="A206" t="s">
        <v>523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1.335970850829135E-2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J206">
        <f t="shared" si="36"/>
        <v>0</v>
      </c>
      <c r="BK206">
        <f t="shared" si="37"/>
        <v>7.4220602823840828E-4</v>
      </c>
      <c r="BL206">
        <f t="shared" si="38"/>
        <v>0</v>
      </c>
      <c r="BN206">
        <f t="shared" si="39"/>
        <v>0</v>
      </c>
      <c r="BO206">
        <f t="shared" si="40"/>
        <v>3.148913493629476E-3</v>
      </c>
      <c r="BP206">
        <f t="shared" si="41"/>
        <v>0</v>
      </c>
      <c r="BR206">
        <f t="shared" si="42"/>
        <v>0</v>
      </c>
      <c r="BS206">
        <f t="shared" si="43"/>
        <v>7.4220602823840828E-4</v>
      </c>
      <c r="BT206">
        <f t="shared" si="44"/>
        <v>0</v>
      </c>
      <c r="BV206">
        <f t="shared" si="45"/>
        <v>0.33133276203867867</v>
      </c>
      <c r="BW206" t="e">
        <f t="shared" si="46"/>
        <v>#DIV/0!</v>
      </c>
      <c r="BX206">
        <f t="shared" si="47"/>
        <v>0.33133276203867867</v>
      </c>
    </row>
    <row r="207" spans="1:76" x14ac:dyDescent="0.3">
      <c r="A207" t="s">
        <v>524</v>
      </c>
      <c r="B207">
        <v>1.6616862445318001E-2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3.01638123040243E-3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1.4992964101859249E-2</v>
      </c>
      <c r="AW207">
        <v>0</v>
      </c>
      <c r="AX207">
        <v>8.1884328422587999E-3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J207">
        <f t="shared" si="36"/>
        <v>1.0385539028323751E-3</v>
      </c>
      <c r="BK207">
        <f t="shared" si="37"/>
        <v>1.6757673502235722E-4</v>
      </c>
      <c r="BL207">
        <f t="shared" si="38"/>
        <v>9.2725587776472189E-4</v>
      </c>
      <c r="BN207">
        <f t="shared" si="39"/>
        <v>4.1542156113295002E-3</v>
      </c>
      <c r="BO207">
        <f t="shared" si="40"/>
        <v>7.1096787422046009E-4</v>
      </c>
      <c r="BP207">
        <f t="shared" si="41"/>
        <v>3.3562399497092973E-3</v>
      </c>
      <c r="BR207">
        <f t="shared" si="42"/>
        <v>1.0385539028323751E-3</v>
      </c>
      <c r="BS207">
        <f t="shared" si="43"/>
        <v>1.6757673502235725E-4</v>
      </c>
      <c r="BT207">
        <f t="shared" si="44"/>
        <v>6.7124798994185942E-4</v>
      </c>
      <c r="BV207">
        <f t="shared" si="45"/>
        <v>0.42005150764606436</v>
      </c>
      <c r="BW207">
        <f t="shared" si="46"/>
        <v>0.92894422303064406</v>
      </c>
      <c r="BX207">
        <f t="shared" si="47"/>
        <v>0.28190500924796691</v>
      </c>
    </row>
    <row r="208" spans="1:76" x14ac:dyDescent="0.3">
      <c r="A208" t="s">
        <v>525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1.519371379779395E-2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1.9280398682871402E-2</v>
      </c>
      <c r="AC208">
        <v>0</v>
      </c>
      <c r="AD208">
        <v>4.8163850924952799E-3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9.60967427619225E-3</v>
      </c>
      <c r="AN208">
        <v>0</v>
      </c>
      <c r="AO208">
        <v>0</v>
      </c>
      <c r="AP208">
        <v>0</v>
      </c>
      <c r="AQ208">
        <v>0</v>
      </c>
      <c r="AR208">
        <v>1.7666787231239149E-2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J208">
        <f t="shared" si="36"/>
        <v>9.4960711236212188E-4</v>
      </c>
      <c r="BK208">
        <f t="shared" si="37"/>
        <v>1.3387102097425936E-3</v>
      </c>
      <c r="BL208">
        <f t="shared" si="38"/>
        <v>1.0910584602972558E-3</v>
      </c>
      <c r="BN208">
        <f t="shared" si="39"/>
        <v>3.7984284494484875E-3</v>
      </c>
      <c r="BO208">
        <f t="shared" si="40"/>
        <v>4.6188407526235728E-3</v>
      </c>
      <c r="BP208">
        <f t="shared" si="41"/>
        <v>3.9512708750567959E-3</v>
      </c>
      <c r="BR208">
        <f t="shared" si="42"/>
        <v>9.4960711236212188E-4</v>
      </c>
      <c r="BS208">
        <f t="shared" si="43"/>
        <v>1.0886712058003018E-3</v>
      </c>
      <c r="BT208">
        <f t="shared" si="44"/>
        <v>7.9025417501135914E-4</v>
      </c>
      <c r="BV208">
        <f t="shared" si="45"/>
        <v>0.78940323863345752</v>
      </c>
      <c r="BW208">
        <f t="shared" si="46"/>
        <v>0.90953650879220183</v>
      </c>
      <c r="BX208">
        <f t="shared" si="47"/>
        <v>0.85506297861899694</v>
      </c>
    </row>
    <row r="209" spans="1:76" x14ac:dyDescent="0.3">
      <c r="A209" t="s">
        <v>526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9.1679306234001001E-3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1.29920233564224E-2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J209">
        <f t="shared" si="36"/>
        <v>0</v>
      </c>
      <c r="BK209">
        <f t="shared" si="37"/>
        <v>5.0932947907778329E-4</v>
      </c>
      <c r="BL209">
        <f t="shared" si="38"/>
        <v>5.1968093425689603E-4</v>
      </c>
      <c r="BN209">
        <f t="shared" si="39"/>
        <v>0</v>
      </c>
      <c r="BO209">
        <f t="shared" si="40"/>
        <v>2.1609019710846743E-3</v>
      </c>
      <c r="BP209">
        <f t="shared" si="41"/>
        <v>2.5984046712844802E-3</v>
      </c>
      <c r="BR209">
        <f t="shared" si="42"/>
        <v>0</v>
      </c>
      <c r="BS209">
        <f t="shared" si="43"/>
        <v>5.093294790777834E-4</v>
      </c>
      <c r="BT209">
        <f t="shared" si="44"/>
        <v>5.1968093425689603E-4</v>
      </c>
      <c r="BV209">
        <f t="shared" si="45"/>
        <v>0.33133276203867867</v>
      </c>
      <c r="BW209">
        <f t="shared" si="46"/>
        <v>0.32728688127978489</v>
      </c>
      <c r="BX209">
        <f t="shared" si="47"/>
        <v>0.98872049666630102</v>
      </c>
    </row>
    <row r="210" spans="1:76" x14ac:dyDescent="0.3">
      <c r="A210" t="s">
        <v>527</v>
      </c>
      <c r="B210">
        <v>0</v>
      </c>
      <c r="C210">
        <v>4.4569125940887603E-3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1.88729507691721E-2</v>
      </c>
      <c r="AO210">
        <v>0</v>
      </c>
      <c r="AP210">
        <v>0</v>
      </c>
      <c r="AQ210">
        <v>0</v>
      </c>
      <c r="AR210">
        <v>1.6080501192056149E-2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5.3652965165135501E-3</v>
      </c>
      <c r="BF210">
        <v>1.028771359924145E-2</v>
      </c>
      <c r="BG210">
        <v>0</v>
      </c>
      <c r="BH210">
        <v>0</v>
      </c>
      <c r="BJ210">
        <f t="shared" si="36"/>
        <v>2.7855703713054752E-4</v>
      </c>
      <c r="BK210">
        <f t="shared" si="37"/>
        <v>0</v>
      </c>
      <c r="BL210">
        <f t="shared" si="38"/>
        <v>2.0242584830793301E-3</v>
      </c>
      <c r="BN210">
        <f t="shared" si="39"/>
        <v>1.1142281485221901E-3</v>
      </c>
      <c r="BO210">
        <f t="shared" si="40"/>
        <v>0</v>
      </c>
      <c r="BP210">
        <f t="shared" si="41"/>
        <v>5.1919556646776383E-3</v>
      </c>
      <c r="BR210">
        <f t="shared" si="42"/>
        <v>2.7855703713054752E-4</v>
      </c>
      <c r="BS210">
        <f t="shared" si="43"/>
        <v>0</v>
      </c>
      <c r="BT210">
        <f t="shared" si="44"/>
        <v>1.0383911329355277E-3</v>
      </c>
      <c r="BV210">
        <f t="shared" si="45"/>
        <v>0.33317013591547762</v>
      </c>
      <c r="BW210">
        <f t="shared" si="46"/>
        <v>0.11589961552688914</v>
      </c>
      <c r="BX210">
        <f t="shared" si="47"/>
        <v>6.3024246511854481E-2</v>
      </c>
    </row>
    <row r="211" spans="1:76" x14ac:dyDescent="0.3">
      <c r="A211" t="s">
        <v>528</v>
      </c>
      <c r="B211">
        <v>0</v>
      </c>
      <c r="C211">
        <v>0</v>
      </c>
      <c r="D211">
        <v>0</v>
      </c>
      <c r="E211">
        <v>0</v>
      </c>
      <c r="F211">
        <v>2.7423290352840352E-3</v>
      </c>
      <c r="G211">
        <v>0</v>
      </c>
      <c r="H211">
        <v>0</v>
      </c>
      <c r="I211">
        <v>0</v>
      </c>
      <c r="J211">
        <v>0</v>
      </c>
      <c r="K211">
        <v>2.7613107293533901E-3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6.6131417125788999E-3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4.7321625675020651E-3</v>
      </c>
      <c r="AI211">
        <v>0</v>
      </c>
      <c r="AJ211">
        <v>0</v>
      </c>
      <c r="AK211">
        <v>0</v>
      </c>
      <c r="AL211">
        <v>0</v>
      </c>
      <c r="AM211">
        <v>3.4808635279641648E-3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1.4963966099277601E-3</v>
      </c>
      <c r="BH211">
        <v>0</v>
      </c>
      <c r="BJ211">
        <f t="shared" si="36"/>
        <v>3.4397748528983911E-4</v>
      </c>
      <c r="BK211">
        <f t="shared" si="37"/>
        <v>6.3029468222672031E-4</v>
      </c>
      <c r="BL211">
        <f t="shared" si="38"/>
        <v>1.9909040551567699E-4</v>
      </c>
      <c r="BN211">
        <f t="shared" si="39"/>
        <v>9.399318172301249E-4</v>
      </c>
      <c r="BO211">
        <f t="shared" si="40"/>
        <v>1.862574450465232E-3</v>
      </c>
      <c r="BP211">
        <f t="shared" si="41"/>
        <v>7.4623189467999012E-4</v>
      </c>
      <c r="BR211">
        <f t="shared" si="42"/>
        <v>2.3498295430753123E-4</v>
      </c>
      <c r="BS211">
        <f t="shared" si="43"/>
        <v>4.39013008129591E-4</v>
      </c>
      <c r="BT211">
        <f t="shared" si="44"/>
        <v>1.4924637893599802E-4</v>
      </c>
      <c r="BV211">
        <f t="shared" si="45"/>
        <v>0.57028511342035815</v>
      </c>
      <c r="BW211">
        <f t="shared" si="46"/>
        <v>0.60700134164763431</v>
      </c>
      <c r="BX211">
        <f t="shared" si="47"/>
        <v>0.36298834996571505</v>
      </c>
    </row>
    <row r="212" spans="1:76" x14ac:dyDescent="0.3">
      <c r="A212" t="s">
        <v>529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9.3601000038072008E-3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4.6453247539739598E-3</v>
      </c>
      <c r="AR212">
        <v>0</v>
      </c>
      <c r="AS212">
        <v>0</v>
      </c>
      <c r="AT212">
        <v>1.1815982801302799E-2</v>
      </c>
      <c r="AU212">
        <v>0</v>
      </c>
      <c r="AV212">
        <v>0</v>
      </c>
      <c r="AW212">
        <v>0</v>
      </c>
      <c r="AX212">
        <v>0</v>
      </c>
      <c r="AY212">
        <v>1.346956264309785E-2</v>
      </c>
      <c r="AZ212">
        <v>0</v>
      </c>
      <c r="BA212">
        <v>0</v>
      </c>
      <c r="BB212">
        <v>0</v>
      </c>
      <c r="BC212">
        <v>0</v>
      </c>
      <c r="BD212">
        <v>1.7308498084676448E-2</v>
      </c>
      <c r="BE212">
        <v>0</v>
      </c>
      <c r="BF212">
        <v>0</v>
      </c>
      <c r="BG212">
        <v>0</v>
      </c>
      <c r="BH212">
        <v>0</v>
      </c>
      <c r="BJ212">
        <f t="shared" si="36"/>
        <v>0</v>
      </c>
      <c r="BK212">
        <f t="shared" si="37"/>
        <v>5.2000555576706673E-4</v>
      </c>
      <c r="BL212">
        <f t="shared" si="38"/>
        <v>1.8895747313220424E-3</v>
      </c>
      <c r="BN212">
        <f t="shared" si="39"/>
        <v>0</v>
      </c>
      <c r="BO212">
        <f t="shared" si="40"/>
        <v>2.2061967284254334E-3</v>
      </c>
      <c r="BP212">
        <f t="shared" si="41"/>
        <v>4.7999453067321639E-3</v>
      </c>
      <c r="BR212">
        <f t="shared" si="42"/>
        <v>0</v>
      </c>
      <c r="BS212">
        <f t="shared" si="43"/>
        <v>5.2000555576706673E-4</v>
      </c>
      <c r="BT212">
        <f t="shared" si="44"/>
        <v>9.5998906134643278E-4</v>
      </c>
      <c r="BV212">
        <f t="shared" si="45"/>
        <v>0.33133276203867867</v>
      </c>
      <c r="BW212">
        <f t="shared" si="46"/>
        <v>6.0685521986797157E-2</v>
      </c>
      <c r="BX212">
        <f t="shared" si="47"/>
        <v>0.21781229683052838</v>
      </c>
    </row>
    <row r="213" spans="1:76" x14ac:dyDescent="0.3">
      <c r="A213" t="s">
        <v>530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7.2330646098107002E-3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J213">
        <f t="shared" si="36"/>
        <v>0</v>
      </c>
      <c r="BK213">
        <f t="shared" si="37"/>
        <v>4.0183692276726113E-4</v>
      </c>
      <c r="BL213">
        <f t="shared" si="38"/>
        <v>0</v>
      </c>
      <c r="BN213">
        <f t="shared" si="39"/>
        <v>0</v>
      </c>
      <c r="BO213">
        <f t="shared" si="40"/>
        <v>1.7048496781191919E-3</v>
      </c>
      <c r="BP213">
        <f t="shared" si="41"/>
        <v>0</v>
      </c>
      <c r="BR213">
        <f t="shared" si="42"/>
        <v>0</v>
      </c>
      <c r="BS213">
        <f t="shared" si="43"/>
        <v>4.0183692276726118E-4</v>
      </c>
      <c r="BT213">
        <f t="shared" si="44"/>
        <v>0</v>
      </c>
      <c r="BV213">
        <f t="shared" si="45"/>
        <v>0.33133276203867867</v>
      </c>
      <c r="BW213" t="e">
        <f t="shared" si="46"/>
        <v>#DIV/0!</v>
      </c>
      <c r="BX213">
        <f t="shared" si="47"/>
        <v>0.33133276203867867</v>
      </c>
    </row>
    <row r="214" spans="1:76" x14ac:dyDescent="0.3">
      <c r="A214" t="s">
        <v>531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1.8158963208422949E-2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J214">
        <f t="shared" si="36"/>
        <v>0</v>
      </c>
      <c r="BK214">
        <f t="shared" si="37"/>
        <v>1.0088312893568306E-3</v>
      </c>
      <c r="BL214">
        <f t="shared" si="38"/>
        <v>0</v>
      </c>
      <c r="BN214">
        <f t="shared" si="39"/>
        <v>0</v>
      </c>
      <c r="BO214">
        <f t="shared" si="40"/>
        <v>4.2801086746642979E-3</v>
      </c>
      <c r="BP214">
        <f t="shared" si="41"/>
        <v>0</v>
      </c>
      <c r="BR214">
        <f t="shared" si="42"/>
        <v>0</v>
      </c>
      <c r="BS214">
        <f t="shared" si="43"/>
        <v>1.0088312893568306E-3</v>
      </c>
      <c r="BT214">
        <f t="shared" si="44"/>
        <v>0</v>
      </c>
      <c r="BV214">
        <f t="shared" si="45"/>
        <v>0.33133276203867867</v>
      </c>
      <c r="BW214" t="e">
        <f t="shared" si="46"/>
        <v>#DIV/0!</v>
      </c>
      <c r="BX214">
        <f t="shared" si="47"/>
        <v>0.33133276203867867</v>
      </c>
    </row>
    <row r="215" spans="1:76" x14ac:dyDescent="0.3">
      <c r="A215" t="s">
        <v>532</v>
      </c>
      <c r="B215">
        <v>0</v>
      </c>
      <c r="C215">
        <v>0</v>
      </c>
      <c r="D215">
        <v>0</v>
      </c>
      <c r="E215">
        <v>0</v>
      </c>
      <c r="F215">
        <v>7.1745716837759996E-3</v>
      </c>
      <c r="G215">
        <v>0</v>
      </c>
      <c r="H215">
        <v>0</v>
      </c>
      <c r="I215">
        <v>0</v>
      </c>
      <c r="J215">
        <v>0</v>
      </c>
      <c r="K215">
        <v>1.1092475644132901E-2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5.3190903579262002E-3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J215">
        <f t="shared" si="36"/>
        <v>1.1416904579943062E-3</v>
      </c>
      <c r="BK215">
        <f t="shared" si="37"/>
        <v>0</v>
      </c>
      <c r="BL215">
        <f t="shared" si="38"/>
        <v>2.1276361431704801E-4</v>
      </c>
      <c r="BN215">
        <f t="shared" si="39"/>
        <v>3.2006476545778256E-3</v>
      </c>
      <c r="BO215">
        <f t="shared" si="40"/>
        <v>0</v>
      </c>
      <c r="BP215">
        <f t="shared" si="41"/>
        <v>1.0638180715852401E-3</v>
      </c>
      <c r="BR215">
        <f t="shared" si="42"/>
        <v>8.0016191364445639E-4</v>
      </c>
      <c r="BS215">
        <f t="shared" si="43"/>
        <v>0</v>
      </c>
      <c r="BT215">
        <f t="shared" si="44"/>
        <v>2.1276361431704803E-4</v>
      </c>
      <c r="BV215">
        <f t="shared" si="45"/>
        <v>0.17411412004616245</v>
      </c>
      <c r="BW215">
        <f t="shared" si="46"/>
        <v>0.27735840414000879</v>
      </c>
      <c r="BX215">
        <f t="shared" si="47"/>
        <v>0.32728688127978489</v>
      </c>
    </row>
    <row r="216" spans="1:76" x14ac:dyDescent="0.3">
      <c r="A216" t="s">
        <v>533</v>
      </c>
      <c r="B216">
        <v>0</v>
      </c>
      <c r="C216">
        <v>0</v>
      </c>
      <c r="D216">
        <v>0</v>
      </c>
      <c r="E216">
        <v>0</v>
      </c>
      <c r="F216">
        <v>2.4233741923788302E-3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8.8495391669005507E-3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1.028045627019235E-2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J216">
        <f t="shared" si="36"/>
        <v>7.0455708495496133E-4</v>
      </c>
      <c r="BK216">
        <f t="shared" si="37"/>
        <v>5.7113645945513049E-4</v>
      </c>
      <c r="BL216">
        <f t="shared" si="38"/>
        <v>0</v>
      </c>
      <c r="BN216">
        <f t="shared" si="39"/>
        <v>2.2545461474900133E-3</v>
      </c>
      <c r="BO216">
        <f t="shared" si="40"/>
        <v>2.4231267807815907E-3</v>
      </c>
      <c r="BP216">
        <f t="shared" si="41"/>
        <v>0</v>
      </c>
      <c r="BR216">
        <f t="shared" si="42"/>
        <v>5.6363653687250333E-4</v>
      </c>
      <c r="BS216">
        <f t="shared" si="43"/>
        <v>5.711364594551306E-4</v>
      </c>
      <c r="BT216">
        <f t="shared" si="44"/>
        <v>0</v>
      </c>
      <c r="BV216">
        <f t="shared" si="45"/>
        <v>0.86899147368416174</v>
      </c>
      <c r="BW216">
        <f t="shared" si="46"/>
        <v>0.23044339920948967</v>
      </c>
      <c r="BX216">
        <f t="shared" si="47"/>
        <v>0.33133276203867867</v>
      </c>
    </row>
    <row r="217" spans="1:76" x14ac:dyDescent="0.3">
      <c r="A217" t="s">
        <v>534</v>
      </c>
      <c r="B217">
        <v>0</v>
      </c>
      <c r="C217">
        <v>0</v>
      </c>
      <c r="D217">
        <v>0</v>
      </c>
      <c r="E217">
        <v>0</v>
      </c>
      <c r="F217">
        <v>2.73693778372821E-3</v>
      </c>
      <c r="G217">
        <v>0</v>
      </c>
      <c r="H217">
        <v>1.2802409687067501E-2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2.4882895192445E-2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1.51397958408464E-3</v>
      </c>
      <c r="BJ217">
        <f t="shared" si="36"/>
        <v>9.7120921692473187E-4</v>
      </c>
      <c r="BK217">
        <f t="shared" si="37"/>
        <v>0</v>
      </c>
      <c r="BL217">
        <f t="shared" si="38"/>
        <v>1.0558749910611856E-3</v>
      </c>
      <c r="BN217">
        <f t="shared" si="39"/>
        <v>3.2280083099736697E-3</v>
      </c>
      <c r="BO217">
        <f t="shared" si="40"/>
        <v>0</v>
      </c>
      <c r="BP217">
        <f t="shared" si="41"/>
        <v>4.973173062461045E-3</v>
      </c>
      <c r="BR217">
        <f t="shared" si="42"/>
        <v>8.0700207749341741E-4</v>
      </c>
      <c r="BS217">
        <f t="shared" si="43"/>
        <v>0</v>
      </c>
      <c r="BT217">
        <f t="shared" si="44"/>
        <v>9.9463461249220896E-4</v>
      </c>
      <c r="BV217">
        <f t="shared" si="45"/>
        <v>0.24744161390546271</v>
      </c>
      <c r="BW217">
        <f t="shared" si="46"/>
        <v>0.94763471712833702</v>
      </c>
      <c r="BX217">
        <f t="shared" si="47"/>
        <v>0.2989968582594304</v>
      </c>
    </row>
    <row r="218" spans="1:76" x14ac:dyDescent="0.3">
      <c r="A218" t="s">
        <v>535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6.8673162750118501E-3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6.1835429403894002E-3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J218">
        <f t="shared" si="36"/>
        <v>0</v>
      </c>
      <c r="BK218">
        <f t="shared" si="37"/>
        <v>0</v>
      </c>
      <c r="BL218">
        <f t="shared" si="38"/>
        <v>5.2203436861605001E-4</v>
      </c>
      <c r="BN218">
        <f t="shared" si="39"/>
        <v>0</v>
      </c>
      <c r="BO218">
        <f t="shared" si="40"/>
        <v>0</v>
      </c>
      <c r="BP218">
        <f t="shared" si="41"/>
        <v>1.8095031438937559E-3</v>
      </c>
      <c r="BR218">
        <f t="shared" si="42"/>
        <v>0</v>
      </c>
      <c r="BS218">
        <f t="shared" si="43"/>
        <v>0</v>
      </c>
      <c r="BT218">
        <f t="shared" si="44"/>
        <v>3.6190062877875119E-4</v>
      </c>
      <c r="BV218" t="e">
        <f t="shared" si="45"/>
        <v>#DIV/0!</v>
      </c>
      <c r="BW218">
        <f t="shared" si="46"/>
        <v>0.16209159151769711</v>
      </c>
      <c r="BX218">
        <f t="shared" si="47"/>
        <v>0.16209159151769711</v>
      </c>
    </row>
    <row r="219" spans="1:76" x14ac:dyDescent="0.3">
      <c r="A219" t="s">
        <v>536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1.7468001724954951E-3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8.4734218180810006E-3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J219">
        <f t="shared" si="36"/>
        <v>0</v>
      </c>
      <c r="BK219">
        <f t="shared" si="37"/>
        <v>9.7044454027527503E-5</v>
      </c>
      <c r="BL219">
        <f t="shared" si="38"/>
        <v>3.3893687272324E-4</v>
      </c>
      <c r="BN219">
        <f t="shared" si="39"/>
        <v>0</v>
      </c>
      <c r="BO219">
        <f t="shared" si="40"/>
        <v>4.1172474911646518E-4</v>
      </c>
      <c r="BP219">
        <f t="shared" si="41"/>
        <v>1.6946843636162E-3</v>
      </c>
      <c r="BR219">
        <f t="shared" si="42"/>
        <v>0</v>
      </c>
      <c r="BS219">
        <f t="shared" si="43"/>
        <v>9.7044454027527517E-5</v>
      </c>
      <c r="BT219">
        <f t="shared" si="44"/>
        <v>3.3893687272324E-4</v>
      </c>
      <c r="BV219">
        <f t="shared" si="45"/>
        <v>0.33133276203867867</v>
      </c>
      <c r="BW219">
        <f t="shared" si="46"/>
        <v>0.32728688127978489</v>
      </c>
      <c r="BX219">
        <f t="shared" si="47"/>
        <v>0.4983197872347096</v>
      </c>
    </row>
    <row r="220" spans="1:76" x14ac:dyDescent="0.3">
      <c r="A220" t="s">
        <v>537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9.9655559218781997E-3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J220">
        <f t="shared" si="36"/>
        <v>0</v>
      </c>
      <c r="BK220">
        <f t="shared" si="37"/>
        <v>0</v>
      </c>
      <c r="BL220">
        <f t="shared" si="38"/>
        <v>3.9862223687512797E-4</v>
      </c>
      <c r="BN220">
        <f t="shared" si="39"/>
        <v>0</v>
      </c>
      <c r="BO220">
        <f t="shared" si="40"/>
        <v>0</v>
      </c>
      <c r="BP220">
        <f t="shared" si="41"/>
        <v>1.9931111843756399E-3</v>
      </c>
      <c r="BR220">
        <f t="shared" si="42"/>
        <v>0</v>
      </c>
      <c r="BS220">
        <f t="shared" si="43"/>
        <v>0</v>
      </c>
      <c r="BT220">
        <f t="shared" si="44"/>
        <v>3.9862223687512797E-4</v>
      </c>
      <c r="BV220" t="e">
        <f t="shared" si="45"/>
        <v>#DIV/0!</v>
      </c>
      <c r="BW220">
        <f t="shared" si="46"/>
        <v>0.32728688127978489</v>
      </c>
      <c r="BX220">
        <f t="shared" si="47"/>
        <v>0.32728688127978489</v>
      </c>
    </row>
    <row r="221" spans="1:76" x14ac:dyDescent="0.3">
      <c r="A221" t="s">
        <v>538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J221">
        <f t="shared" si="36"/>
        <v>0</v>
      </c>
      <c r="BK221">
        <f t="shared" si="37"/>
        <v>0</v>
      </c>
      <c r="BL221">
        <f t="shared" si="38"/>
        <v>0</v>
      </c>
      <c r="BN221">
        <f t="shared" si="39"/>
        <v>0</v>
      </c>
      <c r="BO221">
        <f t="shared" si="40"/>
        <v>0</v>
      </c>
      <c r="BP221">
        <f t="shared" si="41"/>
        <v>0</v>
      </c>
      <c r="BR221">
        <f t="shared" si="42"/>
        <v>0</v>
      </c>
      <c r="BS221">
        <f t="shared" si="43"/>
        <v>0</v>
      </c>
      <c r="BT221">
        <f t="shared" si="44"/>
        <v>0</v>
      </c>
      <c r="BV221" t="e">
        <f t="shared" si="45"/>
        <v>#DIV/0!</v>
      </c>
      <c r="BW221" t="e">
        <f t="shared" si="46"/>
        <v>#DIV/0!</v>
      </c>
      <c r="BX221" t="e">
        <f t="shared" si="47"/>
        <v>#DIV/0!</v>
      </c>
    </row>
    <row r="222" spans="1:76" x14ac:dyDescent="0.3">
      <c r="A222" t="s">
        <v>539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J222">
        <f t="shared" si="36"/>
        <v>0</v>
      </c>
      <c r="BK222">
        <f t="shared" si="37"/>
        <v>0</v>
      </c>
      <c r="BL222">
        <f t="shared" si="38"/>
        <v>0</v>
      </c>
      <c r="BN222">
        <f t="shared" si="39"/>
        <v>0</v>
      </c>
      <c r="BO222">
        <f t="shared" si="40"/>
        <v>0</v>
      </c>
      <c r="BP222">
        <f t="shared" si="41"/>
        <v>0</v>
      </c>
      <c r="BR222">
        <f t="shared" si="42"/>
        <v>0</v>
      </c>
      <c r="BS222">
        <f t="shared" si="43"/>
        <v>0</v>
      </c>
      <c r="BT222">
        <f t="shared" si="44"/>
        <v>0</v>
      </c>
      <c r="BV222" t="e">
        <f t="shared" si="45"/>
        <v>#DIV/0!</v>
      </c>
      <c r="BW222" t="e">
        <f t="shared" si="46"/>
        <v>#DIV/0!</v>
      </c>
      <c r="BX222" t="e">
        <f t="shared" si="47"/>
        <v>#DIV/0!</v>
      </c>
    </row>
    <row r="223" spans="1:76" x14ac:dyDescent="0.3">
      <c r="A223" t="s">
        <v>540</v>
      </c>
      <c r="B223">
        <v>0</v>
      </c>
      <c r="C223">
        <v>0</v>
      </c>
      <c r="D223">
        <v>0</v>
      </c>
      <c r="E223">
        <v>0</v>
      </c>
      <c r="F223">
        <v>2.73693778372821E-3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J223">
        <f t="shared" si="36"/>
        <v>1.7105861148301312E-4</v>
      </c>
      <c r="BK223">
        <f t="shared" si="37"/>
        <v>0</v>
      </c>
      <c r="BL223">
        <f t="shared" si="38"/>
        <v>0</v>
      </c>
      <c r="BN223">
        <f t="shared" si="39"/>
        <v>6.842344459320525E-4</v>
      </c>
      <c r="BO223">
        <f t="shared" si="40"/>
        <v>0</v>
      </c>
      <c r="BP223">
        <f t="shared" si="41"/>
        <v>0</v>
      </c>
      <c r="BR223">
        <f t="shared" si="42"/>
        <v>1.7105861148301312E-4</v>
      </c>
      <c r="BS223">
        <f t="shared" si="43"/>
        <v>0</v>
      </c>
      <c r="BT223">
        <f t="shared" si="44"/>
        <v>0</v>
      </c>
      <c r="BV223">
        <f t="shared" si="45"/>
        <v>0.3331701359154764</v>
      </c>
      <c r="BW223">
        <f t="shared" si="46"/>
        <v>0.3331701359154764</v>
      </c>
      <c r="BX223" t="e">
        <f t="shared" si="47"/>
        <v>#DIV/0!</v>
      </c>
    </row>
    <row r="224" spans="1:76" x14ac:dyDescent="0.3">
      <c r="A224" t="s">
        <v>541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J224">
        <f t="shared" si="36"/>
        <v>0</v>
      </c>
      <c r="BK224">
        <f t="shared" si="37"/>
        <v>0</v>
      </c>
      <c r="BL224">
        <f t="shared" si="38"/>
        <v>0</v>
      </c>
      <c r="BN224">
        <f t="shared" si="39"/>
        <v>0</v>
      </c>
      <c r="BO224">
        <f t="shared" si="40"/>
        <v>0</v>
      </c>
      <c r="BP224">
        <f t="shared" si="41"/>
        <v>0</v>
      </c>
      <c r="BR224">
        <f t="shared" si="42"/>
        <v>0</v>
      </c>
      <c r="BS224">
        <f t="shared" si="43"/>
        <v>0</v>
      </c>
      <c r="BT224">
        <f t="shared" si="44"/>
        <v>0</v>
      </c>
      <c r="BV224" t="e">
        <f t="shared" si="45"/>
        <v>#DIV/0!</v>
      </c>
      <c r="BW224" t="e">
        <f t="shared" si="46"/>
        <v>#DIV/0!</v>
      </c>
      <c r="BX224" t="e">
        <f t="shared" si="47"/>
        <v>#DIV/0!</v>
      </c>
    </row>
    <row r="225" spans="1:76" x14ac:dyDescent="0.3">
      <c r="A225" t="s">
        <v>542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J225">
        <f t="shared" si="36"/>
        <v>0</v>
      </c>
      <c r="BK225">
        <f t="shared" si="37"/>
        <v>0</v>
      </c>
      <c r="BL225">
        <f t="shared" si="38"/>
        <v>0</v>
      </c>
      <c r="BN225">
        <f t="shared" si="39"/>
        <v>0</v>
      </c>
      <c r="BO225">
        <f t="shared" si="40"/>
        <v>0</v>
      </c>
      <c r="BP225">
        <f t="shared" si="41"/>
        <v>0</v>
      </c>
      <c r="BR225">
        <f t="shared" si="42"/>
        <v>0</v>
      </c>
      <c r="BS225">
        <f t="shared" si="43"/>
        <v>0</v>
      </c>
      <c r="BT225">
        <f t="shared" si="44"/>
        <v>0</v>
      </c>
      <c r="BV225" t="e">
        <f t="shared" si="45"/>
        <v>#DIV/0!</v>
      </c>
      <c r="BW225" t="e">
        <f t="shared" si="46"/>
        <v>#DIV/0!</v>
      </c>
      <c r="BX225" t="e">
        <f t="shared" si="47"/>
        <v>#DIV/0!</v>
      </c>
    </row>
    <row r="226" spans="1:76" x14ac:dyDescent="0.3">
      <c r="A226" t="s">
        <v>543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8.2466858022435998E-3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8.8393743808703996E-4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J226">
        <f t="shared" si="36"/>
        <v>0</v>
      </c>
      <c r="BK226">
        <f t="shared" si="37"/>
        <v>4.5814921123575554E-4</v>
      </c>
      <c r="BL226">
        <f t="shared" si="38"/>
        <v>3.5357497523481601E-5</v>
      </c>
      <c r="BN226">
        <f t="shared" si="39"/>
        <v>0</v>
      </c>
      <c r="BO226">
        <f t="shared" si="40"/>
        <v>1.9437624843604245E-3</v>
      </c>
      <c r="BP226">
        <f t="shared" si="41"/>
        <v>1.7678748761740796E-4</v>
      </c>
      <c r="BR226">
        <f t="shared" si="42"/>
        <v>0</v>
      </c>
      <c r="BS226">
        <f t="shared" si="43"/>
        <v>4.5814921123575559E-4</v>
      </c>
      <c r="BT226">
        <f t="shared" si="44"/>
        <v>3.5357497523481594E-5</v>
      </c>
      <c r="BV226">
        <f t="shared" si="45"/>
        <v>0.33133276203867867</v>
      </c>
      <c r="BW226">
        <f t="shared" si="46"/>
        <v>0.32728688127978489</v>
      </c>
      <c r="BX226">
        <f t="shared" si="47"/>
        <v>0.37024891607441723</v>
      </c>
    </row>
    <row r="227" spans="1:76" x14ac:dyDescent="0.3">
      <c r="A227" t="s">
        <v>544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J227">
        <f t="shared" si="36"/>
        <v>0</v>
      </c>
      <c r="BK227">
        <f t="shared" si="37"/>
        <v>0</v>
      </c>
      <c r="BL227">
        <f t="shared" si="38"/>
        <v>0</v>
      </c>
      <c r="BN227">
        <f t="shared" si="39"/>
        <v>0</v>
      </c>
      <c r="BO227">
        <f t="shared" si="40"/>
        <v>0</v>
      </c>
      <c r="BP227">
        <f t="shared" si="41"/>
        <v>0</v>
      </c>
      <c r="BR227">
        <f t="shared" si="42"/>
        <v>0</v>
      </c>
      <c r="BS227">
        <f t="shared" si="43"/>
        <v>0</v>
      </c>
      <c r="BT227">
        <f t="shared" si="44"/>
        <v>0</v>
      </c>
      <c r="BV227" t="e">
        <f t="shared" si="45"/>
        <v>#DIV/0!</v>
      </c>
      <c r="BW227" t="e">
        <f t="shared" si="46"/>
        <v>#DIV/0!</v>
      </c>
      <c r="BX227" t="e">
        <f t="shared" si="47"/>
        <v>#DIV/0!</v>
      </c>
    </row>
    <row r="228" spans="1:76" x14ac:dyDescent="0.3">
      <c r="A228" t="s">
        <v>545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1.50107319374778E-2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J228">
        <f t="shared" si="36"/>
        <v>0</v>
      </c>
      <c r="BK228">
        <f t="shared" si="37"/>
        <v>0</v>
      </c>
      <c r="BL228">
        <f t="shared" si="38"/>
        <v>6.0042927749911199E-4</v>
      </c>
      <c r="BN228">
        <f t="shared" si="39"/>
        <v>0</v>
      </c>
      <c r="BO228">
        <f t="shared" si="40"/>
        <v>0</v>
      </c>
      <c r="BP228">
        <f t="shared" si="41"/>
        <v>3.0021463874955598E-3</v>
      </c>
      <c r="BR228">
        <f t="shared" si="42"/>
        <v>0</v>
      </c>
      <c r="BS228">
        <f t="shared" si="43"/>
        <v>0</v>
      </c>
      <c r="BT228">
        <f t="shared" si="44"/>
        <v>6.0042927749911199E-4</v>
      </c>
      <c r="BV228" t="e">
        <f t="shared" si="45"/>
        <v>#DIV/0!</v>
      </c>
      <c r="BW228">
        <f t="shared" si="46"/>
        <v>0.32728688127978489</v>
      </c>
      <c r="BX228">
        <f t="shared" si="47"/>
        <v>0.32728688127978489</v>
      </c>
    </row>
    <row r="229" spans="1:76" x14ac:dyDescent="0.3">
      <c r="A229" t="s">
        <v>546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1.14803357241223E-2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J229">
        <f t="shared" si="36"/>
        <v>7.1752098275764374E-4</v>
      </c>
      <c r="BK229">
        <f t="shared" si="37"/>
        <v>0</v>
      </c>
      <c r="BL229">
        <f t="shared" si="38"/>
        <v>0</v>
      </c>
      <c r="BN229">
        <f t="shared" si="39"/>
        <v>2.870083931030575E-3</v>
      </c>
      <c r="BO229">
        <f t="shared" si="40"/>
        <v>0</v>
      </c>
      <c r="BP229">
        <f t="shared" si="41"/>
        <v>0</v>
      </c>
      <c r="BR229">
        <f t="shared" si="42"/>
        <v>7.1752098275764374E-4</v>
      </c>
      <c r="BS229">
        <f t="shared" si="43"/>
        <v>0</v>
      </c>
      <c r="BT229">
        <f t="shared" si="44"/>
        <v>0</v>
      </c>
      <c r="BV229">
        <f t="shared" si="45"/>
        <v>0.33317013591547762</v>
      </c>
      <c r="BW229">
        <f t="shared" si="46"/>
        <v>0.33317013591547762</v>
      </c>
      <c r="BX229" t="e">
        <f t="shared" si="47"/>
        <v>#DIV/0!</v>
      </c>
    </row>
    <row r="230" spans="1:76" x14ac:dyDescent="0.3">
      <c r="A230" t="s">
        <v>547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J230">
        <f t="shared" si="36"/>
        <v>0</v>
      </c>
      <c r="BK230">
        <f t="shared" si="37"/>
        <v>0</v>
      </c>
      <c r="BL230">
        <f t="shared" si="38"/>
        <v>0</v>
      </c>
      <c r="BN230">
        <f t="shared" si="39"/>
        <v>0</v>
      </c>
      <c r="BO230">
        <f t="shared" si="40"/>
        <v>0</v>
      </c>
      <c r="BP230">
        <f t="shared" si="41"/>
        <v>0</v>
      </c>
      <c r="BR230">
        <f t="shared" si="42"/>
        <v>0</v>
      </c>
      <c r="BS230">
        <f t="shared" si="43"/>
        <v>0</v>
      </c>
      <c r="BT230">
        <f t="shared" si="44"/>
        <v>0</v>
      </c>
      <c r="BV230" t="e">
        <f t="shared" si="45"/>
        <v>#DIV/0!</v>
      </c>
      <c r="BW230" t="e">
        <f t="shared" si="46"/>
        <v>#DIV/0!</v>
      </c>
      <c r="BX230" t="e">
        <f t="shared" si="47"/>
        <v>#DIV/0!</v>
      </c>
    </row>
    <row r="231" spans="1:76" x14ac:dyDescent="0.3">
      <c r="A231" t="s">
        <v>548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J231">
        <f t="shared" si="36"/>
        <v>0</v>
      </c>
      <c r="BK231">
        <f t="shared" si="37"/>
        <v>0</v>
      </c>
      <c r="BL231">
        <f t="shared" si="38"/>
        <v>0</v>
      </c>
      <c r="BN231">
        <f t="shared" si="39"/>
        <v>0</v>
      </c>
      <c r="BO231">
        <f t="shared" si="40"/>
        <v>0</v>
      </c>
      <c r="BP231">
        <f t="shared" si="41"/>
        <v>0</v>
      </c>
      <c r="BR231">
        <f t="shared" si="42"/>
        <v>0</v>
      </c>
      <c r="BS231">
        <f t="shared" si="43"/>
        <v>0</v>
      </c>
      <c r="BT231">
        <f t="shared" si="44"/>
        <v>0</v>
      </c>
      <c r="BV231" t="e">
        <f t="shared" si="45"/>
        <v>#DIV/0!</v>
      </c>
      <c r="BW231" t="e">
        <f t="shared" si="46"/>
        <v>#DIV/0!</v>
      </c>
      <c r="BX231" t="e">
        <f t="shared" si="47"/>
        <v>#DIV/0!</v>
      </c>
    </row>
    <row r="232" spans="1:76" x14ac:dyDescent="0.3">
      <c r="A232" t="s">
        <v>549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2.01927420519274E-2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J232">
        <f t="shared" si="36"/>
        <v>0</v>
      </c>
      <c r="BK232">
        <f t="shared" si="37"/>
        <v>1.1218190028848556E-3</v>
      </c>
      <c r="BL232">
        <f t="shared" si="38"/>
        <v>0</v>
      </c>
      <c r="BN232">
        <f t="shared" si="39"/>
        <v>0</v>
      </c>
      <c r="BO232">
        <f t="shared" si="40"/>
        <v>4.7594749452228744E-3</v>
      </c>
      <c r="BP232">
        <f t="shared" si="41"/>
        <v>0</v>
      </c>
      <c r="BR232">
        <f t="shared" si="42"/>
        <v>0</v>
      </c>
      <c r="BS232">
        <f t="shared" si="43"/>
        <v>1.1218190028848556E-3</v>
      </c>
      <c r="BT232">
        <f t="shared" si="44"/>
        <v>0</v>
      </c>
      <c r="BV232">
        <f t="shared" si="45"/>
        <v>0.33133276203867867</v>
      </c>
      <c r="BW232" t="e">
        <f t="shared" si="46"/>
        <v>#DIV/0!</v>
      </c>
      <c r="BX232">
        <f t="shared" si="47"/>
        <v>0.33133276203867867</v>
      </c>
    </row>
    <row r="233" spans="1:76" x14ac:dyDescent="0.3">
      <c r="A233" t="s">
        <v>550</v>
      </c>
      <c r="B233">
        <v>1.66666850901824E-2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J233">
        <f t="shared" si="36"/>
        <v>1.0416678181364E-3</v>
      </c>
      <c r="BK233">
        <f t="shared" si="37"/>
        <v>0</v>
      </c>
      <c r="BL233">
        <f t="shared" si="38"/>
        <v>0</v>
      </c>
      <c r="BN233">
        <f t="shared" si="39"/>
        <v>4.1666712725456001E-3</v>
      </c>
      <c r="BO233">
        <f t="shared" si="40"/>
        <v>0</v>
      </c>
      <c r="BP233">
        <f t="shared" si="41"/>
        <v>0</v>
      </c>
      <c r="BR233">
        <f t="shared" si="42"/>
        <v>1.0416678181364E-3</v>
      </c>
      <c r="BS233">
        <f t="shared" si="43"/>
        <v>0</v>
      </c>
      <c r="BT233">
        <f t="shared" si="44"/>
        <v>0</v>
      </c>
      <c r="BV233">
        <f t="shared" si="45"/>
        <v>0.33317013591547806</v>
      </c>
      <c r="BW233">
        <f t="shared" si="46"/>
        <v>0.33317013591547806</v>
      </c>
      <c r="BX233" t="e">
        <f t="shared" si="47"/>
        <v>#DIV/0!</v>
      </c>
    </row>
    <row r="234" spans="1:76" x14ac:dyDescent="0.3">
      <c r="A234" t="s">
        <v>551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J234">
        <f t="shared" ref="BJ234:BJ242" si="48">AVERAGE(B234:Q234)</f>
        <v>0</v>
      </c>
      <c r="BK234">
        <f t="shared" ref="BK234:BK242" si="49">AVERAGE(R234:AI234)</f>
        <v>0</v>
      </c>
      <c r="BL234">
        <f t="shared" ref="BL234:BL242" si="50">AVERAGE(AJ234:BH234)</f>
        <v>0</v>
      </c>
      <c r="BN234">
        <f t="shared" ref="BN234:BN242" si="51">STDEV(B234:Q234)</f>
        <v>0</v>
      </c>
      <c r="BO234">
        <f t="shared" ref="BO234:BO242" si="52">STDEV(R234:AI234)</f>
        <v>0</v>
      </c>
      <c r="BP234">
        <f t="shared" ref="BP234:BP242" si="53">STDEV(AJ234:BH234)</f>
        <v>0</v>
      </c>
      <c r="BR234">
        <f t="shared" ref="BR234:BR242" si="54">BN234/SQRT(16)</f>
        <v>0</v>
      </c>
      <c r="BS234">
        <f t="shared" ref="BS234:BS242" si="55">BO234/SQRT(18)</f>
        <v>0</v>
      </c>
      <c r="BT234">
        <f t="shared" ref="BT234:BT242" si="56">BP234/SQRT(25)</f>
        <v>0</v>
      </c>
      <c r="BV234" t="e">
        <f t="shared" ref="BV234:BV242" si="57">TTEST(B234:Q234,R234:AI234,2,3)</f>
        <v>#DIV/0!</v>
      </c>
      <c r="BW234" t="e">
        <f t="shared" ref="BW234:BW242" si="58">TTEST(B234:Q234,AJ234:BH234,2,3)</f>
        <v>#DIV/0!</v>
      </c>
      <c r="BX234" t="e">
        <f t="shared" ref="BX234:BX242" si="59">TTEST(R234:AI234,AJ234:BH234,2,3)</f>
        <v>#DIV/0!</v>
      </c>
    </row>
    <row r="235" spans="1:76" x14ac:dyDescent="0.3">
      <c r="A235" t="s">
        <v>552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9.25663019781575E-3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J235">
        <f t="shared" si="48"/>
        <v>5.7853938736348437E-4</v>
      </c>
      <c r="BK235">
        <f t="shared" si="49"/>
        <v>0</v>
      </c>
      <c r="BL235">
        <f t="shared" si="50"/>
        <v>0</v>
      </c>
      <c r="BN235">
        <f t="shared" si="51"/>
        <v>2.3141575494539375E-3</v>
      </c>
      <c r="BO235">
        <f t="shared" si="52"/>
        <v>0</v>
      </c>
      <c r="BP235">
        <f t="shared" si="53"/>
        <v>0</v>
      </c>
      <c r="BR235">
        <f t="shared" si="54"/>
        <v>5.7853938736348437E-4</v>
      </c>
      <c r="BS235">
        <f t="shared" si="55"/>
        <v>0</v>
      </c>
      <c r="BT235">
        <f t="shared" si="56"/>
        <v>0</v>
      </c>
      <c r="BV235">
        <f t="shared" si="57"/>
        <v>0.33317013591547762</v>
      </c>
      <c r="BW235">
        <f t="shared" si="58"/>
        <v>0.33317013591547762</v>
      </c>
      <c r="BX235" t="e">
        <f t="shared" si="59"/>
        <v>#DIV/0!</v>
      </c>
    </row>
    <row r="236" spans="1:76" x14ac:dyDescent="0.3">
      <c r="A236" t="s">
        <v>553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J236">
        <f t="shared" si="48"/>
        <v>0</v>
      </c>
      <c r="BK236">
        <f t="shared" si="49"/>
        <v>0</v>
      </c>
      <c r="BL236">
        <f t="shared" si="50"/>
        <v>0</v>
      </c>
      <c r="BN236">
        <f t="shared" si="51"/>
        <v>0</v>
      </c>
      <c r="BO236">
        <f t="shared" si="52"/>
        <v>0</v>
      </c>
      <c r="BP236">
        <f t="shared" si="53"/>
        <v>0</v>
      </c>
      <c r="BR236">
        <f t="shared" si="54"/>
        <v>0</v>
      </c>
      <c r="BS236">
        <f t="shared" si="55"/>
        <v>0</v>
      </c>
      <c r="BT236">
        <f t="shared" si="56"/>
        <v>0</v>
      </c>
      <c r="BV236" t="e">
        <f t="shared" si="57"/>
        <v>#DIV/0!</v>
      </c>
      <c r="BW236" t="e">
        <f t="shared" si="58"/>
        <v>#DIV/0!</v>
      </c>
      <c r="BX236" t="e">
        <f t="shared" si="59"/>
        <v>#DIV/0!</v>
      </c>
    </row>
    <row r="237" spans="1:76" x14ac:dyDescent="0.3">
      <c r="A237" t="s">
        <v>554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9.6600401633388996E-3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8.6798976329504002E-4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8.2715162202937498E-3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J237">
        <f t="shared" si="48"/>
        <v>6.0375251020868123E-4</v>
      </c>
      <c r="BK237">
        <f t="shared" si="49"/>
        <v>4.8221653516391113E-5</v>
      </c>
      <c r="BL237">
        <f t="shared" si="50"/>
        <v>3.3086064881174997E-4</v>
      </c>
      <c r="BN237">
        <f t="shared" si="51"/>
        <v>2.4150100408347249E-3</v>
      </c>
      <c r="BO237">
        <f t="shared" si="52"/>
        <v>2.0458714920880964E-4</v>
      </c>
      <c r="BP237">
        <f t="shared" si="53"/>
        <v>1.65430324405875E-3</v>
      </c>
      <c r="BR237">
        <f t="shared" si="54"/>
        <v>6.0375251020868123E-4</v>
      </c>
      <c r="BS237">
        <f t="shared" si="55"/>
        <v>4.8221653516391106E-5</v>
      </c>
      <c r="BT237">
        <f t="shared" si="56"/>
        <v>3.3086064881174997E-4</v>
      </c>
      <c r="BV237">
        <f t="shared" si="57"/>
        <v>0.37336540756354997</v>
      </c>
      <c r="BW237">
        <f t="shared" si="58"/>
        <v>0.6953283268184185</v>
      </c>
      <c r="BX237">
        <f t="shared" si="59"/>
        <v>0.40594391642071381</v>
      </c>
    </row>
    <row r="238" spans="1:76" x14ac:dyDescent="0.3">
      <c r="A238" t="s">
        <v>555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9.7934124330223502E-3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7.1520367912192998E-3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J238">
        <f t="shared" si="48"/>
        <v>0</v>
      </c>
      <c r="BK238">
        <f t="shared" si="49"/>
        <v>5.4407846850124163E-4</v>
      </c>
      <c r="BL238">
        <f t="shared" si="50"/>
        <v>2.86081471648772E-4</v>
      </c>
      <c r="BN238">
        <f t="shared" si="51"/>
        <v>0</v>
      </c>
      <c r="BO238">
        <f t="shared" si="52"/>
        <v>2.3083294474489165E-3</v>
      </c>
      <c r="BP238">
        <f t="shared" si="53"/>
        <v>1.43040735824386E-3</v>
      </c>
      <c r="BR238">
        <f t="shared" si="54"/>
        <v>0</v>
      </c>
      <c r="BS238">
        <f t="shared" si="55"/>
        <v>5.4407846850124174E-4</v>
      </c>
      <c r="BT238">
        <f t="shared" si="56"/>
        <v>2.86081471648772E-4</v>
      </c>
      <c r="BV238">
        <f t="shared" si="57"/>
        <v>0.33133276203867867</v>
      </c>
      <c r="BW238">
        <f t="shared" si="58"/>
        <v>0.32728688127978489</v>
      </c>
      <c r="BX238">
        <f t="shared" si="59"/>
        <v>0.67811083921187754</v>
      </c>
    </row>
    <row r="239" spans="1:76" x14ac:dyDescent="0.3">
      <c r="A239" t="s">
        <v>556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J239">
        <f t="shared" si="48"/>
        <v>0</v>
      </c>
      <c r="BK239">
        <f t="shared" si="49"/>
        <v>0</v>
      </c>
      <c r="BL239">
        <f t="shared" si="50"/>
        <v>0</v>
      </c>
      <c r="BN239">
        <f t="shared" si="51"/>
        <v>0</v>
      </c>
      <c r="BO239">
        <f t="shared" si="52"/>
        <v>0</v>
      </c>
      <c r="BP239">
        <f t="shared" si="53"/>
        <v>0</v>
      </c>
      <c r="BR239">
        <f t="shared" si="54"/>
        <v>0</v>
      </c>
      <c r="BS239">
        <f t="shared" si="55"/>
        <v>0</v>
      </c>
      <c r="BT239">
        <f t="shared" si="56"/>
        <v>0</v>
      </c>
      <c r="BV239" t="e">
        <f t="shared" si="57"/>
        <v>#DIV/0!</v>
      </c>
      <c r="BW239" t="e">
        <f t="shared" si="58"/>
        <v>#DIV/0!</v>
      </c>
      <c r="BX239" t="e">
        <f t="shared" si="59"/>
        <v>#DIV/0!</v>
      </c>
    </row>
    <row r="240" spans="1:76" x14ac:dyDescent="0.3">
      <c r="A240" t="s">
        <v>557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9.5061455103800496E-3</v>
      </c>
      <c r="R240">
        <v>0</v>
      </c>
      <c r="S240">
        <v>0</v>
      </c>
      <c r="T240">
        <v>0</v>
      </c>
      <c r="U240">
        <v>8.8325254961965499E-3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J240">
        <f t="shared" si="48"/>
        <v>5.941340943987531E-4</v>
      </c>
      <c r="BK240">
        <f t="shared" si="49"/>
        <v>4.9069586089980834E-4</v>
      </c>
      <c r="BL240">
        <f t="shared" si="50"/>
        <v>0</v>
      </c>
      <c r="BN240">
        <f t="shared" si="51"/>
        <v>2.3765363775950124E-3</v>
      </c>
      <c r="BO240">
        <f t="shared" si="52"/>
        <v>2.0818462244545518E-3</v>
      </c>
      <c r="BP240">
        <f t="shared" si="53"/>
        <v>0</v>
      </c>
      <c r="BR240">
        <f t="shared" si="54"/>
        <v>5.941340943987531E-4</v>
      </c>
      <c r="BS240">
        <f t="shared" si="55"/>
        <v>4.9069586089980834E-4</v>
      </c>
      <c r="BT240">
        <f t="shared" si="56"/>
        <v>0</v>
      </c>
      <c r="BV240">
        <f t="shared" si="57"/>
        <v>0.89410979246261957</v>
      </c>
      <c r="BW240">
        <f t="shared" si="58"/>
        <v>0.33317013591547762</v>
      </c>
      <c r="BX240">
        <f t="shared" si="59"/>
        <v>0.33133276203867867</v>
      </c>
    </row>
    <row r="241" spans="1:76" x14ac:dyDescent="0.3">
      <c r="A241" t="s">
        <v>91</v>
      </c>
    </row>
    <row r="242" spans="1:76" x14ac:dyDescent="0.3">
      <c r="A242" t="s">
        <v>92</v>
      </c>
      <c r="B242">
        <v>1.587760195622695</v>
      </c>
      <c r="C242">
        <v>2.0719332216637749</v>
      </c>
      <c r="D242">
        <v>0.93400497924491999</v>
      </c>
      <c r="E242">
        <v>1.588456406632875</v>
      </c>
      <c r="F242">
        <v>1.9562505517148252</v>
      </c>
      <c r="G242">
        <v>1.3813166129873649</v>
      </c>
      <c r="H242">
        <v>1.4093443367604901</v>
      </c>
      <c r="I242">
        <v>1.37950050878371</v>
      </c>
      <c r="J242">
        <v>2.0324341873624401</v>
      </c>
      <c r="K242">
        <v>1.968610484815035</v>
      </c>
      <c r="L242">
        <v>1.99429729054505</v>
      </c>
      <c r="M242">
        <v>2.4952696086883348</v>
      </c>
      <c r="N242">
        <v>1.8121956646811301</v>
      </c>
      <c r="O242">
        <v>2.1153141213831801</v>
      </c>
      <c r="P242">
        <v>1.2346900071550402</v>
      </c>
      <c r="Q242">
        <v>1.9704850232753599</v>
      </c>
      <c r="R242">
        <v>2.1256896529806548</v>
      </c>
      <c r="S242">
        <v>2.1147748596860501</v>
      </c>
      <c r="T242">
        <v>2.6800697622669798</v>
      </c>
      <c r="U242">
        <v>1.62049262585839</v>
      </c>
      <c r="V242">
        <v>1.9093980681226599</v>
      </c>
      <c r="W242">
        <v>1.6958038275851099</v>
      </c>
      <c r="X242">
        <v>1.882976164557945</v>
      </c>
      <c r="Y242">
        <v>1.8057301286634901</v>
      </c>
      <c r="Z242">
        <v>1.0357369811887429</v>
      </c>
      <c r="AA242">
        <v>1.961621889846455</v>
      </c>
      <c r="AB242">
        <v>2.0683299881460049</v>
      </c>
      <c r="AC242">
        <v>1.5972633566210401</v>
      </c>
      <c r="AD242">
        <v>1.6092222543261601</v>
      </c>
      <c r="AE242">
        <v>1.7569254493716051</v>
      </c>
      <c r="AF242">
        <v>1.88497542687044</v>
      </c>
      <c r="AG242">
        <v>2.59930620373291</v>
      </c>
      <c r="AH242">
        <v>1.2146083207903802</v>
      </c>
      <c r="AI242">
        <v>1.6682469766184598</v>
      </c>
      <c r="AJ242">
        <v>1.7709562397381</v>
      </c>
      <c r="AK242">
        <v>2.22896982747513</v>
      </c>
      <c r="AL242">
        <v>1.7862564931785401</v>
      </c>
      <c r="AM242">
        <v>1.9522084775146999</v>
      </c>
      <c r="AN242">
        <v>1.5767406117597051</v>
      </c>
      <c r="AO242">
        <v>2.3356967926150149</v>
      </c>
      <c r="AP242">
        <v>1.6378055759163948</v>
      </c>
      <c r="AQ242">
        <v>2.2742853748625351</v>
      </c>
      <c r="AR242">
        <v>1.732322951326895</v>
      </c>
      <c r="AS242">
        <v>1.895191837515855</v>
      </c>
      <c r="AT242">
        <v>1.7088565182584499</v>
      </c>
      <c r="AU242">
        <v>1.2164205935817849</v>
      </c>
      <c r="AV242">
        <v>1.2699846775258441</v>
      </c>
      <c r="AW242">
        <v>1.410032576711425</v>
      </c>
      <c r="AX242">
        <v>1.6889898945002</v>
      </c>
      <c r="AY242">
        <v>1.85831681453195</v>
      </c>
      <c r="AZ242">
        <v>2.1348815857775549</v>
      </c>
      <c r="BA242">
        <v>1.4460648493763395</v>
      </c>
      <c r="BB242">
        <v>1.5570765062434599</v>
      </c>
      <c r="BC242">
        <v>1.3944388240984549</v>
      </c>
      <c r="BD242">
        <v>1.6752333490005351</v>
      </c>
      <c r="BE242">
        <v>2.1913879874729352</v>
      </c>
      <c r="BF242">
        <v>1.5159666696884151</v>
      </c>
      <c r="BG242">
        <v>1.9260199050396349</v>
      </c>
      <c r="BH242">
        <v>1.5578210825704351</v>
      </c>
      <c r="BJ242">
        <f t="shared" si="48"/>
        <v>1.7457414500822641</v>
      </c>
      <c r="BK242">
        <f t="shared" si="49"/>
        <v>1.8461762187351931</v>
      </c>
      <c r="BL242">
        <f t="shared" si="50"/>
        <v>1.7496770406512121</v>
      </c>
      <c r="BN242">
        <f t="shared" si="51"/>
        <v>0.40394289958922325</v>
      </c>
      <c r="BO242">
        <f t="shared" si="52"/>
        <v>0.40373205486471336</v>
      </c>
      <c r="BP242">
        <f t="shared" si="53"/>
        <v>0.31151968716125972</v>
      </c>
      <c r="BR242">
        <f t="shared" si="54"/>
        <v>0.10098572489730581</v>
      </c>
      <c r="BS242">
        <f t="shared" si="55"/>
        <v>9.5160557925739367E-2</v>
      </c>
      <c r="BT242">
        <f t="shared" si="56"/>
        <v>6.2303937432251946E-2</v>
      </c>
      <c r="BV242">
        <f t="shared" si="57"/>
        <v>0.47451575142237878</v>
      </c>
      <c r="BW242">
        <f t="shared" si="58"/>
        <v>0.97379238930722622</v>
      </c>
      <c r="BX242">
        <f t="shared" si="59"/>
        <v>0.40278056263731199</v>
      </c>
    </row>
    <row r="243" spans="1:76" x14ac:dyDescent="0.3">
      <c r="BJ243" s="32" t="s">
        <v>1815</v>
      </c>
      <c r="BK243" s="32"/>
      <c r="BL243" s="32"/>
      <c r="BN243" s="32" t="s">
        <v>1816</v>
      </c>
      <c r="BO243" s="32"/>
      <c r="BP243" s="32"/>
      <c r="BR243" s="32" t="s">
        <v>1817</v>
      </c>
      <c r="BS243" s="32"/>
      <c r="BT243" s="32"/>
      <c r="BV243" s="32" t="s">
        <v>1818</v>
      </c>
      <c r="BW243" s="32"/>
      <c r="BX243" s="32"/>
    </row>
    <row r="244" spans="1:76" x14ac:dyDescent="0.3">
      <c r="BJ244" s="5" t="s">
        <v>1812</v>
      </c>
      <c r="BK244" s="6" t="s">
        <v>1814</v>
      </c>
      <c r="BL244" s="7" t="s">
        <v>1813</v>
      </c>
      <c r="BN244" s="5" t="s">
        <v>1812</v>
      </c>
      <c r="BO244" s="6" t="s">
        <v>1814</v>
      </c>
      <c r="BP244" s="7" t="s">
        <v>1813</v>
      </c>
      <c r="BR244" s="5" t="s">
        <v>1812</v>
      </c>
      <c r="BS244" s="6" t="s">
        <v>1814</v>
      </c>
      <c r="BT244" s="7" t="s">
        <v>1813</v>
      </c>
      <c r="BV244" s="5" t="s">
        <v>1812</v>
      </c>
      <c r="BW244" s="5" t="s">
        <v>1812</v>
      </c>
      <c r="BX244" s="7" t="s">
        <v>1813</v>
      </c>
    </row>
    <row r="245" spans="1:76" x14ac:dyDescent="0.3">
      <c r="BV245" s="6" t="s">
        <v>1814</v>
      </c>
      <c r="BW245" s="7" t="s">
        <v>1813</v>
      </c>
      <c r="BX245" s="6" t="s">
        <v>1814</v>
      </c>
    </row>
    <row r="246" spans="1:76" x14ac:dyDescent="0.3">
      <c r="A246" s="18" t="s">
        <v>1819</v>
      </c>
      <c r="B246" s="19">
        <f>SUM(B240,B238,B236,B229,B223,B219,B217,B214:B215,B212,B210,B203,B197,B193,B191,B188:B189,B186,B184,B177,B171,B167,B165,B162:B163,B160,B158,B151,B145,B141,B139,B136:B137,B134,B132,B125,B119,B115,B113,B110:B111,B108,B106,B99,B93,B89,B87,B84:B85,B82,B80,B73,B67,B63,B61,B58:B59,B56,B54,B47,B41,B37,B35,B32:B33,B30,B28,B21,B15,B11,B9,B7)</f>
        <v>0.79698541081185414</v>
      </c>
      <c r="C246" s="19">
        <f t="shared" ref="C246:BH246" si="60">SUM(C240,C238,C236,C229,C223,C219,C217,C214:C215,C212,C210,C203,C197,C193,C191,C188:C189,C186,C184,C177,C171,C167,C165,C162:C163,C160,C158,C151,C145,C141,C139,C136:C137,C134,C132,C125,C119,C115,C113,C110:C111,C108,C106,C99,C93,C89,C87,C84:C85,C82,C80,C73,C67,C63,C61,C58:C59,C56,C54,C47,C41,C37,C35,C32:C33,C30,C28,C21,C15,C11,C9,C7)</f>
        <v>1.1896098101675063</v>
      </c>
      <c r="D246" s="19">
        <f t="shared" si="60"/>
        <v>0.56769527844955991</v>
      </c>
      <c r="E246" s="19">
        <f t="shared" si="60"/>
        <v>0.98647510257284521</v>
      </c>
      <c r="F246" s="19">
        <f t="shared" si="60"/>
        <v>1.1335216216806681</v>
      </c>
      <c r="G246" s="19">
        <f t="shared" si="60"/>
        <v>0.72619132168459488</v>
      </c>
      <c r="H246" s="19">
        <f t="shared" si="60"/>
        <v>0.97090850605144685</v>
      </c>
      <c r="I246" s="19">
        <f t="shared" si="60"/>
        <v>0.69800252248443351</v>
      </c>
      <c r="J246" s="19">
        <f t="shared" si="60"/>
        <v>1.1365777056983983</v>
      </c>
      <c r="K246" s="19">
        <f t="shared" si="60"/>
        <v>1.1548058450239991</v>
      </c>
      <c r="L246" s="19">
        <f t="shared" si="60"/>
        <v>1.2190680808915439</v>
      </c>
      <c r="M246" s="19">
        <f t="shared" si="60"/>
        <v>1.5813146098410142</v>
      </c>
      <c r="N246" s="19">
        <f t="shared" si="60"/>
        <v>1.0027417770955176</v>
      </c>
      <c r="O246" s="19">
        <f t="shared" si="60"/>
        <v>1.1550041931515052</v>
      </c>
      <c r="P246" s="19">
        <f t="shared" si="60"/>
        <v>0.68069638252992615</v>
      </c>
      <c r="Q246" s="19">
        <f t="shared" si="60"/>
        <v>1.1409734795363617</v>
      </c>
      <c r="R246" s="19">
        <f t="shared" si="60"/>
        <v>1.3073908790067905</v>
      </c>
      <c r="S246" s="19">
        <f t="shared" si="60"/>
        <v>1.4471820563204805</v>
      </c>
      <c r="T246" s="19">
        <f t="shared" si="60"/>
        <v>1.6592699501578565</v>
      </c>
      <c r="U246" s="19">
        <f t="shared" si="60"/>
        <v>0.94534222126215417</v>
      </c>
      <c r="V246" s="19">
        <f t="shared" si="60"/>
        <v>1.2006987866770862</v>
      </c>
      <c r="W246" s="19">
        <f t="shared" si="60"/>
        <v>0.96246065911575462</v>
      </c>
      <c r="X246" s="19">
        <f t="shared" si="60"/>
        <v>1.2341757624169862</v>
      </c>
      <c r="Y246" s="19">
        <f t="shared" si="60"/>
        <v>1.0003214750633784</v>
      </c>
      <c r="Z246" s="19">
        <f t="shared" si="60"/>
        <v>0.50718669070878541</v>
      </c>
      <c r="AA246" s="19">
        <f t="shared" si="60"/>
        <v>0.95026482573580529</v>
      </c>
      <c r="AB246" s="19">
        <f t="shared" si="60"/>
        <v>1.109986876002135</v>
      </c>
      <c r="AC246" s="19">
        <f t="shared" si="60"/>
        <v>1.079902957138869</v>
      </c>
      <c r="AD246" s="19">
        <f t="shared" si="60"/>
        <v>0.91914667111786585</v>
      </c>
      <c r="AE246" s="19">
        <f t="shared" si="60"/>
        <v>1.0835176147993288</v>
      </c>
      <c r="AF246" s="19">
        <f t="shared" si="60"/>
        <v>1.2075150370911332</v>
      </c>
      <c r="AG246" s="19">
        <f t="shared" si="60"/>
        <v>1.2235664206436343</v>
      </c>
      <c r="AH246" s="19">
        <f t="shared" si="60"/>
        <v>0.75424381274932617</v>
      </c>
      <c r="AI246" s="19">
        <f t="shared" si="60"/>
        <v>0.92581925893800654</v>
      </c>
      <c r="AJ246" s="19">
        <f t="shared" si="60"/>
        <v>1.0641010560032058</v>
      </c>
      <c r="AK246" s="19">
        <f t="shared" si="60"/>
        <v>1.4098943638579446</v>
      </c>
      <c r="AL246" s="19">
        <f t="shared" si="60"/>
        <v>1.1680881042793299</v>
      </c>
      <c r="AM246" s="19">
        <f t="shared" si="60"/>
        <v>1.2708122548348726</v>
      </c>
      <c r="AN246" s="19">
        <f t="shared" si="60"/>
        <v>0.9244721748910395</v>
      </c>
      <c r="AO246" s="19">
        <f t="shared" si="60"/>
        <v>1.5978110216717687</v>
      </c>
      <c r="AP246" s="19">
        <f t="shared" si="60"/>
        <v>1.0214010440118495</v>
      </c>
      <c r="AQ246" s="19">
        <f t="shared" si="60"/>
        <v>1.5307927611518324</v>
      </c>
      <c r="AR246" s="19">
        <f t="shared" si="60"/>
        <v>1.0910844204844135</v>
      </c>
      <c r="AS246" s="19">
        <f t="shared" si="60"/>
        <v>1.0532732682226613</v>
      </c>
      <c r="AT246" s="19">
        <f t="shared" si="60"/>
        <v>1.153513781194242</v>
      </c>
      <c r="AU246" s="19">
        <f t="shared" si="60"/>
        <v>0.76025926727149618</v>
      </c>
      <c r="AV246" s="19">
        <f t="shared" si="60"/>
        <v>0.70891146750834999</v>
      </c>
      <c r="AW246" s="19">
        <f t="shared" si="60"/>
        <v>0.79893364850164716</v>
      </c>
      <c r="AX246" s="19">
        <f t="shared" si="60"/>
        <v>0.99475367203584253</v>
      </c>
      <c r="AY246" s="19">
        <f t="shared" si="60"/>
        <v>1.0336248836306468</v>
      </c>
      <c r="AZ246" s="19">
        <f t="shared" si="60"/>
        <v>1.098532413646806</v>
      </c>
      <c r="BA246" s="19">
        <f t="shared" si="60"/>
        <v>0.85034465749438393</v>
      </c>
      <c r="BB246" s="19">
        <f t="shared" si="60"/>
        <v>1.0270167130014189</v>
      </c>
      <c r="BC246" s="19">
        <f t="shared" si="60"/>
        <v>0.81125569010185306</v>
      </c>
      <c r="BD246" s="19">
        <f t="shared" si="60"/>
        <v>1.0886730378471523</v>
      </c>
      <c r="BE246" s="19">
        <f t="shared" si="60"/>
        <v>1.3181902924005395</v>
      </c>
      <c r="BF246" s="19">
        <f t="shared" si="60"/>
        <v>0.89019044486357934</v>
      </c>
      <c r="BG246" s="19">
        <f t="shared" si="60"/>
        <v>1.1354588323395878</v>
      </c>
      <c r="BH246" s="19">
        <f t="shared" si="60"/>
        <v>1.0658752842624406</v>
      </c>
      <c r="BI246" s="18" t="s">
        <v>1819</v>
      </c>
      <c r="BJ246">
        <f t="shared" ref="BJ246:BJ260" si="61">AVERAGE(B246:Q246)</f>
        <v>1.0087857279794485</v>
      </c>
      <c r="BK246">
        <f t="shared" ref="BK246:BK260" si="62">AVERAGE(R246:AI246)</f>
        <v>1.0843328863858543</v>
      </c>
      <c r="BL246">
        <f t="shared" ref="BL246:BL260" si="63">AVERAGE(AJ246:BH246)</f>
        <v>1.0746905822203561</v>
      </c>
      <c r="BN246">
        <f t="shared" ref="BN246:BN260" si="64">STDEV(B246:Q246)</f>
        <v>0.26105529937172756</v>
      </c>
      <c r="BO246">
        <f t="shared" ref="BO246:BO260" si="65">STDEV(R246:AI246)</f>
        <v>0.25860168685923657</v>
      </c>
      <c r="BP246">
        <f t="shared" ref="BP246:BP260" si="66">STDEV(AJ246:BH246)</f>
        <v>0.2245680009379524</v>
      </c>
      <c r="BR246">
        <f t="shared" ref="BR246:BR260" si="67">BN246/SQRT(16)</f>
        <v>6.5263824842931889E-2</v>
      </c>
      <c r="BS246">
        <f t="shared" ref="BS246:BS260" si="68">BO246/SQRT(18)</f>
        <v>6.0953002134815429E-2</v>
      </c>
      <c r="BT246">
        <f t="shared" ref="BT246:BT260" si="69">BP246/SQRT(25)</f>
        <v>4.4913600187590483E-2</v>
      </c>
      <c r="BV246">
        <f t="shared" ref="BV246:BV260" si="70">TTEST(B246:Q246,R246:AI246,2,3)</f>
        <v>0.40394999826901157</v>
      </c>
      <c r="BW246">
        <f t="shared" ref="BW246:BW260" si="71">TTEST(B246:Q246,AJ246:BH246,2,3)</f>
        <v>0.41238247422923635</v>
      </c>
      <c r="BX246">
        <f t="shared" ref="BX246:BX260" si="72">TTEST(R246:AI246,AJ246:BH246,2,3)</f>
        <v>0.89942292975509108</v>
      </c>
    </row>
    <row r="247" spans="1:76" x14ac:dyDescent="0.3">
      <c r="A247" s="20" t="s">
        <v>1820</v>
      </c>
      <c r="B247" s="19">
        <f>SUM(B239,B237,B235,B228,B222,B218,B216,B213,B211,B209,B202,B196,B192,B190,B187,B185,B183,B176,B170,B166,B164,B161,B159,B157,B150,B144,B140,B138,B135,B133,B131,B124,B118,B114,B112,B109,B107,B105,B98,B92,B88,B86,B83,B81,B79,B72,B66,B62,B60,B57,B55,B53,B46,B40,B36,B34,B31,B29,B27,B20,B14,B10,B8)</f>
        <v>0.33588889190581839</v>
      </c>
      <c r="C247" s="19">
        <f t="shared" ref="C247:BH247" si="73">SUM(C239,C237,C235,C228,C222,C218,C216,C213,C211,C209,C202,C196,C192,C190,C187,C185,C183,C176,C170,C166,C164,C161,C159,C157,C150,C144,C140,C138,C135,C133,C131,C124,C118,C114,C112,C109,C107,C105,C98,C92,C88,C86,C83,C81,C79,C72,C66,C62,C60,C57,C55,C53,C46,C40,C36,C34,C31,C29,C27,C20,C14,C10,C8)</f>
        <v>0.47362806928362633</v>
      </c>
      <c r="D247" s="19">
        <f t="shared" si="73"/>
        <v>0.21907371864689779</v>
      </c>
      <c r="E247" s="19">
        <f t="shared" si="73"/>
        <v>0.31522478563476397</v>
      </c>
      <c r="F247" s="19">
        <f t="shared" si="73"/>
        <v>0.43788756072566187</v>
      </c>
      <c r="G247" s="19">
        <f t="shared" si="73"/>
        <v>0.43370090340949213</v>
      </c>
      <c r="H247" s="19">
        <f t="shared" si="73"/>
        <v>0.21645136520346156</v>
      </c>
      <c r="I247" s="19">
        <f t="shared" si="73"/>
        <v>0.49373268349672</v>
      </c>
      <c r="J247" s="19">
        <f t="shared" si="73"/>
        <v>0.5555538888991538</v>
      </c>
      <c r="K247" s="19">
        <f t="shared" si="73"/>
        <v>0.45680629065163075</v>
      </c>
      <c r="L247" s="19">
        <f t="shared" si="73"/>
        <v>0.41405230237866175</v>
      </c>
      <c r="M247" s="19">
        <f t="shared" si="73"/>
        <v>0.70674553369194248</v>
      </c>
      <c r="N247" s="19">
        <f t="shared" si="73"/>
        <v>0.4167640430435377</v>
      </c>
      <c r="O247" s="19">
        <f t="shared" si="73"/>
        <v>0.50372016109432771</v>
      </c>
      <c r="P247" s="19">
        <f t="shared" si="73"/>
        <v>0.24162855330588234</v>
      </c>
      <c r="Q247" s="19">
        <f t="shared" si="73"/>
        <v>0.54074888310152547</v>
      </c>
      <c r="R247" s="19">
        <f t="shared" si="73"/>
        <v>0.47099291021926321</v>
      </c>
      <c r="S247" s="19">
        <f t="shared" si="73"/>
        <v>0.40760198333860176</v>
      </c>
      <c r="T247" s="19">
        <f t="shared" si="73"/>
        <v>0.75442308510043732</v>
      </c>
      <c r="U247" s="19">
        <f t="shared" si="73"/>
        <v>0.39704946752687054</v>
      </c>
      <c r="V247" s="19">
        <f t="shared" si="73"/>
        <v>0.38998834716893976</v>
      </c>
      <c r="W247" s="19">
        <f t="shared" si="73"/>
        <v>0.48449122476807738</v>
      </c>
      <c r="X247" s="19">
        <f t="shared" si="73"/>
        <v>0.34468955543064994</v>
      </c>
      <c r="Y247" s="19">
        <f t="shared" si="73"/>
        <v>0.54467718425857647</v>
      </c>
      <c r="Z247" s="19">
        <f t="shared" si="73"/>
        <v>0.32123905316498402</v>
      </c>
      <c r="AA247" s="19">
        <f t="shared" si="73"/>
        <v>0.65866225051344063</v>
      </c>
      <c r="AB247" s="19">
        <f t="shared" si="73"/>
        <v>0.60044048638080594</v>
      </c>
      <c r="AC247" s="19">
        <f t="shared" si="73"/>
        <v>0.38973528980902244</v>
      </c>
      <c r="AD247" s="19">
        <f t="shared" si="73"/>
        <v>0.35713102975679928</v>
      </c>
      <c r="AE247" s="19">
        <f t="shared" si="73"/>
        <v>0.48068367443976434</v>
      </c>
      <c r="AF247" s="19">
        <f t="shared" si="73"/>
        <v>0.44289970834787395</v>
      </c>
      <c r="AG247" s="19">
        <f t="shared" si="73"/>
        <v>0.75440934747230803</v>
      </c>
      <c r="AH247" s="19">
        <f t="shared" si="73"/>
        <v>0.28742310521347891</v>
      </c>
      <c r="AI247" s="19">
        <f t="shared" si="73"/>
        <v>0.44446597228619739</v>
      </c>
      <c r="AJ247" s="19">
        <f t="shared" si="73"/>
        <v>0.35919214489802059</v>
      </c>
      <c r="AK247" s="19">
        <f t="shared" si="73"/>
        <v>0.4964612579799651</v>
      </c>
      <c r="AL247" s="19">
        <f t="shared" si="73"/>
        <v>0.40233420851963264</v>
      </c>
      <c r="AM247" s="19">
        <f t="shared" si="73"/>
        <v>0.46678636626788467</v>
      </c>
      <c r="AN247" s="19">
        <f t="shared" si="73"/>
        <v>0.41087410078874487</v>
      </c>
      <c r="AO247" s="19">
        <f t="shared" si="73"/>
        <v>0.43500011087028428</v>
      </c>
      <c r="AP247" s="19">
        <f t="shared" si="73"/>
        <v>0.36565352002119211</v>
      </c>
      <c r="AQ247" s="19">
        <f t="shared" si="73"/>
        <v>0.50900618206114134</v>
      </c>
      <c r="AR247" s="19">
        <f t="shared" si="73"/>
        <v>0.38237742663107011</v>
      </c>
      <c r="AS247" s="19">
        <f t="shared" si="73"/>
        <v>0.38571340289030598</v>
      </c>
      <c r="AT247" s="19">
        <f t="shared" si="73"/>
        <v>0.34599694198601028</v>
      </c>
      <c r="AU247" s="19">
        <f t="shared" si="73"/>
        <v>0.26774078276237767</v>
      </c>
      <c r="AV247" s="19">
        <f t="shared" si="73"/>
        <v>0.39274209255884068</v>
      </c>
      <c r="AW247" s="19">
        <f t="shared" si="73"/>
        <v>0.40895948582832015</v>
      </c>
      <c r="AX247" s="19">
        <f t="shared" si="73"/>
        <v>0.39208854118182235</v>
      </c>
      <c r="AY247" s="19">
        <f t="shared" si="73"/>
        <v>0.44863304884740374</v>
      </c>
      <c r="AZ247" s="19">
        <f t="shared" si="73"/>
        <v>0.57996601174778362</v>
      </c>
      <c r="BA247" s="19">
        <f t="shared" si="73"/>
        <v>0.37550783653001807</v>
      </c>
      <c r="BB247" s="19">
        <f t="shared" si="73"/>
        <v>0.31457450884843058</v>
      </c>
      <c r="BC247" s="19">
        <f t="shared" si="73"/>
        <v>0.35779947465880374</v>
      </c>
      <c r="BD247" s="19">
        <f t="shared" si="73"/>
        <v>0.3693978097984128</v>
      </c>
      <c r="BE247" s="19">
        <f t="shared" si="73"/>
        <v>0.61369702093273693</v>
      </c>
      <c r="BF247" s="19">
        <f t="shared" si="73"/>
        <v>0.36578200584251802</v>
      </c>
      <c r="BG247" s="19">
        <f t="shared" si="73"/>
        <v>0.56876285745859367</v>
      </c>
      <c r="BH247" s="19">
        <f t="shared" si="73"/>
        <v>0.27933579810788051</v>
      </c>
      <c r="BI247" s="20" t="s">
        <v>1820</v>
      </c>
      <c r="BJ247">
        <f t="shared" si="61"/>
        <v>0.42260047715456894</v>
      </c>
      <c r="BK247">
        <f t="shared" si="62"/>
        <v>0.47394464862200508</v>
      </c>
      <c r="BL247">
        <f t="shared" si="63"/>
        <v>0.41177531752072771</v>
      </c>
      <c r="BN247">
        <f t="shared" si="64"/>
        <v>0.13265796576418856</v>
      </c>
      <c r="BO247">
        <f t="shared" si="65"/>
        <v>0.13876923296582466</v>
      </c>
      <c r="BP247">
        <f t="shared" si="66"/>
        <v>8.7259078606764268E-2</v>
      </c>
      <c r="BR247">
        <f t="shared" si="67"/>
        <v>3.3164491441047141E-2</v>
      </c>
      <c r="BS247">
        <f t="shared" si="68"/>
        <v>3.270822188339681E-2</v>
      </c>
      <c r="BT247">
        <f t="shared" si="69"/>
        <v>1.7451815721352855E-2</v>
      </c>
      <c r="BV247">
        <f t="shared" si="70"/>
        <v>0.27861111698476926</v>
      </c>
      <c r="BW247">
        <f t="shared" si="71"/>
        <v>0.77524178519607889</v>
      </c>
      <c r="BX247">
        <f t="shared" si="72"/>
        <v>0.10529587676171175</v>
      </c>
    </row>
    <row r="248" spans="1:76" x14ac:dyDescent="0.3">
      <c r="A248" s="20" t="s">
        <v>1821</v>
      </c>
      <c r="B248" s="19">
        <f>SUM(B230:B234,B224:B227,B220:B221,B205:B208,B204,B198:B201,B194:B195,B178:B182,B172:B175,B168:B169,B152:B156,B146:B149,B142:B143,B126:B130,B120:B123,B116:B117,B100:B104,B94:B97,B90:B91,B74:B78,B68:B71,B64:B65,B48:B52,B42:B45,B38:B39,B22:B26,B16:B19,B12:B13)</f>
        <v>0.45488589290502196</v>
      </c>
      <c r="C248" s="19">
        <f t="shared" ref="C248:BH248" si="74">SUM(C230:C234,C224:C227,C220:C221,C205:C208,C204,C198:C201,C194:C195,C178:C182,C172:C175,C168:C169,C152:C156,C146:C149,C142:C143,C126:C130,C120:C123,C116:C117,C100:C104,C94:C97,C90:C91,C74:C78,C68:C71,C64:C65,C48:C52,C42:C45,C38:C39,C22:C26,C16:C19,C12:C13)</f>
        <v>0.40869534221264048</v>
      </c>
      <c r="D248" s="19">
        <f t="shared" si="74"/>
        <v>0.14723598214846012</v>
      </c>
      <c r="E248" s="19">
        <f t="shared" si="74"/>
        <v>0.28675651842526573</v>
      </c>
      <c r="F248" s="19">
        <f t="shared" si="74"/>
        <v>0.38484136930849211</v>
      </c>
      <c r="G248" s="19">
        <f t="shared" si="74"/>
        <v>0.2214243878932802</v>
      </c>
      <c r="H248" s="19">
        <f t="shared" si="74"/>
        <v>0.22198446550557782</v>
      </c>
      <c r="I248" s="19">
        <f t="shared" si="74"/>
        <v>0.18776530280255788</v>
      </c>
      <c r="J248" s="19">
        <f t="shared" si="74"/>
        <v>0.34030259276488933</v>
      </c>
      <c r="K248" s="19">
        <f t="shared" si="74"/>
        <v>0.3569983491394057</v>
      </c>
      <c r="L248" s="19">
        <f t="shared" si="74"/>
        <v>0.36117690727484547</v>
      </c>
      <c r="M248" s="19">
        <f t="shared" si="74"/>
        <v>0.20720946515537722</v>
      </c>
      <c r="N248" s="19">
        <f t="shared" si="74"/>
        <v>0.39268984454207612</v>
      </c>
      <c r="O248" s="19">
        <f t="shared" si="74"/>
        <v>0.45658976713734339</v>
      </c>
      <c r="P248" s="19">
        <f t="shared" si="74"/>
        <v>0.31236507131923136</v>
      </c>
      <c r="Q248" s="19">
        <f t="shared" si="74"/>
        <v>0.28876266063747269</v>
      </c>
      <c r="R248" s="19">
        <f t="shared" si="74"/>
        <v>0.34730586375459949</v>
      </c>
      <c r="S248" s="19">
        <f t="shared" si="74"/>
        <v>0.25999082002696305</v>
      </c>
      <c r="T248" s="19">
        <f t="shared" si="74"/>
        <v>0.26637672700868292</v>
      </c>
      <c r="U248" s="19">
        <f t="shared" si="74"/>
        <v>0.27810093706936312</v>
      </c>
      <c r="V248" s="19">
        <f t="shared" si="74"/>
        <v>0.31871093427663705</v>
      </c>
      <c r="W248" s="19">
        <f t="shared" si="74"/>
        <v>0.24885194370127836</v>
      </c>
      <c r="X248" s="19">
        <f t="shared" si="74"/>
        <v>0.30411084671030991</v>
      </c>
      <c r="Y248" s="19">
        <f t="shared" si="74"/>
        <v>0.2607314693415349</v>
      </c>
      <c r="Z248" s="19">
        <f t="shared" si="74"/>
        <v>0.20731123731497578</v>
      </c>
      <c r="AA248" s="19">
        <f t="shared" si="74"/>
        <v>0.35269481359721166</v>
      </c>
      <c r="AB248" s="19">
        <f t="shared" si="74"/>
        <v>0.35790262576306547</v>
      </c>
      <c r="AC248" s="19">
        <f t="shared" si="74"/>
        <v>0.12762510967314775</v>
      </c>
      <c r="AD248" s="19">
        <f t="shared" si="74"/>
        <v>0.33294455345149454</v>
      </c>
      <c r="AE248" s="19">
        <f t="shared" si="74"/>
        <v>0.19272416013251312</v>
      </c>
      <c r="AF248" s="19">
        <f t="shared" si="74"/>
        <v>0.23456068143143183</v>
      </c>
      <c r="AG248" s="19">
        <f t="shared" si="74"/>
        <v>0.62133043561696655</v>
      </c>
      <c r="AH248" s="19">
        <f t="shared" si="74"/>
        <v>0.17294140282757675</v>
      </c>
      <c r="AI248" s="19">
        <f t="shared" si="74"/>
        <v>0.2979617453942543</v>
      </c>
      <c r="AJ248" s="19">
        <f t="shared" si="74"/>
        <v>0.34766303883687205</v>
      </c>
      <c r="AK248" s="19">
        <f t="shared" si="74"/>
        <v>0.3226142056372196</v>
      </c>
      <c r="AL248" s="19">
        <f t="shared" si="74"/>
        <v>0.21583418037957583</v>
      </c>
      <c r="AM248" s="19">
        <f t="shared" si="74"/>
        <v>0.21460985641194039</v>
      </c>
      <c r="AN248" s="19">
        <f t="shared" si="74"/>
        <v>0.24139433607991995</v>
      </c>
      <c r="AO248" s="19">
        <f t="shared" si="74"/>
        <v>0.30288566007296192</v>
      </c>
      <c r="AP248" s="19">
        <f t="shared" si="74"/>
        <v>0.25075101188335042</v>
      </c>
      <c r="AQ248" s="19">
        <f t="shared" si="74"/>
        <v>0.23448643164956143</v>
      </c>
      <c r="AR248" s="19">
        <f t="shared" si="74"/>
        <v>0.25886110421141123</v>
      </c>
      <c r="AS248" s="19">
        <f t="shared" si="74"/>
        <v>0.45620516640288972</v>
      </c>
      <c r="AT248" s="19">
        <f t="shared" si="74"/>
        <v>0.20934579507819784</v>
      </c>
      <c r="AU248" s="19">
        <f t="shared" si="74"/>
        <v>0.18842054354790827</v>
      </c>
      <c r="AV248" s="19">
        <f t="shared" si="74"/>
        <v>0.16833111745865237</v>
      </c>
      <c r="AW248" s="19">
        <f t="shared" si="74"/>
        <v>0.20213944238146</v>
      </c>
      <c r="AX248" s="19">
        <f t="shared" si="74"/>
        <v>0.30214768128253727</v>
      </c>
      <c r="AY248" s="19">
        <f t="shared" si="74"/>
        <v>0.3760588820539002</v>
      </c>
      <c r="AZ248" s="19">
        <f t="shared" si="74"/>
        <v>0.45638316038296767</v>
      </c>
      <c r="BA248" s="19">
        <f t="shared" si="74"/>
        <v>0.22021235535193684</v>
      </c>
      <c r="BB248" s="19">
        <f t="shared" si="74"/>
        <v>0.21548528439360987</v>
      </c>
      <c r="BC248" s="19">
        <f t="shared" si="74"/>
        <v>0.22538365933779425</v>
      </c>
      <c r="BD248" s="19">
        <f t="shared" si="74"/>
        <v>0.21716250135497406</v>
      </c>
      <c r="BE248" s="19">
        <f t="shared" si="74"/>
        <v>0.25950067413965838</v>
      </c>
      <c r="BF248" s="19">
        <f t="shared" si="74"/>
        <v>0.2599942189823175</v>
      </c>
      <c r="BG248" s="19">
        <f t="shared" si="74"/>
        <v>0.22179821524145049</v>
      </c>
      <c r="BH248" s="19">
        <f t="shared" si="74"/>
        <v>0.21261000020011095</v>
      </c>
      <c r="BI248" s="20" t="s">
        <v>1821</v>
      </c>
      <c r="BJ248">
        <f t="shared" si="61"/>
        <v>0.31435524494824607</v>
      </c>
      <c r="BK248">
        <f t="shared" si="62"/>
        <v>0.28789868372733374</v>
      </c>
      <c r="BL248">
        <f t="shared" si="63"/>
        <v>0.26321114091012715</v>
      </c>
      <c r="BN248">
        <f t="shared" si="64"/>
        <v>9.6156595295355793E-2</v>
      </c>
      <c r="BO248">
        <f t="shared" si="65"/>
        <v>0.10517455234545742</v>
      </c>
      <c r="BP248">
        <f t="shared" si="66"/>
        <v>7.6467415692577936E-2</v>
      </c>
      <c r="BR248">
        <f t="shared" si="67"/>
        <v>2.4039148823838948E-2</v>
      </c>
      <c r="BS248">
        <f t="shared" si="68"/>
        <v>2.4789879723910817E-2</v>
      </c>
      <c r="BT248">
        <f t="shared" si="69"/>
        <v>1.5293483138515588E-2</v>
      </c>
      <c r="BV248">
        <f t="shared" si="70"/>
        <v>0.44920236763847554</v>
      </c>
      <c r="BW248">
        <f t="shared" si="71"/>
        <v>8.3909984778735403E-2</v>
      </c>
      <c r="BX248">
        <f t="shared" si="72"/>
        <v>0.40353361409937016</v>
      </c>
    </row>
    <row r="249" spans="1:76" x14ac:dyDescent="0.3">
      <c r="A249" s="21" t="s">
        <v>1822</v>
      </c>
      <c r="B249" s="22">
        <f>SUM(B215,B189,B163,B137,B111,B85,B59,B33,B7)</f>
        <v>0</v>
      </c>
      <c r="C249" s="22">
        <f t="shared" ref="C249:BH249" si="75">SUM(C215,C189,C163,C137,C111,C85,C59,C33,C7)</f>
        <v>0</v>
      </c>
      <c r="D249" s="22">
        <f t="shared" si="75"/>
        <v>0</v>
      </c>
      <c r="E249" s="22">
        <f t="shared" si="75"/>
        <v>1.6300719795091598E-2</v>
      </c>
      <c r="F249" s="22">
        <f t="shared" si="75"/>
        <v>7.1745716837759996E-3</v>
      </c>
      <c r="G249" s="22">
        <f t="shared" si="75"/>
        <v>0</v>
      </c>
      <c r="H249" s="22">
        <f t="shared" si="75"/>
        <v>1.7948333499333051E-2</v>
      </c>
      <c r="I249" s="22">
        <f t="shared" si="75"/>
        <v>0</v>
      </c>
      <c r="J249" s="22">
        <f t="shared" si="75"/>
        <v>3.02531806004133E-2</v>
      </c>
      <c r="K249" s="22">
        <f t="shared" si="75"/>
        <v>1.1092475644132901E-2</v>
      </c>
      <c r="L249" s="22">
        <f t="shared" si="75"/>
        <v>3.34843701595662E-2</v>
      </c>
      <c r="M249" s="22">
        <f t="shared" si="75"/>
        <v>0</v>
      </c>
      <c r="N249" s="22">
        <f t="shared" si="75"/>
        <v>2.8356471856049701E-2</v>
      </c>
      <c r="O249" s="22">
        <f t="shared" si="75"/>
        <v>0</v>
      </c>
      <c r="P249" s="22">
        <f t="shared" si="75"/>
        <v>4.2094546040156904E-3</v>
      </c>
      <c r="Q249" s="22">
        <f t="shared" si="75"/>
        <v>2.4358381400297002E-2</v>
      </c>
      <c r="R249" s="22">
        <f t="shared" si="75"/>
        <v>2.20839227371117E-2</v>
      </c>
      <c r="S249" s="22">
        <f t="shared" si="75"/>
        <v>1.5546913592847751E-2</v>
      </c>
      <c r="T249" s="22">
        <f t="shared" si="75"/>
        <v>0</v>
      </c>
      <c r="U249" s="22">
        <f t="shared" si="75"/>
        <v>9.1870526362685997E-3</v>
      </c>
      <c r="V249" s="22">
        <f t="shared" si="75"/>
        <v>1.0558961852076949E-2</v>
      </c>
      <c r="W249" s="22">
        <f t="shared" si="75"/>
        <v>0</v>
      </c>
      <c r="X249" s="22">
        <f t="shared" si="75"/>
        <v>1.3850954784133181E-2</v>
      </c>
      <c r="Y249" s="22">
        <f t="shared" si="75"/>
        <v>1.561807569364683E-2</v>
      </c>
      <c r="Z249" s="22">
        <f t="shared" si="75"/>
        <v>9.1755115553182002E-3</v>
      </c>
      <c r="AA249" s="22">
        <f t="shared" si="75"/>
        <v>1.062414739884265E-2</v>
      </c>
      <c r="AB249" s="22">
        <f t="shared" si="75"/>
        <v>0</v>
      </c>
      <c r="AC249" s="22">
        <f t="shared" si="75"/>
        <v>0</v>
      </c>
      <c r="AD249" s="22">
        <f t="shared" si="75"/>
        <v>7.4034081474480999E-3</v>
      </c>
      <c r="AE249" s="22">
        <f t="shared" si="75"/>
        <v>0</v>
      </c>
      <c r="AF249" s="22">
        <f t="shared" si="75"/>
        <v>1.006780265047115E-2</v>
      </c>
      <c r="AG249" s="22">
        <f t="shared" si="75"/>
        <v>5.2983245289128997E-2</v>
      </c>
      <c r="AH249" s="22">
        <f t="shared" si="75"/>
        <v>0</v>
      </c>
      <c r="AI249" s="22">
        <f t="shared" si="75"/>
        <v>2.1222861574026405E-2</v>
      </c>
      <c r="AJ249" s="22">
        <f t="shared" si="75"/>
        <v>1.5341925511193301E-2</v>
      </c>
      <c r="AK249" s="22">
        <f t="shared" si="75"/>
        <v>0</v>
      </c>
      <c r="AL249" s="22">
        <f t="shared" si="75"/>
        <v>0</v>
      </c>
      <c r="AM249" s="22">
        <f t="shared" si="75"/>
        <v>9.60967427619225E-3</v>
      </c>
      <c r="AN249" s="22">
        <f t="shared" si="75"/>
        <v>1.46034582537726E-2</v>
      </c>
      <c r="AO249" s="22">
        <f t="shared" si="75"/>
        <v>1.15780279230045E-2</v>
      </c>
      <c r="AP249" s="22">
        <f t="shared" si="75"/>
        <v>2.2286071733629252E-2</v>
      </c>
      <c r="AQ249" s="22">
        <f t="shared" si="75"/>
        <v>1.2831469041680251E-2</v>
      </c>
      <c r="AR249" s="22">
        <f t="shared" si="75"/>
        <v>0</v>
      </c>
      <c r="AS249" s="22">
        <f t="shared" si="75"/>
        <v>1.8768337479023699E-2</v>
      </c>
      <c r="AT249" s="22">
        <f t="shared" si="75"/>
        <v>2.2483589573000201E-2</v>
      </c>
      <c r="AU249" s="22">
        <f t="shared" si="75"/>
        <v>9.6761799735415495E-3</v>
      </c>
      <c r="AV249" s="22">
        <f t="shared" si="75"/>
        <v>0</v>
      </c>
      <c r="AW249" s="22">
        <f t="shared" si="75"/>
        <v>3.353114113490885E-4</v>
      </c>
      <c r="AX249" s="22">
        <f t="shared" si="75"/>
        <v>3.129856126126465E-3</v>
      </c>
      <c r="AY249" s="22">
        <f t="shared" si="75"/>
        <v>0</v>
      </c>
      <c r="AZ249" s="22">
        <f t="shared" si="75"/>
        <v>0</v>
      </c>
      <c r="BA249" s="22">
        <f t="shared" si="75"/>
        <v>5.3190903579262002E-3</v>
      </c>
      <c r="BB249" s="22">
        <f t="shared" si="75"/>
        <v>1.23239391905734E-2</v>
      </c>
      <c r="BC249" s="22">
        <f t="shared" si="75"/>
        <v>1.285086655180135E-2</v>
      </c>
      <c r="BD249" s="22">
        <f t="shared" si="75"/>
        <v>1.1887559079794901E-2</v>
      </c>
      <c r="BE249" s="22">
        <f t="shared" si="75"/>
        <v>1.8893299931599751E-2</v>
      </c>
      <c r="BF249" s="22">
        <f t="shared" si="75"/>
        <v>1.028771359924145E-2</v>
      </c>
      <c r="BG249" s="22">
        <f t="shared" si="75"/>
        <v>9.6117731805953001E-4</v>
      </c>
      <c r="BH249" s="22">
        <f t="shared" si="75"/>
        <v>1.2328021759220801E-2</v>
      </c>
      <c r="BI249" s="21" t="s">
        <v>1822</v>
      </c>
      <c r="BJ249">
        <f t="shared" si="61"/>
        <v>1.0823622452667216E-2</v>
      </c>
      <c r="BK249">
        <f t="shared" si="62"/>
        <v>1.1017936550628918E-2</v>
      </c>
      <c r="BL249">
        <f t="shared" si="63"/>
        <v>9.0198227636292209E-3</v>
      </c>
      <c r="BN249">
        <f t="shared" si="64"/>
        <v>1.2488817713162969E-2</v>
      </c>
      <c r="BO249">
        <f t="shared" si="65"/>
        <v>1.2803565924415661E-2</v>
      </c>
      <c r="BP249">
        <f t="shared" si="66"/>
        <v>7.5444399960733158E-3</v>
      </c>
      <c r="BR249">
        <f t="shared" si="67"/>
        <v>3.1222044282907422E-3</v>
      </c>
      <c r="BS249">
        <f t="shared" si="68"/>
        <v>3.017829429507774E-3</v>
      </c>
      <c r="BT249">
        <f t="shared" si="69"/>
        <v>1.5088879992146633E-3</v>
      </c>
      <c r="BV249">
        <f t="shared" si="70"/>
        <v>0.96458784960290744</v>
      </c>
      <c r="BW249">
        <f t="shared" si="71"/>
        <v>0.60812173275678716</v>
      </c>
      <c r="BX249">
        <f t="shared" si="72"/>
        <v>0.5589412923017405</v>
      </c>
    </row>
    <row r="250" spans="1:76" x14ac:dyDescent="0.3">
      <c r="A250" s="21" t="s">
        <v>1823</v>
      </c>
      <c r="B250" s="22">
        <f>SUM(B231:B236,B216:B229,B205:B210,B190:B203,B179:B184,B164:B177,B153:B158,B138:B151,B127:B132,B112:B125,B101:B106,B86:B99,B75:B80,B60:B73,B49:B54,B34:B47,B23:B28,B8:B21)</f>
        <v>1.2088117538938337</v>
      </c>
      <c r="C250" s="22">
        <f t="shared" ref="C250:BH250" si="76">SUM(C231:C236,C216:C229,C205:C210,C190:C203,C179:C184,C164:C177,C153:C158,C138:C151,C127:C132,C112:C125,C101:C106,C86:C99,C75:C80,C60:C73,C49:C54,C34:C47,C23:C28,C8:C21)</f>
        <v>1.6143683018817876</v>
      </c>
      <c r="D250" s="22">
        <f t="shared" si="76"/>
        <v>0.68206689203085347</v>
      </c>
      <c r="E250" s="22">
        <f t="shared" si="76"/>
        <v>1.1735420044146121</v>
      </c>
      <c r="F250" s="22">
        <f t="shared" si="76"/>
        <v>1.3975416030119885</v>
      </c>
      <c r="G250" s="22">
        <f t="shared" si="76"/>
        <v>0.9841364814262783</v>
      </c>
      <c r="H250" s="22">
        <f t="shared" si="76"/>
        <v>1.0362307677150244</v>
      </c>
      <c r="I250" s="22">
        <f t="shared" si="76"/>
        <v>0.93458203458098632</v>
      </c>
      <c r="J250" s="22">
        <f t="shared" si="76"/>
        <v>1.3954861585442342</v>
      </c>
      <c r="K250" s="22">
        <f t="shared" si="76"/>
        <v>1.4599550847723901</v>
      </c>
      <c r="L250" s="22">
        <f t="shared" si="76"/>
        <v>1.296466510319054</v>
      </c>
      <c r="M250" s="22">
        <f t="shared" si="76"/>
        <v>1.8748487492458825</v>
      </c>
      <c r="N250" s="22">
        <f t="shared" si="76"/>
        <v>1.1976324960688518</v>
      </c>
      <c r="O250" s="22">
        <f t="shared" si="76"/>
        <v>1.5902966727296688</v>
      </c>
      <c r="P250" s="22">
        <f t="shared" si="76"/>
        <v>0.86222811744971173</v>
      </c>
      <c r="Q250" s="22">
        <f t="shared" si="76"/>
        <v>1.4529343510824702</v>
      </c>
      <c r="R250" s="22">
        <f t="shared" si="76"/>
        <v>1.4271270660735564</v>
      </c>
      <c r="S250" s="22">
        <f t="shared" si="76"/>
        <v>1.5137827182846462</v>
      </c>
      <c r="T250" s="22">
        <f t="shared" si="76"/>
        <v>1.7577264279838791</v>
      </c>
      <c r="U250" s="22">
        <f t="shared" si="76"/>
        <v>1.1443142296239697</v>
      </c>
      <c r="V250" s="22">
        <f t="shared" si="76"/>
        <v>1.3071997886395079</v>
      </c>
      <c r="W250" s="22">
        <f t="shared" si="76"/>
        <v>1.0387125170096208</v>
      </c>
      <c r="X250" s="22">
        <f t="shared" si="76"/>
        <v>1.4201623329179882</v>
      </c>
      <c r="Y250" s="22">
        <f t="shared" si="76"/>
        <v>1.1266482542081364</v>
      </c>
      <c r="Z250" s="22">
        <f t="shared" si="76"/>
        <v>0.64049189786434879</v>
      </c>
      <c r="AA250" s="22">
        <f t="shared" si="76"/>
        <v>1.2068148410713042</v>
      </c>
      <c r="AB250" s="22">
        <f t="shared" si="76"/>
        <v>1.3936506862626332</v>
      </c>
      <c r="AC250" s="22">
        <f t="shared" si="76"/>
        <v>1.0922355149029173</v>
      </c>
      <c r="AD250" s="22">
        <f t="shared" si="76"/>
        <v>1.1055988159744019</v>
      </c>
      <c r="AE250" s="22">
        <f t="shared" si="76"/>
        <v>1.1564177326448168</v>
      </c>
      <c r="AF250" s="22">
        <f t="shared" si="76"/>
        <v>1.3842624232176022</v>
      </c>
      <c r="AG250" s="22">
        <f t="shared" si="76"/>
        <v>1.9309141875579836</v>
      </c>
      <c r="AH250" s="22">
        <f t="shared" si="76"/>
        <v>0.84140781620535021</v>
      </c>
      <c r="AI250" s="22">
        <f t="shared" si="76"/>
        <v>1.0156367418880987</v>
      </c>
      <c r="AJ250" s="22">
        <f t="shared" si="76"/>
        <v>1.230055929589434</v>
      </c>
      <c r="AK250" s="22">
        <f t="shared" si="76"/>
        <v>1.5853138607334933</v>
      </c>
      <c r="AL250" s="22">
        <f t="shared" si="76"/>
        <v>1.2117298281168236</v>
      </c>
      <c r="AM250" s="22">
        <f t="shared" si="76"/>
        <v>1.2378503602397741</v>
      </c>
      <c r="AN250" s="22">
        <f t="shared" si="76"/>
        <v>1.1053386636685774</v>
      </c>
      <c r="AO250" s="22">
        <f t="shared" si="76"/>
        <v>1.7914517160910775</v>
      </c>
      <c r="AP250" s="22">
        <f t="shared" si="76"/>
        <v>1.1537484954050694</v>
      </c>
      <c r="AQ250" s="22">
        <f t="shared" si="76"/>
        <v>1.5368466777062695</v>
      </c>
      <c r="AR250" s="22">
        <f t="shared" si="76"/>
        <v>1.2582334763179057</v>
      </c>
      <c r="AS250" s="22">
        <f t="shared" si="76"/>
        <v>1.2603473176170215</v>
      </c>
      <c r="AT250" s="22">
        <f t="shared" si="76"/>
        <v>1.1141451973309937</v>
      </c>
      <c r="AU250" s="22">
        <f t="shared" si="76"/>
        <v>0.88207712175417385</v>
      </c>
      <c r="AV250" s="22">
        <f t="shared" si="76"/>
        <v>0.94670951688860738</v>
      </c>
      <c r="AW250" s="22">
        <f t="shared" si="76"/>
        <v>0.89038079986979091</v>
      </c>
      <c r="AX250" s="22">
        <f t="shared" si="76"/>
        <v>1.1575692937768414</v>
      </c>
      <c r="AY250" s="22">
        <f t="shared" si="76"/>
        <v>1.3528130140038452</v>
      </c>
      <c r="AZ250" s="22">
        <f t="shared" si="76"/>
        <v>1.4902996410125706</v>
      </c>
      <c r="BA250" s="22">
        <f t="shared" si="76"/>
        <v>1.0063852260098038</v>
      </c>
      <c r="BB250" s="22">
        <f t="shared" si="76"/>
        <v>1.1022921920563422</v>
      </c>
      <c r="BC250" s="22">
        <f t="shared" si="76"/>
        <v>0.89433000042255062</v>
      </c>
      <c r="BD250" s="22">
        <f t="shared" si="76"/>
        <v>1.0613738295812098</v>
      </c>
      <c r="BE250" s="22">
        <f t="shared" si="76"/>
        <v>1.4469571178568021</v>
      </c>
      <c r="BF250" s="22">
        <f t="shared" si="76"/>
        <v>1.0270292173852418</v>
      </c>
      <c r="BG250" s="22">
        <f t="shared" si="76"/>
        <v>1.3678881698493435</v>
      </c>
      <c r="BH250" s="22">
        <f t="shared" si="76"/>
        <v>1.1455844785942546</v>
      </c>
      <c r="BI250" s="21" t="s">
        <v>1823</v>
      </c>
      <c r="BJ250">
        <f t="shared" si="61"/>
        <v>1.2600704986979765</v>
      </c>
      <c r="BK250">
        <f t="shared" si="62"/>
        <v>1.2501724440183759</v>
      </c>
      <c r="BL250">
        <f t="shared" si="63"/>
        <v>1.2102700456751128</v>
      </c>
      <c r="BN250">
        <f t="shared" si="64"/>
        <v>0.31270920096301419</v>
      </c>
      <c r="BO250">
        <f t="shared" si="65"/>
        <v>0.30812901229109091</v>
      </c>
      <c r="BP250">
        <f t="shared" si="66"/>
        <v>0.23178190971168044</v>
      </c>
      <c r="BR250">
        <f t="shared" si="67"/>
        <v>7.8177300240753547E-2</v>
      </c>
      <c r="BS250">
        <f t="shared" si="68"/>
        <v>7.262670469044781E-2</v>
      </c>
      <c r="BT250">
        <f t="shared" si="69"/>
        <v>4.6356381942336086E-2</v>
      </c>
      <c r="BV250">
        <f t="shared" si="70"/>
        <v>0.92668370558712376</v>
      </c>
      <c r="BW250">
        <f t="shared" si="71"/>
        <v>0.58851450076014777</v>
      </c>
      <c r="BX250">
        <f t="shared" si="72"/>
        <v>0.64660643077521618</v>
      </c>
    </row>
    <row r="251" spans="1:76" x14ac:dyDescent="0.3">
      <c r="A251" s="21" t="s">
        <v>1824</v>
      </c>
      <c r="B251" s="22">
        <f>SUM(B237:B240,B230,B211:B214,B204,B185:B188,B178,B159:B162,B152,B133:B136,B126,B107:B110,B100,B81:B84,B74,B56:B58,B55,B48,B29:B32,B22)</f>
        <v>0.37894844172886044</v>
      </c>
      <c r="C251" s="22">
        <f t="shared" ref="C251:BH251" si="77">SUM(C237:C240,C230,C211:C214,C204,C185:C188,C178,C159:C162,C152,C133:C136,C126,C107:C110,C100,C81:C84,C74,C56:C58,C55,C48,C29:C32,C22)</f>
        <v>0.45756491978198566</v>
      </c>
      <c r="D251" s="22">
        <f t="shared" si="77"/>
        <v>0.25193808721406435</v>
      </c>
      <c r="E251" s="22">
        <f t="shared" si="77"/>
        <v>0.39861368242317091</v>
      </c>
      <c r="F251" s="22">
        <f t="shared" si="77"/>
        <v>0.55153437701905716</v>
      </c>
      <c r="G251" s="22">
        <f t="shared" si="77"/>
        <v>0.39718013156108889</v>
      </c>
      <c r="H251" s="22">
        <f t="shared" si="77"/>
        <v>0.35516523554612889</v>
      </c>
      <c r="I251" s="22">
        <f t="shared" si="77"/>
        <v>0.44491847420272512</v>
      </c>
      <c r="J251" s="22">
        <f t="shared" si="77"/>
        <v>0.60669484821779418</v>
      </c>
      <c r="K251" s="22">
        <f t="shared" si="77"/>
        <v>0.49756292439851202</v>
      </c>
      <c r="L251" s="22">
        <f t="shared" si="77"/>
        <v>0.66434641006643091</v>
      </c>
      <c r="M251" s="22">
        <f t="shared" si="77"/>
        <v>0.62042085944245118</v>
      </c>
      <c r="N251" s="22">
        <f t="shared" si="77"/>
        <v>0.58620669675622994</v>
      </c>
      <c r="O251" s="22">
        <f t="shared" si="77"/>
        <v>0.52501744865350719</v>
      </c>
      <c r="P251" s="22">
        <f t="shared" si="77"/>
        <v>0.36825243510131245</v>
      </c>
      <c r="Q251" s="22">
        <f t="shared" si="77"/>
        <v>0.49319229079259264</v>
      </c>
      <c r="R251" s="22">
        <f t="shared" si="77"/>
        <v>0.67647866416998503</v>
      </c>
      <c r="S251" s="22">
        <f t="shared" si="77"/>
        <v>0.58544522780855157</v>
      </c>
      <c r="T251" s="22">
        <f t="shared" si="77"/>
        <v>0.92234333428309789</v>
      </c>
      <c r="U251" s="22">
        <f t="shared" si="77"/>
        <v>0.46699134359814948</v>
      </c>
      <c r="V251" s="22">
        <f t="shared" si="77"/>
        <v>0.59163931763107802</v>
      </c>
      <c r="W251" s="22">
        <f t="shared" si="77"/>
        <v>0.65709131057548953</v>
      </c>
      <c r="X251" s="22">
        <f t="shared" si="77"/>
        <v>0.4489628768558242</v>
      </c>
      <c r="Y251" s="22">
        <f t="shared" si="77"/>
        <v>0.6634637987617068</v>
      </c>
      <c r="Z251" s="22">
        <f t="shared" si="77"/>
        <v>0.38606957176907802</v>
      </c>
      <c r="AA251" s="22">
        <f t="shared" si="77"/>
        <v>0.74418290137631093</v>
      </c>
      <c r="AB251" s="22">
        <f t="shared" si="77"/>
        <v>0.67467930188337299</v>
      </c>
      <c r="AC251" s="22">
        <f t="shared" si="77"/>
        <v>0.50502784171812154</v>
      </c>
      <c r="AD251" s="22">
        <f t="shared" si="77"/>
        <v>0.49622003020430999</v>
      </c>
      <c r="AE251" s="22">
        <f t="shared" si="77"/>
        <v>0.60050771672678938</v>
      </c>
      <c r="AF251" s="22">
        <f t="shared" si="77"/>
        <v>0.49064520100236564</v>
      </c>
      <c r="AG251" s="22">
        <f t="shared" si="77"/>
        <v>0.61540877088579626</v>
      </c>
      <c r="AH251" s="22">
        <f t="shared" si="77"/>
        <v>0.37320050458503179</v>
      </c>
      <c r="AI251" s="22">
        <f t="shared" si="77"/>
        <v>0.63138737315633298</v>
      </c>
      <c r="AJ251" s="22">
        <f t="shared" si="77"/>
        <v>0.52555838463747073</v>
      </c>
      <c r="AK251" s="22">
        <f t="shared" si="77"/>
        <v>0.64365596674163594</v>
      </c>
      <c r="AL251" s="22">
        <f t="shared" si="77"/>
        <v>0.5745266650617149</v>
      </c>
      <c r="AM251" s="22">
        <f t="shared" si="77"/>
        <v>0.70474844299873118</v>
      </c>
      <c r="AN251" s="22">
        <f t="shared" si="77"/>
        <v>0.45679848983735449</v>
      </c>
      <c r="AO251" s="22">
        <f t="shared" si="77"/>
        <v>0.53266704860093295</v>
      </c>
      <c r="AP251" s="22">
        <f t="shared" si="77"/>
        <v>0.46177100877769361</v>
      </c>
      <c r="AQ251" s="22">
        <f t="shared" si="77"/>
        <v>0.72460722811458511</v>
      </c>
      <c r="AR251" s="22">
        <f t="shared" si="77"/>
        <v>0.47408947500898885</v>
      </c>
      <c r="AS251" s="22">
        <f t="shared" si="77"/>
        <v>0.6160761824198121</v>
      </c>
      <c r="AT251" s="22">
        <f t="shared" si="77"/>
        <v>0.57222773135445604</v>
      </c>
      <c r="AU251" s="22">
        <f t="shared" si="77"/>
        <v>0.32466729185406706</v>
      </c>
      <c r="AV251" s="22">
        <f t="shared" si="77"/>
        <v>0.3232751606372356</v>
      </c>
      <c r="AW251" s="22">
        <f t="shared" si="77"/>
        <v>0.51931646543028731</v>
      </c>
      <c r="AX251" s="22">
        <f t="shared" si="77"/>
        <v>0.52829074459723457</v>
      </c>
      <c r="AY251" s="22">
        <f t="shared" si="77"/>
        <v>0.50550380052810562</v>
      </c>
      <c r="AZ251" s="22">
        <f t="shared" si="77"/>
        <v>0.64458194476498665</v>
      </c>
      <c r="BA251" s="22">
        <f t="shared" si="77"/>
        <v>0.43436053300860894</v>
      </c>
      <c r="BB251" s="22">
        <f t="shared" si="77"/>
        <v>0.44246037499654356</v>
      </c>
      <c r="BC251" s="22">
        <f t="shared" si="77"/>
        <v>0.48725795712409914</v>
      </c>
      <c r="BD251" s="22">
        <f t="shared" si="77"/>
        <v>0.60197196033953415</v>
      </c>
      <c r="BE251" s="22">
        <f t="shared" si="77"/>
        <v>0.72553756968453276</v>
      </c>
      <c r="BF251" s="22">
        <f t="shared" si="77"/>
        <v>0.47864973870393157</v>
      </c>
      <c r="BG251" s="22">
        <f t="shared" si="77"/>
        <v>0.55717055787222858</v>
      </c>
      <c r="BH251" s="22">
        <f t="shared" si="77"/>
        <v>0.39990858221695647</v>
      </c>
      <c r="BI251" s="21" t="s">
        <v>1824</v>
      </c>
      <c r="BJ251">
        <f t="shared" si="61"/>
        <v>0.47484732893161946</v>
      </c>
      <c r="BK251">
        <f t="shared" si="62"/>
        <v>0.58498583816618843</v>
      </c>
      <c r="BL251">
        <f t="shared" si="63"/>
        <v>0.53038717221246923</v>
      </c>
      <c r="BN251">
        <f t="shared" si="64"/>
        <v>0.11365042711089364</v>
      </c>
      <c r="BO251">
        <f t="shared" si="65"/>
        <v>0.1351056571356565</v>
      </c>
      <c r="BP251">
        <f t="shared" si="66"/>
        <v>0.10930803045796987</v>
      </c>
      <c r="BR251">
        <f t="shared" si="67"/>
        <v>2.841260677772341E-2</v>
      </c>
      <c r="BS251">
        <f t="shared" si="68"/>
        <v>3.1844708779095794E-2</v>
      </c>
      <c r="BT251">
        <f t="shared" si="69"/>
        <v>2.1861606091593974E-2</v>
      </c>
      <c r="BV251">
        <f t="shared" si="70"/>
        <v>1.4663883017796054E-2</v>
      </c>
      <c r="BW251">
        <f t="shared" si="71"/>
        <v>0.13141393601329876</v>
      </c>
      <c r="BX251">
        <f t="shared" si="72"/>
        <v>0.16722495511855903</v>
      </c>
    </row>
    <row r="252" spans="1:76" x14ac:dyDescent="0.3">
      <c r="A252" s="23" t="s">
        <v>1829</v>
      </c>
      <c r="B252" s="24">
        <f>SUM(B7:B32,B85:B110,B163:B188)</f>
        <v>0.12374289861318659</v>
      </c>
      <c r="C252" s="24">
        <f t="shared" ref="C252:BH252" si="78">SUM(C7:C32,C85:C110,C163:C188)</f>
        <v>0.24996560788774047</v>
      </c>
      <c r="D252" s="24">
        <f t="shared" si="78"/>
        <v>4.8492416923570751E-2</v>
      </c>
      <c r="E252" s="24">
        <f t="shared" si="78"/>
        <v>4.0712781216705796E-2</v>
      </c>
      <c r="F252" s="24">
        <f t="shared" si="78"/>
        <v>0.18390491767440986</v>
      </c>
      <c r="G252" s="24">
        <f t="shared" si="78"/>
        <v>7.1116563841050334E-2</v>
      </c>
      <c r="H252" s="24">
        <f t="shared" si="78"/>
        <v>8.6870395740249726E-2</v>
      </c>
      <c r="I252" s="24">
        <f t="shared" si="78"/>
        <v>0.1024934907096309</v>
      </c>
      <c r="J252" s="24">
        <f t="shared" si="78"/>
        <v>0.13059239841093312</v>
      </c>
      <c r="K252" s="24">
        <f t="shared" si="78"/>
        <v>0.19543904661610362</v>
      </c>
      <c r="L252" s="24">
        <f t="shared" si="78"/>
        <v>0.24269484623027685</v>
      </c>
      <c r="M252" s="24">
        <f t="shared" si="78"/>
        <v>4.7755239153359698E-2</v>
      </c>
      <c r="N252" s="24">
        <f t="shared" si="78"/>
        <v>0.19724881244610101</v>
      </c>
      <c r="O252" s="24">
        <f t="shared" si="78"/>
        <v>0.23358842689107928</v>
      </c>
      <c r="P252" s="24">
        <f t="shared" si="78"/>
        <v>0.19454253780325548</v>
      </c>
      <c r="Q252" s="24">
        <f t="shared" si="78"/>
        <v>0.12797831846078916</v>
      </c>
      <c r="R252" s="24">
        <f t="shared" si="78"/>
        <v>0.16666257458631589</v>
      </c>
      <c r="S252" s="24">
        <f t="shared" si="78"/>
        <v>0.13987235810764412</v>
      </c>
      <c r="T252" s="24">
        <f t="shared" si="78"/>
        <v>0.12295890890294328</v>
      </c>
      <c r="U252" s="24">
        <f t="shared" si="78"/>
        <v>0.21341492090181138</v>
      </c>
      <c r="V252" s="24">
        <f t="shared" si="78"/>
        <v>0.19131686953998484</v>
      </c>
      <c r="W252" s="24">
        <f t="shared" si="78"/>
        <v>0.13807703122823317</v>
      </c>
      <c r="X252" s="24">
        <f t="shared" si="78"/>
        <v>0.14812801400369358</v>
      </c>
      <c r="Y252" s="24">
        <f t="shared" si="78"/>
        <v>0.15838772862516479</v>
      </c>
      <c r="Z252" s="24">
        <f t="shared" si="78"/>
        <v>0.10067113905718136</v>
      </c>
      <c r="AA252" s="24">
        <f t="shared" si="78"/>
        <v>9.8319862828795443E-2</v>
      </c>
      <c r="AB252" s="24">
        <f t="shared" si="78"/>
        <v>0.1849494835739221</v>
      </c>
      <c r="AC252" s="24">
        <f t="shared" si="78"/>
        <v>5.9456937994924346E-2</v>
      </c>
      <c r="AD252" s="24">
        <f t="shared" si="78"/>
        <v>0.15655072998549868</v>
      </c>
      <c r="AE252" s="24">
        <f t="shared" si="78"/>
        <v>7.2848405214983911E-2</v>
      </c>
      <c r="AF252" s="24">
        <f t="shared" si="78"/>
        <v>0.15726262363418744</v>
      </c>
      <c r="AG252" s="24">
        <f t="shared" si="78"/>
        <v>0.29359654039723165</v>
      </c>
      <c r="AH252" s="24">
        <f t="shared" si="78"/>
        <v>6.9071547938912292E-2</v>
      </c>
      <c r="AI252" s="24">
        <f t="shared" si="78"/>
        <v>0.22209548675430668</v>
      </c>
      <c r="AJ252" s="24">
        <f t="shared" si="78"/>
        <v>0.10480630291542525</v>
      </c>
      <c r="AK252" s="24">
        <f t="shared" si="78"/>
        <v>7.0539010771437691E-2</v>
      </c>
      <c r="AL252" s="24">
        <f t="shared" si="78"/>
        <v>0.12498830785514514</v>
      </c>
      <c r="AM252" s="24">
        <f t="shared" si="78"/>
        <v>0.10943119278288141</v>
      </c>
      <c r="AN252" s="24">
        <f t="shared" si="78"/>
        <v>0.20553765568211035</v>
      </c>
      <c r="AO252" s="24">
        <f t="shared" si="78"/>
        <v>0.15074734468938591</v>
      </c>
      <c r="AP252" s="24">
        <f t="shared" si="78"/>
        <v>0.12721538468258636</v>
      </c>
      <c r="AQ252" s="24">
        <f t="shared" si="78"/>
        <v>0.127757154475342</v>
      </c>
      <c r="AR252" s="24">
        <f t="shared" si="78"/>
        <v>7.9218674026028904E-2</v>
      </c>
      <c r="AS252" s="24">
        <f t="shared" si="78"/>
        <v>0.20754507471469277</v>
      </c>
      <c r="AT252" s="24">
        <f t="shared" si="78"/>
        <v>0.12576001281437676</v>
      </c>
      <c r="AU252" s="24">
        <f t="shared" si="78"/>
        <v>0.14145754842553485</v>
      </c>
      <c r="AV252" s="24">
        <f t="shared" si="78"/>
        <v>5.5343365803171798E-2</v>
      </c>
      <c r="AW252" s="24">
        <f t="shared" si="78"/>
        <v>0.11729872728004588</v>
      </c>
      <c r="AX252" s="24">
        <f t="shared" si="78"/>
        <v>0.14366542324008666</v>
      </c>
      <c r="AY252" s="24">
        <f t="shared" si="78"/>
        <v>0.17481622661932478</v>
      </c>
      <c r="AZ252" s="24">
        <f t="shared" si="78"/>
        <v>0.18677015125683866</v>
      </c>
      <c r="BA252" s="24">
        <f t="shared" si="78"/>
        <v>1.493195122157084E-2</v>
      </c>
      <c r="BB252" s="24">
        <f t="shared" si="78"/>
        <v>8.8428336598380355E-2</v>
      </c>
      <c r="BC252" s="24">
        <f t="shared" si="78"/>
        <v>0.13969042885859859</v>
      </c>
      <c r="BD252" s="24">
        <f t="shared" si="78"/>
        <v>0.16762712283272682</v>
      </c>
      <c r="BE252" s="24">
        <f t="shared" si="78"/>
        <v>0.17281556818965019</v>
      </c>
      <c r="BF252" s="24">
        <f t="shared" si="78"/>
        <v>9.0508002257542894E-2</v>
      </c>
      <c r="BG252" s="24">
        <f t="shared" si="78"/>
        <v>0.17200744883320518</v>
      </c>
      <c r="BH252" s="24">
        <f t="shared" si="78"/>
        <v>8.061634853222821E-2</v>
      </c>
      <c r="BI252" s="23" t="s">
        <v>1829</v>
      </c>
      <c r="BJ252">
        <f t="shared" si="61"/>
        <v>0.14232116866365266</v>
      </c>
      <c r="BK252">
        <f t="shared" si="62"/>
        <v>0.14964673129309636</v>
      </c>
      <c r="BL252">
        <f t="shared" si="63"/>
        <v>0.12718091061433273</v>
      </c>
      <c r="BN252">
        <f t="shared" si="64"/>
        <v>7.2469360399255847E-2</v>
      </c>
      <c r="BO252">
        <f t="shared" si="65"/>
        <v>5.9405183008550529E-2</v>
      </c>
      <c r="BP252">
        <f t="shared" si="66"/>
        <v>4.7669871870749898E-2</v>
      </c>
      <c r="BR252">
        <f t="shared" si="67"/>
        <v>1.8117340099813962E-2</v>
      </c>
      <c r="BS252">
        <f t="shared" si="68"/>
        <v>1.4001935914324651E-2</v>
      </c>
      <c r="BT252">
        <f t="shared" si="69"/>
        <v>9.533974374149979E-3</v>
      </c>
      <c r="BV252">
        <f t="shared" si="70"/>
        <v>0.75130699277084223</v>
      </c>
      <c r="BW252">
        <f t="shared" si="71"/>
        <v>0.46695825819164427</v>
      </c>
      <c r="BX252">
        <f t="shared" si="72"/>
        <v>0.19426865265722437</v>
      </c>
    </row>
    <row r="253" spans="1:76" x14ac:dyDescent="0.3">
      <c r="A253" s="23" t="s">
        <v>1830</v>
      </c>
      <c r="B253" s="24">
        <f>SUM(B189:B214,B111:B136,B33:B58)</f>
        <v>1.1823588705981503</v>
      </c>
      <c r="C253" s="24">
        <f t="shared" ref="C253:BH253" si="79">SUM(C189:C214,C111:C136,C33:C58)</f>
        <v>1.4827449403006852</v>
      </c>
      <c r="D253" s="24">
        <f t="shared" si="79"/>
        <v>0.76782100702739209</v>
      </c>
      <c r="E253" s="24">
        <f t="shared" si="79"/>
        <v>1.3633025366074332</v>
      </c>
      <c r="F253" s="24">
        <f t="shared" si="79"/>
        <v>1.5802853220436104</v>
      </c>
      <c r="G253" s="24">
        <f t="shared" si="79"/>
        <v>1.1617799657180863</v>
      </c>
      <c r="H253" s="24">
        <f t="shared" si="79"/>
        <v>1.1306522049444954</v>
      </c>
      <c r="I253" s="24">
        <f t="shared" si="79"/>
        <v>1.0983580439391387</v>
      </c>
      <c r="J253" s="24">
        <f t="shared" si="79"/>
        <v>1.6240381317490378</v>
      </c>
      <c r="K253" s="24">
        <f t="shared" si="79"/>
        <v>1.515274572677253</v>
      </c>
      <c r="L253" s="24">
        <f t="shared" si="79"/>
        <v>1.5293655666731107</v>
      </c>
      <c r="M253" s="24">
        <f t="shared" si="79"/>
        <v>1.9788256298402307</v>
      </c>
      <c r="N253" s="24">
        <f t="shared" si="79"/>
        <v>1.4241645212989076</v>
      </c>
      <c r="O253" s="24">
        <f t="shared" si="79"/>
        <v>1.6953785754814528</v>
      </c>
      <c r="P253" s="24">
        <f t="shared" si="79"/>
        <v>0.7820128932480902</v>
      </c>
      <c r="Q253" s="24">
        <f t="shared" si="79"/>
        <v>1.6041091866080568</v>
      </c>
      <c r="R253" s="24">
        <f t="shared" si="79"/>
        <v>1.6880127039908035</v>
      </c>
      <c r="S253" s="24">
        <f t="shared" si="79"/>
        <v>1.6981596440358988</v>
      </c>
      <c r="T253" s="24">
        <f t="shared" si="79"/>
        <v>2.3357568869431122</v>
      </c>
      <c r="U253" s="24">
        <f t="shared" si="79"/>
        <v>1.22719160650904</v>
      </c>
      <c r="V253" s="24">
        <f t="shared" si="79"/>
        <v>1.5377442819106593</v>
      </c>
      <c r="W253" s="24">
        <f t="shared" si="79"/>
        <v>1.2727743588479925</v>
      </c>
      <c r="X253" s="24">
        <f t="shared" si="79"/>
        <v>1.5019967363320963</v>
      </c>
      <c r="Y253" s="24">
        <f t="shared" si="79"/>
        <v>1.497016237287067</v>
      </c>
      <c r="Z253" s="24">
        <f t="shared" si="79"/>
        <v>0.819431745448015</v>
      </c>
      <c r="AA253" s="24">
        <f t="shared" si="79"/>
        <v>1.5824285808937808</v>
      </c>
      <c r="AB253" s="24">
        <f t="shared" si="79"/>
        <v>1.6986734906066454</v>
      </c>
      <c r="AC253" s="24">
        <f t="shared" si="79"/>
        <v>1.4194664790109282</v>
      </c>
      <c r="AD253" s="24">
        <f t="shared" si="79"/>
        <v>1.3029353769561165</v>
      </c>
      <c r="AE253" s="24">
        <f t="shared" si="79"/>
        <v>1.547781347868822</v>
      </c>
      <c r="AF253" s="24">
        <f t="shared" si="79"/>
        <v>1.4846181237533211</v>
      </c>
      <c r="AG253" s="24">
        <f t="shared" si="79"/>
        <v>1.968723072289678</v>
      </c>
      <c r="AH253" s="24">
        <f t="shared" si="79"/>
        <v>1.0254362065363334</v>
      </c>
      <c r="AI253" s="24">
        <f t="shared" si="79"/>
        <v>1.1849482511978089</v>
      </c>
      <c r="AJ253" s="24">
        <f t="shared" si="79"/>
        <v>1.4254523076885139</v>
      </c>
      <c r="AK253" s="24">
        <f t="shared" si="79"/>
        <v>1.9025710652074213</v>
      </c>
      <c r="AL253" s="24">
        <f t="shared" si="79"/>
        <v>1.5291705557845499</v>
      </c>
      <c r="AM253" s="24">
        <f t="shared" si="79"/>
        <v>1.6686786165407588</v>
      </c>
      <c r="AN253" s="24">
        <f t="shared" si="79"/>
        <v>1.2522161948847585</v>
      </c>
      <c r="AO253" s="24">
        <f t="shared" si="79"/>
        <v>1.8236379450344278</v>
      </c>
      <c r="AP253" s="24">
        <f t="shared" si="79"/>
        <v>1.2959204217202351</v>
      </c>
      <c r="AQ253" s="24">
        <f t="shared" si="79"/>
        <v>1.9260465412148884</v>
      </c>
      <c r="AR253" s="24">
        <f t="shared" si="79"/>
        <v>1.4277784019632567</v>
      </c>
      <c r="AS253" s="24">
        <f t="shared" si="79"/>
        <v>1.5032117071618882</v>
      </c>
      <c r="AT253" s="24">
        <f t="shared" si="79"/>
        <v>1.4335484964139535</v>
      </c>
      <c r="AU253" s="24">
        <f t="shared" si="79"/>
        <v>0.92486649629785922</v>
      </c>
      <c r="AV253" s="24">
        <f t="shared" si="79"/>
        <v>1.0425593655557908</v>
      </c>
      <c r="AW253" s="24">
        <f t="shared" si="79"/>
        <v>1.0950211408500876</v>
      </c>
      <c r="AX253" s="24">
        <f t="shared" si="79"/>
        <v>1.3092251023180508</v>
      </c>
      <c r="AY253" s="24">
        <f t="shared" si="79"/>
        <v>1.4820419962947498</v>
      </c>
      <c r="AZ253" s="24">
        <f t="shared" si="79"/>
        <v>1.5483097228322562</v>
      </c>
      <c r="BA253" s="24">
        <f t="shared" si="79"/>
        <v>1.3205520120257661</v>
      </c>
      <c r="BB253" s="24">
        <f t="shared" si="79"/>
        <v>1.3362919135451772</v>
      </c>
      <c r="BC253" s="24">
        <f t="shared" si="79"/>
        <v>1.0849855693265498</v>
      </c>
      <c r="BD253" s="24">
        <f t="shared" si="79"/>
        <v>1.3264357781317135</v>
      </c>
      <c r="BE253" s="24">
        <f t="shared" si="79"/>
        <v>1.8273315888144364</v>
      </c>
      <c r="BF253" s="24">
        <f t="shared" si="79"/>
        <v>1.2401803818993486</v>
      </c>
      <c r="BG253" s="24">
        <f t="shared" si="79"/>
        <v>1.5006510258091785</v>
      </c>
      <c r="BH253" s="24">
        <f t="shared" si="79"/>
        <v>1.234873501347209</v>
      </c>
      <c r="BI253" s="23" t="s">
        <v>1830</v>
      </c>
      <c r="BJ253">
        <f t="shared" si="61"/>
        <v>1.3700294980471959</v>
      </c>
      <c r="BK253">
        <f t="shared" si="62"/>
        <v>1.488505285023229</v>
      </c>
      <c r="BL253">
        <f t="shared" si="63"/>
        <v>1.4184623139465131</v>
      </c>
      <c r="BN253">
        <f t="shared" si="64"/>
        <v>0.32866236801747711</v>
      </c>
      <c r="BO253">
        <f t="shared" si="65"/>
        <v>0.34296878446646417</v>
      </c>
      <c r="BP253">
        <f t="shared" si="66"/>
        <v>0.26450084763883097</v>
      </c>
      <c r="BR253">
        <f t="shared" si="67"/>
        <v>8.2165592004369278E-2</v>
      </c>
      <c r="BS253">
        <f t="shared" si="68"/>
        <v>8.0838517743848093E-2</v>
      </c>
      <c r="BT253">
        <f t="shared" si="69"/>
        <v>5.2900169527766196E-2</v>
      </c>
      <c r="BV253">
        <f t="shared" si="70"/>
        <v>0.31177300718427825</v>
      </c>
      <c r="BW253">
        <f t="shared" si="71"/>
        <v>0.62415920435432937</v>
      </c>
      <c r="BX253">
        <f t="shared" si="72"/>
        <v>0.47393466272060403</v>
      </c>
    </row>
    <row r="254" spans="1:76" x14ac:dyDescent="0.3">
      <c r="A254" s="23" t="s">
        <v>1831</v>
      </c>
      <c r="B254" s="24">
        <f>SUM(B215:B240,B137:B162,B59:B84)</f>
        <v>0.28165842641135758</v>
      </c>
      <c r="C254" s="24">
        <f t="shared" ref="C254:BH254" si="80">SUM(C215:C240,C137:C162,C59:C84)</f>
        <v>0.33922267347534762</v>
      </c>
      <c r="D254" s="24">
        <f t="shared" si="80"/>
        <v>0.11769155529395488</v>
      </c>
      <c r="E254" s="24">
        <f t="shared" si="80"/>
        <v>0.18444108880873594</v>
      </c>
      <c r="F254" s="24">
        <f t="shared" si="80"/>
        <v>0.1920603119968016</v>
      </c>
      <c r="G254" s="24">
        <f t="shared" si="80"/>
        <v>0.1484200834282306</v>
      </c>
      <c r="H254" s="24">
        <f t="shared" si="80"/>
        <v>0.19182173607574127</v>
      </c>
      <c r="I254" s="24">
        <f t="shared" si="80"/>
        <v>0.17864897413494185</v>
      </c>
      <c r="J254" s="24">
        <f t="shared" si="80"/>
        <v>0.27780365720247102</v>
      </c>
      <c r="K254" s="24">
        <f t="shared" si="80"/>
        <v>0.25789686552167812</v>
      </c>
      <c r="L254" s="24">
        <f t="shared" si="80"/>
        <v>0.22223687764166358</v>
      </c>
      <c r="M254" s="24">
        <f t="shared" si="80"/>
        <v>0.46868873969474339</v>
      </c>
      <c r="N254" s="24">
        <f t="shared" si="80"/>
        <v>0.19078233093612265</v>
      </c>
      <c r="O254" s="24">
        <f t="shared" si="80"/>
        <v>0.18634711901064424</v>
      </c>
      <c r="P254" s="24">
        <f t="shared" si="80"/>
        <v>0.25813457610369422</v>
      </c>
      <c r="Q254" s="24">
        <f t="shared" si="80"/>
        <v>0.23839751820651403</v>
      </c>
      <c r="R254" s="24">
        <f t="shared" si="80"/>
        <v>0.27101437440353349</v>
      </c>
      <c r="S254" s="24">
        <f t="shared" si="80"/>
        <v>0.27674285754250244</v>
      </c>
      <c r="T254" s="24">
        <f t="shared" si="80"/>
        <v>0.22135396642092139</v>
      </c>
      <c r="U254" s="24">
        <f t="shared" si="80"/>
        <v>0.17988609844753628</v>
      </c>
      <c r="V254" s="24">
        <f t="shared" si="80"/>
        <v>0.18033691667201851</v>
      </c>
      <c r="W254" s="24">
        <f t="shared" si="80"/>
        <v>0.28495243750888455</v>
      </c>
      <c r="X254" s="24">
        <f t="shared" si="80"/>
        <v>0.23285141422215622</v>
      </c>
      <c r="Y254" s="24">
        <f t="shared" si="80"/>
        <v>0.15032616275125837</v>
      </c>
      <c r="Z254" s="24">
        <f t="shared" si="80"/>
        <v>0.11563409668354886</v>
      </c>
      <c r="AA254" s="24">
        <f t="shared" si="80"/>
        <v>0.28087344612388099</v>
      </c>
      <c r="AB254" s="24">
        <f t="shared" si="80"/>
        <v>0.18470701396543876</v>
      </c>
      <c r="AC254" s="24">
        <f t="shared" si="80"/>
        <v>0.11833993961518667</v>
      </c>
      <c r="AD254" s="24">
        <f t="shared" si="80"/>
        <v>0.14973614738454449</v>
      </c>
      <c r="AE254" s="24">
        <f t="shared" si="80"/>
        <v>0.13629569628780036</v>
      </c>
      <c r="AF254" s="24">
        <f t="shared" si="80"/>
        <v>0.24309467948293034</v>
      </c>
      <c r="AG254" s="24">
        <f t="shared" si="80"/>
        <v>0.33698659104599904</v>
      </c>
      <c r="AH254" s="24">
        <f t="shared" si="80"/>
        <v>0.12010056631513619</v>
      </c>
      <c r="AI254" s="24">
        <f t="shared" si="80"/>
        <v>0.26120323866634243</v>
      </c>
      <c r="AJ254" s="24">
        <f t="shared" si="80"/>
        <v>0.24069762913415932</v>
      </c>
      <c r="AK254" s="24">
        <f t="shared" si="80"/>
        <v>0.25585975149627044</v>
      </c>
      <c r="AL254" s="24">
        <f t="shared" si="80"/>
        <v>0.13209762953884294</v>
      </c>
      <c r="AM254" s="24">
        <f t="shared" si="80"/>
        <v>0.17409866819105743</v>
      </c>
      <c r="AN254" s="24">
        <f t="shared" si="80"/>
        <v>0.1189867611928354</v>
      </c>
      <c r="AO254" s="24">
        <f t="shared" si="80"/>
        <v>0.36131150289120123</v>
      </c>
      <c r="AP254" s="24">
        <f t="shared" si="80"/>
        <v>0.21466976951357067</v>
      </c>
      <c r="AQ254" s="24">
        <f t="shared" si="80"/>
        <v>0.22048167917230507</v>
      </c>
      <c r="AR254" s="24">
        <f t="shared" si="80"/>
        <v>0.22532587533760912</v>
      </c>
      <c r="AS254" s="24">
        <f t="shared" si="80"/>
        <v>0.18443505563927604</v>
      </c>
      <c r="AT254" s="24">
        <f t="shared" si="80"/>
        <v>0.14954800903011997</v>
      </c>
      <c r="AU254" s="24">
        <f t="shared" si="80"/>
        <v>0.15009654885838802</v>
      </c>
      <c r="AV254" s="24">
        <f t="shared" si="80"/>
        <v>0.17208194616688058</v>
      </c>
      <c r="AW254" s="24">
        <f t="shared" si="80"/>
        <v>0.19771270858129375</v>
      </c>
      <c r="AX254" s="24">
        <f t="shared" si="80"/>
        <v>0.23609936894206454</v>
      </c>
      <c r="AY254" s="24">
        <f t="shared" si="80"/>
        <v>0.20145859161787619</v>
      </c>
      <c r="AZ254" s="24">
        <f t="shared" si="80"/>
        <v>0.3998017116884624</v>
      </c>
      <c r="BA254" s="24">
        <f t="shared" si="80"/>
        <v>0.11058088612900185</v>
      </c>
      <c r="BB254" s="24">
        <f t="shared" si="80"/>
        <v>0.1323562560999017</v>
      </c>
      <c r="BC254" s="24">
        <f t="shared" si="80"/>
        <v>0.16976282591330272</v>
      </c>
      <c r="BD254" s="24">
        <f t="shared" si="80"/>
        <v>0.18117044803609883</v>
      </c>
      <c r="BE254" s="24">
        <f t="shared" si="80"/>
        <v>0.19124083046884827</v>
      </c>
      <c r="BF254" s="24">
        <f t="shared" si="80"/>
        <v>0.18527828553152317</v>
      </c>
      <c r="BG254" s="24">
        <f t="shared" si="80"/>
        <v>0.25336143039724807</v>
      </c>
      <c r="BH254" s="24">
        <f t="shared" si="80"/>
        <v>0.24233123269099496</v>
      </c>
      <c r="BI254" s="23" t="s">
        <v>1831</v>
      </c>
      <c r="BJ254">
        <f t="shared" si="61"/>
        <v>0.23339078337141514</v>
      </c>
      <c r="BK254">
        <f t="shared" si="62"/>
        <v>0.20802420241886777</v>
      </c>
      <c r="BL254">
        <f t="shared" si="63"/>
        <v>0.20403381609036533</v>
      </c>
      <c r="BN254">
        <f t="shared" si="64"/>
        <v>8.3942010111225027E-2</v>
      </c>
      <c r="BO254">
        <f t="shared" si="65"/>
        <v>6.8462799730995366E-2</v>
      </c>
      <c r="BP254">
        <f t="shared" si="66"/>
        <v>6.7569065257820457E-2</v>
      </c>
      <c r="BR254">
        <f t="shared" si="67"/>
        <v>2.0985502527806257E-2</v>
      </c>
      <c r="BS254">
        <f t="shared" si="68"/>
        <v>1.6136836649601125E-2</v>
      </c>
      <c r="BT254">
        <f t="shared" si="69"/>
        <v>1.3513813051564091E-2</v>
      </c>
      <c r="BV254">
        <f t="shared" si="70"/>
        <v>0.34586186488338966</v>
      </c>
      <c r="BW254">
        <f t="shared" si="71"/>
        <v>0.24976198367465013</v>
      </c>
      <c r="BX254">
        <f t="shared" si="72"/>
        <v>0.85068527078600042</v>
      </c>
    </row>
    <row r="255" spans="1:76" x14ac:dyDescent="0.3">
      <c r="A255" s="25" t="s">
        <v>1836</v>
      </c>
      <c r="B255" s="22">
        <f>SUM(B215:B240,B195,B169,B137:B162,B117,B91,B59:B84,B39,B13)</f>
        <v>0.28165842641135758</v>
      </c>
      <c r="C255" s="22">
        <f t="shared" ref="C255:BH255" si="81">SUM(C215:C240,C195,C169,C137:C162,C117,C91,C59:C84,C39,C13)</f>
        <v>0.35656730246353757</v>
      </c>
      <c r="D255" s="22">
        <f t="shared" si="81"/>
        <v>0.13079920198682213</v>
      </c>
      <c r="E255" s="22">
        <f t="shared" si="81"/>
        <v>0.19310451331508283</v>
      </c>
      <c r="F255" s="22">
        <f t="shared" si="81"/>
        <v>0.21399100816913336</v>
      </c>
      <c r="G255" s="22">
        <f t="shared" si="81"/>
        <v>0.16490544668257284</v>
      </c>
      <c r="H255" s="22">
        <f t="shared" si="81"/>
        <v>0.2147788435041777</v>
      </c>
      <c r="I255" s="22">
        <f t="shared" si="81"/>
        <v>0.18952780700394284</v>
      </c>
      <c r="J255" s="22">
        <f t="shared" si="81"/>
        <v>0.27780365720247102</v>
      </c>
      <c r="K255" s="22">
        <f t="shared" si="81"/>
        <v>0.30342093646269064</v>
      </c>
      <c r="L255" s="22">
        <f t="shared" si="81"/>
        <v>0.22865057986143889</v>
      </c>
      <c r="M255" s="22">
        <f t="shared" si="81"/>
        <v>0.48958125038099204</v>
      </c>
      <c r="N255" s="22">
        <f t="shared" si="81"/>
        <v>0.21744975954607207</v>
      </c>
      <c r="O255" s="22">
        <f t="shared" si="81"/>
        <v>0.23260424654260198</v>
      </c>
      <c r="P255" s="22">
        <f t="shared" si="81"/>
        <v>0.27374887702448986</v>
      </c>
      <c r="Q255" s="22">
        <f t="shared" si="81"/>
        <v>0.27908495940496425</v>
      </c>
      <c r="R255" s="22">
        <f t="shared" si="81"/>
        <v>0.27101437440353349</v>
      </c>
      <c r="S255" s="22">
        <f t="shared" si="81"/>
        <v>0.27674285754250244</v>
      </c>
      <c r="T255" s="22">
        <f t="shared" si="81"/>
        <v>0.29237322397852561</v>
      </c>
      <c r="U255" s="22">
        <f t="shared" si="81"/>
        <v>0.20363829309762999</v>
      </c>
      <c r="V255" s="22">
        <f t="shared" si="81"/>
        <v>0.20226723374804217</v>
      </c>
      <c r="W255" s="22">
        <f t="shared" si="81"/>
        <v>0.28495243750888455</v>
      </c>
      <c r="X255" s="22">
        <f t="shared" si="81"/>
        <v>0.24427891070732888</v>
      </c>
      <c r="Y255" s="22">
        <f t="shared" si="81"/>
        <v>0.16629940446764446</v>
      </c>
      <c r="Z255" s="22">
        <f t="shared" si="81"/>
        <v>0.13735590726597161</v>
      </c>
      <c r="AA255" s="22">
        <f t="shared" si="81"/>
        <v>0.30292872024657613</v>
      </c>
      <c r="AB255" s="22">
        <f t="shared" si="81"/>
        <v>0.1965199516183356</v>
      </c>
      <c r="AC255" s="22">
        <f t="shared" si="81"/>
        <v>0.12933814802095628</v>
      </c>
      <c r="AD255" s="22">
        <f t="shared" si="81"/>
        <v>0.17540514074063984</v>
      </c>
      <c r="AE255" s="22">
        <f t="shared" si="81"/>
        <v>0.13629569628780036</v>
      </c>
      <c r="AF255" s="22">
        <f t="shared" si="81"/>
        <v>0.27758830905595716</v>
      </c>
      <c r="AG255" s="22">
        <f t="shared" si="81"/>
        <v>0.38322678603929122</v>
      </c>
      <c r="AH255" s="22">
        <f t="shared" si="81"/>
        <v>0.12010056631513619</v>
      </c>
      <c r="AI255" s="22">
        <f t="shared" si="81"/>
        <v>0.26596064838601835</v>
      </c>
      <c r="AJ255" s="22">
        <f t="shared" si="81"/>
        <v>0.2890659489973455</v>
      </c>
      <c r="AK255" s="22">
        <f t="shared" si="81"/>
        <v>0.27319410777171327</v>
      </c>
      <c r="AL255" s="22">
        <f t="shared" si="81"/>
        <v>0.14551497704997196</v>
      </c>
      <c r="AM255" s="22">
        <f t="shared" si="81"/>
        <v>0.18092205966596203</v>
      </c>
      <c r="AN255" s="22">
        <f t="shared" si="81"/>
        <v>0.13628520588199705</v>
      </c>
      <c r="AO255" s="22">
        <f t="shared" si="81"/>
        <v>0.37288953081420573</v>
      </c>
      <c r="AP255" s="22">
        <f t="shared" si="81"/>
        <v>0.23008852497218807</v>
      </c>
      <c r="AQ255" s="22">
        <f t="shared" si="81"/>
        <v>0.24486949331829125</v>
      </c>
      <c r="AR255" s="22">
        <f t="shared" si="81"/>
        <v>0.22532587533760912</v>
      </c>
      <c r="AS255" s="22">
        <f t="shared" si="81"/>
        <v>0.23369662466118038</v>
      </c>
      <c r="AT255" s="22">
        <f t="shared" si="81"/>
        <v>0.14954800903011997</v>
      </c>
      <c r="AU255" s="22">
        <f t="shared" si="81"/>
        <v>0.15535962914581633</v>
      </c>
      <c r="AV255" s="22">
        <f t="shared" si="81"/>
        <v>0.17208194616688058</v>
      </c>
      <c r="AW255" s="22">
        <f t="shared" si="81"/>
        <v>0.20050476623616098</v>
      </c>
      <c r="AX255" s="22">
        <f t="shared" si="81"/>
        <v>0.26025567079598233</v>
      </c>
      <c r="AY255" s="22">
        <f t="shared" si="81"/>
        <v>0.25297063440805262</v>
      </c>
      <c r="AZ255" s="22">
        <f t="shared" si="81"/>
        <v>0.45408984907708838</v>
      </c>
      <c r="BA255" s="22">
        <f t="shared" si="81"/>
        <v>0.13164115773792223</v>
      </c>
      <c r="BB255" s="22">
        <f t="shared" si="81"/>
        <v>0.15344193998598893</v>
      </c>
      <c r="BC255" s="22">
        <f t="shared" si="81"/>
        <v>0.18451696005925217</v>
      </c>
      <c r="BD255" s="22">
        <f t="shared" si="81"/>
        <v>0.19305800711589371</v>
      </c>
      <c r="BE255" s="22">
        <f t="shared" si="81"/>
        <v>0.21390092131596009</v>
      </c>
      <c r="BF255" s="22">
        <f t="shared" si="81"/>
        <v>0.19615574145936626</v>
      </c>
      <c r="BG255" s="22">
        <f t="shared" si="81"/>
        <v>0.25336143039724807</v>
      </c>
      <c r="BH255" s="22">
        <f t="shared" si="81"/>
        <v>0.24233123269099496</v>
      </c>
      <c r="BI255" s="25" t="s">
        <v>1836</v>
      </c>
      <c r="BJ255">
        <f t="shared" si="61"/>
        <v>0.25297980099764672</v>
      </c>
      <c r="BK255">
        <f t="shared" si="62"/>
        <v>0.22590481163504295</v>
      </c>
      <c r="BL255">
        <f t="shared" si="63"/>
        <v>0.22180280976372763</v>
      </c>
      <c r="BN255">
        <f t="shared" si="64"/>
        <v>8.459776952511705E-2</v>
      </c>
      <c r="BO255">
        <f t="shared" si="65"/>
        <v>7.3657228493972715E-2</v>
      </c>
      <c r="BP255">
        <f t="shared" si="66"/>
        <v>7.4071045563675261E-2</v>
      </c>
      <c r="BR255">
        <f t="shared" si="67"/>
        <v>2.1149442381279263E-2</v>
      </c>
      <c r="BS255">
        <f t="shared" si="68"/>
        <v>1.7361175250498368E-2</v>
      </c>
      <c r="BT255">
        <f t="shared" si="69"/>
        <v>1.4814209112735052E-2</v>
      </c>
      <c r="BV255">
        <f t="shared" si="70"/>
        <v>0.33033594216488327</v>
      </c>
      <c r="BW255">
        <f t="shared" si="71"/>
        <v>0.23704522645114701</v>
      </c>
      <c r="BX255">
        <f t="shared" si="72"/>
        <v>0.85834441142697049</v>
      </c>
    </row>
    <row r="256" spans="1:76" x14ac:dyDescent="0.3">
      <c r="A256" s="25" t="s">
        <v>1837</v>
      </c>
      <c r="B256" s="22">
        <f>SUM(B225,B199,B173,B147,B121,B95,B69,B43,B17)</f>
        <v>3.19693180578536E-2</v>
      </c>
      <c r="C256" s="22">
        <f t="shared" ref="C256:BH256" si="82">SUM(C225,C199,C173,C147,C121,C95,C69,C43,C17)</f>
        <v>4.9970319652900552E-2</v>
      </c>
      <c r="D256" s="22">
        <f t="shared" si="82"/>
        <v>2.7600784357363482E-2</v>
      </c>
      <c r="E256" s="22">
        <f t="shared" si="82"/>
        <v>3.033997156779825E-2</v>
      </c>
      <c r="F256" s="22">
        <f t="shared" si="82"/>
        <v>5.7714972772991882E-2</v>
      </c>
      <c r="G256" s="22">
        <f t="shared" si="82"/>
        <v>2.0540991050825498E-2</v>
      </c>
      <c r="H256" s="22">
        <f t="shared" si="82"/>
        <v>2.2098903778590549E-2</v>
      </c>
      <c r="I256" s="22">
        <f t="shared" si="82"/>
        <v>3.0389169788213925E-2</v>
      </c>
      <c r="J256" s="22">
        <f t="shared" si="82"/>
        <v>6.4916050407901701E-2</v>
      </c>
      <c r="K256" s="22">
        <f t="shared" si="82"/>
        <v>2.1121837018779E-2</v>
      </c>
      <c r="L256" s="22">
        <f t="shared" si="82"/>
        <v>1.9841932619642379E-2</v>
      </c>
      <c r="M256" s="22">
        <f t="shared" si="82"/>
        <v>0</v>
      </c>
      <c r="N256" s="22">
        <f t="shared" si="82"/>
        <v>2.6846595614140031E-2</v>
      </c>
      <c r="O256" s="22">
        <f t="shared" si="82"/>
        <v>4.5784463886578704E-2</v>
      </c>
      <c r="P256" s="22">
        <f t="shared" si="82"/>
        <v>2.7093746078456101E-2</v>
      </c>
      <c r="Q256" s="22">
        <f t="shared" si="82"/>
        <v>4.6509543109741897E-2</v>
      </c>
      <c r="R256" s="22">
        <f t="shared" si="82"/>
        <v>2.4387995723226599E-2</v>
      </c>
      <c r="S256" s="22">
        <f t="shared" si="82"/>
        <v>6.158832459990575E-2</v>
      </c>
      <c r="T256" s="22">
        <f t="shared" si="82"/>
        <v>9.7017600848428604E-3</v>
      </c>
      <c r="U256" s="22">
        <f t="shared" si="82"/>
        <v>3.4181762265246898E-2</v>
      </c>
      <c r="V256" s="22">
        <f t="shared" si="82"/>
        <v>2.6791548568104701E-2</v>
      </c>
      <c r="W256" s="22">
        <f t="shared" si="82"/>
        <v>1.5605546560978199E-2</v>
      </c>
      <c r="X256" s="22">
        <f t="shared" si="82"/>
        <v>3.5115936368023418E-2</v>
      </c>
      <c r="Y256" s="22">
        <f t="shared" si="82"/>
        <v>2.9628137314867103E-2</v>
      </c>
      <c r="Z256" s="22">
        <f t="shared" si="82"/>
        <v>1.445046760405695E-2</v>
      </c>
      <c r="AA256" s="22">
        <f t="shared" si="82"/>
        <v>4.207575387011861E-2</v>
      </c>
      <c r="AB256" s="22">
        <f t="shared" si="82"/>
        <v>6.0212889204824982E-2</v>
      </c>
      <c r="AC256" s="22">
        <f t="shared" si="82"/>
        <v>2.168476718642795E-2</v>
      </c>
      <c r="AD256" s="22">
        <f t="shared" si="82"/>
        <v>3.5290503082379548E-2</v>
      </c>
      <c r="AE256" s="22">
        <f t="shared" si="82"/>
        <v>4.4597319129545204E-2</v>
      </c>
      <c r="AF256" s="22">
        <f t="shared" si="82"/>
        <v>2.3056494806778828E-2</v>
      </c>
      <c r="AG256" s="22">
        <f t="shared" si="82"/>
        <v>4.2839483893600552E-2</v>
      </c>
      <c r="AH256" s="22">
        <f t="shared" si="82"/>
        <v>2.3520853661664506E-2</v>
      </c>
      <c r="AI256" s="22">
        <f t="shared" si="82"/>
        <v>9.4051337892696957E-2</v>
      </c>
      <c r="AJ256" s="22">
        <f t="shared" si="82"/>
        <v>2.81824685073013E-2</v>
      </c>
      <c r="AK256" s="22">
        <f t="shared" si="82"/>
        <v>2.2306058287779765E-2</v>
      </c>
      <c r="AL256" s="22">
        <f t="shared" si="82"/>
        <v>2.251497226518815E-2</v>
      </c>
      <c r="AM256" s="22">
        <f t="shared" si="82"/>
        <v>7.7446136834417503E-3</v>
      </c>
      <c r="AN256" s="22">
        <f t="shared" si="82"/>
        <v>1.7298444689161651E-2</v>
      </c>
      <c r="AO256" s="22">
        <f t="shared" si="82"/>
        <v>3.6162327894191645E-2</v>
      </c>
      <c r="AP256" s="22">
        <f t="shared" si="82"/>
        <v>1.5573278536742338E-2</v>
      </c>
      <c r="AQ256" s="22">
        <f t="shared" si="82"/>
        <v>2.2675424798338902E-2</v>
      </c>
      <c r="AR256" s="22">
        <f t="shared" si="82"/>
        <v>3.4488859232065759E-2</v>
      </c>
      <c r="AS256" s="22">
        <f t="shared" si="82"/>
        <v>6.3343044393091172E-2</v>
      </c>
      <c r="AT256" s="22">
        <f t="shared" si="82"/>
        <v>1.9851280728085452E-2</v>
      </c>
      <c r="AU256" s="22">
        <f t="shared" si="82"/>
        <v>2.2599015722485302E-3</v>
      </c>
      <c r="AV256" s="22">
        <f t="shared" si="82"/>
        <v>2.8125362879724149E-2</v>
      </c>
      <c r="AW256" s="22">
        <f t="shared" si="82"/>
        <v>0</v>
      </c>
      <c r="AX256" s="22">
        <f t="shared" si="82"/>
        <v>3.1044487707403097E-2</v>
      </c>
      <c r="AY256" s="22">
        <f t="shared" si="82"/>
        <v>1.4152675968990201E-2</v>
      </c>
      <c r="AZ256" s="22">
        <f t="shared" si="82"/>
        <v>1.87356012678992E-2</v>
      </c>
      <c r="BA256" s="22">
        <f t="shared" si="82"/>
        <v>2.7317772203371549E-2</v>
      </c>
      <c r="BB256" s="22">
        <f t="shared" si="82"/>
        <v>1.1341024960550849E-3</v>
      </c>
      <c r="BC256" s="22">
        <f t="shared" si="82"/>
        <v>1.8103023047471512E-2</v>
      </c>
      <c r="BD256" s="22">
        <f t="shared" si="82"/>
        <v>2.4654764302633251E-2</v>
      </c>
      <c r="BE256" s="22">
        <f t="shared" si="82"/>
        <v>9.6599875573064996E-3</v>
      </c>
      <c r="BF256" s="22">
        <f t="shared" si="82"/>
        <v>9.0715618372336007E-3</v>
      </c>
      <c r="BG256" s="22">
        <f t="shared" si="82"/>
        <v>2.669542120950796E-2</v>
      </c>
      <c r="BH256" s="22">
        <f t="shared" si="82"/>
        <v>3.6479230774951257E-2</v>
      </c>
      <c r="BI256" s="25" t="s">
        <v>1837</v>
      </c>
      <c r="BJ256">
        <f t="shared" si="61"/>
        <v>3.2671162485111101E-2</v>
      </c>
      <c r="BK256">
        <f t="shared" si="62"/>
        <v>3.5487826767627205E-2</v>
      </c>
      <c r="BL256">
        <f t="shared" si="63"/>
        <v>2.1502986633607356E-2</v>
      </c>
      <c r="BN256">
        <f t="shared" si="64"/>
        <v>1.6443471987934406E-2</v>
      </c>
      <c r="BO256">
        <f t="shared" si="65"/>
        <v>2.0477819040329588E-2</v>
      </c>
      <c r="BP256">
        <f t="shared" si="66"/>
        <v>1.3650608200986835E-2</v>
      </c>
      <c r="BR256">
        <f t="shared" si="67"/>
        <v>4.1108679969836014E-3</v>
      </c>
      <c r="BS256">
        <f t="shared" si="68"/>
        <v>4.8266682357760177E-3</v>
      </c>
      <c r="BT256">
        <f t="shared" si="69"/>
        <v>2.7301216401973668E-3</v>
      </c>
      <c r="BV256">
        <f t="shared" si="70"/>
        <v>0.65986767947313774</v>
      </c>
      <c r="BW256">
        <f t="shared" si="71"/>
        <v>3.1640659760272853E-2</v>
      </c>
      <c r="BX256">
        <f t="shared" si="72"/>
        <v>1.7727533777220267E-2</v>
      </c>
    </row>
    <row r="257" spans="1:76" x14ac:dyDescent="0.3">
      <c r="A257" s="25" t="s">
        <v>1838</v>
      </c>
      <c r="B257" s="22">
        <f>SUM(B230,B204,B178,B152,B126,B100,B74,B48,B22)</f>
        <v>3.19693180578536E-2</v>
      </c>
      <c r="C257" s="22">
        <f t="shared" ref="C257:BH257" si="83">SUM(C230,C204,C178,C152,C126,C100,C74,C48,C22)</f>
        <v>1.6312845332355299E-2</v>
      </c>
      <c r="D257" s="22">
        <f t="shared" si="83"/>
        <v>9.404905517954934E-3</v>
      </c>
      <c r="E257" s="22">
        <f t="shared" si="83"/>
        <v>5.3594198859861768E-2</v>
      </c>
      <c r="F257" s="22">
        <f t="shared" si="83"/>
        <v>2.2045289653574489E-2</v>
      </c>
      <c r="G257" s="22">
        <f t="shared" si="83"/>
        <v>1.1397241671335786E-2</v>
      </c>
      <c r="H257" s="22">
        <f t="shared" si="83"/>
        <v>4.2493054088806048E-2</v>
      </c>
      <c r="I257" s="22">
        <f t="shared" si="83"/>
        <v>0</v>
      </c>
      <c r="J257" s="22">
        <f t="shared" si="83"/>
        <v>3.2680225819532602E-2</v>
      </c>
      <c r="K257" s="22">
        <f t="shared" si="83"/>
        <v>4.2107291811422698E-2</v>
      </c>
      <c r="L257" s="22">
        <f t="shared" si="83"/>
        <v>4.0543669039354698E-2</v>
      </c>
      <c r="M257" s="22">
        <f t="shared" si="83"/>
        <v>5.9922235225282E-3</v>
      </c>
      <c r="N257" s="22">
        <f t="shared" si="83"/>
        <v>1.882307898467455E-2</v>
      </c>
      <c r="O257" s="22">
        <f t="shared" si="83"/>
        <v>1.5834135585229999E-2</v>
      </c>
      <c r="P257" s="22">
        <f t="shared" si="83"/>
        <v>1.356715155802885E-2</v>
      </c>
      <c r="Q257" s="22">
        <f t="shared" si="83"/>
        <v>1.3316526309220665E-2</v>
      </c>
      <c r="R257" s="22">
        <f t="shared" si="83"/>
        <v>2.6026808448887901E-2</v>
      </c>
      <c r="S257" s="22">
        <f t="shared" si="83"/>
        <v>1.8865270709257548E-2</v>
      </c>
      <c r="T257" s="22">
        <f t="shared" si="83"/>
        <v>1.9403520169685721E-2</v>
      </c>
      <c r="U257" s="22">
        <f t="shared" si="83"/>
        <v>2.078795183397595E-2</v>
      </c>
      <c r="V257" s="22">
        <f t="shared" si="83"/>
        <v>3.1456092105780653E-2</v>
      </c>
      <c r="W257" s="22">
        <f t="shared" si="83"/>
        <v>8.0747009711077802E-2</v>
      </c>
      <c r="X257" s="22">
        <f t="shared" si="83"/>
        <v>1.8726738121207651E-2</v>
      </c>
      <c r="Y257" s="22">
        <f t="shared" si="83"/>
        <v>2.2297901248184253E-2</v>
      </c>
      <c r="Z257" s="22">
        <f t="shared" si="83"/>
        <v>3.08714602539265E-3</v>
      </c>
      <c r="AA257" s="22">
        <f t="shared" si="83"/>
        <v>2.483765212809505E-2</v>
      </c>
      <c r="AB257" s="22">
        <f t="shared" si="83"/>
        <v>2.1497369386677352E-2</v>
      </c>
      <c r="AC257" s="22">
        <f t="shared" si="83"/>
        <v>0</v>
      </c>
      <c r="AD257" s="22">
        <f t="shared" si="83"/>
        <v>1.2219793239943381E-2</v>
      </c>
      <c r="AE257" s="22">
        <f t="shared" si="83"/>
        <v>1.2035028372900001E-2</v>
      </c>
      <c r="AF257" s="22">
        <f t="shared" si="83"/>
        <v>1.1814809639735699E-2</v>
      </c>
      <c r="AG257" s="22">
        <f t="shared" si="83"/>
        <v>2.1611091469917201E-2</v>
      </c>
      <c r="AH257" s="22">
        <f t="shared" si="83"/>
        <v>1.6499177081580149E-2</v>
      </c>
      <c r="AI257" s="22">
        <f t="shared" si="83"/>
        <v>3.7238864243911853E-2</v>
      </c>
      <c r="AJ257" s="22">
        <f t="shared" si="83"/>
        <v>5.8580631589375848E-2</v>
      </c>
      <c r="AK257" s="22">
        <f t="shared" si="83"/>
        <v>4.60724607775247E-2</v>
      </c>
      <c r="AL257" s="22">
        <f t="shared" si="83"/>
        <v>1.6992247876554317E-2</v>
      </c>
      <c r="AM257" s="22">
        <f t="shared" si="83"/>
        <v>1.747873159643723E-2</v>
      </c>
      <c r="AN257" s="22">
        <f t="shared" si="83"/>
        <v>3.36959555657982E-3</v>
      </c>
      <c r="AO257" s="22">
        <f t="shared" si="83"/>
        <v>1.7543509328542501E-2</v>
      </c>
      <c r="AP257" s="22">
        <f t="shared" si="83"/>
        <v>3.0547518512676904E-2</v>
      </c>
      <c r="AQ257" s="22">
        <f t="shared" si="83"/>
        <v>2.4926773589924817E-2</v>
      </c>
      <c r="AR257" s="22">
        <f t="shared" si="83"/>
        <v>1.42736416980953E-2</v>
      </c>
      <c r="AS257" s="22">
        <f t="shared" si="83"/>
        <v>2.404690851269508E-2</v>
      </c>
      <c r="AT257" s="22">
        <f t="shared" si="83"/>
        <v>8.78720755610405E-3</v>
      </c>
      <c r="AU257" s="22">
        <f t="shared" si="83"/>
        <v>1.3272338008368694E-2</v>
      </c>
      <c r="AV257" s="22">
        <f t="shared" si="83"/>
        <v>0</v>
      </c>
      <c r="AW257" s="22">
        <f t="shared" si="83"/>
        <v>0</v>
      </c>
      <c r="AX257" s="22">
        <f t="shared" si="83"/>
        <v>2.2955204046252214E-2</v>
      </c>
      <c r="AY257" s="22">
        <f t="shared" si="83"/>
        <v>1.6857693255880709E-2</v>
      </c>
      <c r="AZ257" s="22">
        <f t="shared" si="83"/>
        <v>1.6421734668251649E-2</v>
      </c>
      <c r="BA257" s="22">
        <f t="shared" si="83"/>
        <v>4.9218801035390298E-3</v>
      </c>
      <c r="BB257" s="22">
        <f t="shared" si="83"/>
        <v>0</v>
      </c>
      <c r="BC257" s="22">
        <f t="shared" si="83"/>
        <v>3.2636668003398726E-2</v>
      </c>
      <c r="BD257" s="22">
        <f t="shared" si="83"/>
        <v>0</v>
      </c>
      <c r="BE257" s="22">
        <f t="shared" si="83"/>
        <v>1.8893299931599751E-2</v>
      </c>
      <c r="BF257" s="22">
        <f t="shared" si="83"/>
        <v>1.911421318160441E-2</v>
      </c>
      <c r="BG257" s="22">
        <f t="shared" si="83"/>
        <v>3.0328190323195135E-2</v>
      </c>
      <c r="BH257" s="22">
        <f t="shared" si="83"/>
        <v>1.837282185925905E-2</v>
      </c>
      <c r="BI257" s="25" t="s">
        <v>1838</v>
      </c>
      <c r="BJ257">
        <f t="shared" si="61"/>
        <v>2.3130072238233386E-2</v>
      </c>
      <c r="BK257">
        <f t="shared" si="62"/>
        <v>2.2175123552011712E-2</v>
      </c>
      <c r="BL257">
        <f t="shared" si="63"/>
        <v>1.8255730799034399E-2</v>
      </c>
      <c r="BN257">
        <f t="shared" si="64"/>
        <v>1.5486826579172341E-2</v>
      </c>
      <c r="BO257">
        <f t="shared" si="65"/>
        <v>1.7143782469509466E-2</v>
      </c>
      <c r="BP257">
        <f t="shared" si="66"/>
        <v>1.4253127709176135E-2</v>
      </c>
      <c r="BR257">
        <f t="shared" si="67"/>
        <v>3.8717066447930852E-3</v>
      </c>
      <c r="BS257">
        <f t="shared" si="68"/>
        <v>4.0408282797924E-3</v>
      </c>
      <c r="BT257">
        <f t="shared" si="69"/>
        <v>2.8506255418352272E-3</v>
      </c>
      <c r="BV257">
        <f t="shared" si="70"/>
        <v>0.8655818256919483</v>
      </c>
      <c r="BW257">
        <f t="shared" si="71"/>
        <v>0.31874287852168909</v>
      </c>
      <c r="BX257">
        <f t="shared" si="72"/>
        <v>0.43378351759257217</v>
      </c>
    </row>
    <row r="258" spans="1:76" x14ac:dyDescent="0.3">
      <c r="A258" s="26" t="s">
        <v>1839</v>
      </c>
      <c r="B258" s="24">
        <f>SUM(B7:B84)</f>
        <v>1.1940784696857676</v>
      </c>
      <c r="C258" s="24">
        <f t="shared" ref="C258:BH258" si="84">SUM(C7:C84)</f>
        <v>1.6065069942306989</v>
      </c>
      <c r="D258" s="24">
        <f t="shared" si="84"/>
        <v>0.78276151927128867</v>
      </c>
      <c r="E258" s="24">
        <f t="shared" si="84"/>
        <v>1.1880618720124223</v>
      </c>
      <c r="F258" s="24">
        <f t="shared" si="84"/>
        <v>1.4511630918878482</v>
      </c>
      <c r="G258" s="24">
        <f t="shared" si="84"/>
        <v>1.0945159747999071</v>
      </c>
      <c r="H258" s="24">
        <f t="shared" si="84"/>
        <v>1.1696202712049846</v>
      </c>
      <c r="I258" s="24">
        <f t="shared" si="84"/>
        <v>1.1632994333614495</v>
      </c>
      <c r="J258" s="24">
        <f t="shared" si="84"/>
        <v>1.6932369437617865</v>
      </c>
      <c r="K258" s="24">
        <f t="shared" si="84"/>
        <v>1.5710314237239327</v>
      </c>
      <c r="L258" s="24">
        <f t="shared" si="84"/>
        <v>1.7024662113590623</v>
      </c>
      <c r="M258" s="24">
        <f t="shared" si="84"/>
        <v>2.0398001983153966</v>
      </c>
      <c r="N258" s="24">
        <f t="shared" si="84"/>
        <v>1.4945865694250087</v>
      </c>
      <c r="O258" s="24">
        <f t="shared" si="84"/>
        <v>1.6536424622360619</v>
      </c>
      <c r="P258" s="24">
        <f t="shared" si="84"/>
        <v>0.9917994783999764</v>
      </c>
      <c r="Q258" s="24">
        <f t="shared" si="84"/>
        <v>1.6256060468275457</v>
      </c>
      <c r="R258" s="24">
        <f t="shared" si="84"/>
        <v>1.751769112352451</v>
      </c>
      <c r="S258" s="24">
        <f t="shared" si="84"/>
        <v>1.7377044459177542</v>
      </c>
      <c r="T258" s="24">
        <f t="shared" si="84"/>
        <v>2.2486214145967369</v>
      </c>
      <c r="U258" s="24">
        <f t="shared" si="84"/>
        <v>1.308953754073785</v>
      </c>
      <c r="V258" s="24">
        <f t="shared" si="84"/>
        <v>1.6070543842037563</v>
      </c>
      <c r="W258" s="24">
        <f t="shared" si="84"/>
        <v>1.3978467989313106</v>
      </c>
      <c r="X258" s="24">
        <f t="shared" si="84"/>
        <v>1.5111837066022291</v>
      </c>
      <c r="Y258" s="24">
        <f t="shared" si="84"/>
        <v>1.5198487915429744</v>
      </c>
      <c r="Z258" s="24">
        <f t="shared" si="84"/>
        <v>0.84171876494774833</v>
      </c>
      <c r="AA258" s="24">
        <f t="shared" si="84"/>
        <v>1.6025194248012957</v>
      </c>
      <c r="AB258" s="24">
        <f t="shared" si="84"/>
        <v>1.7548618862690761</v>
      </c>
      <c r="AC258" s="24">
        <f t="shared" si="84"/>
        <v>1.38617426638978</v>
      </c>
      <c r="AD258" s="24">
        <f t="shared" si="84"/>
        <v>1.3397967702128948</v>
      </c>
      <c r="AE258" s="24">
        <f t="shared" si="84"/>
        <v>1.5732208158656518</v>
      </c>
      <c r="AF258" s="24">
        <f t="shared" si="84"/>
        <v>1.6380290379926434</v>
      </c>
      <c r="AG258" s="24">
        <f t="shared" si="84"/>
        <v>1.8412851941104573</v>
      </c>
      <c r="AH258" s="24">
        <f t="shared" si="84"/>
        <v>1.0112070152678332</v>
      </c>
      <c r="AI258" s="24">
        <f t="shared" si="84"/>
        <v>1.2991340358281476</v>
      </c>
      <c r="AJ258" s="24">
        <f t="shared" si="84"/>
        <v>1.4043122441339799</v>
      </c>
      <c r="AK258" s="24">
        <f t="shared" si="84"/>
        <v>1.9948099745028505</v>
      </c>
      <c r="AL258" s="24">
        <f t="shared" si="84"/>
        <v>1.5396625080413804</v>
      </c>
      <c r="AM258" s="24">
        <f t="shared" si="84"/>
        <v>1.6613636641449216</v>
      </c>
      <c r="AN258" s="24">
        <f t="shared" si="84"/>
        <v>1.3078149808903272</v>
      </c>
      <c r="AO258" s="24">
        <f t="shared" si="84"/>
        <v>2.0346382982944502</v>
      </c>
      <c r="AP258" s="24">
        <f t="shared" si="84"/>
        <v>1.2050515799994082</v>
      </c>
      <c r="AQ258" s="24">
        <f t="shared" si="84"/>
        <v>1.9669913591988211</v>
      </c>
      <c r="AR258" s="24">
        <f t="shared" si="84"/>
        <v>1.4147486918327932</v>
      </c>
      <c r="AS258" s="24">
        <f t="shared" si="84"/>
        <v>1.5024438381778384</v>
      </c>
      <c r="AT258" s="24">
        <f t="shared" si="84"/>
        <v>1.4492817863458527</v>
      </c>
      <c r="AU258" s="24">
        <f t="shared" si="84"/>
        <v>1.0278976904496762</v>
      </c>
      <c r="AV258" s="24">
        <f t="shared" si="84"/>
        <v>1.0625785976917379</v>
      </c>
      <c r="AW258" s="24">
        <f t="shared" si="84"/>
        <v>1.1388002161193778</v>
      </c>
      <c r="AX258" s="24">
        <f t="shared" si="84"/>
        <v>1.3710757656444144</v>
      </c>
      <c r="AY258" s="24">
        <f t="shared" si="84"/>
        <v>1.5958370604123631</v>
      </c>
      <c r="AZ258" s="24">
        <f t="shared" si="84"/>
        <v>1.5476381936715262</v>
      </c>
      <c r="BA258" s="24">
        <f t="shared" si="84"/>
        <v>1.2468280906182396</v>
      </c>
      <c r="BB258" s="24">
        <f t="shared" si="84"/>
        <v>1.2612921574198266</v>
      </c>
      <c r="BC258" s="24">
        <f t="shared" si="84"/>
        <v>1.2316908940143321</v>
      </c>
      <c r="BD258" s="24">
        <f t="shared" si="84"/>
        <v>1.477922490099701</v>
      </c>
      <c r="BE258" s="24">
        <f t="shared" si="84"/>
        <v>1.9246091886251824</v>
      </c>
      <c r="BF258" s="24">
        <f t="shared" si="84"/>
        <v>1.1414324361926462</v>
      </c>
      <c r="BG258" s="24">
        <f t="shared" si="84"/>
        <v>1.7104298876387651</v>
      </c>
      <c r="BH258" s="24">
        <f t="shared" si="84"/>
        <v>1.3676445405315407</v>
      </c>
      <c r="BI258" s="26" t="s">
        <v>1839</v>
      </c>
      <c r="BJ258">
        <f t="shared" si="61"/>
        <v>1.4013860600314461</v>
      </c>
      <c r="BK258">
        <f t="shared" si="62"/>
        <v>1.5206072011059184</v>
      </c>
      <c r="BL258">
        <f t="shared" si="63"/>
        <v>1.4634718453876783</v>
      </c>
      <c r="BN258">
        <f t="shared" si="64"/>
        <v>0.32892105902409285</v>
      </c>
      <c r="BO258">
        <f t="shared" si="65"/>
        <v>0.31615055060961955</v>
      </c>
      <c r="BP258">
        <f t="shared" si="66"/>
        <v>0.29032435188915079</v>
      </c>
      <c r="BR258">
        <f t="shared" si="67"/>
        <v>8.2230264756023214E-2</v>
      </c>
      <c r="BS258">
        <f t="shared" si="68"/>
        <v>7.4517399403974269E-2</v>
      </c>
      <c r="BT258">
        <f t="shared" si="69"/>
        <v>5.8064870377830161E-2</v>
      </c>
      <c r="BV258">
        <f t="shared" si="70"/>
        <v>0.29091093648111399</v>
      </c>
      <c r="BW258">
        <f t="shared" si="71"/>
        <v>0.54217980719296377</v>
      </c>
      <c r="BX258">
        <f t="shared" si="72"/>
        <v>0.54922940667508691</v>
      </c>
    </row>
    <row r="259" spans="1:76" x14ac:dyDescent="0.3">
      <c r="A259" s="26" t="s">
        <v>1840</v>
      </c>
      <c r="B259" s="24">
        <f>SUM(B85:B162)</f>
        <v>0.34200228980411079</v>
      </c>
      <c r="C259" s="24">
        <f t="shared" ref="C259:BH259" si="85">SUM(C85:C162)</f>
        <v>0.40996721153025034</v>
      </c>
      <c r="D259" s="24">
        <f t="shared" si="85"/>
        <v>0.14925774002022751</v>
      </c>
      <c r="E259" s="24">
        <f t="shared" si="85"/>
        <v>0.36722327819755141</v>
      </c>
      <c r="F259" s="24">
        <f t="shared" si="85"/>
        <v>0.46889867604739094</v>
      </c>
      <c r="G259" s="24">
        <f t="shared" si="85"/>
        <v>0.23661560726805825</v>
      </c>
      <c r="H259" s="24">
        <f t="shared" si="85"/>
        <v>0.1938715026882519</v>
      </c>
      <c r="I259" s="24">
        <f t="shared" si="85"/>
        <v>0.20190992541719777</v>
      </c>
      <c r="J259" s="24">
        <f t="shared" si="85"/>
        <v>0.3243315839226682</v>
      </c>
      <c r="K259" s="24">
        <f t="shared" si="85"/>
        <v>0.34906287378834</v>
      </c>
      <c r="L259" s="24">
        <f t="shared" si="85"/>
        <v>0.27360294211451175</v>
      </c>
      <c r="M259" s="24">
        <f t="shared" si="85"/>
        <v>0.45546941037293703</v>
      </c>
      <c r="N259" s="24">
        <f t="shared" si="85"/>
        <v>0.27821005877317534</v>
      </c>
      <c r="O259" s="24">
        <f t="shared" si="85"/>
        <v>0.43157805317134668</v>
      </c>
      <c r="P259" s="24">
        <f t="shared" si="85"/>
        <v>0.23868107415104822</v>
      </c>
      <c r="Q259" s="24">
        <f t="shared" si="85"/>
        <v>0.2585117357447661</v>
      </c>
      <c r="R259" s="24">
        <f t="shared" si="85"/>
        <v>0.37392054062820218</v>
      </c>
      <c r="S259" s="24">
        <f t="shared" si="85"/>
        <v>0.36152350017544344</v>
      </c>
      <c r="T259" s="24">
        <f t="shared" si="85"/>
        <v>0.39593871889143833</v>
      </c>
      <c r="U259" s="24">
        <f t="shared" si="85"/>
        <v>0.3027063462884062</v>
      </c>
      <c r="V259" s="24">
        <f t="shared" si="85"/>
        <v>0.25627711781342394</v>
      </c>
      <c r="W259" s="24">
        <f t="shared" si="85"/>
        <v>0.25034814638670655</v>
      </c>
      <c r="X259" s="24">
        <f t="shared" si="85"/>
        <v>0.33892898185070741</v>
      </c>
      <c r="Y259" s="24">
        <f t="shared" si="85"/>
        <v>0.21742415172112337</v>
      </c>
      <c r="Z259" s="24">
        <f t="shared" si="85"/>
        <v>0.16620804012864865</v>
      </c>
      <c r="AA259" s="24">
        <f t="shared" si="85"/>
        <v>0.30840761785456983</v>
      </c>
      <c r="AB259" s="24">
        <f t="shared" si="85"/>
        <v>0.25158499081981073</v>
      </c>
      <c r="AC259" s="24">
        <f t="shared" si="85"/>
        <v>0.1994304731778033</v>
      </c>
      <c r="AD259" s="24">
        <f t="shared" si="85"/>
        <v>0.25633770111002674</v>
      </c>
      <c r="AE259" s="24">
        <f t="shared" si="85"/>
        <v>0.1811593484243901</v>
      </c>
      <c r="AF259" s="24">
        <f t="shared" si="85"/>
        <v>0.19012989817597142</v>
      </c>
      <c r="AG259" s="24">
        <f t="shared" si="85"/>
        <v>0.69756351003114803</v>
      </c>
      <c r="AH259" s="24">
        <f t="shared" si="85"/>
        <v>0.19393698038754453</v>
      </c>
      <c r="AI259" s="24">
        <f t="shared" si="85"/>
        <v>0.27899617242623642</v>
      </c>
      <c r="AJ259" s="24">
        <f t="shared" si="85"/>
        <v>0.3597346393513669</v>
      </c>
      <c r="AK259" s="24">
        <f t="shared" si="85"/>
        <v>0.23415985297227881</v>
      </c>
      <c r="AL259" s="24">
        <f t="shared" si="85"/>
        <v>0.22871779982251619</v>
      </c>
      <c r="AM259" s="24">
        <f t="shared" si="85"/>
        <v>0.26584980054094387</v>
      </c>
      <c r="AN259" s="24">
        <f t="shared" si="85"/>
        <v>0.21543449751248717</v>
      </c>
      <c r="AO259" s="24">
        <f t="shared" si="85"/>
        <v>0.3010584943205647</v>
      </c>
      <c r="AP259" s="24">
        <f t="shared" si="85"/>
        <v>0.39391508721984114</v>
      </c>
      <c r="AQ259" s="24">
        <f t="shared" si="85"/>
        <v>0.27935613488689687</v>
      </c>
      <c r="AR259" s="24">
        <f t="shared" si="85"/>
        <v>0.24905177031064887</v>
      </c>
      <c r="AS259" s="24">
        <f t="shared" si="85"/>
        <v>0.3518605491286001</v>
      </c>
      <c r="AT259" s="24">
        <f t="shared" si="85"/>
        <v>0.24196501712295312</v>
      </c>
      <c r="AU259" s="24">
        <f t="shared" si="85"/>
        <v>0.17028583098993436</v>
      </c>
      <c r="AV259" s="24">
        <f t="shared" si="85"/>
        <v>0.17094218806356129</v>
      </c>
      <c r="AW259" s="24">
        <f t="shared" si="85"/>
        <v>0.25183979691312847</v>
      </c>
      <c r="AX259" s="24">
        <f t="shared" si="85"/>
        <v>0.25859996257639073</v>
      </c>
      <c r="AY259" s="24">
        <f t="shared" si="85"/>
        <v>0.20944305077535744</v>
      </c>
      <c r="AZ259" s="24">
        <f t="shared" si="85"/>
        <v>0.54734976497610821</v>
      </c>
      <c r="BA259" s="24">
        <f t="shared" si="85"/>
        <v>0.1840808310256227</v>
      </c>
      <c r="BB259" s="24">
        <f t="shared" si="85"/>
        <v>0.25756757547396214</v>
      </c>
      <c r="BC259" s="24">
        <f t="shared" si="85"/>
        <v>0.16274793008411906</v>
      </c>
      <c r="BD259" s="24">
        <f t="shared" si="85"/>
        <v>0.18000236081616189</v>
      </c>
      <c r="BE259" s="24">
        <f t="shared" si="85"/>
        <v>0.24725568316669294</v>
      </c>
      <c r="BF259" s="24">
        <f t="shared" si="85"/>
        <v>0.31521305599331961</v>
      </c>
      <c r="BG259" s="24">
        <f t="shared" si="85"/>
        <v>0.20317311813468533</v>
      </c>
      <c r="BH259" s="24">
        <f t="shared" si="85"/>
        <v>0.17633454069558566</v>
      </c>
      <c r="BI259" s="26" t="s">
        <v>1840</v>
      </c>
      <c r="BJ259">
        <f t="shared" si="61"/>
        <v>0.31119962268823953</v>
      </c>
      <c r="BK259">
        <f t="shared" si="62"/>
        <v>0.29004567979397783</v>
      </c>
      <c r="BL259">
        <f t="shared" si="63"/>
        <v>0.25823757331494912</v>
      </c>
      <c r="BN259">
        <f t="shared" si="64"/>
        <v>9.7862878249304744E-2</v>
      </c>
      <c r="BO259">
        <f t="shared" si="65"/>
        <v>0.12311305538365146</v>
      </c>
      <c r="BP259">
        <f t="shared" si="66"/>
        <v>8.6278335424502917E-2</v>
      </c>
      <c r="BR259">
        <f t="shared" si="67"/>
        <v>2.4465719562326186E-2</v>
      </c>
      <c r="BS259">
        <f t="shared" si="68"/>
        <v>2.901802543812498E-2</v>
      </c>
      <c r="BT259">
        <f t="shared" si="69"/>
        <v>1.7255667084900582E-2</v>
      </c>
      <c r="BV259">
        <f t="shared" si="70"/>
        <v>0.58121980754697533</v>
      </c>
      <c r="BW259">
        <f t="shared" si="71"/>
        <v>8.7362440511889142E-2</v>
      </c>
      <c r="BX259">
        <f t="shared" si="72"/>
        <v>0.35399987031903768</v>
      </c>
    </row>
    <row r="260" spans="1:76" x14ac:dyDescent="0.3">
      <c r="A260" s="26" t="s">
        <v>1841</v>
      </c>
      <c r="B260" s="24">
        <f>SUM(B163:B240)</f>
        <v>5.1679436132816017E-2</v>
      </c>
      <c r="C260" s="24">
        <f t="shared" ref="C260:BH260" si="86">SUM(C163:C240)</f>
        <v>5.5459015902823955E-2</v>
      </c>
      <c r="D260" s="24">
        <f t="shared" si="86"/>
        <v>1.9857199534015352E-3</v>
      </c>
      <c r="E260" s="24">
        <f t="shared" si="86"/>
        <v>3.3171256422901155E-2</v>
      </c>
      <c r="F260" s="24">
        <f t="shared" si="86"/>
        <v>3.6188783779583143E-2</v>
      </c>
      <c r="G260" s="24">
        <f t="shared" si="86"/>
        <v>5.0185030919402046E-2</v>
      </c>
      <c r="H260" s="24">
        <f t="shared" si="86"/>
        <v>4.585256286725E-2</v>
      </c>
      <c r="I260" s="24">
        <f t="shared" si="86"/>
        <v>1.4291150005063799E-2</v>
      </c>
      <c r="J260" s="24">
        <f t="shared" si="86"/>
        <v>1.4865659677987E-2</v>
      </c>
      <c r="K260" s="24">
        <f t="shared" si="86"/>
        <v>4.8516187302762664E-2</v>
      </c>
      <c r="L260" s="24">
        <f t="shared" si="86"/>
        <v>1.8228137071476899E-2</v>
      </c>
      <c r="M260" s="24">
        <f t="shared" si="86"/>
        <v>0</v>
      </c>
      <c r="N260" s="24">
        <f t="shared" si="86"/>
        <v>3.939903648294725E-2</v>
      </c>
      <c r="O260" s="24">
        <f t="shared" si="86"/>
        <v>3.0093605975767799E-2</v>
      </c>
      <c r="P260" s="24">
        <f t="shared" si="86"/>
        <v>4.2094546040156904E-3</v>
      </c>
      <c r="Q260" s="24">
        <f t="shared" si="86"/>
        <v>8.6367240703047937E-2</v>
      </c>
      <c r="R260" s="24">
        <f t="shared" si="86"/>
        <v>0</v>
      </c>
      <c r="S260" s="24">
        <f t="shared" si="86"/>
        <v>1.5546913592847751E-2</v>
      </c>
      <c r="T260" s="24">
        <f t="shared" si="86"/>
        <v>3.5509628778802101E-2</v>
      </c>
      <c r="U260" s="24">
        <f t="shared" si="86"/>
        <v>8.8325254961965499E-3</v>
      </c>
      <c r="V260" s="24">
        <f t="shared" si="86"/>
        <v>4.6066566105482397E-2</v>
      </c>
      <c r="W260" s="24">
        <f t="shared" si="86"/>
        <v>4.7608882267092999E-2</v>
      </c>
      <c r="X260" s="24">
        <f t="shared" si="86"/>
        <v>3.2863476105009483E-2</v>
      </c>
      <c r="Y260" s="24">
        <f t="shared" si="86"/>
        <v>6.8457185399392315E-2</v>
      </c>
      <c r="Z260" s="24">
        <f t="shared" si="86"/>
        <v>2.78101761123483E-2</v>
      </c>
      <c r="AA260" s="24">
        <f t="shared" si="86"/>
        <v>5.0694847190592154E-2</v>
      </c>
      <c r="AB260" s="24">
        <f t="shared" si="86"/>
        <v>6.1883111057119626E-2</v>
      </c>
      <c r="AC260" s="24">
        <f t="shared" si="86"/>
        <v>1.16586170534563E-2</v>
      </c>
      <c r="AD260" s="24">
        <f t="shared" si="86"/>
        <v>1.308778300323842E-2</v>
      </c>
      <c r="AE260" s="24">
        <f t="shared" si="86"/>
        <v>2.545285081564565E-3</v>
      </c>
      <c r="AF260" s="24">
        <f t="shared" si="86"/>
        <v>5.6816490701824006E-2</v>
      </c>
      <c r="AG260" s="24">
        <f t="shared" si="86"/>
        <v>6.0457499591303698E-2</v>
      </c>
      <c r="AH260" s="24">
        <f t="shared" si="86"/>
        <v>9.4643251350041303E-3</v>
      </c>
      <c r="AI260" s="24">
        <f t="shared" si="86"/>
        <v>9.011676836407409E-2</v>
      </c>
      <c r="AJ260" s="24">
        <f t="shared" si="86"/>
        <v>6.9093562527515499E-3</v>
      </c>
      <c r="AK260" s="24">
        <f t="shared" si="86"/>
        <v>0</v>
      </c>
      <c r="AL260" s="24">
        <f t="shared" si="86"/>
        <v>1.7876185314641357E-2</v>
      </c>
      <c r="AM260" s="24">
        <f t="shared" si="86"/>
        <v>2.4995012828832167E-2</v>
      </c>
      <c r="AN260" s="24">
        <f t="shared" si="86"/>
        <v>5.349113335688975E-2</v>
      </c>
      <c r="AO260" s="24">
        <f t="shared" si="86"/>
        <v>0</v>
      </c>
      <c r="AP260" s="24">
        <f t="shared" si="86"/>
        <v>3.8838908697142759E-2</v>
      </c>
      <c r="AQ260" s="24">
        <f t="shared" si="86"/>
        <v>2.7937880776816842E-2</v>
      </c>
      <c r="AR260" s="24">
        <f t="shared" si="86"/>
        <v>6.852248918345244E-2</v>
      </c>
      <c r="AS260" s="24">
        <f t="shared" si="86"/>
        <v>4.0887450209418759E-2</v>
      </c>
      <c r="AT260" s="24">
        <f t="shared" si="86"/>
        <v>1.7609714789644099E-2</v>
      </c>
      <c r="AU260" s="24">
        <f t="shared" si="86"/>
        <v>1.8237072142171948E-2</v>
      </c>
      <c r="AV260" s="24">
        <f t="shared" si="86"/>
        <v>3.6463891770543898E-2</v>
      </c>
      <c r="AW260" s="24">
        <f t="shared" si="86"/>
        <v>1.9392563678921199E-2</v>
      </c>
      <c r="AX260" s="24">
        <f t="shared" si="86"/>
        <v>5.931416627939725E-2</v>
      </c>
      <c r="AY260" s="24">
        <f t="shared" si="86"/>
        <v>5.30367033442301E-2</v>
      </c>
      <c r="AZ260" s="24">
        <f t="shared" si="86"/>
        <v>3.9893627129922796E-2</v>
      </c>
      <c r="BA260" s="24">
        <f t="shared" si="86"/>
        <v>1.5155927732476399E-2</v>
      </c>
      <c r="BB260" s="24">
        <f t="shared" si="86"/>
        <v>3.821677334967058E-2</v>
      </c>
      <c r="BC260" s="24">
        <f t="shared" si="86"/>
        <v>0</v>
      </c>
      <c r="BD260" s="24">
        <f t="shared" si="86"/>
        <v>1.7308498084676448E-2</v>
      </c>
      <c r="BE260" s="24">
        <f t="shared" si="86"/>
        <v>1.9523115681059178E-2</v>
      </c>
      <c r="BF260" s="24">
        <f t="shared" si="86"/>
        <v>5.9321177502448905E-2</v>
      </c>
      <c r="BG260" s="24">
        <f t="shared" si="86"/>
        <v>1.241689926618166E-2</v>
      </c>
      <c r="BH260" s="24">
        <f t="shared" si="86"/>
        <v>1.3842001343305441E-2</v>
      </c>
      <c r="BI260" s="26" t="s">
        <v>1841</v>
      </c>
      <c r="BJ260">
        <f t="shared" si="61"/>
        <v>3.3155767362577929E-2</v>
      </c>
      <c r="BK260">
        <f t="shared" si="62"/>
        <v>3.552333783529716E-2</v>
      </c>
      <c r="BL260">
        <f t="shared" si="63"/>
        <v>2.7967621948583821E-2</v>
      </c>
      <c r="BN260">
        <f t="shared" si="64"/>
        <v>2.3436048387011951E-2</v>
      </c>
      <c r="BO260">
        <f t="shared" si="65"/>
        <v>2.6123980083242133E-2</v>
      </c>
      <c r="BP260">
        <f t="shared" si="66"/>
        <v>1.985514149081145E-2</v>
      </c>
      <c r="BR260">
        <f t="shared" si="67"/>
        <v>5.8590120967529878E-3</v>
      </c>
      <c r="BS260">
        <f t="shared" si="68"/>
        <v>6.1574811561476072E-3</v>
      </c>
      <c r="BT260">
        <f t="shared" si="69"/>
        <v>3.9710282981622897E-3</v>
      </c>
      <c r="BV260">
        <f t="shared" si="70"/>
        <v>0.78238112929572545</v>
      </c>
      <c r="BW260">
        <f t="shared" si="71"/>
        <v>0.46960113791715574</v>
      </c>
      <c r="BX260">
        <f t="shared" si="72"/>
        <v>0.31057916083322357</v>
      </c>
    </row>
    <row r="261" spans="1:76" x14ac:dyDescent="0.3">
      <c r="A261" s="27"/>
      <c r="BI261" s="27"/>
    </row>
    <row r="262" spans="1:76" x14ac:dyDescent="0.3">
      <c r="A262" s="27" t="s">
        <v>1835</v>
      </c>
      <c r="B262">
        <f>SUM(B7:B240)</f>
        <v>1.5877601956226941</v>
      </c>
      <c r="C262">
        <f t="shared" ref="C262:BH262" si="87">SUM(C7:C240)</f>
        <v>2.0719332216637736</v>
      </c>
      <c r="D262">
        <f t="shared" si="87"/>
        <v>0.93400497924491777</v>
      </c>
      <c r="E262">
        <f t="shared" si="87"/>
        <v>1.5884564066328746</v>
      </c>
      <c r="F262">
        <f t="shared" si="87"/>
        <v>1.9562505517148221</v>
      </c>
      <c r="G262">
        <f t="shared" si="87"/>
        <v>1.3813166129873682</v>
      </c>
      <c r="H262">
        <f t="shared" si="87"/>
        <v>1.4093443367604865</v>
      </c>
      <c r="I262">
        <f t="shared" si="87"/>
        <v>1.3795005087837111</v>
      </c>
      <c r="J262">
        <f t="shared" si="87"/>
        <v>2.0324341873624414</v>
      </c>
      <c r="K262">
        <f t="shared" si="87"/>
        <v>1.9686104848150354</v>
      </c>
      <c r="L262">
        <f t="shared" si="87"/>
        <v>1.9942972905450509</v>
      </c>
      <c r="M262">
        <f t="shared" si="87"/>
        <v>2.4952696086883339</v>
      </c>
      <c r="N262">
        <f t="shared" si="87"/>
        <v>1.8121956646811308</v>
      </c>
      <c r="O262">
        <f t="shared" si="87"/>
        <v>2.1153141213831765</v>
      </c>
      <c r="P262">
        <f t="shared" si="87"/>
        <v>1.2346900071550404</v>
      </c>
      <c r="Q262">
        <f t="shared" si="87"/>
        <v>1.970485023275359</v>
      </c>
      <c r="R262">
        <f t="shared" si="87"/>
        <v>2.125689652980653</v>
      </c>
      <c r="S262">
        <f t="shared" si="87"/>
        <v>2.1147748596860456</v>
      </c>
      <c r="T262">
        <f t="shared" si="87"/>
        <v>2.6800697622669776</v>
      </c>
      <c r="U262">
        <f t="shared" si="87"/>
        <v>1.6204926258583872</v>
      </c>
      <c r="V262">
        <f t="shared" si="87"/>
        <v>1.9093980681226621</v>
      </c>
      <c r="W262">
        <f t="shared" si="87"/>
        <v>1.6958038275851097</v>
      </c>
      <c r="X262">
        <f t="shared" si="87"/>
        <v>1.8829761645579459</v>
      </c>
      <c r="Y262">
        <f t="shared" si="87"/>
        <v>1.8057301286634904</v>
      </c>
      <c r="Z262">
        <f t="shared" si="87"/>
        <v>1.0357369811887456</v>
      </c>
      <c r="AA262">
        <f t="shared" si="87"/>
        <v>1.9616218898464577</v>
      </c>
      <c r="AB262">
        <f t="shared" si="87"/>
        <v>2.0683299881460067</v>
      </c>
      <c r="AC262">
        <f t="shared" si="87"/>
        <v>1.5972633566210397</v>
      </c>
      <c r="AD262">
        <f t="shared" si="87"/>
        <v>1.6092222543261607</v>
      </c>
      <c r="AE262">
        <f t="shared" si="87"/>
        <v>1.7569254493716067</v>
      </c>
      <c r="AF262">
        <f t="shared" si="87"/>
        <v>1.8849754268704388</v>
      </c>
      <c r="AG262">
        <f t="shared" si="87"/>
        <v>2.5993062037329091</v>
      </c>
      <c r="AH262">
        <f t="shared" si="87"/>
        <v>1.2146083207903819</v>
      </c>
      <c r="AI262">
        <f t="shared" si="87"/>
        <v>1.6682469766184584</v>
      </c>
      <c r="AJ262">
        <f t="shared" si="87"/>
        <v>1.7709562397380982</v>
      </c>
      <c r="AK262">
        <f t="shared" si="87"/>
        <v>2.2289698274751295</v>
      </c>
      <c r="AL262">
        <f t="shared" si="87"/>
        <v>1.7862564931785379</v>
      </c>
      <c r="AM262">
        <f t="shared" si="87"/>
        <v>1.9522084775146977</v>
      </c>
      <c r="AN262">
        <f t="shared" si="87"/>
        <v>1.5767406117597047</v>
      </c>
      <c r="AO262">
        <f t="shared" si="87"/>
        <v>2.3356967926150141</v>
      </c>
      <c r="AP262">
        <f t="shared" si="87"/>
        <v>1.6378055759163921</v>
      </c>
      <c r="AQ262">
        <f t="shared" si="87"/>
        <v>2.2742853748625342</v>
      </c>
      <c r="AR262">
        <f t="shared" si="87"/>
        <v>1.7323229513268943</v>
      </c>
      <c r="AS262">
        <f t="shared" si="87"/>
        <v>1.8951918375158574</v>
      </c>
      <c r="AT262">
        <f t="shared" si="87"/>
        <v>1.7088565182584488</v>
      </c>
      <c r="AU262">
        <f t="shared" si="87"/>
        <v>1.2164205935817827</v>
      </c>
      <c r="AV262">
        <f t="shared" si="87"/>
        <v>1.2699846775258437</v>
      </c>
      <c r="AW262">
        <f t="shared" si="87"/>
        <v>1.4100325767114275</v>
      </c>
      <c r="AX262">
        <f t="shared" si="87"/>
        <v>1.6889898945002024</v>
      </c>
      <c r="AY262">
        <f t="shared" si="87"/>
        <v>1.8583168145319506</v>
      </c>
      <c r="AZ262">
        <f t="shared" si="87"/>
        <v>2.1348815857775576</v>
      </c>
      <c r="BA262">
        <f t="shared" si="87"/>
        <v>1.4460648493763386</v>
      </c>
      <c r="BB262">
        <f t="shared" si="87"/>
        <v>1.5570765062434591</v>
      </c>
      <c r="BC262">
        <f t="shared" si="87"/>
        <v>1.3944388240984518</v>
      </c>
      <c r="BD262">
        <f t="shared" si="87"/>
        <v>1.6752333490005396</v>
      </c>
      <c r="BE262">
        <f t="shared" si="87"/>
        <v>2.1913879874729338</v>
      </c>
      <c r="BF262">
        <f t="shared" si="87"/>
        <v>1.5159666696884151</v>
      </c>
      <c r="BG262">
        <f t="shared" si="87"/>
        <v>1.9260199050396323</v>
      </c>
      <c r="BH262">
        <f t="shared" si="87"/>
        <v>1.5578210825704315</v>
      </c>
      <c r="BI262" s="27" t="s">
        <v>1835</v>
      </c>
      <c r="BJ262">
        <f t="shared" ref="BJ262:BJ263" si="88">AVERAGE(B262:Q262)</f>
        <v>1.7457414500822634</v>
      </c>
      <c r="BK262">
        <f t="shared" ref="BK262:BK263" si="89">AVERAGE(R262:AI262)</f>
        <v>1.8461762187351931</v>
      </c>
      <c r="BL262">
        <f t="shared" ref="BL262:BL263" si="90">AVERAGE(AJ262:BH262)</f>
        <v>1.7496770406512112</v>
      </c>
      <c r="BN262">
        <f t="shared" ref="BN262:BN263" si="91">STDEV(B262:Q262)</f>
        <v>0.40394289958922325</v>
      </c>
      <c r="BO262">
        <f t="shared" ref="BO262:BO263" si="92">STDEV(R262:AI262)</f>
        <v>0.40373205486471336</v>
      </c>
      <c r="BP262">
        <f t="shared" ref="BP262:BP263" si="93">STDEV(AJ262:BH262)</f>
        <v>0.3115196871612616</v>
      </c>
      <c r="BR262">
        <f t="shared" ref="BR262:BR263" si="94">BN262/SQRT(16)</f>
        <v>0.10098572489730581</v>
      </c>
      <c r="BS262">
        <f t="shared" ref="BS262:BS263" si="95">BO262/SQRT(18)</f>
        <v>9.5160557925739367E-2</v>
      </c>
      <c r="BT262">
        <f t="shared" ref="BT262:BT263" si="96">BP262/SQRT(25)</f>
        <v>6.2303937432252321E-2</v>
      </c>
      <c r="BV262">
        <f t="shared" ref="BV262:BV263" si="97">TTEST(B262:Q262,R262:AI262,2,3)</f>
        <v>0.47451575142237279</v>
      </c>
      <c r="BW262">
        <f t="shared" ref="BW262:BW263" si="98">TTEST(B262:Q262,AJ262:BH262,2,3)</f>
        <v>0.97379238930722622</v>
      </c>
      <c r="BX262">
        <f t="shared" ref="BX262:BX263" si="99">TTEST(R262:AI262,AJ262:BH262,2,3)</f>
        <v>0.4027805626373081</v>
      </c>
    </row>
    <row r="263" spans="1:76" x14ac:dyDescent="0.3">
      <c r="A263" s="28" t="s">
        <v>1826</v>
      </c>
      <c r="B263" s="12">
        <f>COUNTIF(B7:B240, "&gt;0")</f>
        <v>43</v>
      </c>
      <c r="C263" s="12">
        <f t="shared" ref="C263:BH263" si="100">COUNTIF(C7:C240, "&gt;0")</f>
        <v>47</v>
      </c>
      <c r="D263" s="12">
        <f t="shared" si="100"/>
        <v>35</v>
      </c>
      <c r="E263" s="12">
        <f t="shared" si="100"/>
        <v>39</v>
      </c>
      <c r="F263" s="12">
        <f t="shared" si="100"/>
        <v>69</v>
      </c>
      <c r="G263" s="12">
        <f t="shared" si="100"/>
        <v>49</v>
      </c>
      <c r="H263" s="12">
        <f t="shared" si="100"/>
        <v>38</v>
      </c>
      <c r="I263" s="12">
        <f t="shared" si="100"/>
        <v>48</v>
      </c>
      <c r="J263" s="12">
        <f t="shared" si="100"/>
        <v>42</v>
      </c>
      <c r="K263" s="12">
        <f t="shared" si="100"/>
        <v>64</v>
      </c>
      <c r="L263" s="12">
        <f t="shared" si="100"/>
        <v>44</v>
      </c>
      <c r="M263" s="12">
        <f t="shared" si="100"/>
        <v>31</v>
      </c>
      <c r="N263" s="12">
        <f t="shared" si="100"/>
        <v>47</v>
      </c>
      <c r="O263" s="12">
        <f t="shared" si="100"/>
        <v>41</v>
      </c>
      <c r="P263" s="12">
        <f t="shared" si="100"/>
        <v>45</v>
      </c>
      <c r="Q263" s="12">
        <f t="shared" si="100"/>
        <v>59</v>
      </c>
      <c r="R263" s="12">
        <f t="shared" si="100"/>
        <v>34</v>
      </c>
      <c r="S263" s="12">
        <f t="shared" si="100"/>
        <v>37</v>
      </c>
      <c r="T263" s="12">
        <f t="shared" si="100"/>
        <v>27</v>
      </c>
      <c r="U263" s="12">
        <f t="shared" si="100"/>
        <v>39</v>
      </c>
      <c r="V263" s="12">
        <f t="shared" si="100"/>
        <v>54</v>
      </c>
      <c r="W263" s="12">
        <f t="shared" si="100"/>
        <v>40</v>
      </c>
      <c r="X263" s="12">
        <f t="shared" si="100"/>
        <v>67</v>
      </c>
      <c r="Y263" s="12">
        <f t="shared" si="100"/>
        <v>62</v>
      </c>
      <c r="Z263" s="12">
        <f t="shared" si="100"/>
        <v>39</v>
      </c>
      <c r="AA263" s="12">
        <f t="shared" si="100"/>
        <v>55</v>
      </c>
      <c r="AB263" s="12">
        <f t="shared" si="100"/>
        <v>53</v>
      </c>
      <c r="AC263" s="12">
        <f t="shared" si="100"/>
        <v>40</v>
      </c>
      <c r="AD263" s="12">
        <f t="shared" si="100"/>
        <v>55</v>
      </c>
      <c r="AE263" s="12">
        <f t="shared" si="100"/>
        <v>31</v>
      </c>
      <c r="AF263" s="12">
        <f t="shared" si="100"/>
        <v>45</v>
      </c>
      <c r="AG263" s="12">
        <f t="shared" si="100"/>
        <v>52</v>
      </c>
      <c r="AH263" s="12">
        <f t="shared" si="100"/>
        <v>35</v>
      </c>
      <c r="AI263" s="12">
        <f t="shared" si="100"/>
        <v>46</v>
      </c>
      <c r="AJ263" s="12">
        <f t="shared" si="100"/>
        <v>46</v>
      </c>
      <c r="AK263" s="12">
        <f t="shared" si="100"/>
        <v>32</v>
      </c>
      <c r="AL263" s="12">
        <f t="shared" si="100"/>
        <v>46</v>
      </c>
      <c r="AM263" s="12">
        <f t="shared" si="100"/>
        <v>49</v>
      </c>
      <c r="AN263" s="12">
        <f t="shared" si="100"/>
        <v>34</v>
      </c>
      <c r="AO263" s="12">
        <f t="shared" si="100"/>
        <v>35</v>
      </c>
      <c r="AP263" s="12">
        <f t="shared" si="100"/>
        <v>55</v>
      </c>
      <c r="AQ263" s="12">
        <f t="shared" si="100"/>
        <v>61</v>
      </c>
      <c r="AR263" s="12">
        <f t="shared" si="100"/>
        <v>43</v>
      </c>
      <c r="AS263" s="12">
        <f t="shared" si="100"/>
        <v>59</v>
      </c>
      <c r="AT263" s="12">
        <f t="shared" si="100"/>
        <v>48</v>
      </c>
      <c r="AU263" s="12">
        <f t="shared" si="100"/>
        <v>49</v>
      </c>
      <c r="AV263" s="12">
        <f t="shared" si="100"/>
        <v>31</v>
      </c>
      <c r="AW263" s="12">
        <f t="shared" si="100"/>
        <v>36</v>
      </c>
      <c r="AX263" s="12">
        <f t="shared" si="100"/>
        <v>59</v>
      </c>
      <c r="AY263" s="12">
        <f t="shared" si="100"/>
        <v>50</v>
      </c>
      <c r="AZ263" s="12">
        <f t="shared" si="100"/>
        <v>52</v>
      </c>
      <c r="BA263" s="12">
        <f t="shared" si="100"/>
        <v>36</v>
      </c>
      <c r="BB263" s="12">
        <f t="shared" si="100"/>
        <v>52</v>
      </c>
      <c r="BC263" s="12">
        <f t="shared" si="100"/>
        <v>44</v>
      </c>
      <c r="BD263" s="12">
        <f t="shared" si="100"/>
        <v>34</v>
      </c>
      <c r="BE263" s="12">
        <f t="shared" si="100"/>
        <v>63</v>
      </c>
      <c r="BF263" s="12">
        <f t="shared" si="100"/>
        <v>52</v>
      </c>
      <c r="BG263" s="12">
        <f t="shared" si="100"/>
        <v>44</v>
      </c>
      <c r="BH263" s="12">
        <f t="shared" si="100"/>
        <v>39</v>
      </c>
      <c r="BI263" s="28" t="s">
        <v>1826</v>
      </c>
      <c r="BJ263" s="12">
        <f t="shared" si="88"/>
        <v>46.3125</v>
      </c>
      <c r="BK263" s="12">
        <f t="shared" si="89"/>
        <v>45.055555555555557</v>
      </c>
      <c r="BL263" s="12">
        <f t="shared" si="90"/>
        <v>45.96</v>
      </c>
      <c r="BN263">
        <f t="shared" si="91"/>
        <v>10.163455777113084</v>
      </c>
      <c r="BO263">
        <f t="shared" si="92"/>
        <v>11.100992124300912</v>
      </c>
      <c r="BP263">
        <f t="shared" si="93"/>
        <v>9.519628844305501</v>
      </c>
      <c r="BR263">
        <f t="shared" si="94"/>
        <v>2.540863944278271</v>
      </c>
      <c r="BS263">
        <f t="shared" si="95"/>
        <v>2.6165289363305444</v>
      </c>
      <c r="BT263">
        <f t="shared" si="96"/>
        <v>1.9039257688611002</v>
      </c>
      <c r="BV263">
        <f t="shared" si="97"/>
        <v>0.73262919449977704</v>
      </c>
      <c r="BW263">
        <f t="shared" si="98"/>
        <v>0.91232503544149246</v>
      </c>
      <c r="BX263">
        <f t="shared" si="99"/>
        <v>0.7815947921694737</v>
      </c>
    </row>
  </sheetData>
  <mergeCells count="8">
    <mergeCell ref="BJ3:BL3"/>
    <mergeCell ref="BN3:BP3"/>
    <mergeCell ref="BR3:BT3"/>
    <mergeCell ref="BV3:BX3"/>
    <mergeCell ref="BJ243:BL243"/>
    <mergeCell ref="BN243:BP243"/>
    <mergeCell ref="BR243:BT243"/>
    <mergeCell ref="BV243:BX243"/>
  </mergeCells>
  <conditionalFormatting sqref="BV1:BX242 BV261:BX261 BV264:BX1048576">
    <cfRule type="cellIs" dxfId="144" priority="3" operator="lessThan">
      <formula>0.05</formula>
    </cfRule>
  </conditionalFormatting>
  <conditionalFormatting sqref="BV262:BX263 BV246:BX260">
    <cfRule type="cellIs" dxfId="143" priority="2" operator="lessThan">
      <formula>0.05</formula>
    </cfRule>
  </conditionalFormatting>
  <conditionalFormatting sqref="BV243:BX245">
    <cfRule type="cellIs" dxfId="142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50"/>
  <sheetViews>
    <sheetView topLeftCell="A112" zoomScale="55" zoomScaleNormal="55" workbookViewId="0">
      <selection activeCell="BH148" activeCellId="1" sqref="B134:BH146 B148:BH148"/>
    </sheetView>
  </sheetViews>
  <sheetFormatPr defaultRowHeight="14.4" x14ac:dyDescent="0.3"/>
  <sheetData>
    <row r="1" spans="1:76" x14ac:dyDescent="0.3">
      <c r="A1" t="s">
        <v>558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559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560</v>
      </c>
      <c r="B7">
        <v>1.257133742036189</v>
      </c>
      <c r="C7">
        <v>0.73707445425826001</v>
      </c>
      <c r="D7">
        <v>0</v>
      </c>
      <c r="E7">
        <v>0</v>
      </c>
      <c r="F7">
        <v>3.0311839001711398</v>
      </c>
      <c r="G7">
        <v>2.2744767648021398</v>
      </c>
      <c r="H7">
        <v>1.4508781301252949</v>
      </c>
      <c r="I7">
        <v>1.4482546361604005</v>
      </c>
      <c r="J7">
        <v>1.0675565152952806</v>
      </c>
      <c r="K7">
        <v>1.6312989947910883</v>
      </c>
      <c r="L7">
        <v>0.80188024971017047</v>
      </c>
      <c r="M7">
        <v>0</v>
      </c>
      <c r="N7">
        <v>2.9457864895046102</v>
      </c>
      <c r="O7">
        <v>1.3563485392497101</v>
      </c>
      <c r="P7">
        <v>0.89636131878730496</v>
      </c>
      <c r="Q7">
        <v>2.0577572210408701</v>
      </c>
      <c r="R7">
        <v>0</v>
      </c>
      <c r="S7">
        <v>1.2379199571340205</v>
      </c>
      <c r="T7">
        <v>1.5721573296168061</v>
      </c>
      <c r="U7">
        <v>0</v>
      </c>
      <c r="V7">
        <v>2.4233403921264798</v>
      </c>
      <c r="W7">
        <v>1.38436231547916</v>
      </c>
      <c r="X7">
        <v>1.447036536167585</v>
      </c>
      <c r="Y7">
        <v>0.96540303277267103</v>
      </c>
      <c r="Z7">
        <v>2.2368003968097185</v>
      </c>
      <c r="AA7">
        <v>1.2968689319231386</v>
      </c>
      <c r="AB7">
        <v>0.65854087345243295</v>
      </c>
      <c r="AC7">
        <v>0.99628637480142257</v>
      </c>
      <c r="AD7">
        <v>1.5397013311753396</v>
      </c>
      <c r="AE7">
        <v>1.075311027099195</v>
      </c>
      <c r="AF7">
        <v>1.0657720784096649</v>
      </c>
      <c r="AG7">
        <v>2.17497587927196</v>
      </c>
      <c r="AH7">
        <v>0.297110352863445</v>
      </c>
      <c r="AI7">
        <v>1.1656889618932289</v>
      </c>
      <c r="AJ7">
        <v>0.66472024344792091</v>
      </c>
      <c r="AK7">
        <v>0</v>
      </c>
      <c r="AL7">
        <v>1.7119803882969449</v>
      </c>
      <c r="AM7">
        <v>4.5846001576191453</v>
      </c>
      <c r="AN7">
        <v>1.3779156542336701</v>
      </c>
      <c r="AO7">
        <v>0.40336328591358001</v>
      </c>
      <c r="AP7">
        <v>0.63937244253633752</v>
      </c>
      <c r="AQ7">
        <v>0.1565306070095335</v>
      </c>
      <c r="AR7">
        <v>1.1831959358097321</v>
      </c>
      <c r="AS7">
        <v>0.84240462517389303</v>
      </c>
      <c r="AT7">
        <v>1.390662803228305</v>
      </c>
      <c r="AU7">
        <v>1.6649403757554999</v>
      </c>
      <c r="AV7">
        <v>0</v>
      </c>
      <c r="AW7">
        <v>1.4233153001577752</v>
      </c>
      <c r="AX7">
        <v>1.8213553910934901</v>
      </c>
      <c r="AY7">
        <v>2.5090248002112698</v>
      </c>
      <c r="AZ7">
        <v>1.8227703973357037</v>
      </c>
      <c r="BA7">
        <v>0</v>
      </c>
      <c r="BB7">
        <v>1.5705168934045846</v>
      </c>
      <c r="BC7">
        <v>1.511333823280935</v>
      </c>
      <c r="BD7">
        <v>1.3723577272130301</v>
      </c>
      <c r="BE7">
        <v>1.3566983307308624</v>
      </c>
      <c r="BF7">
        <v>1.8606590262313309</v>
      </c>
      <c r="BG7">
        <v>1.4675208110633751</v>
      </c>
      <c r="BH7">
        <v>1.3519648757358445</v>
      </c>
      <c r="BJ7">
        <f t="shared" ref="BJ7:BJ41" si="0">AVERAGE(B7:Q7)</f>
        <v>1.3097494347457785</v>
      </c>
      <c r="BK7">
        <f t="shared" ref="BK7:BK41" si="1">AVERAGE(R7:AI7)</f>
        <v>1.1965153206109038</v>
      </c>
      <c r="BL7">
        <f t="shared" ref="BL7:BL41" si="2">AVERAGE(AJ7:BH7)</f>
        <v>1.3074881558193103</v>
      </c>
      <c r="BN7">
        <f t="shared" ref="BN7:BN41" si="3">STDEV(B7:Q7)</f>
        <v>0.93948102596419603</v>
      </c>
      <c r="BO7">
        <f t="shared" ref="BO7:BO41" si="4">STDEV(R7:AI7)</f>
        <v>0.6860490751282563</v>
      </c>
      <c r="BP7">
        <f t="shared" ref="BP7:BP41" si="5">STDEV(AJ7:BH7)</f>
        <v>0.95399081915344563</v>
      </c>
      <c r="BR7">
        <f t="shared" ref="BR7:BR41" si="6">BN7/SQRT(16)</f>
        <v>0.23487025649104901</v>
      </c>
      <c r="BS7">
        <f t="shared" ref="BS7:BS41" si="7">BO7/SQRT(18)</f>
        <v>0.16170331774998309</v>
      </c>
      <c r="BT7">
        <f t="shared" ref="BT7:BT41" si="8">BP7/SQRT(25)</f>
        <v>0.19079816383068912</v>
      </c>
      <c r="BV7">
        <f t="shared" ref="BV7:BV41" si="9">TTEST(B7:Q7,R7:AI7,2,3)</f>
        <v>0.69439273777778798</v>
      </c>
      <c r="BW7">
        <f t="shared" ref="BW7:BW41" si="10">TTEST(B7:Q7,AJ7:BH7,2,3)</f>
        <v>0.99408333835026486</v>
      </c>
      <c r="BX7">
        <f t="shared" ref="BX7:BX41" si="11">TTEST(R7:AI7,AJ7:BH7,2,3)</f>
        <v>0.65958732218024951</v>
      </c>
    </row>
    <row r="8" spans="1:76" x14ac:dyDescent="0.3">
      <c r="A8" t="s">
        <v>561</v>
      </c>
      <c r="B8">
        <v>0.26856425433686348</v>
      </c>
      <c r="C8">
        <v>3.7126009588032298</v>
      </c>
      <c r="D8">
        <v>0</v>
      </c>
      <c r="E8">
        <v>0.44791263282324451</v>
      </c>
      <c r="F8">
        <v>0</v>
      </c>
      <c r="G8">
        <v>0.64120266543273152</v>
      </c>
      <c r="H8">
        <v>2.6142622105512503</v>
      </c>
      <c r="I8">
        <v>2.8953514355606051</v>
      </c>
      <c r="J8">
        <v>1.8788436844674048</v>
      </c>
      <c r="K8">
        <v>2.5667992287636752</v>
      </c>
      <c r="L8">
        <v>0.53794403957465153</v>
      </c>
      <c r="M8">
        <v>0</v>
      </c>
      <c r="N8">
        <v>1.7007129347230201</v>
      </c>
      <c r="O8">
        <v>1.2133589094293551</v>
      </c>
      <c r="P8">
        <v>0.51059801111021497</v>
      </c>
      <c r="Q8">
        <v>1.72470729223243</v>
      </c>
      <c r="R8">
        <v>0</v>
      </c>
      <c r="S8">
        <v>1.8001484082162948</v>
      </c>
      <c r="T8">
        <v>2.1147699542087701</v>
      </c>
      <c r="U8">
        <v>0.30124768201486751</v>
      </c>
      <c r="V8">
        <v>3.11197631878226</v>
      </c>
      <c r="W8">
        <v>1.2365956156462676</v>
      </c>
      <c r="X8">
        <v>1.1449454214763779</v>
      </c>
      <c r="Y8">
        <v>3.685037583139195</v>
      </c>
      <c r="Z8">
        <v>1.8617103862025801</v>
      </c>
      <c r="AA8">
        <v>1.4566872366251049</v>
      </c>
      <c r="AB8">
        <v>1.3765727942695509</v>
      </c>
      <c r="AC8">
        <v>0.28434011720535252</v>
      </c>
      <c r="AD8">
        <v>1.26018046956399</v>
      </c>
      <c r="AE8">
        <v>3.6488086509436748</v>
      </c>
      <c r="AF8">
        <v>2.6978489828204797</v>
      </c>
      <c r="AG8">
        <v>2.0637625548190202</v>
      </c>
      <c r="AH8">
        <v>0.92974017829255895</v>
      </c>
      <c r="AI8">
        <v>1.6275785721498044</v>
      </c>
      <c r="AJ8">
        <v>1.9435289221241949</v>
      </c>
      <c r="AK8">
        <v>0</v>
      </c>
      <c r="AL8">
        <v>1.3269592582385821</v>
      </c>
      <c r="AM8">
        <v>2.8998769476183552</v>
      </c>
      <c r="AN8">
        <v>1.8099515570988149</v>
      </c>
      <c r="AO8">
        <v>2.4086037262341202</v>
      </c>
      <c r="AP8">
        <v>1.293364441608851</v>
      </c>
      <c r="AQ8">
        <v>2.3735811729343101</v>
      </c>
      <c r="AR8">
        <v>1.4151228005780019</v>
      </c>
      <c r="AS8">
        <v>1.1820587776757501</v>
      </c>
      <c r="AT8">
        <v>4.9022460290233001</v>
      </c>
      <c r="AU8">
        <v>2.0198566050365301</v>
      </c>
      <c r="AV8">
        <v>0</v>
      </c>
      <c r="AW8">
        <v>3.2815717683236798</v>
      </c>
      <c r="AX8">
        <v>3.6947846093549899</v>
      </c>
      <c r="AY8">
        <v>3.4336624794090103</v>
      </c>
      <c r="AZ8">
        <v>1.7964259304756149</v>
      </c>
      <c r="BA8">
        <v>0.89010844638595499</v>
      </c>
      <c r="BB8">
        <v>1.8330261526638549</v>
      </c>
      <c r="BC8">
        <v>1.8512243540774551</v>
      </c>
      <c r="BD8">
        <v>2.6079072158163901</v>
      </c>
      <c r="BE8">
        <v>2.1226403493286297</v>
      </c>
      <c r="BF8">
        <v>2.6193032991173748</v>
      </c>
      <c r="BG8">
        <v>2.31429983279194</v>
      </c>
      <c r="BH8">
        <v>2.0703863883029499</v>
      </c>
      <c r="BJ8">
        <f t="shared" si="0"/>
        <v>1.2945536411130423</v>
      </c>
      <c r="BK8">
        <f t="shared" si="1"/>
        <v>1.7001083847986749</v>
      </c>
      <c r="BL8">
        <f t="shared" si="2"/>
        <v>2.0836196425687459</v>
      </c>
      <c r="BN8">
        <f t="shared" si="3"/>
        <v>1.1797939241422184</v>
      </c>
      <c r="BO8">
        <f t="shared" si="4"/>
        <v>1.0681861709112437</v>
      </c>
      <c r="BP8">
        <f t="shared" si="5"/>
        <v>1.0826846487395549</v>
      </c>
      <c r="BR8">
        <f t="shared" si="6"/>
        <v>0.2949484810355546</v>
      </c>
      <c r="BS8">
        <f t="shared" si="7"/>
        <v>0.25177389500701097</v>
      </c>
      <c r="BT8">
        <f t="shared" si="8"/>
        <v>0.216536929747911</v>
      </c>
      <c r="BV8">
        <f t="shared" si="9"/>
        <v>0.30386585540501526</v>
      </c>
      <c r="BW8">
        <f t="shared" si="10"/>
        <v>3.916506427320398E-2</v>
      </c>
      <c r="BX8">
        <f t="shared" si="11"/>
        <v>0.25553218711061548</v>
      </c>
    </row>
    <row r="9" spans="1:76" x14ac:dyDescent="0.3">
      <c r="A9" t="s">
        <v>562</v>
      </c>
      <c r="B9">
        <v>13.04084525202153</v>
      </c>
      <c r="C9">
        <v>13.213823121012052</v>
      </c>
      <c r="D9">
        <v>1.5714703007151649</v>
      </c>
      <c r="E9">
        <v>1.3995053393603669</v>
      </c>
      <c r="F9">
        <v>14.40984427362398</v>
      </c>
      <c r="G9">
        <v>10.74289909765505</v>
      </c>
      <c r="H9">
        <v>11.643950893911544</v>
      </c>
      <c r="I9">
        <v>12.79099714603575</v>
      </c>
      <c r="J9">
        <v>9.7618861839355198</v>
      </c>
      <c r="K9">
        <v>13.5960039376964</v>
      </c>
      <c r="L9">
        <v>13.1454518799999</v>
      </c>
      <c r="M9">
        <v>0.16208573567614101</v>
      </c>
      <c r="N9">
        <v>25.008392011130098</v>
      </c>
      <c r="O9">
        <v>16.837478445987152</v>
      </c>
      <c r="P9">
        <v>12.563414502203056</v>
      </c>
      <c r="Q9">
        <v>15.094331107097698</v>
      </c>
      <c r="R9">
        <v>11.6932273682658</v>
      </c>
      <c r="S9">
        <v>9.8554813375611339</v>
      </c>
      <c r="T9">
        <v>17.640376868457402</v>
      </c>
      <c r="U9">
        <v>0.67812156603888851</v>
      </c>
      <c r="V9">
        <v>19.484644341156301</v>
      </c>
      <c r="W9">
        <v>15.267494122362649</v>
      </c>
      <c r="X9">
        <v>8.7825684107415292</v>
      </c>
      <c r="Y9">
        <v>12.218442571099505</v>
      </c>
      <c r="Z9">
        <v>17.180755524980199</v>
      </c>
      <c r="AA9">
        <v>8.0705003911232094</v>
      </c>
      <c r="AB9">
        <v>9.2896101623168903</v>
      </c>
      <c r="AC9">
        <v>5.8626663194086905</v>
      </c>
      <c r="AD9">
        <v>8.3943813972669759</v>
      </c>
      <c r="AE9">
        <v>22.854398156534998</v>
      </c>
      <c r="AF9">
        <v>22.027663750176501</v>
      </c>
      <c r="AG9">
        <v>15.966491401512499</v>
      </c>
      <c r="AH9">
        <v>10.780998183225499</v>
      </c>
      <c r="AI9">
        <v>16.004668362635002</v>
      </c>
      <c r="AJ9">
        <v>13.11992115782845</v>
      </c>
      <c r="AK9">
        <v>3.59304652445585</v>
      </c>
      <c r="AL9">
        <v>9.4848808675555247</v>
      </c>
      <c r="AM9">
        <v>18.394303404836201</v>
      </c>
      <c r="AN9">
        <v>9.5020671071991707</v>
      </c>
      <c r="AO9">
        <v>21.32055563677855</v>
      </c>
      <c r="AP9">
        <v>16.039056395272549</v>
      </c>
      <c r="AQ9">
        <v>14.884310239521799</v>
      </c>
      <c r="AR9">
        <v>10.231993135452516</v>
      </c>
      <c r="AS9">
        <v>12.4889075757768</v>
      </c>
      <c r="AT9">
        <v>21.763351504348499</v>
      </c>
      <c r="AU9">
        <v>13.776424639985951</v>
      </c>
      <c r="AV9">
        <v>1.2502074071991509</v>
      </c>
      <c r="AW9">
        <v>15.03440072681525</v>
      </c>
      <c r="AX9">
        <v>17.843282961560899</v>
      </c>
      <c r="AY9">
        <v>26.35003122035555</v>
      </c>
      <c r="AZ9">
        <v>17.653923571078799</v>
      </c>
      <c r="BA9">
        <v>8.363233872755524</v>
      </c>
      <c r="BB9">
        <v>14.785824005493399</v>
      </c>
      <c r="BC9">
        <v>27.032192864655951</v>
      </c>
      <c r="BD9">
        <v>14.0630885167473</v>
      </c>
      <c r="BE9">
        <v>16.949964925100801</v>
      </c>
      <c r="BF9">
        <v>21.608092034366599</v>
      </c>
      <c r="BG9">
        <v>22.1644555071246</v>
      </c>
      <c r="BH9">
        <v>17.223663861119149</v>
      </c>
      <c r="BJ9">
        <f t="shared" si="0"/>
        <v>11.561398701753838</v>
      </c>
      <c r="BK9">
        <f t="shared" si="1"/>
        <v>12.891805013047982</v>
      </c>
      <c r="BL9">
        <f t="shared" si="2"/>
        <v>15.396847186535396</v>
      </c>
      <c r="BN9">
        <f t="shared" si="3"/>
        <v>6.2196465259285603</v>
      </c>
      <c r="BO9">
        <f t="shared" si="4"/>
        <v>5.8379856970072677</v>
      </c>
      <c r="BP9">
        <f t="shared" si="5"/>
        <v>6.2772714399085237</v>
      </c>
      <c r="BR9">
        <f t="shared" si="6"/>
        <v>1.5549116314821401</v>
      </c>
      <c r="BS9">
        <f t="shared" si="7"/>
        <v>1.3760264249413041</v>
      </c>
      <c r="BT9">
        <f t="shared" si="8"/>
        <v>1.2554542879817048</v>
      </c>
      <c r="BV9">
        <f t="shared" si="9"/>
        <v>0.52640499441738342</v>
      </c>
      <c r="BW9">
        <f t="shared" si="10"/>
        <v>6.3821261574456944E-2</v>
      </c>
      <c r="BX9">
        <f t="shared" si="11"/>
        <v>0.18658560239982308</v>
      </c>
    </row>
    <row r="10" spans="1:76" x14ac:dyDescent="0.3">
      <c r="A10" t="s">
        <v>563</v>
      </c>
      <c r="B10">
        <v>195.21072249146249</v>
      </c>
      <c r="C10">
        <v>163.48170312168702</v>
      </c>
      <c r="D10">
        <v>8.4692625146069247</v>
      </c>
      <c r="E10">
        <v>4.9482516867649302</v>
      </c>
      <c r="F10">
        <v>87.921400367357961</v>
      </c>
      <c r="G10">
        <v>140.43871984178202</v>
      </c>
      <c r="H10">
        <v>161.73809437605149</v>
      </c>
      <c r="I10">
        <v>236.60363672745149</v>
      </c>
      <c r="J10">
        <v>202.225238682152</v>
      </c>
      <c r="K10">
        <v>228.14652162312149</v>
      </c>
      <c r="L10">
        <v>128.04378207067501</v>
      </c>
      <c r="M10">
        <v>9.0357243359663748</v>
      </c>
      <c r="N10">
        <v>391.34437446917798</v>
      </c>
      <c r="O10">
        <v>209.75982458899699</v>
      </c>
      <c r="P10">
        <v>205.96999914543949</v>
      </c>
      <c r="Q10">
        <v>211.98549535449348</v>
      </c>
      <c r="R10">
        <v>103.771389797309</v>
      </c>
      <c r="S10">
        <v>137.3086896707585</v>
      </c>
      <c r="T10">
        <v>236.3852577490735</v>
      </c>
      <c r="U10">
        <v>18.2529109027912</v>
      </c>
      <c r="V10">
        <v>292.77689897336302</v>
      </c>
      <c r="W10">
        <v>157.12097843128501</v>
      </c>
      <c r="X10">
        <v>116.77097735069189</v>
      </c>
      <c r="Y10">
        <v>161.5737995530865</v>
      </c>
      <c r="Z10">
        <v>189.40053135898148</v>
      </c>
      <c r="AA10">
        <v>119.0972857837555</v>
      </c>
      <c r="AB10">
        <v>100.52255295561375</v>
      </c>
      <c r="AC10">
        <v>70.605684524979154</v>
      </c>
      <c r="AD10">
        <v>149.06211899984248</v>
      </c>
      <c r="AE10">
        <v>265.02322074140301</v>
      </c>
      <c r="AF10">
        <v>241.22823914150251</v>
      </c>
      <c r="AG10">
        <v>138.32059248373599</v>
      </c>
      <c r="AH10">
        <v>84.082741204984956</v>
      </c>
      <c r="AI10">
        <v>243.69504912257798</v>
      </c>
      <c r="AJ10">
        <v>162.84078370535798</v>
      </c>
      <c r="AK10">
        <v>17.110161344378948</v>
      </c>
      <c r="AL10">
        <v>179.47519794914501</v>
      </c>
      <c r="AM10">
        <v>300.43064466912801</v>
      </c>
      <c r="AN10">
        <v>143.07076856064049</v>
      </c>
      <c r="AO10">
        <v>205.25059125776451</v>
      </c>
      <c r="AP10">
        <v>217.25796207088752</v>
      </c>
      <c r="AQ10">
        <v>212.75106622535949</v>
      </c>
      <c r="AR10">
        <v>136.55053507635401</v>
      </c>
      <c r="AS10">
        <v>165.62467935684549</v>
      </c>
      <c r="AT10">
        <v>296.22440233659898</v>
      </c>
      <c r="AU10">
        <v>182.9208543805305</v>
      </c>
      <c r="AV10">
        <v>13.161494190387661</v>
      </c>
      <c r="AW10">
        <v>237.83348629003001</v>
      </c>
      <c r="AX10">
        <v>260.60359753232598</v>
      </c>
      <c r="AY10">
        <v>339.51974313091148</v>
      </c>
      <c r="AZ10">
        <v>203.74306307201149</v>
      </c>
      <c r="BA10">
        <v>73.108121237348058</v>
      </c>
      <c r="BB10">
        <v>229.77417202020649</v>
      </c>
      <c r="BC10">
        <v>363.86496985461554</v>
      </c>
      <c r="BD10">
        <v>124.66907745451184</v>
      </c>
      <c r="BE10">
        <v>217.72775993649202</v>
      </c>
      <c r="BF10">
        <v>315.51200048863052</v>
      </c>
      <c r="BG10">
        <v>252.5913853308125</v>
      </c>
      <c r="BH10">
        <v>216.19045509476302</v>
      </c>
      <c r="BJ10">
        <f t="shared" si="0"/>
        <v>161.58267196232421</v>
      </c>
      <c r="BK10">
        <f t="shared" si="1"/>
        <v>156.94438437476305</v>
      </c>
      <c r="BL10">
        <f t="shared" si="2"/>
        <v>202.71227890264151</v>
      </c>
      <c r="BN10">
        <f t="shared" si="3"/>
        <v>100.23767717950112</v>
      </c>
      <c r="BO10">
        <f t="shared" si="4"/>
        <v>74.358755375541932</v>
      </c>
      <c r="BP10">
        <f t="shared" si="5"/>
        <v>88.819293625964676</v>
      </c>
      <c r="BR10">
        <f t="shared" si="6"/>
        <v>25.05941929487528</v>
      </c>
      <c r="BS10">
        <f t="shared" si="7"/>
        <v>17.526526722212449</v>
      </c>
      <c r="BT10">
        <f t="shared" si="8"/>
        <v>17.763858725192936</v>
      </c>
      <c r="BV10">
        <f t="shared" si="9"/>
        <v>0.88055132239958422</v>
      </c>
      <c r="BW10">
        <f t="shared" si="10"/>
        <v>0.19088915272996601</v>
      </c>
      <c r="BX10">
        <f t="shared" si="11"/>
        <v>7.4098049616413461E-2</v>
      </c>
    </row>
    <row r="11" spans="1:76" x14ac:dyDescent="0.3">
      <c r="A11" t="s">
        <v>564</v>
      </c>
      <c r="B11">
        <v>10.996114569947999</v>
      </c>
      <c r="C11">
        <v>12.5760384682529</v>
      </c>
      <c r="D11">
        <v>0.28350460027635749</v>
      </c>
      <c r="E11">
        <v>0.71666021251719003</v>
      </c>
      <c r="F11">
        <v>11.39519693257246</v>
      </c>
      <c r="G11">
        <v>8.5929852514231406</v>
      </c>
      <c r="H11">
        <v>7.392187190372745</v>
      </c>
      <c r="I11">
        <v>14.6899868948869</v>
      </c>
      <c r="J11">
        <v>14.4404366710689</v>
      </c>
      <c r="K11">
        <v>13.143824348092451</v>
      </c>
      <c r="L11">
        <v>9.5962664907691995</v>
      </c>
      <c r="M11">
        <v>0.39011583979073</v>
      </c>
      <c r="N11">
        <v>23.1247331096843</v>
      </c>
      <c r="O11">
        <v>14.25540550951545</v>
      </c>
      <c r="P11">
        <v>16.38573616991545</v>
      </c>
      <c r="Q11">
        <v>12.91861123872205</v>
      </c>
      <c r="R11">
        <v>9.9934756562403297</v>
      </c>
      <c r="S11">
        <v>11.472273645808951</v>
      </c>
      <c r="T11">
        <v>8.9449181537353244</v>
      </c>
      <c r="U11">
        <v>1.69648009919969</v>
      </c>
      <c r="V11">
        <v>33.1030109748475</v>
      </c>
      <c r="W11">
        <v>10.2911413012702</v>
      </c>
      <c r="X11">
        <v>9.661333149254185</v>
      </c>
      <c r="Y11">
        <v>10.470722344136554</v>
      </c>
      <c r="Z11">
        <v>11.645771945381501</v>
      </c>
      <c r="AA11">
        <v>8.2068124744626605</v>
      </c>
      <c r="AB11">
        <v>6.1538788558362052</v>
      </c>
      <c r="AC11">
        <v>5.2806754711931596</v>
      </c>
      <c r="AD11">
        <v>7.313798070279045</v>
      </c>
      <c r="AE11">
        <v>18.436517093216349</v>
      </c>
      <c r="AF11">
        <v>26.370690346805851</v>
      </c>
      <c r="AG11">
        <v>13.3908216800234</v>
      </c>
      <c r="AH11">
        <v>6.1592528484604454</v>
      </c>
      <c r="AI11">
        <v>17.8481605147613</v>
      </c>
      <c r="AJ11">
        <v>9.5768027667427553</v>
      </c>
      <c r="AK11">
        <v>0.96903082663121554</v>
      </c>
      <c r="AL11">
        <v>10.502114761266949</v>
      </c>
      <c r="AM11">
        <v>14.261253518551156</v>
      </c>
      <c r="AN11">
        <v>6.6744349018630249</v>
      </c>
      <c r="AO11">
        <v>12.344899143550675</v>
      </c>
      <c r="AP11">
        <v>8.6831689979686253</v>
      </c>
      <c r="AQ11">
        <v>13.348095575706701</v>
      </c>
      <c r="AR11">
        <v>8.7719281988373847</v>
      </c>
      <c r="AS11">
        <v>7.6088267839429058</v>
      </c>
      <c r="AT11">
        <v>15.692818345687702</v>
      </c>
      <c r="AU11">
        <v>9.9109553823525154</v>
      </c>
      <c r="AV11">
        <v>0.36905069096795351</v>
      </c>
      <c r="AW11">
        <v>7.6088772633209851</v>
      </c>
      <c r="AX11">
        <v>15.610037467410001</v>
      </c>
      <c r="AY11">
        <v>22.561131642630748</v>
      </c>
      <c r="AZ11">
        <v>16.313446154292251</v>
      </c>
      <c r="BA11">
        <v>8.0476643374849406</v>
      </c>
      <c r="BB11">
        <v>12.496446544859399</v>
      </c>
      <c r="BC11">
        <v>22.396303800135499</v>
      </c>
      <c r="BD11">
        <v>8.9378813770194352</v>
      </c>
      <c r="BE11">
        <v>13.1600579930058</v>
      </c>
      <c r="BF11">
        <v>18.12391949249055</v>
      </c>
      <c r="BG11">
        <v>16.0952145465473</v>
      </c>
      <c r="BH11">
        <v>16.065012498638151</v>
      </c>
      <c r="BJ11">
        <f t="shared" si="0"/>
        <v>10.681112718613011</v>
      </c>
      <c r="BK11">
        <f t="shared" si="1"/>
        <v>12.024429701384038</v>
      </c>
      <c r="BL11">
        <f t="shared" si="2"/>
        <v>11.845174920476186</v>
      </c>
      <c r="BN11">
        <f t="shared" si="3"/>
        <v>6.1929863176306101</v>
      </c>
      <c r="BO11">
        <f t="shared" si="4"/>
        <v>7.7073347117989197</v>
      </c>
      <c r="BP11">
        <f t="shared" si="5"/>
        <v>5.5019769164817518</v>
      </c>
      <c r="BR11">
        <f t="shared" si="6"/>
        <v>1.5482465794076525</v>
      </c>
      <c r="BS11">
        <f t="shared" si="7"/>
        <v>1.8166362131958271</v>
      </c>
      <c r="BT11">
        <f t="shared" si="8"/>
        <v>1.1003953832963504</v>
      </c>
      <c r="BV11">
        <f t="shared" si="9"/>
        <v>0.57753595603463892</v>
      </c>
      <c r="BW11">
        <f t="shared" si="10"/>
        <v>0.54470910190096622</v>
      </c>
      <c r="BX11">
        <f t="shared" si="11"/>
        <v>0.93331991287930816</v>
      </c>
    </row>
    <row r="12" spans="1:76" x14ac:dyDescent="0.3">
      <c r="A12" t="s">
        <v>565</v>
      </c>
      <c r="B12">
        <v>110.946204661392</v>
      </c>
      <c r="C12">
        <v>88.273432110929505</v>
      </c>
      <c r="D12">
        <v>5.3515523003719103</v>
      </c>
      <c r="E12">
        <v>3.9560547185618651</v>
      </c>
      <c r="F12">
        <v>71.598960610987405</v>
      </c>
      <c r="G12">
        <v>81.944296700498953</v>
      </c>
      <c r="H12">
        <v>80.646509851860444</v>
      </c>
      <c r="I12">
        <v>154.524189297851</v>
      </c>
      <c r="J12">
        <v>101.26229592263459</v>
      </c>
      <c r="K12">
        <v>160.48953027978348</v>
      </c>
      <c r="L12">
        <v>61.155076729614649</v>
      </c>
      <c r="M12">
        <v>4.0856442371397348</v>
      </c>
      <c r="N12">
        <v>174.097660206526</v>
      </c>
      <c r="O12">
        <v>85.123498867886553</v>
      </c>
      <c r="P12">
        <v>123.61641053442841</v>
      </c>
      <c r="Q12">
        <v>131.436458305473</v>
      </c>
      <c r="R12">
        <v>41.861358877095697</v>
      </c>
      <c r="S12">
        <v>81.947785991156195</v>
      </c>
      <c r="T12">
        <v>128.98512792901602</v>
      </c>
      <c r="U12">
        <v>9.9414140139379263</v>
      </c>
      <c r="V12">
        <v>234.696670031601</v>
      </c>
      <c r="W12">
        <v>76.958961160247412</v>
      </c>
      <c r="X12">
        <v>104.5206924263635</v>
      </c>
      <c r="Y12">
        <v>126.9068831233345</v>
      </c>
      <c r="Z12">
        <v>89.729106366311896</v>
      </c>
      <c r="AA12">
        <v>64.15779451252854</v>
      </c>
      <c r="AB12">
        <v>84.711605922259594</v>
      </c>
      <c r="AC12">
        <v>39.181277437655197</v>
      </c>
      <c r="AD12">
        <v>98.711965881338045</v>
      </c>
      <c r="AE12">
        <v>132.6791787124985</v>
      </c>
      <c r="AF12">
        <v>128.65247192630551</v>
      </c>
      <c r="AG12">
        <v>85.177764814931706</v>
      </c>
      <c r="AH12">
        <v>45.220881195572247</v>
      </c>
      <c r="AI12">
        <v>162.700616231097</v>
      </c>
      <c r="AJ12">
        <v>90.523207621839447</v>
      </c>
      <c r="AK12">
        <v>9.6404011196882813</v>
      </c>
      <c r="AL12">
        <v>109.52102976065595</v>
      </c>
      <c r="AM12">
        <v>224.75904830607251</v>
      </c>
      <c r="AN12">
        <v>75.85376123171865</v>
      </c>
      <c r="AO12">
        <v>110.05155543139639</v>
      </c>
      <c r="AP12">
        <v>132.86256918211549</v>
      </c>
      <c r="AQ12">
        <v>148.79523784247499</v>
      </c>
      <c r="AR12">
        <v>70.232906827319354</v>
      </c>
      <c r="AS12">
        <v>110.119764457307</v>
      </c>
      <c r="AT12">
        <v>156.77783008946199</v>
      </c>
      <c r="AU12">
        <v>119.461844955732</v>
      </c>
      <c r="AV12">
        <v>5.5335575627943445</v>
      </c>
      <c r="AW12">
        <v>170.80308691846801</v>
      </c>
      <c r="AX12">
        <v>182.88915427156999</v>
      </c>
      <c r="AY12">
        <v>182.3070704680255</v>
      </c>
      <c r="AZ12">
        <v>115.188338549995</v>
      </c>
      <c r="BA12">
        <v>33.783141168243851</v>
      </c>
      <c r="BB12">
        <v>135.038863033479</v>
      </c>
      <c r="BC12">
        <v>196.49759541844151</v>
      </c>
      <c r="BD12">
        <v>67.4548721355184</v>
      </c>
      <c r="BE12">
        <v>162.52367488851502</v>
      </c>
      <c r="BF12">
        <v>197.90406580668599</v>
      </c>
      <c r="BG12">
        <v>155.58687609880201</v>
      </c>
      <c r="BH12">
        <v>100.09935981114025</v>
      </c>
      <c r="BJ12">
        <f t="shared" si="0"/>
        <v>89.906735958496228</v>
      </c>
      <c r="BK12">
        <f t="shared" si="1"/>
        <v>96.485642030736116</v>
      </c>
      <c r="BL12">
        <f t="shared" si="2"/>
        <v>122.56835251829847</v>
      </c>
      <c r="BN12">
        <f t="shared" si="3"/>
        <v>53.489572893254987</v>
      </c>
      <c r="BO12">
        <f t="shared" si="4"/>
        <v>52.141230052317269</v>
      </c>
      <c r="BP12">
        <f t="shared" si="5"/>
        <v>57.840757019735193</v>
      </c>
      <c r="BR12">
        <f t="shared" si="6"/>
        <v>13.372393223313747</v>
      </c>
      <c r="BS12">
        <f t="shared" si="7"/>
        <v>12.289805783133781</v>
      </c>
      <c r="BT12">
        <f t="shared" si="8"/>
        <v>11.568151403947038</v>
      </c>
      <c r="BV12">
        <f t="shared" si="9"/>
        <v>0.71961005642610743</v>
      </c>
      <c r="BW12">
        <f t="shared" si="10"/>
        <v>7.3445431135299319E-2</v>
      </c>
      <c r="BX12">
        <f t="shared" si="11"/>
        <v>0.13035948188385504</v>
      </c>
    </row>
    <row r="13" spans="1:76" x14ac:dyDescent="0.3">
      <c r="A13" t="s">
        <v>566</v>
      </c>
      <c r="B13">
        <v>36.417906240263449</v>
      </c>
      <c r="C13">
        <v>44.089324894806701</v>
      </c>
      <c r="D13">
        <v>1.7478271250155748</v>
      </c>
      <c r="E13">
        <v>2.21073363666431</v>
      </c>
      <c r="F13">
        <v>27.332361463918101</v>
      </c>
      <c r="G13">
        <v>25.444719011533998</v>
      </c>
      <c r="H13">
        <v>32.346014617990448</v>
      </c>
      <c r="I13">
        <v>55.206820397416195</v>
      </c>
      <c r="J13">
        <v>44.672140395474955</v>
      </c>
      <c r="K13">
        <v>58.285116731034798</v>
      </c>
      <c r="L13">
        <v>33.279159680703401</v>
      </c>
      <c r="M13">
        <v>1.31517987359303</v>
      </c>
      <c r="N13">
        <v>84.851769025822762</v>
      </c>
      <c r="O13">
        <v>49.08046074452885</v>
      </c>
      <c r="P13">
        <v>53.79311584332185</v>
      </c>
      <c r="Q13">
        <v>48.319844436094797</v>
      </c>
      <c r="R13">
        <v>22.116191853790099</v>
      </c>
      <c r="S13">
        <v>28.899773648714849</v>
      </c>
      <c r="T13">
        <v>43.998959532683401</v>
      </c>
      <c r="U13">
        <v>6.0108807755286602</v>
      </c>
      <c r="V13">
        <v>82.406909151962097</v>
      </c>
      <c r="W13">
        <v>28.35238494156695</v>
      </c>
      <c r="X13">
        <v>39.975669256561254</v>
      </c>
      <c r="Y13">
        <v>51.17908750225935</v>
      </c>
      <c r="Z13">
        <v>28.764495043448449</v>
      </c>
      <c r="AA13">
        <v>21.0627221068487</v>
      </c>
      <c r="AB13">
        <v>31.6793319316577</v>
      </c>
      <c r="AC13">
        <v>15.498891322112549</v>
      </c>
      <c r="AD13">
        <v>34.176408812539101</v>
      </c>
      <c r="AE13">
        <v>48.957440794363301</v>
      </c>
      <c r="AF13">
        <v>62.758652697473401</v>
      </c>
      <c r="AG13">
        <v>33.373348347840597</v>
      </c>
      <c r="AH13">
        <v>19.034010561803598</v>
      </c>
      <c r="AI13">
        <v>53.228350439081851</v>
      </c>
      <c r="AJ13">
        <v>35.148025702028548</v>
      </c>
      <c r="AK13">
        <v>4.0243838679165398</v>
      </c>
      <c r="AL13">
        <v>43.159764911073601</v>
      </c>
      <c r="AM13">
        <v>68.817953064082246</v>
      </c>
      <c r="AN13">
        <v>22.696355178546398</v>
      </c>
      <c r="AO13">
        <v>45.087911286252151</v>
      </c>
      <c r="AP13">
        <v>34.852393305846647</v>
      </c>
      <c r="AQ13">
        <v>50.236744454222745</v>
      </c>
      <c r="AR13">
        <v>27.217213605237148</v>
      </c>
      <c r="AS13">
        <v>32.002201584958698</v>
      </c>
      <c r="AT13">
        <v>56.196336789312596</v>
      </c>
      <c r="AU13">
        <v>31.895211343349651</v>
      </c>
      <c r="AV13">
        <v>3.1024532888371148</v>
      </c>
      <c r="AW13">
        <v>37.887922101600552</v>
      </c>
      <c r="AX13">
        <v>93.649733794470706</v>
      </c>
      <c r="AY13">
        <v>73.768381548584898</v>
      </c>
      <c r="AZ13">
        <v>55.296364016228296</v>
      </c>
      <c r="BA13">
        <v>15.789201782766</v>
      </c>
      <c r="BB13">
        <v>43.307531750335343</v>
      </c>
      <c r="BC13">
        <v>78.645268853974002</v>
      </c>
      <c r="BD13">
        <v>31.907720483330252</v>
      </c>
      <c r="BE13">
        <v>62.381340415919297</v>
      </c>
      <c r="BF13">
        <v>57.338378904336999</v>
      </c>
      <c r="BG13">
        <v>54.808435360830202</v>
      </c>
      <c r="BH13">
        <v>48.320088603999849</v>
      </c>
      <c r="BJ13">
        <f t="shared" si="0"/>
        <v>37.399530882386458</v>
      </c>
      <c r="BK13">
        <f t="shared" si="1"/>
        <v>36.192972706679782</v>
      </c>
      <c r="BL13">
        <f t="shared" si="2"/>
        <v>44.301492639921626</v>
      </c>
      <c r="BN13">
        <f t="shared" si="3"/>
        <v>22.695423432827038</v>
      </c>
      <c r="BO13">
        <f t="shared" si="4"/>
        <v>18.562099892698804</v>
      </c>
      <c r="BP13">
        <f t="shared" si="5"/>
        <v>21.958490280843222</v>
      </c>
      <c r="BR13">
        <f t="shared" si="6"/>
        <v>5.6738558582067595</v>
      </c>
      <c r="BS13">
        <f t="shared" si="7"/>
        <v>4.3751289023964706</v>
      </c>
      <c r="BT13">
        <f t="shared" si="8"/>
        <v>4.3916980561686447</v>
      </c>
      <c r="BV13">
        <f t="shared" si="9"/>
        <v>0.86743414125132268</v>
      </c>
      <c r="BW13">
        <f t="shared" si="10"/>
        <v>0.34343854313834021</v>
      </c>
      <c r="BX13">
        <f t="shared" si="11"/>
        <v>0.19836176487772395</v>
      </c>
    </row>
    <row r="14" spans="1:76" x14ac:dyDescent="0.3">
      <c r="A14" t="s">
        <v>567</v>
      </c>
      <c r="B14">
        <v>57.943275599722497</v>
      </c>
      <c r="C14">
        <v>56.127968280351155</v>
      </c>
      <c r="D14">
        <v>2.698477326600675</v>
      </c>
      <c r="E14">
        <v>1.875479258397925</v>
      </c>
      <c r="F14">
        <v>19.902196781296198</v>
      </c>
      <c r="G14">
        <v>39.019018512389096</v>
      </c>
      <c r="H14">
        <v>50.9657871336535</v>
      </c>
      <c r="I14">
        <v>79.224563601853902</v>
      </c>
      <c r="J14">
        <v>64.345976952075901</v>
      </c>
      <c r="K14">
        <v>66.925277129800946</v>
      </c>
      <c r="L14">
        <v>46.868083319145654</v>
      </c>
      <c r="M14">
        <v>1.6388727736924651</v>
      </c>
      <c r="N14">
        <v>102.65791857321415</v>
      </c>
      <c r="O14">
        <v>61.072485106765001</v>
      </c>
      <c r="P14">
        <v>74.731541055068305</v>
      </c>
      <c r="Q14">
        <v>65.556593828896396</v>
      </c>
      <c r="R14">
        <v>27.165482323910201</v>
      </c>
      <c r="S14">
        <v>40.73337205195395</v>
      </c>
      <c r="T14">
        <v>63.408894401936749</v>
      </c>
      <c r="U14">
        <v>5.4929162238223501</v>
      </c>
      <c r="V14">
        <v>93.005749130375904</v>
      </c>
      <c r="W14">
        <v>41.489647741342552</v>
      </c>
      <c r="X14">
        <v>68.126907660456254</v>
      </c>
      <c r="Y14">
        <v>73.522602203206958</v>
      </c>
      <c r="Z14">
        <v>49.578878098213401</v>
      </c>
      <c r="AA14">
        <v>30.847794989510501</v>
      </c>
      <c r="AB14">
        <v>36.1546392449103</v>
      </c>
      <c r="AC14">
        <v>16.332705130376699</v>
      </c>
      <c r="AD14">
        <v>45.080805066928946</v>
      </c>
      <c r="AE14">
        <v>67.417189025471856</v>
      </c>
      <c r="AF14">
        <v>68.502694896006489</v>
      </c>
      <c r="AG14">
        <v>35.352005869676802</v>
      </c>
      <c r="AH14">
        <v>25.522753831843751</v>
      </c>
      <c r="AI14">
        <v>76.827505466661748</v>
      </c>
      <c r="AJ14">
        <v>55.422585474081949</v>
      </c>
      <c r="AK14">
        <v>4.0735481371364894</v>
      </c>
      <c r="AL14">
        <v>63.028906830342805</v>
      </c>
      <c r="AM14">
        <v>100.1355834366972</v>
      </c>
      <c r="AN14">
        <v>30.405875148853546</v>
      </c>
      <c r="AO14">
        <v>54.874932769726399</v>
      </c>
      <c r="AP14">
        <v>47.683048643814551</v>
      </c>
      <c r="AQ14">
        <v>55.012597247721345</v>
      </c>
      <c r="AR14">
        <v>28.080182322072602</v>
      </c>
      <c r="AS14">
        <v>45.233484292567454</v>
      </c>
      <c r="AT14">
        <v>80.697208029737709</v>
      </c>
      <c r="AU14">
        <v>41.788305824476353</v>
      </c>
      <c r="AV14">
        <v>2.0970745910956752</v>
      </c>
      <c r="AW14">
        <v>55.778861390316848</v>
      </c>
      <c r="AX14">
        <v>112.849534975167</v>
      </c>
      <c r="AY14">
        <v>94.544515383014499</v>
      </c>
      <c r="AZ14">
        <v>68.022431961915046</v>
      </c>
      <c r="BA14">
        <v>16.720318790526701</v>
      </c>
      <c r="BB14">
        <v>64.469852773399097</v>
      </c>
      <c r="BC14">
        <v>108.8831649567514</v>
      </c>
      <c r="BD14">
        <v>38.547988466977998</v>
      </c>
      <c r="BE14">
        <v>89.960107595850957</v>
      </c>
      <c r="BF14">
        <v>76.590679975540553</v>
      </c>
      <c r="BG14">
        <v>74.045646949430505</v>
      </c>
      <c r="BH14">
        <v>58.270026275498701</v>
      </c>
      <c r="BJ14">
        <f t="shared" si="0"/>
        <v>49.472094702057738</v>
      </c>
      <c r="BK14">
        <f t="shared" si="1"/>
        <v>48.03125240870029</v>
      </c>
      <c r="BL14">
        <f t="shared" si="2"/>
        <v>58.688658489708523</v>
      </c>
      <c r="BN14">
        <f t="shared" si="3"/>
        <v>29.575950180898154</v>
      </c>
      <c r="BO14">
        <f t="shared" si="4"/>
        <v>23.511575846760177</v>
      </c>
      <c r="BP14">
        <f t="shared" si="5"/>
        <v>29.817998240964826</v>
      </c>
      <c r="BR14">
        <f t="shared" si="6"/>
        <v>7.3939875452245385</v>
      </c>
      <c r="BS14">
        <f t="shared" si="7"/>
        <v>5.5417315725419884</v>
      </c>
      <c r="BT14">
        <f t="shared" si="8"/>
        <v>5.9635996481929654</v>
      </c>
      <c r="BV14">
        <f t="shared" si="9"/>
        <v>0.87718182706249959</v>
      </c>
      <c r="BW14">
        <f t="shared" si="10"/>
        <v>0.3391320881262091</v>
      </c>
      <c r="BX14">
        <f t="shared" si="11"/>
        <v>0.19785830298055399</v>
      </c>
    </row>
    <row r="15" spans="1:76" x14ac:dyDescent="0.3">
      <c r="A15" t="s">
        <v>568</v>
      </c>
      <c r="B15">
        <v>6.6554360110074349</v>
      </c>
      <c r="C15">
        <v>7.2589773383315155</v>
      </c>
      <c r="D15">
        <v>0.61569018526841301</v>
      </c>
      <c r="E15">
        <v>0.22811693610271849</v>
      </c>
      <c r="F15">
        <v>1.9169559422181399</v>
      </c>
      <c r="G15">
        <v>4.3969235167537652</v>
      </c>
      <c r="H15">
        <v>5.1738409071919049</v>
      </c>
      <c r="I15">
        <v>5.5379873015457903</v>
      </c>
      <c r="J15">
        <v>6.4059693183655453</v>
      </c>
      <c r="K15">
        <v>8.8538766403488953</v>
      </c>
      <c r="L15">
        <v>4.6352341232272583</v>
      </c>
      <c r="M15">
        <v>0.62567287284120099</v>
      </c>
      <c r="N15">
        <v>10.06093875724148</v>
      </c>
      <c r="O15">
        <v>7.9499672596812552</v>
      </c>
      <c r="P15">
        <v>7.1294725027330994</v>
      </c>
      <c r="Q15">
        <v>6.5592224901380796</v>
      </c>
      <c r="R15">
        <v>2.2404596396514602</v>
      </c>
      <c r="S15">
        <v>3.4137421803658601</v>
      </c>
      <c r="T15">
        <v>4.3196998474411101</v>
      </c>
      <c r="U15">
        <v>0</v>
      </c>
      <c r="V15">
        <v>11.838730549675899</v>
      </c>
      <c r="W15">
        <v>4.6728653004161202</v>
      </c>
      <c r="X15">
        <v>7.8738310509812104</v>
      </c>
      <c r="Y15">
        <v>8.788165817589265</v>
      </c>
      <c r="Z15">
        <v>4.7118628007933454</v>
      </c>
      <c r="AA15">
        <v>3.6701012915170104</v>
      </c>
      <c r="AB15">
        <v>1.7187638071888049</v>
      </c>
      <c r="AC15">
        <v>1.9284707501298701</v>
      </c>
      <c r="AD15">
        <v>5.0267842709436898</v>
      </c>
      <c r="AE15">
        <v>9.2224487472185803</v>
      </c>
      <c r="AF15">
        <v>10.376738754342561</v>
      </c>
      <c r="AG15">
        <v>5.6750606773958499</v>
      </c>
      <c r="AH15">
        <v>2.5665887499561202</v>
      </c>
      <c r="AI15">
        <v>5.6574216205197096</v>
      </c>
      <c r="AJ15">
        <v>4.3509772594985501</v>
      </c>
      <c r="AK15">
        <v>0.26793308299963547</v>
      </c>
      <c r="AL15">
        <v>5.6249050754227801</v>
      </c>
      <c r="AM15">
        <v>11.887605663332375</v>
      </c>
      <c r="AN15">
        <v>5.1663225624868101</v>
      </c>
      <c r="AO15">
        <v>6.1734174099244301</v>
      </c>
      <c r="AP15">
        <v>6.3477495696414952</v>
      </c>
      <c r="AQ15">
        <v>5.4983501291057699</v>
      </c>
      <c r="AR15">
        <v>3.8296956672363049</v>
      </c>
      <c r="AS15">
        <v>6.310590643411035</v>
      </c>
      <c r="AT15">
        <v>9.3112888335655395</v>
      </c>
      <c r="AU15">
        <v>5.5912802786138949</v>
      </c>
      <c r="AV15">
        <v>0.30449214029347799</v>
      </c>
      <c r="AW15">
        <v>6.2398409167140247</v>
      </c>
      <c r="AX15">
        <v>14.2697952685887</v>
      </c>
      <c r="AY15">
        <v>13.27732128369925</v>
      </c>
      <c r="AZ15">
        <v>7.8079656709906509</v>
      </c>
      <c r="BA15">
        <v>2.5022542136074351</v>
      </c>
      <c r="BB15">
        <v>5.3117842567610847</v>
      </c>
      <c r="BC15">
        <v>10.840505847220751</v>
      </c>
      <c r="BD15">
        <v>5.0772963590345652</v>
      </c>
      <c r="BE15">
        <v>9.3481251487830441</v>
      </c>
      <c r="BF15">
        <v>6.0722033019721806</v>
      </c>
      <c r="BG15">
        <v>9.7526643891861298</v>
      </c>
      <c r="BH15">
        <v>6.4811572971097853</v>
      </c>
      <c r="BJ15">
        <f t="shared" si="0"/>
        <v>5.2502676314372811</v>
      </c>
      <c r="BK15">
        <f t="shared" si="1"/>
        <v>5.2056519920070254</v>
      </c>
      <c r="BL15">
        <f t="shared" si="2"/>
        <v>6.7058208907679875</v>
      </c>
      <c r="BN15">
        <f t="shared" si="3"/>
        <v>3.0155264983143057</v>
      </c>
      <c r="BO15">
        <f t="shared" si="4"/>
        <v>3.2532168785892854</v>
      </c>
      <c r="BP15">
        <f t="shared" si="5"/>
        <v>3.5035388524644167</v>
      </c>
      <c r="BR15">
        <f t="shared" si="6"/>
        <v>0.75388162457857644</v>
      </c>
      <c r="BS15">
        <f t="shared" si="7"/>
        <v>0.76679057184033905</v>
      </c>
      <c r="BT15">
        <f t="shared" si="8"/>
        <v>0.70070777049288335</v>
      </c>
      <c r="BV15">
        <f t="shared" si="9"/>
        <v>0.96716303509869128</v>
      </c>
      <c r="BW15">
        <f t="shared" si="10"/>
        <v>0.16600347690312239</v>
      </c>
      <c r="BX15">
        <f t="shared" si="11"/>
        <v>0.15680042751191048</v>
      </c>
    </row>
    <row r="16" spans="1:76" x14ac:dyDescent="0.3">
      <c r="A16" t="s">
        <v>569</v>
      </c>
      <c r="B16">
        <v>3.332157275989045</v>
      </c>
      <c r="C16">
        <v>3.2120745116730252</v>
      </c>
      <c r="D16">
        <v>0.4917052714608835</v>
      </c>
      <c r="E16">
        <v>0.10708539568558199</v>
      </c>
      <c r="F16">
        <v>0</v>
      </c>
      <c r="G16">
        <v>3.040440367288475</v>
      </c>
      <c r="H16">
        <v>3.232807574498247</v>
      </c>
      <c r="I16">
        <v>6.9814275628261893</v>
      </c>
      <c r="J16">
        <v>3.68882569303672</v>
      </c>
      <c r="K16">
        <v>7.0780023972281194</v>
      </c>
      <c r="L16">
        <v>3.5784672531874402</v>
      </c>
      <c r="M16">
        <v>0.1833489286154775</v>
      </c>
      <c r="N16">
        <v>9.2961272496855543</v>
      </c>
      <c r="O16">
        <v>4.5470165914688252</v>
      </c>
      <c r="P16">
        <v>6.3378281648132102</v>
      </c>
      <c r="Q16">
        <v>2.7146155068802198</v>
      </c>
      <c r="R16">
        <v>1.4012826562306799</v>
      </c>
      <c r="S16">
        <v>1.8986049181394602</v>
      </c>
      <c r="T16">
        <v>4.8322016454394205</v>
      </c>
      <c r="U16">
        <v>0</v>
      </c>
      <c r="V16">
        <v>13.7639443884791</v>
      </c>
      <c r="W16">
        <v>3.3951440505414698</v>
      </c>
      <c r="X16">
        <v>2.673981270115775</v>
      </c>
      <c r="Y16">
        <v>2.7359117242327149</v>
      </c>
      <c r="Z16">
        <v>4.2529868954083856</v>
      </c>
      <c r="AA16">
        <v>3.6168286415666202</v>
      </c>
      <c r="AB16">
        <v>2.6473771788885703</v>
      </c>
      <c r="AC16">
        <v>1.66443163098003</v>
      </c>
      <c r="AD16">
        <v>3.3828811860939649</v>
      </c>
      <c r="AE16">
        <v>4.3690305801600351</v>
      </c>
      <c r="AF16">
        <v>3.1299210149670449</v>
      </c>
      <c r="AG16">
        <v>2.3344986293288601</v>
      </c>
      <c r="AH16">
        <v>2.8022545934254501</v>
      </c>
      <c r="AI16">
        <v>5.4016910665084756</v>
      </c>
      <c r="AJ16">
        <v>2.79548599410534</v>
      </c>
      <c r="AK16">
        <v>0.33548295364622749</v>
      </c>
      <c r="AL16">
        <v>2.4893040071990602</v>
      </c>
      <c r="AM16">
        <v>8.4899247911761293</v>
      </c>
      <c r="AN16">
        <v>2.5844422353627201</v>
      </c>
      <c r="AO16">
        <v>5.0827835704221398</v>
      </c>
      <c r="AP16">
        <v>4.7426001686560451</v>
      </c>
      <c r="AQ16">
        <v>5.28279862385354</v>
      </c>
      <c r="AR16">
        <v>3.1461957220187151</v>
      </c>
      <c r="AS16">
        <v>3.1942905986281147</v>
      </c>
      <c r="AT16">
        <v>4.2682214328991401</v>
      </c>
      <c r="AU16">
        <v>3.9395438926358803</v>
      </c>
      <c r="AV16">
        <v>0.68385583994704946</v>
      </c>
      <c r="AW16">
        <v>4.4617140202016099</v>
      </c>
      <c r="AX16">
        <v>3.0039513506149702</v>
      </c>
      <c r="AY16">
        <v>4.5782098876686348</v>
      </c>
      <c r="AZ16">
        <v>5.7143240939254554</v>
      </c>
      <c r="BA16">
        <v>1.7638499520356152</v>
      </c>
      <c r="BB16">
        <v>6.0995020975929499</v>
      </c>
      <c r="BC16">
        <v>6.4197223754838006</v>
      </c>
      <c r="BD16">
        <v>0.74429289672292498</v>
      </c>
      <c r="BE16">
        <v>5.3765685497843556</v>
      </c>
      <c r="BF16">
        <v>6.7475906411987649</v>
      </c>
      <c r="BG16">
        <v>5.7233653296573603</v>
      </c>
      <c r="BH16">
        <v>3.7282147262954251</v>
      </c>
      <c r="BJ16">
        <f t="shared" si="0"/>
        <v>3.6138706090210637</v>
      </c>
      <c r="BK16">
        <f t="shared" si="1"/>
        <v>3.5723873372503365</v>
      </c>
      <c r="BL16">
        <f t="shared" si="2"/>
        <v>4.0558494300692782</v>
      </c>
      <c r="BN16">
        <f t="shared" si="3"/>
        <v>2.7364668156231984</v>
      </c>
      <c r="BO16">
        <f t="shared" si="4"/>
        <v>2.8550232902862267</v>
      </c>
      <c r="BP16">
        <f t="shared" si="5"/>
        <v>2.0196589652819377</v>
      </c>
      <c r="BR16">
        <f t="shared" si="6"/>
        <v>0.68411670390579959</v>
      </c>
      <c r="BS16">
        <f t="shared" si="7"/>
        <v>0.67293544300230668</v>
      </c>
      <c r="BT16">
        <f t="shared" si="8"/>
        <v>0.40393179305638754</v>
      </c>
      <c r="BV16">
        <f t="shared" si="9"/>
        <v>0.96578916493177269</v>
      </c>
      <c r="BW16">
        <f t="shared" si="10"/>
        <v>0.58286782922839508</v>
      </c>
      <c r="BX16">
        <f t="shared" si="11"/>
        <v>0.54274045776456004</v>
      </c>
    </row>
    <row r="17" spans="1:76" x14ac:dyDescent="0.3">
      <c r="A17" t="s">
        <v>570</v>
      </c>
      <c r="B17">
        <v>1.8977170783091</v>
      </c>
      <c r="C17">
        <v>3.6640402788712851</v>
      </c>
      <c r="D17">
        <v>0.61569018526841301</v>
      </c>
      <c r="E17">
        <v>0.4324393477068495</v>
      </c>
      <c r="F17">
        <v>3.6184098601622301</v>
      </c>
      <c r="G17">
        <v>1.3655635645312851</v>
      </c>
      <c r="H17">
        <v>1.3826865352557851</v>
      </c>
      <c r="I17">
        <v>3.6554058524695252</v>
      </c>
      <c r="J17">
        <v>3.1399060688965501</v>
      </c>
      <c r="K17">
        <v>3.018185247496155</v>
      </c>
      <c r="L17">
        <v>1.1640397853247535</v>
      </c>
      <c r="M17">
        <v>1.05812223714124</v>
      </c>
      <c r="N17">
        <v>2.88314860512244</v>
      </c>
      <c r="O17">
        <v>1.7250187199402049</v>
      </c>
      <c r="P17">
        <v>1.4905540233255234</v>
      </c>
      <c r="Q17">
        <v>1.77017211811847</v>
      </c>
      <c r="R17">
        <v>0.28618809754608698</v>
      </c>
      <c r="S17">
        <v>1.377046326606205</v>
      </c>
      <c r="T17">
        <v>3.0906674934186249</v>
      </c>
      <c r="U17">
        <v>0.13301194524196899</v>
      </c>
      <c r="V17">
        <v>3.8934862554109801</v>
      </c>
      <c r="W17">
        <v>2.7421003526069354</v>
      </c>
      <c r="X17">
        <v>1.5982118192320063</v>
      </c>
      <c r="Y17">
        <v>2.9820821315744901</v>
      </c>
      <c r="Z17">
        <v>1.5739842914533251</v>
      </c>
      <c r="AA17">
        <v>0.57928794569576048</v>
      </c>
      <c r="AB17">
        <v>0.88906980692421456</v>
      </c>
      <c r="AC17">
        <v>0.75439757442574296</v>
      </c>
      <c r="AD17">
        <v>1.031395584358455</v>
      </c>
      <c r="AE17">
        <v>1.5251250137091354</v>
      </c>
      <c r="AF17">
        <v>3.1538399351579098</v>
      </c>
      <c r="AG17">
        <v>3.4685672299897599</v>
      </c>
      <c r="AH17">
        <v>0.85109882264860903</v>
      </c>
      <c r="AI17">
        <v>3.2338016839362749</v>
      </c>
      <c r="AJ17">
        <v>1.507743842280495</v>
      </c>
      <c r="AK17">
        <v>0.133253664982287</v>
      </c>
      <c r="AL17">
        <v>3.0063658729768501</v>
      </c>
      <c r="AM17">
        <v>2.618423646647225</v>
      </c>
      <c r="AN17">
        <v>1.5175702286752915</v>
      </c>
      <c r="AO17">
        <v>2.8200241824054002</v>
      </c>
      <c r="AP17">
        <v>2.0537459612736999</v>
      </c>
      <c r="AQ17">
        <v>4.5660112154976495</v>
      </c>
      <c r="AR17">
        <v>0.56380316624497995</v>
      </c>
      <c r="AS17">
        <v>1.46853396522647</v>
      </c>
      <c r="AT17">
        <v>2.7165254791767799</v>
      </c>
      <c r="AU17">
        <v>2.6962143323748551</v>
      </c>
      <c r="AV17">
        <v>0</v>
      </c>
      <c r="AW17">
        <v>2.5361759897038949</v>
      </c>
      <c r="AX17">
        <v>9.6064399843229804</v>
      </c>
      <c r="AY17">
        <v>4.5386512818201199</v>
      </c>
      <c r="AZ17">
        <v>2.9649771263376601</v>
      </c>
      <c r="BA17">
        <v>0.54796854276497797</v>
      </c>
      <c r="BB17">
        <v>2.0853210168769549</v>
      </c>
      <c r="BC17">
        <v>4.6177364803225851</v>
      </c>
      <c r="BD17">
        <v>0.1870725931295045</v>
      </c>
      <c r="BE17">
        <v>2.7849117245038952</v>
      </c>
      <c r="BF17">
        <v>2.88258986835219</v>
      </c>
      <c r="BG17">
        <v>4.6808472848344351</v>
      </c>
      <c r="BH17">
        <v>2.6698265698880399</v>
      </c>
      <c r="BJ17">
        <f t="shared" si="0"/>
        <v>2.055068719246238</v>
      </c>
      <c r="BK17">
        <f t="shared" si="1"/>
        <v>1.8424090172186938</v>
      </c>
      <c r="BL17">
        <f t="shared" si="2"/>
        <v>2.630829360824769</v>
      </c>
      <c r="BN17">
        <f t="shared" si="3"/>
        <v>1.1056734861237896</v>
      </c>
      <c r="BO17">
        <f t="shared" si="4"/>
        <v>1.2198094635346746</v>
      </c>
      <c r="BP17">
        <f t="shared" si="5"/>
        <v>2.0084850042280031</v>
      </c>
      <c r="BR17">
        <f t="shared" si="6"/>
        <v>0.27641837153094739</v>
      </c>
      <c r="BS17">
        <f t="shared" si="7"/>
        <v>0.28751184780696437</v>
      </c>
      <c r="BT17">
        <f t="shared" si="8"/>
        <v>0.40169700084560062</v>
      </c>
      <c r="BV17">
        <f t="shared" si="9"/>
        <v>0.59758063181272414</v>
      </c>
      <c r="BW17">
        <f t="shared" si="10"/>
        <v>0.24496507956091187</v>
      </c>
      <c r="BX17">
        <f t="shared" si="11"/>
        <v>0.11834309496153354</v>
      </c>
    </row>
    <row r="18" spans="1:76" x14ac:dyDescent="0.3">
      <c r="A18" t="s">
        <v>571</v>
      </c>
      <c r="B18">
        <v>1.67978067982466</v>
      </c>
      <c r="C18">
        <v>0.93258511136389799</v>
      </c>
      <c r="D18">
        <v>0.247419585102506</v>
      </c>
      <c r="E18">
        <v>0.19859569003566849</v>
      </c>
      <c r="F18">
        <v>0</v>
      </c>
      <c r="G18">
        <v>0.49660442550956702</v>
      </c>
      <c r="H18">
        <v>0.40998044929448252</v>
      </c>
      <c r="I18">
        <v>1.2103925915554701</v>
      </c>
      <c r="J18">
        <v>1.644431545714425</v>
      </c>
      <c r="K18">
        <v>0.92700309724473251</v>
      </c>
      <c r="L18">
        <v>0.6300503587522005</v>
      </c>
      <c r="M18">
        <v>0</v>
      </c>
      <c r="N18">
        <v>2.1506885005877701</v>
      </c>
      <c r="O18">
        <v>1.6416946076281549</v>
      </c>
      <c r="P18">
        <v>1.8717795975325098</v>
      </c>
      <c r="Q18">
        <v>0.69726299846216999</v>
      </c>
      <c r="R18">
        <v>0.84482004067113503</v>
      </c>
      <c r="S18">
        <v>0.77191061305578246</v>
      </c>
      <c r="T18">
        <v>2.071482627322871</v>
      </c>
      <c r="U18">
        <v>0.30124768201486751</v>
      </c>
      <c r="V18">
        <v>3.1347786714654999</v>
      </c>
      <c r="W18">
        <v>3.3653826827221761E-2</v>
      </c>
      <c r="X18">
        <v>2.943512397767595</v>
      </c>
      <c r="Y18">
        <v>1.66955355312536</v>
      </c>
      <c r="Z18">
        <v>0.73705631513888603</v>
      </c>
      <c r="AA18">
        <v>5.9759274330173501E-2</v>
      </c>
      <c r="AB18">
        <v>1.0579621429381005</v>
      </c>
      <c r="AC18">
        <v>0.27642552377529372</v>
      </c>
      <c r="AD18">
        <v>0.77383668680451057</v>
      </c>
      <c r="AE18">
        <v>1.8389464214785864</v>
      </c>
      <c r="AF18">
        <v>0.75122433771227104</v>
      </c>
      <c r="AG18">
        <v>1.28985159676189</v>
      </c>
      <c r="AH18">
        <v>1.5164348227742641</v>
      </c>
      <c r="AI18">
        <v>0.97679720336483999</v>
      </c>
      <c r="AJ18">
        <v>1.2476660244253395</v>
      </c>
      <c r="AK18">
        <v>0</v>
      </c>
      <c r="AL18">
        <v>0.83181515674129303</v>
      </c>
      <c r="AM18">
        <v>1.8749922536739025</v>
      </c>
      <c r="AN18">
        <v>0.95699630647940159</v>
      </c>
      <c r="AO18">
        <v>1.5753552048679</v>
      </c>
      <c r="AP18">
        <v>0.33072532865090198</v>
      </c>
      <c r="AQ18">
        <v>1.0198847045371626</v>
      </c>
      <c r="AR18">
        <v>0.98237409237765705</v>
      </c>
      <c r="AS18">
        <v>1.1491341688635206</v>
      </c>
      <c r="AT18">
        <v>3.4493825532793698</v>
      </c>
      <c r="AU18">
        <v>0.73514055439849657</v>
      </c>
      <c r="AV18">
        <v>7.7800272633812007E-2</v>
      </c>
      <c r="AW18">
        <v>2.7838159734036401</v>
      </c>
      <c r="AX18">
        <v>0</v>
      </c>
      <c r="AY18">
        <v>2.4983838208800351</v>
      </c>
      <c r="AZ18">
        <v>2.2719586524895297</v>
      </c>
      <c r="BA18">
        <v>1.0052991688858466</v>
      </c>
      <c r="BB18">
        <v>1.1238177077344831</v>
      </c>
      <c r="BC18">
        <v>2.5537005082931703</v>
      </c>
      <c r="BD18">
        <v>1.005475509100265</v>
      </c>
      <c r="BE18">
        <v>2.0880268126202401</v>
      </c>
      <c r="BF18">
        <v>2.19954908825747</v>
      </c>
      <c r="BG18">
        <v>1.8234893242037951</v>
      </c>
      <c r="BH18">
        <v>0.4105128914926145</v>
      </c>
      <c r="BJ18">
        <f t="shared" si="0"/>
        <v>0.92114182741301354</v>
      </c>
      <c r="BK18">
        <f t="shared" si="1"/>
        <v>1.1694029854071748</v>
      </c>
      <c r="BL18">
        <f t="shared" si="2"/>
        <v>1.359811843131594</v>
      </c>
      <c r="BN18">
        <f t="shared" si="3"/>
        <v>0.70078806969787577</v>
      </c>
      <c r="BO18">
        <f t="shared" si="4"/>
        <v>0.8931362184683409</v>
      </c>
      <c r="BP18">
        <f t="shared" si="5"/>
        <v>0.92342692543483829</v>
      </c>
      <c r="BR18">
        <f t="shared" si="6"/>
        <v>0.17519701742446894</v>
      </c>
      <c r="BS18">
        <f t="shared" si="7"/>
        <v>0.21051422553409124</v>
      </c>
      <c r="BT18">
        <f t="shared" si="8"/>
        <v>0.18468538508696766</v>
      </c>
      <c r="BV18">
        <f t="shared" si="9"/>
        <v>0.3715636801214629</v>
      </c>
      <c r="BW18">
        <f t="shared" si="10"/>
        <v>9.3034473472947549E-2</v>
      </c>
      <c r="BX18">
        <f t="shared" si="11"/>
        <v>0.50072868720471342</v>
      </c>
    </row>
    <row r="19" spans="1:76" x14ac:dyDescent="0.3">
      <c r="A19" t="s">
        <v>572</v>
      </c>
      <c r="B19">
        <v>1.5450812901781599</v>
      </c>
      <c r="C19">
        <v>1.930599219795075</v>
      </c>
      <c r="D19">
        <v>0</v>
      </c>
      <c r="E19">
        <v>0</v>
      </c>
      <c r="F19">
        <v>0</v>
      </c>
      <c r="G19">
        <v>0.98608194713092501</v>
      </c>
      <c r="H19">
        <v>1.2277916032850675</v>
      </c>
      <c r="I19">
        <v>2.2437388968865433</v>
      </c>
      <c r="J19">
        <v>2.5298733981846375</v>
      </c>
      <c r="K19">
        <v>2.4377244495065051</v>
      </c>
      <c r="L19">
        <v>0.43537292607638201</v>
      </c>
      <c r="M19">
        <v>0</v>
      </c>
      <c r="N19">
        <v>5.5047756153395202</v>
      </c>
      <c r="O19">
        <v>5.5740289816037247</v>
      </c>
      <c r="P19">
        <v>2.864053228093745</v>
      </c>
      <c r="Q19">
        <v>2.2200457494210548</v>
      </c>
      <c r="R19">
        <v>1.6966389628310301</v>
      </c>
      <c r="S19">
        <v>0.97927237243386789</v>
      </c>
      <c r="T19">
        <v>1.625577913373855</v>
      </c>
      <c r="U19">
        <v>0.67407325283380504</v>
      </c>
      <c r="V19">
        <v>1.0550557412867101</v>
      </c>
      <c r="W19">
        <v>0.86069761538850298</v>
      </c>
      <c r="X19">
        <v>2.17375060094921</v>
      </c>
      <c r="Y19">
        <v>2.0202736728739001</v>
      </c>
      <c r="Z19">
        <v>0.77700674773602996</v>
      </c>
      <c r="AA19">
        <v>1.6387768050576801</v>
      </c>
      <c r="AB19">
        <v>0.50457499482648505</v>
      </c>
      <c r="AC19">
        <v>0.69316207783197503</v>
      </c>
      <c r="AD19">
        <v>2.1884580990780149</v>
      </c>
      <c r="AE19">
        <v>3.6735486736920051</v>
      </c>
      <c r="AF19">
        <v>3.0329990000742448</v>
      </c>
      <c r="AG19">
        <v>0.783903529507047</v>
      </c>
      <c r="AH19">
        <v>0.43379676888239749</v>
      </c>
      <c r="AI19">
        <v>2.0856433604969622</v>
      </c>
      <c r="AJ19">
        <v>1.19637696064007</v>
      </c>
      <c r="AK19">
        <v>0.50916557680765151</v>
      </c>
      <c r="AL19">
        <v>1.8204004252539789</v>
      </c>
      <c r="AM19">
        <v>2.50333392995385</v>
      </c>
      <c r="AN19">
        <v>0.6913955460471175</v>
      </c>
      <c r="AO19">
        <v>1.0975448538302375</v>
      </c>
      <c r="AP19">
        <v>1.7993573924096375</v>
      </c>
      <c r="AQ19">
        <v>1.600355529805745</v>
      </c>
      <c r="AR19">
        <v>0.45208342300323401</v>
      </c>
      <c r="AS19">
        <v>0.88851627093715602</v>
      </c>
      <c r="AT19">
        <v>2.1705298763969552</v>
      </c>
      <c r="AU19">
        <v>0.82282731348677296</v>
      </c>
      <c r="AV19">
        <v>0.1127562139037115</v>
      </c>
      <c r="AW19">
        <v>1.6493645726302901</v>
      </c>
      <c r="AX19">
        <v>2.2168707656129998</v>
      </c>
      <c r="AY19">
        <v>3.53976319879783</v>
      </c>
      <c r="AZ19">
        <v>1.4168427593152302</v>
      </c>
      <c r="BA19">
        <v>0</v>
      </c>
      <c r="BB19">
        <v>0.57092341973734495</v>
      </c>
      <c r="BC19">
        <v>4.0906292815236398</v>
      </c>
      <c r="BD19">
        <v>1.4979886885345655</v>
      </c>
      <c r="BE19">
        <v>1.7833382507009952</v>
      </c>
      <c r="BF19">
        <v>4.1283508328334548</v>
      </c>
      <c r="BG19">
        <v>2.3409703318226152</v>
      </c>
      <c r="BH19">
        <v>1.619248250476915</v>
      </c>
      <c r="BJ19">
        <f t="shared" si="0"/>
        <v>1.8436979565938336</v>
      </c>
      <c r="BK19">
        <f t="shared" si="1"/>
        <v>1.4942894549529846</v>
      </c>
      <c r="BL19">
        <f t="shared" si="2"/>
        <v>1.6207573465784799</v>
      </c>
      <c r="BN19">
        <f t="shared" si="3"/>
        <v>1.7564584879146621</v>
      </c>
      <c r="BO19">
        <f t="shared" si="4"/>
        <v>0.90953258957254535</v>
      </c>
      <c r="BP19">
        <f t="shared" si="5"/>
        <v>1.1044822315184657</v>
      </c>
      <c r="BR19">
        <f t="shared" si="6"/>
        <v>0.43911462197866552</v>
      </c>
      <c r="BS19">
        <f t="shared" si="7"/>
        <v>0.21437888726563595</v>
      </c>
      <c r="BT19">
        <f t="shared" si="8"/>
        <v>0.22089644630369315</v>
      </c>
      <c r="BV19">
        <f t="shared" si="9"/>
        <v>0.48213241824777819</v>
      </c>
      <c r="BW19">
        <f t="shared" si="10"/>
        <v>0.65446884669320182</v>
      </c>
      <c r="BX19">
        <f t="shared" si="11"/>
        <v>0.68336603118676653</v>
      </c>
    </row>
    <row r="20" spans="1:76" x14ac:dyDescent="0.3">
      <c r="A20" t="s">
        <v>573</v>
      </c>
      <c r="B20">
        <v>8.6009375928415892</v>
      </c>
      <c r="C20">
        <v>7.0535567408103956</v>
      </c>
      <c r="D20">
        <v>0.25164312693684099</v>
      </c>
      <c r="E20">
        <v>0.44791263282324451</v>
      </c>
      <c r="F20">
        <v>3.4239179735067751</v>
      </c>
      <c r="G20">
        <v>6.2125512472555648</v>
      </c>
      <c r="H20">
        <v>7.8610747670618544</v>
      </c>
      <c r="I20">
        <v>10.63168531965689</v>
      </c>
      <c r="J20">
        <v>8.58603472331475</v>
      </c>
      <c r="K20">
        <v>10.400236639657969</v>
      </c>
      <c r="L20">
        <v>5.1338687556393197</v>
      </c>
      <c r="M20">
        <v>0.59135784210476094</v>
      </c>
      <c r="N20">
        <v>13.6531190231042</v>
      </c>
      <c r="O20">
        <v>7.7249701232885055</v>
      </c>
      <c r="P20">
        <v>10.66137615855186</v>
      </c>
      <c r="Q20">
        <v>8.3412901046140249</v>
      </c>
      <c r="R20">
        <v>3.10310602776693</v>
      </c>
      <c r="S20">
        <v>6.679672541452975</v>
      </c>
      <c r="T20">
        <v>8.4184109685303987</v>
      </c>
      <c r="U20">
        <v>1.343562987180845</v>
      </c>
      <c r="V20">
        <v>8.6610573733386893</v>
      </c>
      <c r="W20">
        <v>6.6108633063963804</v>
      </c>
      <c r="X20">
        <v>8.64079171693718</v>
      </c>
      <c r="Y20">
        <v>7.2503286355078309</v>
      </c>
      <c r="Z20">
        <v>6.4194468542596148</v>
      </c>
      <c r="AA20">
        <v>4.1141489818297403</v>
      </c>
      <c r="AB20">
        <v>5.1475442069968054</v>
      </c>
      <c r="AC20">
        <v>3.9020066730818899</v>
      </c>
      <c r="AD20">
        <v>6.0474396944577045</v>
      </c>
      <c r="AE20">
        <v>9.2962408088581689</v>
      </c>
      <c r="AF20">
        <v>8.5009080132608261</v>
      </c>
      <c r="AG20">
        <v>6.5181214224922703</v>
      </c>
      <c r="AH20">
        <v>2.6081515956473749</v>
      </c>
      <c r="AI20">
        <v>8.6828642091889243</v>
      </c>
      <c r="AJ20">
        <v>8.3779448667261693</v>
      </c>
      <c r="AK20">
        <v>0.1401198369312375</v>
      </c>
      <c r="AL20">
        <v>6.0937752622695749</v>
      </c>
      <c r="AM20">
        <v>14.901879599382749</v>
      </c>
      <c r="AN20">
        <v>4.86425985427221</v>
      </c>
      <c r="AO20">
        <v>9.2240129952942755</v>
      </c>
      <c r="AP20">
        <v>7.8314035602992096</v>
      </c>
      <c r="AQ20">
        <v>9.4842351505929585</v>
      </c>
      <c r="AR20">
        <v>3.6329409848018202</v>
      </c>
      <c r="AS20">
        <v>6.5567804826859799</v>
      </c>
      <c r="AT20">
        <v>14.615356024020251</v>
      </c>
      <c r="AU20">
        <v>5.9094324190027656</v>
      </c>
      <c r="AV20">
        <v>1.416380426253963</v>
      </c>
      <c r="AW20">
        <v>14.3270776594642</v>
      </c>
      <c r="AX20">
        <v>21.2416939573551</v>
      </c>
      <c r="AY20">
        <v>10.880397777900821</v>
      </c>
      <c r="AZ20">
        <v>9.8365945336790404</v>
      </c>
      <c r="BA20">
        <v>1.55337294163385</v>
      </c>
      <c r="BB20">
        <v>7.8941398697099201</v>
      </c>
      <c r="BC20">
        <v>11.298857131737599</v>
      </c>
      <c r="BD20">
        <v>5.1837866076953993</v>
      </c>
      <c r="BE20">
        <v>6.9546883400443251</v>
      </c>
      <c r="BF20">
        <v>12.716950237299001</v>
      </c>
      <c r="BG20">
        <v>11.655689493738951</v>
      </c>
      <c r="BH20">
        <v>5.9992819061937848</v>
      </c>
      <c r="BJ20">
        <f t="shared" si="0"/>
        <v>6.8484707981980328</v>
      </c>
      <c r="BK20">
        <f t="shared" si="1"/>
        <v>6.2191481120658079</v>
      </c>
      <c r="BL20">
        <f t="shared" si="2"/>
        <v>8.5036420767594052</v>
      </c>
      <c r="BN20">
        <f t="shared" si="3"/>
        <v>3.9718362831035554</v>
      </c>
      <c r="BO20">
        <f t="shared" si="4"/>
        <v>2.3821091838083843</v>
      </c>
      <c r="BP20">
        <f t="shared" si="5"/>
        <v>4.835545054611587</v>
      </c>
      <c r="BR20">
        <f t="shared" si="6"/>
        <v>0.99295907077588885</v>
      </c>
      <c r="BS20">
        <f t="shared" si="7"/>
        <v>0.56146851913255358</v>
      </c>
      <c r="BT20">
        <f t="shared" si="8"/>
        <v>0.96710901092231738</v>
      </c>
      <c r="BV20">
        <f t="shared" si="9"/>
        <v>0.58626585288054089</v>
      </c>
      <c r="BW20">
        <f t="shared" si="10"/>
        <v>0.24014248501541149</v>
      </c>
      <c r="BX20">
        <f t="shared" si="11"/>
        <v>4.8242873595889441E-2</v>
      </c>
    </row>
    <row r="21" spans="1:76" x14ac:dyDescent="0.3">
      <c r="A21" t="s">
        <v>574</v>
      </c>
      <c r="B21">
        <v>4.4575010405539146</v>
      </c>
      <c r="C21">
        <v>3.6232012618527447</v>
      </c>
      <c r="D21">
        <v>0.240460907133563</v>
      </c>
      <c r="E21">
        <v>0</v>
      </c>
      <c r="F21">
        <v>0</v>
      </c>
      <c r="G21">
        <v>3.11105098011357</v>
      </c>
      <c r="H21">
        <v>3.40227347472982</v>
      </c>
      <c r="I21">
        <v>5.5769426454174695</v>
      </c>
      <c r="J21">
        <v>5.7895943701414652</v>
      </c>
      <c r="K21">
        <v>6.383877570078325</v>
      </c>
      <c r="L21">
        <v>2.6694817085205997</v>
      </c>
      <c r="M21">
        <v>0.71763175697965798</v>
      </c>
      <c r="N21">
        <v>10.025236138528189</v>
      </c>
      <c r="O21">
        <v>3.2331801824827098</v>
      </c>
      <c r="P21">
        <v>4.9160234552574904</v>
      </c>
      <c r="Q21">
        <v>5.234170976496765</v>
      </c>
      <c r="R21">
        <v>4.97802124249095</v>
      </c>
      <c r="S21">
        <v>3.7494040471401449</v>
      </c>
      <c r="T21">
        <v>4.5630347056121048</v>
      </c>
      <c r="U21">
        <v>0.63612207564552503</v>
      </c>
      <c r="V21">
        <v>5.51652293057451</v>
      </c>
      <c r="W21">
        <v>6.1253681753173854</v>
      </c>
      <c r="X21">
        <v>2.9284107420145249</v>
      </c>
      <c r="Y21">
        <v>6.6916283704484547</v>
      </c>
      <c r="Z21">
        <v>5.3365163655850498</v>
      </c>
      <c r="AA21">
        <v>3.8622180379163003</v>
      </c>
      <c r="AB21">
        <v>3.3570823230640547</v>
      </c>
      <c r="AC21">
        <v>2.5742585552827046</v>
      </c>
      <c r="AD21">
        <v>3.8435433091128903</v>
      </c>
      <c r="AE21">
        <v>4.6861316159364996</v>
      </c>
      <c r="AF21">
        <v>6.9451391993942995</v>
      </c>
      <c r="AG21">
        <v>4.5781667329296996</v>
      </c>
      <c r="AH21">
        <v>3.1203242043864998</v>
      </c>
      <c r="AI21">
        <v>7.9774503880037946</v>
      </c>
      <c r="AJ21">
        <v>5.1600003964011005</v>
      </c>
      <c r="AK21">
        <v>6.6346490612691003E-2</v>
      </c>
      <c r="AL21">
        <v>4.1684664055463001</v>
      </c>
      <c r="AM21">
        <v>9.6245683640159747</v>
      </c>
      <c r="AN21">
        <v>3.34304960882486</v>
      </c>
      <c r="AO21">
        <v>5.6088694132279002</v>
      </c>
      <c r="AP21">
        <v>5.9219553403385898</v>
      </c>
      <c r="AQ21">
        <v>6.0110948612043895</v>
      </c>
      <c r="AR21">
        <v>3.0662183671932599</v>
      </c>
      <c r="AS21">
        <v>7.5567902597325247</v>
      </c>
      <c r="AT21">
        <v>5.5799889121209798</v>
      </c>
      <c r="AU21">
        <v>5.6614912997653102</v>
      </c>
      <c r="AV21">
        <v>0.77786713157610143</v>
      </c>
      <c r="AW21">
        <v>9.7201868200525539</v>
      </c>
      <c r="AX21">
        <v>6.7920175426492797</v>
      </c>
      <c r="AY21">
        <v>9.0975221728806357</v>
      </c>
      <c r="AZ21">
        <v>8.9618966721925002</v>
      </c>
      <c r="BA21">
        <v>2.8191572738334649</v>
      </c>
      <c r="BB21">
        <v>5.8026644677148855</v>
      </c>
      <c r="BC21">
        <v>11.966492482041499</v>
      </c>
      <c r="BD21">
        <v>2.4861689258856048</v>
      </c>
      <c r="BE21">
        <v>7.9040627978516946</v>
      </c>
      <c r="BF21">
        <v>6.9674397316116199</v>
      </c>
      <c r="BG21">
        <v>7.0165217264970199</v>
      </c>
      <c r="BH21">
        <v>4.3502096115789257</v>
      </c>
      <c r="BJ21">
        <f t="shared" si="0"/>
        <v>3.711289154267893</v>
      </c>
      <c r="BK21">
        <f t="shared" si="1"/>
        <v>4.5260746122697437</v>
      </c>
      <c r="BL21">
        <f t="shared" si="2"/>
        <v>5.8572418830139865</v>
      </c>
      <c r="BN21">
        <f t="shared" si="3"/>
        <v>2.7014750479650438</v>
      </c>
      <c r="BO21">
        <f t="shared" si="4"/>
        <v>1.769501158133252</v>
      </c>
      <c r="BP21">
        <f t="shared" si="5"/>
        <v>2.8647360237468855</v>
      </c>
      <c r="BR21">
        <f t="shared" si="6"/>
        <v>0.67536876199126095</v>
      </c>
      <c r="BS21">
        <f t="shared" si="7"/>
        <v>0.41707542274449066</v>
      </c>
      <c r="BT21">
        <f t="shared" si="8"/>
        <v>0.5729472047493771</v>
      </c>
      <c r="BV21">
        <f t="shared" si="9"/>
        <v>0.31435814020272368</v>
      </c>
      <c r="BW21">
        <f t="shared" si="10"/>
        <v>2.0951919112635688E-2</v>
      </c>
      <c r="BX21">
        <f t="shared" si="11"/>
        <v>6.7589043887845757E-2</v>
      </c>
    </row>
    <row r="22" spans="1:76" x14ac:dyDescent="0.3">
      <c r="A22" t="s">
        <v>575</v>
      </c>
      <c r="B22">
        <v>12.993773516099751</v>
      </c>
      <c r="C22">
        <v>5.4028550016246903</v>
      </c>
      <c r="D22">
        <v>0.36339941208923199</v>
      </c>
      <c r="E22">
        <v>0.87066719523839353</v>
      </c>
      <c r="F22">
        <v>0</v>
      </c>
      <c r="G22">
        <v>0.802213545434451</v>
      </c>
      <c r="H22">
        <v>1.1291407100784225</v>
      </c>
      <c r="I22">
        <v>2.2360524716791552</v>
      </c>
      <c r="J22">
        <v>1.4343959188332613</v>
      </c>
      <c r="K22">
        <v>2.1607854337291403</v>
      </c>
      <c r="L22">
        <v>1.62540009026507</v>
      </c>
      <c r="M22">
        <v>1.273811360825805</v>
      </c>
      <c r="N22">
        <v>1.0453123915100051</v>
      </c>
      <c r="O22">
        <v>12.757932637549436</v>
      </c>
      <c r="P22">
        <v>8.2097826591171206</v>
      </c>
      <c r="Q22">
        <v>0.6043537595012155</v>
      </c>
      <c r="R22">
        <v>4.2419234765999301</v>
      </c>
      <c r="S22">
        <v>0.97141948662837807</v>
      </c>
      <c r="T22">
        <v>3.66815125051893</v>
      </c>
      <c r="U22">
        <v>0.33487439363065752</v>
      </c>
      <c r="V22">
        <v>0.10011622275753</v>
      </c>
      <c r="W22">
        <v>0.45433217944767251</v>
      </c>
      <c r="X22">
        <v>1.07828543089509</v>
      </c>
      <c r="Y22">
        <v>0.57193486040128505</v>
      </c>
      <c r="Z22">
        <v>1.2423214039775234</v>
      </c>
      <c r="AA22">
        <v>1.1345088856387049</v>
      </c>
      <c r="AB22">
        <v>0.29084752815068599</v>
      </c>
      <c r="AC22">
        <v>0.84290937804853194</v>
      </c>
      <c r="AD22">
        <v>0.31050706733285699</v>
      </c>
      <c r="AE22">
        <v>2.4423955537281499</v>
      </c>
      <c r="AF22">
        <v>0.92383894305659253</v>
      </c>
      <c r="AG22">
        <v>3.9335685274816301</v>
      </c>
      <c r="AH22">
        <v>2.4982045171816898</v>
      </c>
      <c r="AI22">
        <v>11.416612824582906</v>
      </c>
      <c r="AJ22">
        <v>4.5922339104659695</v>
      </c>
      <c r="AK22">
        <v>0.9654775808734285</v>
      </c>
      <c r="AL22">
        <v>0</v>
      </c>
      <c r="AM22">
        <v>0.84809525366215499</v>
      </c>
      <c r="AN22">
        <v>2.7086323676915054</v>
      </c>
      <c r="AO22">
        <v>4.0632794750446699</v>
      </c>
      <c r="AP22">
        <v>0.58158509038873696</v>
      </c>
      <c r="AQ22">
        <v>1.7449341363327799</v>
      </c>
      <c r="AR22">
        <v>0.69159022744775001</v>
      </c>
      <c r="AS22">
        <v>0.9407431435441711</v>
      </c>
      <c r="AT22">
        <v>1.149602698925775</v>
      </c>
      <c r="AU22">
        <v>0.77812355448255444</v>
      </c>
      <c r="AV22">
        <v>1.9781475110160149</v>
      </c>
      <c r="AW22">
        <v>14.17917602391535</v>
      </c>
      <c r="AX22">
        <v>5.4922585625073701</v>
      </c>
      <c r="AY22">
        <v>0.98770569285625753</v>
      </c>
      <c r="AZ22">
        <v>7.0717393670632305</v>
      </c>
      <c r="BA22">
        <v>0.69344335947517199</v>
      </c>
      <c r="BB22">
        <v>1.380062858999376</v>
      </c>
      <c r="BC22">
        <v>1.357122394666735</v>
      </c>
      <c r="BD22">
        <v>1.2945698350405803</v>
      </c>
      <c r="BE22">
        <v>1.56793500741166</v>
      </c>
      <c r="BF22">
        <v>1.4693144394290649</v>
      </c>
      <c r="BG22">
        <v>0.31741975806848999</v>
      </c>
      <c r="BH22">
        <v>2.3741913996880797</v>
      </c>
      <c r="BJ22">
        <f t="shared" si="0"/>
        <v>3.3068672564734469</v>
      </c>
      <c r="BK22">
        <f t="shared" si="1"/>
        <v>2.0253751072254857</v>
      </c>
      <c r="BL22">
        <f t="shared" si="2"/>
        <v>2.3690953459598756</v>
      </c>
      <c r="BN22">
        <f t="shared" si="3"/>
        <v>4.2699407968592578</v>
      </c>
      <c r="BO22">
        <f t="shared" si="4"/>
        <v>2.6894836937816327</v>
      </c>
      <c r="BP22">
        <f t="shared" si="5"/>
        <v>2.9952397526144354</v>
      </c>
      <c r="BR22">
        <f t="shared" si="6"/>
        <v>1.0674851992148144</v>
      </c>
      <c r="BS22">
        <f t="shared" si="7"/>
        <v>0.63391738592121227</v>
      </c>
      <c r="BT22">
        <f t="shared" si="8"/>
        <v>0.59904795052288706</v>
      </c>
      <c r="BV22">
        <f t="shared" si="9"/>
        <v>0.31196993327141331</v>
      </c>
      <c r="BW22">
        <f t="shared" si="10"/>
        <v>0.45095838467324634</v>
      </c>
      <c r="BX22">
        <f t="shared" si="11"/>
        <v>0.69566499037543328</v>
      </c>
    </row>
    <row r="23" spans="1:76" x14ac:dyDescent="0.3">
      <c r="A23" t="s">
        <v>576</v>
      </c>
      <c r="B23">
        <v>0.60474927396824807</v>
      </c>
      <c r="C23">
        <v>0.39295269612522848</v>
      </c>
      <c r="D23">
        <v>0.1747423878642875</v>
      </c>
      <c r="E23">
        <v>0</v>
      </c>
      <c r="F23">
        <v>1.7268813763215749</v>
      </c>
      <c r="G23">
        <v>0</v>
      </c>
      <c r="H23">
        <v>0.37857032528529699</v>
      </c>
      <c r="I23">
        <v>0.55183830173252502</v>
      </c>
      <c r="J23">
        <v>0.57474093603598497</v>
      </c>
      <c r="K23">
        <v>0.71033721612073608</v>
      </c>
      <c r="L23">
        <v>0.570000896423005</v>
      </c>
      <c r="M23">
        <v>0</v>
      </c>
      <c r="N23">
        <v>0</v>
      </c>
      <c r="O23">
        <v>0.74071306138915005</v>
      </c>
      <c r="P23">
        <v>0.3098540692806635</v>
      </c>
      <c r="Q23">
        <v>0.46447940165888801</v>
      </c>
      <c r="R23">
        <v>0</v>
      </c>
      <c r="S23">
        <v>0.84623793499947153</v>
      </c>
      <c r="T23">
        <v>0.16998752711839049</v>
      </c>
      <c r="U23">
        <v>0</v>
      </c>
      <c r="V23">
        <v>2.5547731497839801E-2</v>
      </c>
      <c r="W23">
        <v>0</v>
      </c>
      <c r="X23">
        <v>0</v>
      </c>
      <c r="Y23">
        <v>0.52736340862785003</v>
      </c>
      <c r="Z23">
        <v>0.25364955739254202</v>
      </c>
      <c r="AA23">
        <v>0.26966881991003949</v>
      </c>
      <c r="AB23">
        <v>0</v>
      </c>
      <c r="AC23">
        <v>0.2531218586465025</v>
      </c>
      <c r="AD23">
        <v>0.2333994804732025</v>
      </c>
      <c r="AE23">
        <v>0.57612198451817098</v>
      </c>
      <c r="AF23">
        <v>0.66641297324464199</v>
      </c>
      <c r="AG23">
        <v>0.74571706123474302</v>
      </c>
      <c r="AH23">
        <v>0</v>
      </c>
      <c r="AI23">
        <v>1.3434904541752601</v>
      </c>
      <c r="AJ23">
        <v>0.44829272731068598</v>
      </c>
      <c r="AK23">
        <v>0</v>
      </c>
      <c r="AL23">
        <v>0</v>
      </c>
      <c r="AM23">
        <v>0.50549828557745002</v>
      </c>
      <c r="AN23">
        <v>0</v>
      </c>
      <c r="AO23">
        <v>0.66840528006120503</v>
      </c>
      <c r="AP23">
        <v>9.5076012189191997E-2</v>
      </c>
      <c r="AQ23">
        <v>0</v>
      </c>
      <c r="AR23">
        <v>0</v>
      </c>
      <c r="AS23">
        <v>0.1226447785331795</v>
      </c>
      <c r="AT23">
        <v>0.443433351193954</v>
      </c>
      <c r="AU23">
        <v>0.1139860854731705</v>
      </c>
      <c r="AV23">
        <v>0</v>
      </c>
      <c r="AW23">
        <v>0.8156195511041735</v>
      </c>
      <c r="AX23">
        <v>2.1226484314560401</v>
      </c>
      <c r="AY23">
        <v>0.33498256717194852</v>
      </c>
      <c r="AZ23">
        <v>0.35581813083167452</v>
      </c>
      <c r="BA23">
        <v>0</v>
      </c>
      <c r="BB23">
        <v>0.121460929351545</v>
      </c>
      <c r="BC23">
        <v>0.96342093866706002</v>
      </c>
      <c r="BD23">
        <v>0.93632648155451648</v>
      </c>
      <c r="BE23">
        <v>0.88381551550326143</v>
      </c>
      <c r="BF23">
        <v>0</v>
      </c>
      <c r="BG23">
        <v>0.18773028467160249</v>
      </c>
      <c r="BH23">
        <v>0</v>
      </c>
      <c r="BJ23">
        <f t="shared" si="0"/>
        <v>0.44999124638784938</v>
      </c>
      <c r="BK23">
        <f t="shared" si="1"/>
        <v>0.32837326621325857</v>
      </c>
      <c r="BL23">
        <f t="shared" si="2"/>
        <v>0.36476637402602635</v>
      </c>
      <c r="BN23">
        <f t="shared" si="3"/>
        <v>0.42902745624703387</v>
      </c>
      <c r="BO23">
        <f t="shared" si="4"/>
        <v>0.38160234222409772</v>
      </c>
      <c r="BP23">
        <f t="shared" si="5"/>
        <v>0.49397658996373844</v>
      </c>
      <c r="BR23">
        <f t="shared" si="6"/>
        <v>0.10725686406175847</v>
      </c>
      <c r="BS23">
        <f t="shared" si="7"/>
        <v>8.9944534634443046E-2</v>
      </c>
      <c r="BT23">
        <f t="shared" si="8"/>
        <v>9.8795317992747683E-2</v>
      </c>
      <c r="BV23">
        <f t="shared" si="9"/>
        <v>0.39177043271291789</v>
      </c>
      <c r="BW23">
        <f t="shared" si="10"/>
        <v>0.56263768346345522</v>
      </c>
      <c r="BX23">
        <f t="shared" si="11"/>
        <v>0.78669653505606707</v>
      </c>
    </row>
    <row r="24" spans="1:76" x14ac:dyDescent="0.3">
      <c r="A24" t="s">
        <v>577</v>
      </c>
      <c r="B24">
        <v>0.58020649256276946</v>
      </c>
      <c r="C24">
        <v>1.4762545143919334</v>
      </c>
      <c r="D24">
        <v>0.18769672197699849</v>
      </c>
      <c r="E24">
        <v>0</v>
      </c>
      <c r="F24">
        <v>0</v>
      </c>
      <c r="G24">
        <v>0.1616800567362105</v>
      </c>
      <c r="H24">
        <v>0</v>
      </c>
      <c r="I24">
        <v>0</v>
      </c>
      <c r="J24">
        <v>0</v>
      </c>
      <c r="K24">
        <v>0.1121933208578535</v>
      </c>
      <c r="L24">
        <v>0.1285711788353795</v>
      </c>
      <c r="M24">
        <v>0</v>
      </c>
      <c r="N24">
        <v>1.318715305897155</v>
      </c>
      <c r="O24">
        <v>3.2616199989435297</v>
      </c>
      <c r="P24">
        <v>1.8670009909187151</v>
      </c>
      <c r="Q24">
        <v>0.1173839225969955</v>
      </c>
      <c r="R24">
        <v>0.38242146121851101</v>
      </c>
      <c r="S24">
        <v>0.54189100583376604</v>
      </c>
      <c r="T24">
        <v>0.94477258790041851</v>
      </c>
      <c r="U24">
        <v>0.63201279145984457</v>
      </c>
      <c r="V24">
        <v>0</v>
      </c>
      <c r="W24">
        <v>0</v>
      </c>
      <c r="X24">
        <v>0</v>
      </c>
      <c r="Y24">
        <v>0.45973736190901199</v>
      </c>
      <c r="Z24">
        <v>0</v>
      </c>
      <c r="AA24">
        <v>0.44727966254174301</v>
      </c>
      <c r="AB24">
        <v>0.86270468623556007</v>
      </c>
      <c r="AC24">
        <v>9.2112957703026493E-2</v>
      </c>
      <c r="AD24">
        <v>0.22746120380655549</v>
      </c>
      <c r="AE24">
        <v>0.26815944226706151</v>
      </c>
      <c r="AF24">
        <v>0</v>
      </c>
      <c r="AG24">
        <v>1.62531935424129</v>
      </c>
      <c r="AH24">
        <v>0</v>
      </c>
      <c r="AI24">
        <v>1.281804813980868</v>
      </c>
      <c r="AJ24">
        <v>2.1303057846559148</v>
      </c>
      <c r="AK24">
        <v>6.4790058728623506E-2</v>
      </c>
      <c r="AL24">
        <v>0</v>
      </c>
      <c r="AM24">
        <v>0.38947402257932989</v>
      </c>
      <c r="AN24">
        <v>1.5077049091139432</v>
      </c>
      <c r="AO24">
        <v>0</v>
      </c>
      <c r="AP24">
        <v>0.33072532865090198</v>
      </c>
      <c r="AQ24">
        <v>0</v>
      </c>
      <c r="AR24">
        <v>0.1216567524452495</v>
      </c>
      <c r="AS24">
        <v>0.27969979062360251</v>
      </c>
      <c r="AT24">
        <v>0.27175781744649702</v>
      </c>
      <c r="AU24">
        <v>0.103321497260113</v>
      </c>
      <c r="AV24">
        <v>0.90031282676858204</v>
      </c>
      <c r="AW24">
        <v>2.6717862673747401</v>
      </c>
      <c r="AX24">
        <v>2.04907665873416</v>
      </c>
      <c r="AY24">
        <v>0.29077268616338248</v>
      </c>
      <c r="AZ24">
        <v>1.4904430003560321</v>
      </c>
      <c r="BA24">
        <v>0</v>
      </c>
      <c r="BB24">
        <v>0</v>
      </c>
      <c r="BC24">
        <v>0.13410552312928201</v>
      </c>
      <c r="BD24">
        <v>0</v>
      </c>
      <c r="BE24">
        <v>0.83345591985941503</v>
      </c>
      <c r="BF24">
        <v>0.142773682667241</v>
      </c>
      <c r="BG24">
        <v>0</v>
      </c>
      <c r="BH24">
        <v>1.21193623380686</v>
      </c>
      <c r="BJ24">
        <f t="shared" si="0"/>
        <v>0.57570765648234634</v>
      </c>
      <c r="BK24">
        <f t="shared" si="1"/>
        <v>0.43142651828320316</v>
      </c>
      <c r="BL24">
        <f t="shared" si="2"/>
        <v>0.59696395041455486</v>
      </c>
      <c r="BN24">
        <f t="shared" si="3"/>
        <v>0.93737481738122008</v>
      </c>
      <c r="BO24">
        <f t="shared" si="4"/>
        <v>0.48228041005180999</v>
      </c>
      <c r="BP24">
        <f t="shared" si="5"/>
        <v>0.79058393446419684</v>
      </c>
      <c r="BR24">
        <f t="shared" si="6"/>
        <v>0.23434370434530502</v>
      </c>
      <c r="BS24">
        <f t="shared" si="7"/>
        <v>0.11367458279368789</v>
      </c>
      <c r="BT24">
        <f t="shared" si="8"/>
        <v>0.15811678689283937</v>
      </c>
      <c r="BV24">
        <f t="shared" si="9"/>
        <v>0.58524538449949792</v>
      </c>
      <c r="BW24">
        <f t="shared" si="10"/>
        <v>0.94059510810712088</v>
      </c>
      <c r="BX24">
        <f t="shared" si="11"/>
        <v>0.40034307808921521</v>
      </c>
    </row>
    <row r="25" spans="1:76" x14ac:dyDescent="0.3">
      <c r="A25" t="s">
        <v>578</v>
      </c>
      <c r="B25">
        <v>0.42238682821172402</v>
      </c>
      <c r="C25">
        <v>5.66728066218E-2</v>
      </c>
      <c r="D25">
        <v>0</v>
      </c>
      <c r="E25">
        <v>0</v>
      </c>
      <c r="F25">
        <v>0</v>
      </c>
      <c r="G25">
        <v>0</v>
      </c>
      <c r="H25">
        <v>0</v>
      </c>
      <c r="I25">
        <v>0.33110298103951552</v>
      </c>
      <c r="J25">
        <v>0</v>
      </c>
      <c r="K25">
        <v>0.31213736005409648</v>
      </c>
      <c r="L25">
        <v>0</v>
      </c>
      <c r="M25">
        <v>0</v>
      </c>
      <c r="N25">
        <v>5.2720803950826498E-2</v>
      </c>
      <c r="O25">
        <v>0</v>
      </c>
      <c r="P25">
        <v>0.51059801111021497</v>
      </c>
      <c r="Q25">
        <v>0.29347888051159898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9.5269082266626004E-2</v>
      </c>
      <c r="AF25">
        <v>0.30167612509087449</v>
      </c>
      <c r="AG25">
        <v>0</v>
      </c>
      <c r="AH25">
        <v>0</v>
      </c>
      <c r="AI25">
        <v>0</v>
      </c>
      <c r="AJ25">
        <v>6.0577310048047499E-2</v>
      </c>
      <c r="AK25">
        <v>0</v>
      </c>
      <c r="AL25">
        <v>0</v>
      </c>
      <c r="AM25">
        <v>6.2255415837030002E-2</v>
      </c>
      <c r="AN25">
        <v>0</v>
      </c>
      <c r="AO25">
        <v>0</v>
      </c>
      <c r="AP25">
        <v>0</v>
      </c>
      <c r="AQ25">
        <v>0</v>
      </c>
      <c r="AR25">
        <v>0.267277472029324</v>
      </c>
      <c r="AS25">
        <v>0</v>
      </c>
      <c r="AT25">
        <v>0</v>
      </c>
      <c r="AU25">
        <v>0</v>
      </c>
      <c r="AV25">
        <v>0.2181150760864195</v>
      </c>
      <c r="AW25">
        <v>9.7267195254219493E-2</v>
      </c>
      <c r="AX25">
        <v>0</v>
      </c>
      <c r="AY25">
        <v>0</v>
      </c>
      <c r="AZ25">
        <v>0</v>
      </c>
      <c r="BA25">
        <v>0</v>
      </c>
      <c r="BB25">
        <v>0.37116043923241049</v>
      </c>
      <c r="BC25">
        <v>0</v>
      </c>
      <c r="BD25">
        <v>0</v>
      </c>
      <c r="BE25">
        <v>0.32339890223171802</v>
      </c>
      <c r="BF25">
        <v>0</v>
      </c>
      <c r="BG25">
        <v>0</v>
      </c>
      <c r="BH25">
        <v>0</v>
      </c>
      <c r="BJ25">
        <f t="shared" si="0"/>
        <v>0.12369360446873603</v>
      </c>
      <c r="BK25">
        <f t="shared" si="1"/>
        <v>2.2052511519861137E-2</v>
      </c>
      <c r="BL25">
        <f t="shared" si="2"/>
        <v>5.6002072428766751E-2</v>
      </c>
      <c r="BN25">
        <f t="shared" si="3"/>
        <v>0.18138344211342761</v>
      </c>
      <c r="BO25">
        <f t="shared" si="4"/>
        <v>7.3296755296038602E-2</v>
      </c>
      <c r="BP25">
        <f t="shared" si="5"/>
        <v>0.11179572270158028</v>
      </c>
      <c r="BR25">
        <f t="shared" si="6"/>
        <v>4.5345860528356902E-2</v>
      </c>
      <c r="BS25">
        <f t="shared" si="7"/>
        <v>1.7276210902933298E-2</v>
      </c>
      <c r="BT25">
        <f t="shared" si="8"/>
        <v>2.2359144540316057E-2</v>
      </c>
      <c r="BV25">
        <f t="shared" si="9"/>
        <v>4.9619048419267037E-2</v>
      </c>
      <c r="BW25">
        <f t="shared" si="10"/>
        <v>0.19406962462530358</v>
      </c>
      <c r="BX25">
        <f t="shared" si="11"/>
        <v>0.23649841858178397</v>
      </c>
    </row>
    <row r="26" spans="1:76" x14ac:dyDescent="0.3">
      <c r="A26" t="s">
        <v>579</v>
      </c>
      <c r="B26">
        <v>0.3198716563387155</v>
      </c>
      <c r="C26">
        <v>8.6555954266072502E-2</v>
      </c>
      <c r="D26">
        <v>0</v>
      </c>
      <c r="E26">
        <v>0.26874757969394703</v>
      </c>
      <c r="F26">
        <v>0</v>
      </c>
      <c r="G26">
        <v>5.6902395572580498E-2</v>
      </c>
      <c r="H26">
        <v>0</v>
      </c>
      <c r="I26">
        <v>0.22926409303339251</v>
      </c>
      <c r="J26">
        <v>0</v>
      </c>
      <c r="K26">
        <v>0.64513815863018298</v>
      </c>
      <c r="L26">
        <v>0.3395951136609095</v>
      </c>
      <c r="M26">
        <v>0</v>
      </c>
      <c r="N26">
        <v>0.1701371679483365</v>
      </c>
      <c r="O26">
        <v>0</v>
      </c>
      <c r="P26">
        <v>0.74727787675700497</v>
      </c>
      <c r="Q26">
        <v>0.62500750852414999</v>
      </c>
      <c r="R26">
        <v>0</v>
      </c>
      <c r="S26">
        <v>0.30665512903811198</v>
      </c>
      <c r="T26">
        <v>0.43528216734346503</v>
      </c>
      <c r="U26">
        <v>0</v>
      </c>
      <c r="V26">
        <v>0</v>
      </c>
      <c r="W26">
        <v>3.4750488146657897E-2</v>
      </c>
      <c r="X26">
        <v>0</v>
      </c>
      <c r="Y26">
        <v>0.34092382847588099</v>
      </c>
      <c r="Z26">
        <v>0</v>
      </c>
      <c r="AA26">
        <v>0.32729657482628</v>
      </c>
      <c r="AB26">
        <v>0</v>
      </c>
      <c r="AC26">
        <v>0</v>
      </c>
      <c r="AD26">
        <v>0.38899913412200449</v>
      </c>
      <c r="AE26">
        <v>0.71527989484808852</v>
      </c>
      <c r="AF26">
        <v>8.4438281262198503E-2</v>
      </c>
      <c r="AG26">
        <v>0</v>
      </c>
      <c r="AH26">
        <v>0</v>
      </c>
      <c r="AI26">
        <v>1.05581436690717</v>
      </c>
      <c r="AJ26">
        <v>0.33558705671560352</v>
      </c>
      <c r="AK26">
        <v>0</v>
      </c>
      <c r="AL26">
        <v>0.18311712549626549</v>
      </c>
      <c r="AM26">
        <v>0.37851651885808402</v>
      </c>
      <c r="AN26">
        <v>0.59096796338141999</v>
      </c>
      <c r="AO26">
        <v>0.41787555407735849</v>
      </c>
      <c r="AP26">
        <v>0.2504568125777405</v>
      </c>
      <c r="AQ26">
        <v>0.225660215699066</v>
      </c>
      <c r="AR26">
        <v>0.58163813026064148</v>
      </c>
      <c r="AS26">
        <v>0</v>
      </c>
      <c r="AT26">
        <v>0.46019873021779301</v>
      </c>
      <c r="AU26">
        <v>0.38695865929256301</v>
      </c>
      <c r="AV26">
        <v>0</v>
      </c>
      <c r="AW26">
        <v>0.510737019300055</v>
      </c>
      <c r="AX26">
        <v>2.2168707656129998</v>
      </c>
      <c r="AY26">
        <v>9.8244090339163495E-2</v>
      </c>
      <c r="AZ26">
        <v>0.32181719321776348</v>
      </c>
      <c r="BA26">
        <v>0</v>
      </c>
      <c r="BB26">
        <v>0.15154078450766501</v>
      </c>
      <c r="BC26">
        <v>0.40632961553618002</v>
      </c>
      <c r="BD26">
        <v>0.367323758818692</v>
      </c>
      <c r="BE26">
        <v>0.28085268936409752</v>
      </c>
      <c r="BF26">
        <v>0.3552900055090375</v>
      </c>
      <c r="BG26">
        <v>0.31316444065218751</v>
      </c>
      <c r="BH26">
        <v>0</v>
      </c>
      <c r="BJ26">
        <f t="shared" si="0"/>
        <v>0.21803109402658072</v>
      </c>
      <c r="BK26">
        <f t="shared" si="1"/>
        <v>0.20496888138721431</v>
      </c>
      <c r="BL26">
        <f t="shared" si="2"/>
        <v>0.35332588517737507</v>
      </c>
      <c r="BN26">
        <f t="shared" si="3"/>
        <v>0.25648487968159456</v>
      </c>
      <c r="BO26">
        <f t="shared" si="4"/>
        <v>0.30065289029026188</v>
      </c>
      <c r="BP26">
        <f t="shared" si="5"/>
        <v>0.42917292698902715</v>
      </c>
      <c r="BR26">
        <f t="shared" si="6"/>
        <v>6.4121219920398639E-2</v>
      </c>
      <c r="BS26">
        <f t="shared" si="7"/>
        <v>7.0864565835859761E-2</v>
      </c>
      <c r="BT26">
        <f t="shared" si="8"/>
        <v>8.5834585397805432E-2</v>
      </c>
      <c r="BV26">
        <f t="shared" si="9"/>
        <v>0.89214184565420251</v>
      </c>
      <c r="BW26">
        <f t="shared" si="10"/>
        <v>0.21418918973386725</v>
      </c>
      <c r="BX26">
        <f t="shared" si="11"/>
        <v>0.18994112094360271</v>
      </c>
    </row>
    <row r="27" spans="1:76" x14ac:dyDescent="0.3">
      <c r="A27" t="s">
        <v>580</v>
      </c>
      <c r="B27">
        <v>1.0393159850206246</v>
      </c>
      <c r="C27">
        <v>1.10901091633047</v>
      </c>
      <c r="D27">
        <v>0.16141355037067551</v>
      </c>
      <c r="E27">
        <v>0</v>
      </c>
      <c r="F27">
        <v>1.80353598934083</v>
      </c>
      <c r="G27">
        <v>0.94085244497798159</v>
      </c>
      <c r="H27">
        <v>0.60448237593431853</v>
      </c>
      <c r="I27">
        <v>0.90416903099454005</v>
      </c>
      <c r="J27">
        <v>0.654566265466486</v>
      </c>
      <c r="K27">
        <v>1.660929831103396</v>
      </c>
      <c r="L27">
        <v>0.98050264487401795</v>
      </c>
      <c r="M27">
        <v>0</v>
      </c>
      <c r="N27">
        <v>2.7769485418526401</v>
      </c>
      <c r="O27">
        <v>0.48408760185124899</v>
      </c>
      <c r="P27">
        <v>2.153799776211045</v>
      </c>
      <c r="Q27">
        <v>2.6855599329573052</v>
      </c>
      <c r="R27">
        <v>1.38829067280638</v>
      </c>
      <c r="S27">
        <v>1.2711705832884566</v>
      </c>
      <c r="T27">
        <v>1.6720892726039098</v>
      </c>
      <c r="U27">
        <v>0</v>
      </c>
      <c r="V27">
        <v>0</v>
      </c>
      <c r="W27">
        <v>1.017555293005532</v>
      </c>
      <c r="X27">
        <v>1.0681752430170302</v>
      </c>
      <c r="Y27">
        <v>0.2498464802732335</v>
      </c>
      <c r="Z27">
        <v>0.86531173814057194</v>
      </c>
      <c r="AA27">
        <v>0.35824373590602948</v>
      </c>
      <c r="AB27">
        <v>0</v>
      </c>
      <c r="AC27">
        <v>0.67117554878649555</v>
      </c>
      <c r="AD27">
        <v>0.44362831793473401</v>
      </c>
      <c r="AE27">
        <v>1.6506471905336881</v>
      </c>
      <c r="AF27">
        <v>0.947923435397932</v>
      </c>
      <c r="AG27">
        <v>2.8954695351355402</v>
      </c>
      <c r="AH27">
        <v>0.93247986482014444</v>
      </c>
      <c r="AI27">
        <v>2.0051538215622848</v>
      </c>
      <c r="AJ27">
        <v>1.183550053951026</v>
      </c>
      <c r="AK27">
        <v>0.20144801752088601</v>
      </c>
      <c r="AL27">
        <v>0.3216069554634215</v>
      </c>
      <c r="AM27">
        <v>1.9173245427353152</v>
      </c>
      <c r="AN27">
        <v>1.6083490206147051</v>
      </c>
      <c r="AO27">
        <v>0.74502172481056039</v>
      </c>
      <c r="AP27">
        <v>1.272789194355924</v>
      </c>
      <c r="AQ27">
        <v>2.6918713446006652</v>
      </c>
      <c r="AR27">
        <v>0.65616915546458499</v>
      </c>
      <c r="AS27">
        <v>0.84005998177045005</v>
      </c>
      <c r="AT27">
        <v>2.9250060070682951</v>
      </c>
      <c r="AU27">
        <v>0.66834301023643949</v>
      </c>
      <c r="AV27">
        <v>0</v>
      </c>
      <c r="AW27">
        <v>0.80747975768276004</v>
      </c>
      <c r="AX27">
        <v>0</v>
      </c>
      <c r="AY27">
        <v>1.5126422259975341</v>
      </c>
      <c r="AZ27">
        <v>1.3241382620710955</v>
      </c>
      <c r="BA27">
        <v>8.8132058450100997E-2</v>
      </c>
      <c r="BB27">
        <v>1.5731480049875599</v>
      </c>
      <c r="BC27">
        <v>2.4343391154010803</v>
      </c>
      <c r="BD27">
        <v>1.3539149140906279</v>
      </c>
      <c r="BE27">
        <v>3.75946055081757</v>
      </c>
      <c r="BF27">
        <v>1.6710235525596799</v>
      </c>
      <c r="BG27">
        <v>1.8913153457409648</v>
      </c>
      <c r="BH27">
        <v>0.86460641351428502</v>
      </c>
      <c r="BJ27">
        <f t="shared" si="0"/>
        <v>1.1224484304553486</v>
      </c>
      <c r="BK27">
        <f t="shared" si="1"/>
        <v>0.96873115184510894</v>
      </c>
      <c r="BL27">
        <f t="shared" si="2"/>
        <v>1.2924695683962213</v>
      </c>
      <c r="BN27">
        <f t="shared" si="3"/>
        <v>0.87346648639033986</v>
      </c>
      <c r="BO27">
        <f t="shared" si="4"/>
        <v>0.77107689431007853</v>
      </c>
      <c r="BP27">
        <f t="shared" si="5"/>
        <v>0.95287271070967972</v>
      </c>
      <c r="BR27">
        <f t="shared" si="6"/>
        <v>0.21836662159758496</v>
      </c>
      <c r="BS27">
        <f t="shared" si="7"/>
        <v>0.18174456692763979</v>
      </c>
      <c r="BT27">
        <f t="shared" si="8"/>
        <v>0.19057454214193595</v>
      </c>
      <c r="BV27">
        <f t="shared" si="9"/>
        <v>0.59243601703026938</v>
      </c>
      <c r="BW27">
        <f t="shared" si="10"/>
        <v>0.56131579603474357</v>
      </c>
      <c r="BX27">
        <f t="shared" si="11"/>
        <v>0.2260622269733035</v>
      </c>
    </row>
    <row r="28" spans="1:76" x14ac:dyDescent="0.3">
      <c r="A28" t="s">
        <v>581</v>
      </c>
      <c r="B28">
        <v>3.5151158691602902</v>
      </c>
      <c r="C28">
        <v>2.7865329433594099</v>
      </c>
      <c r="D28">
        <v>0.36827060016590701</v>
      </c>
      <c r="E28">
        <v>0.31216912083723197</v>
      </c>
      <c r="F28">
        <v>2.1822800496083952E-2</v>
      </c>
      <c r="G28">
        <v>4.7904618098757759</v>
      </c>
      <c r="H28">
        <v>1.7910441578098801</v>
      </c>
      <c r="I28">
        <v>6.5405927737495855</v>
      </c>
      <c r="J28">
        <v>6.2620890459619396</v>
      </c>
      <c r="K28">
        <v>7.0698730216841348</v>
      </c>
      <c r="L28">
        <v>2.6576501787222249</v>
      </c>
      <c r="M28">
        <v>4.8999860561631248E-2</v>
      </c>
      <c r="N28">
        <v>7.2016627013179448</v>
      </c>
      <c r="O28">
        <v>8.1525190357384645</v>
      </c>
      <c r="P28">
        <v>4.089790062356025</v>
      </c>
      <c r="Q28">
        <v>4.3441300866960502</v>
      </c>
      <c r="R28">
        <v>1.68103462368479</v>
      </c>
      <c r="S28">
        <v>1.8612103898562389</v>
      </c>
      <c r="T28">
        <v>3.7263742987158199</v>
      </c>
      <c r="U28">
        <v>0.77558049647092753</v>
      </c>
      <c r="V28">
        <v>3.0013666617297701</v>
      </c>
      <c r="W28">
        <v>2.7593189733783152</v>
      </c>
      <c r="X28">
        <v>3.5679431851904351</v>
      </c>
      <c r="Y28">
        <v>4.6154194746677399</v>
      </c>
      <c r="Z28">
        <v>2.7048039152410248</v>
      </c>
      <c r="AA28">
        <v>1.6823266180852352</v>
      </c>
      <c r="AB28">
        <v>2.4959241888758101</v>
      </c>
      <c r="AC28">
        <v>0.88573845886587699</v>
      </c>
      <c r="AD28">
        <v>2.5842680848560051</v>
      </c>
      <c r="AE28">
        <v>2.8582509775970202</v>
      </c>
      <c r="AF28">
        <v>3.8506734783663603</v>
      </c>
      <c r="AG28">
        <v>1.82201824360457</v>
      </c>
      <c r="AH28">
        <v>0.45968008310726549</v>
      </c>
      <c r="AI28">
        <v>5.1743937508836151</v>
      </c>
      <c r="AJ28">
        <v>4.1660017726933347</v>
      </c>
      <c r="AK28">
        <v>0.65574050395104355</v>
      </c>
      <c r="AL28">
        <v>3.0123245935334753</v>
      </c>
      <c r="AM28">
        <v>9.9791457944088258</v>
      </c>
      <c r="AN28">
        <v>2.0319816457305553</v>
      </c>
      <c r="AO28">
        <v>2.82187157606604</v>
      </c>
      <c r="AP28">
        <v>4.4019699004943096</v>
      </c>
      <c r="AQ28">
        <v>3.4864071867836945</v>
      </c>
      <c r="AR28">
        <v>1.2691610898438315</v>
      </c>
      <c r="AS28">
        <v>2.865382335990895</v>
      </c>
      <c r="AT28">
        <v>5.2700245210263352</v>
      </c>
      <c r="AU28">
        <v>5.3789631743600754</v>
      </c>
      <c r="AV28">
        <v>0.91782789455220348</v>
      </c>
      <c r="AW28">
        <v>6.2543780073414403</v>
      </c>
      <c r="AX28">
        <v>10.861359695836899</v>
      </c>
      <c r="AY28">
        <v>5.1096928798263503</v>
      </c>
      <c r="AZ28">
        <v>5.6370354607755599</v>
      </c>
      <c r="BA28">
        <v>1.5949197019748824</v>
      </c>
      <c r="BB28">
        <v>6.2345398649774655</v>
      </c>
      <c r="BC28">
        <v>11.348367150889615</v>
      </c>
      <c r="BD28">
        <v>4.9300766482032348</v>
      </c>
      <c r="BE28">
        <v>8.3285713840594706</v>
      </c>
      <c r="BF28">
        <v>6.5355571875705749</v>
      </c>
      <c r="BG28">
        <v>5.7994248538741004</v>
      </c>
      <c r="BH28">
        <v>2.9473706785891003</v>
      </c>
      <c r="BJ28">
        <f t="shared" si="0"/>
        <v>3.7470452542807853</v>
      </c>
      <c r="BK28">
        <f t="shared" si="1"/>
        <v>2.5836847723987124</v>
      </c>
      <c r="BL28">
        <f t="shared" si="2"/>
        <v>4.8735238201341335</v>
      </c>
      <c r="BN28">
        <f t="shared" si="3"/>
        <v>2.7668541954321468</v>
      </c>
      <c r="BO28">
        <f t="shared" si="4"/>
        <v>1.2928658347867632</v>
      </c>
      <c r="BP28">
        <f t="shared" si="5"/>
        <v>2.9406010237692501</v>
      </c>
      <c r="BR28">
        <f t="shared" si="6"/>
        <v>0.69171354885803671</v>
      </c>
      <c r="BS28">
        <f t="shared" si="7"/>
        <v>0.30473139964737567</v>
      </c>
      <c r="BT28">
        <f t="shared" si="8"/>
        <v>0.58812020475385007</v>
      </c>
      <c r="BV28">
        <f t="shared" si="9"/>
        <v>0.13892398241363299</v>
      </c>
      <c r="BW28">
        <f t="shared" si="10"/>
        <v>0.22331992980878998</v>
      </c>
      <c r="BX28">
        <f t="shared" si="11"/>
        <v>1.4499045557265372E-3</v>
      </c>
    </row>
    <row r="29" spans="1:76" x14ac:dyDescent="0.3">
      <c r="A29" t="s">
        <v>582</v>
      </c>
      <c r="B29">
        <v>0.91375176981501749</v>
      </c>
      <c r="C29">
        <v>0.65669280070760006</v>
      </c>
      <c r="D29">
        <v>0</v>
      </c>
      <c r="E29">
        <v>0</v>
      </c>
      <c r="F29">
        <v>0</v>
      </c>
      <c r="G29">
        <v>0.39511455074179153</v>
      </c>
      <c r="H29">
        <v>0.73412237142136449</v>
      </c>
      <c r="I29">
        <v>0.79574716984593452</v>
      </c>
      <c r="J29">
        <v>0</v>
      </c>
      <c r="K29">
        <v>0.57679028950557498</v>
      </c>
      <c r="L29">
        <v>0.3395951136609095</v>
      </c>
      <c r="M29">
        <v>0</v>
      </c>
      <c r="N29">
        <v>0.31381449537499151</v>
      </c>
      <c r="O29">
        <v>0</v>
      </c>
      <c r="P29">
        <v>0.74727787675700497</v>
      </c>
      <c r="Q29">
        <v>1.152322306862626</v>
      </c>
      <c r="R29">
        <v>0.77575014638400597</v>
      </c>
      <c r="S29">
        <v>1.0083843242595329</v>
      </c>
      <c r="T29">
        <v>1.0796564769346184</v>
      </c>
      <c r="U29">
        <v>0</v>
      </c>
      <c r="V29">
        <v>0</v>
      </c>
      <c r="W29">
        <v>0.37651234007884699</v>
      </c>
      <c r="X29">
        <v>0</v>
      </c>
      <c r="Y29">
        <v>1.7469279132064051</v>
      </c>
      <c r="Z29">
        <v>0.81340562003976902</v>
      </c>
      <c r="AA29">
        <v>7.8634543772441501E-2</v>
      </c>
      <c r="AB29">
        <v>0.63659824762190498</v>
      </c>
      <c r="AC29">
        <v>0.40184076103246302</v>
      </c>
      <c r="AD29">
        <v>0</v>
      </c>
      <c r="AE29">
        <v>0.49353581918297196</v>
      </c>
      <c r="AF29">
        <v>6.4257133029571506E-2</v>
      </c>
      <c r="AG29">
        <v>0</v>
      </c>
      <c r="AH29">
        <v>0.51581202676904503</v>
      </c>
      <c r="AI29">
        <v>1.405535197023553</v>
      </c>
      <c r="AJ29">
        <v>0.16121378610092449</v>
      </c>
      <c r="AK29">
        <v>0</v>
      </c>
      <c r="AL29">
        <v>0.98630501119279146</v>
      </c>
      <c r="AM29">
        <v>1.8054736010988526</v>
      </c>
      <c r="AN29">
        <v>0.57014716387924746</v>
      </c>
      <c r="AO29">
        <v>1.0348527889422159</v>
      </c>
      <c r="AP29">
        <v>0.42726948410977</v>
      </c>
      <c r="AQ29">
        <v>0.35079922542272801</v>
      </c>
      <c r="AR29">
        <v>0.13031173018348849</v>
      </c>
      <c r="AS29">
        <v>0.53509766316961394</v>
      </c>
      <c r="AT29">
        <v>1.104279442889915</v>
      </c>
      <c r="AU29">
        <v>9.1386287495686502E-2</v>
      </c>
      <c r="AV29">
        <v>0</v>
      </c>
      <c r="AW29">
        <v>0</v>
      </c>
      <c r="AX29">
        <v>1.9342315604356599</v>
      </c>
      <c r="AY29">
        <v>0.85841786024387801</v>
      </c>
      <c r="AZ29">
        <v>0.13449548543957099</v>
      </c>
      <c r="BA29">
        <v>0.38767855505916349</v>
      </c>
      <c r="BB29">
        <v>0.93909915745387096</v>
      </c>
      <c r="BC29">
        <v>1.2212972382809399</v>
      </c>
      <c r="BD29">
        <v>0.34843940499036302</v>
      </c>
      <c r="BE29">
        <v>0.86910246131498159</v>
      </c>
      <c r="BF29">
        <v>0.662589616331551</v>
      </c>
      <c r="BG29">
        <v>1.0257608895456474</v>
      </c>
      <c r="BH29">
        <v>9.4162106771332493E-2</v>
      </c>
      <c r="BJ29">
        <f t="shared" si="0"/>
        <v>0.41407679654330093</v>
      </c>
      <c r="BK29">
        <f t="shared" si="1"/>
        <v>0.52204725274084052</v>
      </c>
      <c r="BL29">
        <f t="shared" si="2"/>
        <v>0.62689642081408781</v>
      </c>
      <c r="BN29">
        <f t="shared" si="3"/>
        <v>0.3902017683114482</v>
      </c>
      <c r="BO29">
        <f t="shared" si="4"/>
        <v>0.5311500977053657</v>
      </c>
      <c r="BP29">
        <f t="shared" si="5"/>
        <v>0.54248900704538505</v>
      </c>
      <c r="BR29">
        <f t="shared" si="6"/>
        <v>9.7550442077862051E-2</v>
      </c>
      <c r="BS29">
        <f t="shared" si="7"/>
        <v>0.12519327863845381</v>
      </c>
      <c r="BT29">
        <f t="shared" si="8"/>
        <v>0.10849780140907701</v>
      </c>
      <c r="BV29">
        <f t="shared" si="9"/>
        <v>0.50137357129552917</v>
      </c>
      <c r="BW29">
        <f t="shared" si="10"/>
        <v>0.15280477958929042</v>
      </c>
      <c r="BX29">
        <f t="shared" si="11"/>
        <v>0.5306685913165512</v>
      </c>
    </row>
    <row r="30" spans="1:76" x14ac:dyDescent="0.3">
      <c r="A30" t="s">
        <v>583</v>
      </c>
      <c r="B30">
        <v>0.61349980091674206</v>
      </c>
      <c r="C30">
        <v>0.79548435837270803</v>
      </c>
      <c r="D30">
        <v>0.25558988869203147</v>
      </c>
      <c r="E30">
        <v>0.194225707698536</v>
      </c>
      <c r="F30">
        <v>0</v>
      </c>
      <c r="G30">
        <v>0</v>
      </c>
      <c r="H30">
        <v>0</v>
      </c>
      <c r="I30">
        <v>0.16326992965523851</v>
      </c>
      <c r="J30">
        <v>0</v>
      </c>
      <c r="K30">
        <v>0.18421326869875401</v>
      </c>
      <c r="L30">
        <v>0.20893658136608551</v>
      </c>
      <c r="M30">
        <v>0</v>
      </c>
      <c r="N30">
        <v>0.60872360047895446</v>
      </c>
      <c r="O30">
        <v>0.74071306138915005</v>
      </c>
      <c r="P30">
        <v>1.6849832160724389</v>
      </c>
      <c r="Q30">
        <v>0.20317671534158899</v>
      </c>
      <c r="R30">
        <v>0.84017236486929903</v>
      </c>
      <c r="S30">
        <v>0.40498204404163202</v>
      </c>
      <c r="T30">
        <v>0.16555217930305499</v>
      </c>
      <c r="U30">
        <v>0</v>
      </c>
      <c r="V30">
        <v>0.83383526551410803</v>
      </c>
      <c r="W30">
        <v>0</v>
      </c>
      <c r="X30">
        <v>0</v>
      </c>
      <c r="Y30">
        <v>0.55077256606226999</v>
      </c>
      <c r="Z30">
        <v>0.28997313487814352</v>
      </c>
      <c r="AA30">
        <v>0</v>
      </c>
      <c r="AB30">
        <v>0</v>
      </c>
      <c r="AC30">
        <v>0.2531218586465025</v>
      </c>
      <c r="AD30">
        <v>0</v>
      </c>
      <c r="AE30">
        <v>0</v>
      </c>
      <c r="AF30">
        <v>0.148759275943739</v>
      </c>
      <c r="AG30">
        <v>0.77391095805713095</v>
      </c>
      <c r="AH30">
        <v>0</v>
      </c>
      <c r="AI30">
        <v>0.36567132606109348</v>
      </c>
      <c r="AJ30">
        <v>0.34990969440820002</v>
      </c>
      <c r="AK30">
        <v>0</v>
      </c>
      <c r="AL30">
        <v>0</v>
      </c>
      <c r="AM30">
        <v>0.63086086476347503</v>
      </c>
      <c r="AN30">
        <v>0.46462565938628297</v>
      </c>
      <c r="AO30">
        <v>0</v>
      </c>
      <c r="AP30">
        <v>0.1172774834819325</v>
      </c>
      <c r="AQ30">
        <v>0</v>
      </c>
      <c r="AR30">
        <v>0</v>
      </c>
      <c r="AS30">
        <v>0.22808895088186498</v>
      </c>
      <c r="AT30">
        <v>0</v>
      </c>
      <c r="AU30">
        <v>0.25325052857786601</v>
      </c>
      <c r="AV30">
        <v>0.39236200520193598</v>
      </c>
      <c r="AW30">
        <v>1.21347918140374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0.33021807054476099</v>
      </c>
      <c r="BD30">
        <v>0</v>
      </c>
      <c r="BE30">
        <v>8.4273632346347493E-2</v>
      </c>
      <c r="BF30">
        <v>0.43259348484057603</v>
      </c>
      <c r="BG30">
        <v>0.42755786933607548</v>
      </c>
      <c r="BH30">
        <v>0</v>
      </c>
      <c r="BJ30">
        <f t="shared" si="0"/>
        <v>0.35330100804263925</v>
      </c>
      <c r="BK30">
        <f t="shared" si="1"/>
        <v>0.25704172074316517</v>
      </c>
      <c r="BL30">
        <f t="shared" si="2"/>
        <v>0.19697989700692234</v>
      </c>
      <c r="BN30">
        <f t="shared" si="3"/>
        <v>0.44862583673945333</v>
      </c>
      <c r="BO30">
        <f t="shared" si="4"/>
        <v>0.30770586861025706</v>
      </c>
      <c r="BP30">
        <f t="shared" si="5"/>
        <v>0.2893062953967151</v>
      </c>
      <c r="BR30">
        <f t="shared" si="6"/>
        <v>0.11215645918486333</v>
      </c>
      <c r="BS30">
        <f t="shared" si="7"/>
        <v>7.2526968768403199E-2</v>
      </c>
      <c r="BT30">
        <f t="shared" si="8"/>
        <v>5.7861259079343016E-2</v>
      </c>
      <c r="BV30">
        <f t="shared" si="9"/>
        <v>0.47749141469466594</v>
      </c>
      <c r="BW30">
        <f t="shared" si="10"/>
        <v>0.22795138702013923</v>
      </c>
      <c r="BX30">
        <f t="shared" si="11"/>
        <v>0.52157869649766253</v>
      </c>
    </row>
    <row r="31" spans="1:76" x14ac:dyDescent="0.3">
      <c r="A31" t="s">
        <v>584</v>
      </c>
      <c r="B31">
        <v>0</v>
      </c>
      <c r="C31">
        <v>0</v>
      </c>
      <c r="D31">
        <v>0</v>
      </c>
      <c r="E31">
        <v>0</v>
      </c>
      <c r="F31">
        <v>0</v>
      </c>
      <c r="G31">
        <v>0.7940692434117016</v>
      </c>
      <c r="H31">
        <v>0</v>
      </c>
      <c r="I31">
        <v>0.29545887207156296</v>
      </c>
      <c r="J31">
        <v>0</v>
      </c>
      <c r="K31">
        <v>0.81750985940761356</v>
      </c>
      <c r="L31">
        <v>0</v>
      </c>
      <c r="M31">
        <v>0</v>
      </c>
      <c r="N31">
        <v>0.19463901713165549</v>
      </c>
      <c r="O31">
        <v>0</v>
      </c>
      <c r="P31">
        <v>0.51059801111021497</v>
      </c>
      <c r="Q31">
        <v>0</v>
      </c>
      <c r="R31">
        <v>0</v>
      </c>
      <c r="S31">
        <v>0</v>
      </c>
      <c r="T31">
        <v>0.46686113381099997</v>
      </c>
      <c r="U31">
        <v>0</v>
      </c>
      <c r="V31">
        <v>1.16438675063846</v>
      </c>
      <c r="W31">
        <v>0.38794942895818751</v>
      </c>
      <c r="X31">
        <v>0.86886397356907841</v>
      </c>
      <c r="Y31">
        <v>0.39215000475552497</v>
      </c>
      <c r="Z31">
        <v>0.1823942729886105</v>
      </c>
      <c r="AA31">
        <v>0.1435863187271505</v>
      </c>
      <c r="AB31">
        <v>0</v>
      </c>
      <c r="AC31">
        <v>0.2531218586465025</v>
      </c>
      <c r="AD31">
        <v>0</v>
      </c>
      <c r="AE31">
        <v>0</v>
      </c>
      <c r="AF31">
        <v>0.1348158971779955</v>
      </c>
      <c r="AG31">
        <v>0</v>
      </c>
      <c r="AH31">
        <v>0.31672798964656101</v>
      </c>
      <c r="AI31">
        <v>0.59888322556992657</v>
      </c>
      <c r="AJ31">
        <v>0.29855635918988649</v>
      </c>
      <c r="AK31">
        <v>0</v>
      </c>
      <c r="AL31">
        <v>0.36866186887212149</v>
      </c>
      <c r="AM31">
        <v>1.2351003781134364</v>
      </c>
      <c r="AN31">
        <v>0</v>
      </c>
      <c r="AO31">
        <v>0</v>
      </c>
      <c r="AP31">
        <v>0.53496829542133106</v>
      </c>
      <c r="AQ31">
        <v>0.36028330859975355</v>
      </c>
      <c r="AR31">
        <v>0.20526372475541599</v>
      </c>
      <c r="AS31">
        <v>0.1204317725338485</v>
      </c>
      <c r="AT31">
        <v>0.60533279344672997</v>
      </c>
      <c r="AU31">
        <v>0.25325052857786601</v>
      </c>
      <c r="AV31">
        <v>0</v>
      </c>
      <c r="AW31">
        <v>0</v>
      </c>
      <c r="AX31">
        <v>0</v>
      </c>
      <c r="AY31">
        <v>0.80534859507596701</v>
      </c>
      <c r="AZ31">
        <v>0.27377983824843949</v>
      </c>
      <c r="BA31">
        <v>0</v>
      </c>
      <c r="BB31">
        <v>0.45285486102174299</v>
      </c>
      <c r="BC31">
        <v>0.45306455613659002</v>
      </c>
      <c r="BD31">
        <v>0</v>
      </c>
      <c r="BE31">
        <v>0</v>
      </c>
      <c r="BF31">
        <v>0</v>
      </c>
      <c r="BG31">
        <v>0</v>
      </c>
      <c r="BH31">
        <v>0.51500818336530996</v>
      </c>
      <c r="BJ31">
        <f t="shared" si="0"/>
        <v>0.16326718769579679</v>
      </c>
      <c r="BK31">
        <f t="shared" si="1"/>
        <v>0.27276338080494433</v>
      </c>
      <c r="BL31">
        <f t="shared" si="2"/>
        <v>0.25927620253433759</v>
      </c>
      <c r="BN31">
        <f t="shared" si="3"/>
        <v>0.28962736534347716</v>
      </c>
      <c r="BO31">
        <f t="shared" si="4"/>
        <v>0.33333234957991353</v>
      </c>
      <c r="BP31">
        <f t="shared" si="5"/>
        <v>0.31439310993905778</v>
      </c>
      <c r="BR31">
        <f t="shared" si="6"/>
        <v>7.240684133586929E-2</v>
      </c>
      <c r="BS31">
        <f t="shared" si="7"/>
        <v>7.8567188258933898E-2</v>
      </c>
      <c r="BT31">
        <f t="shared" si="8"/>
        <v>6.287862198781155E-2</v>
      </c>
      <c r="BV31">
        <f t="shared" si="9"/>
        <v>0.31313275348567515</v>
      </c>
      <c r="BW31">
        <f t="shared" si="10"/>
        <v>0.32381355210537777</v>
      </c>
      <c r="BX31">
        <f t="shared" si="11"/>
        <v>0.89413958561353868</v>
      </c>
    </row>
    <row r="32" spans="1:76" x14ac:dyDescent="0.3">
      <c r="A32" t="s">
        <v>585</v>
      </c>
      <c r="B32">
        <v>0</v>
      </c>
      <c r="C32">
        <v>0</v>
      </c>
      <c r="D32">
        <v>0</v>
      </c>
      <c r="E32">
        <v>0.15512147686316449</v>
      </c>
      <c r="F32">
        <v>0</v>
      </c>
      <c r="G32">
        <v>0</v>
      </c>
      <c r="H32">
        <v>0</v>
      </c>
      <c r="I32">
        <v>0.33286468615242948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1.4920874228374951E-3</v>
      </c>
      <c r="Q32">
        <v>0</v>
      </c>
      <c r="R32">
        <v>0</v>
      </c>
      <c r="S32">
        <v>0</v>
      </c>
      <c r="T32">
        <v>0.46686113381099997</v>
      </c>
      <c r="U32">
        <v>0</v>
      </c>
      <c r="V32">
        <v>0</v>
      </c>
      <c r="W32">
        <v>0</v>
      </c>
      <c r="X32">
        <v>0</v>
      </c>
      <c r="Y32">
        <v>0</v>
      </c>
      <c r="Z32">
        <v>0.103817812214672</v>
      </c>
      <c r="AA32">
        <v>0</v>
      </c>
      <c r="AB32">
        <v>0.26231969031955599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8.0757094500463495E-3</v>
      </c>
      <c r="AK32">
        <v>0</v>
      </c>
      <c r="AL32">
        <v>0</v>
      </c>
      <c r="AM32">
        <v>0</v>
      </c>
      <c r="AN32">
        <v>0.4016777924439105</v>
      </c>
      <c r="AO32">
        <v>0.52026876100173003</v>
      </c>
      <c r="AP32">
        <v>9.66457159166825E-4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J32">
        <f t="shared" si="0"/>
        <v>3.0592390652401966E-2</v>
      </c>
      <c r="BK32">
        <f t="shared" si="1"/>
        <v>4.6277702019179329E-2</v>
      </c>
      <c r="BL32">
        <f t="shared" si="2"/>
        <v>3.7239548802194149E-2</v>
      </c>
      <c r="BN32">
        <f t="shared" si="3"/>
        <v>8.9401524350604278E-2</v>
      </c>
      <c r="BO32">
        <f t="shared" si="4"/>
        <v>0.12343128920947306</v>
      </c>
      <c r="BP32">
        <f t="shared" si="5"/>
        <v>0.1286826172968264</v>
      </c>
      <c r="BR32">
        <f t="shared" si="6"/>
        <v>2.2350381087651069E-2</v>
      </c>
      <c r="BS32">
        <f t="shared" si="7"/>
        <v>2.9093033870205447E-2</v>
      </c>
      <c r="BT32">
        <f t="shared" si="8"/>
        <v>2.5736523459365279E-2</v>
      </c>
      <c r="BV32">
        <f t="shared" si="9"/>
        <v>0.67195644833929014</v>
      </c>
      <c r="BW32">
        <f t="shared" si="10"/>
        <v>0.84640862657371119</v>
      </c>
      <c r="BX32">
        <f t="shared" si="11"/>
        <v>0.81726576952156238</v>
      </c>
    </row>
    <row r="33" spans="1:76" x14ac:dyDescent="0.3">
      <c r="A33" t="s">
        <v>586</v>
      </c>
      <c r="B33">
        <v>0</v>
      </c>
      <c r="C33">
        <v>0</v>
      </c>
      <c r="D33">
        <v>0</v>
      </c>
      <c r="E33">
        <v>0.19671003575384199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2.629123487545695E-2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0.2310367767455255</v>
      </c>
      <c r="AI33">
        <v>0</v>
      </c>
      <c r="AJ33">
        <v>0.34990969440820002</v>
      </c>
      <c r="AK33">
        <v>0</v>
      </c>
      <c r="AL33">
        <v>0.35705328169103551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J33">
        <f t="shared" si="0"/>
        <v>1.2294377234615125E-2</v>
      </c>
      <c r="BK33">
        <f t="shared" si="1"/>
        <v>1.4296000645610136E-2</v>
      </c>
      <c r="BL33">
        <f t="shared" si="2"/>
        <v>2.827851904396942E-2</v>
      </c>
      <c r="BN33">
        <f t="shared" si="3"/>
        <v>4.9177508938460499E-2</v>
      </c>
      <c r="BO33">
        <f t="shared" si="4"/>
        <v>5.4443959217643396E-2</v>
      </c>
      <c r="BP33">
        <f t="shared" si="5"/>
        <v>9.78800231201815E-2</v>
      </c>
      <c r="BR33">
        <f t="shared" si="6"/>
        <v>1.2294377234615125E-2</v>
      </c>
      <c r="BS33">
        <f t="shared" si="7"/>
        <v>1.283256425247983E-2</v>
      </c>
      <c r="BT33">
        <f t="shared" si="8"/>
        <v>1.9576004624036299E-2</v>
      </c>
      <c r="BV33">
        <f t="shared" si="9"/>
        <v>0.91102694138288487</v>
      </c>
      <c r="BW33">
        <f t="shared" si="10"/>
        <v>0.49355007618474311</v>
      </c>
      <c r="BX33">
        <f t="shared" si="11"/>
        <v>0.55372675159303009</v>
      </c>
    </row>
    <row r="34" spans="1:76" x14ac:dyDescent="0.3">
      <c r="A34" t="s">
        <v>587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8.31176569180435E-2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0.36124523275752352</v>
      </c>
      <c r="BH34">
        <v>0</v>
      </c>
      <c r="BJ34">
        <f t="shared" si="0"/>
        <v>0</v>
      </c>
      <c r="BK34">
        <f t="shared" si="1"/>
        <v>4.6176476065579721E-3</v>
      </c>
      <c r="BL34">
        <f t="shared" si="2"/>
        <v>1.444980931030094E-2</v>
      </c>
      <c r="BN34">
        <f t="shared" si="3"/>
        <v>0</v>
      </c>
      <c r="BO34">
        <f t="shared" si="4"/>
        <v>1.9591019614361837E-2</v>
      </c>
      <c r="BP34">
        <f t="shared" si="5"/>
        <v>7.22490465515047E-2</v>
      </c>
      <c r="BR34">
        <f t="shared" si="6"/>
        <v>0</v>
      </c>
      <c r="BS34">
        <f t="shared" si="7"/>
        <v>4.6176476065579721E-3</v>
      </c>
      <c r="BT34">
        <f t="shared" si="8"/>
        <v>1.444980931030094E-2</v>
      </c>
      <c r="BV34">
        <f t="shared" si="9"/>
        <v>0.33133276203867867</v>
      </c>
      <c r="BW34">
        <f t="shared" si="10"/>
        <v>0.32728688127978489</v>
      </c>
      <c r="BX34">
        <f t="shared" si="11"/>
        <v>0.52203812728653076</v>
      </c>
    </row>
    <row r="35" spans="1:76" x14ac:dyDescent="0.3">
      <c r="A35" t="s">
        <v>588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0.27568967349718448</v>
      </c>
      <c r="J35">
        <v>0</v>
      </c>
      <c r="K35">
        <v>0</v>
      </c>
      <c r="L35">
        <v>0</v>
      </c>
      <c r="M35">
        <v>0.111716732838335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0.37945001582223098</v>
      </c>
      <c r="AP35">
        <v>0</v>
      </c>
      <c r="AQ35">
        <v>3.3885185257987949E-2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J35">
        <f t="shared" si="0"/>
        <v>2.4212900395969968E-2</v>
      </c>
      <c r="BK35">
        <f t="shared" si="1"/>
        <v>0</v>
      </c>
      <c r="BL35">
        <f t="shared" si="2"/>
        <v>1.6533408043208755E-2</v>
      </c>
      <c r="BN35">
        <f t="shared" si="3"/>
        <v>7.2620103616787141E-2</v>
      </c>
      <c r="BO35">
        <f t="shared" si="4"/>
        <v>0</v>
      </c>
      <c r="BP35">
        <f t="shared" si="5"/>
        <v>7.591022130049925E-2</v>
      </c>
      <c r="BR35">
        <f t="shared" si="6"/>
        <v>1.8155025904196785E-2</v>
      </c>
      <c r="BS35">
        <f t="shared" si="7"/>
        <v>0</v>
      </c>
      <c r="BT35">
        <f t="shared" si="8"/>
        <v>1.518204426009985E-2</v>
      </c>
      <c r="BV35">
        <f t="shared" si="9"/>
        <v>0.20220923680873634</v>
      </c>
      <c r="BW35">
        <f t="shared" si="10"/>
        <v>0.74760512894620401</v>
      </c>
      <c r="BX35">
        <f t="shared" si="11"/>
        <v>0.28696395373402184</v>
      </c>
    </row>
    <row r="36" spans="1:76" x14ac:dyDescent="0.3">
      <c r="A36" t="s">
        <v>589</v>
      </c>
      <c r="B36">
        <v>3.1179566244890102</v>
      </c>
      <c r="C36">
        <v>6.5391123909337505</v>
      </c>
      <c r="D36">
        <v>3.2845786681442952</v>
      </c>
      <c r="E36">
        <v>2.1425051240896247</v>
      </c>
      <c r="F36">
        <v>0.77757101765145997</v>
      </c>
      <c r="G36">
        <v>2.9362569208007798</v>
      </c>
      <c r="H36">
        <v>3.4222617359965053</v>
      </c>
      <c r="I36">
        <v>3.817494756223875</v>
      </c>
      <c r="J36">
        <v>3.2598324041772901</v>
      </c>
      <c r="K36">
        <v>6.3441384110620707</v>
      </c>
      <c r="L36">
        <v>2.8981591654206049</v>
      </c>
      <c r="M36">
        <v>1.857114052043535</v>
      </c>
      <c r="N36">
        <v>5.3721731958909054</v>
      </c>
      <c r="O36">
        <v>5.7401905423138553</v>
      </c>
      <c r="P36">
        <v>4.7220343843118249</v>
      </c>
      <c r="Q36">
        <v>4.84529093877698</v>
      </c>
      <c r="R36">
        <v>3.6405196048438002</v>
      </c>
      <c r="S36">
        <v>1.9540761145764214</v>
      </c>
      <c r="T36">
        <v>1.8860951697892101</v>
      </c>
      <c r="U36">
        <v>4.1684540173735556</v>
      </c>
      <c r="V36">
        <v>5.2483515859752403</v>
      </c>
      <c r="W36">
        <v>4.4276501037421347</v>
      </c>
      <c r="X36">
        <v>3.6391730055546296</v>
      </c>
      <c r="Y36">
        <v>3.3802627361149851</v>
      </c>
      <c r="Z36">
        <v>2.8528251906518447</v>
      </c>
      <c r="AA36">
        <v>3.2276233361682554</v>
      </c>
      <c r="AB36">
        <v>2.1888309352250048</v>
      </c>
      <c r="AC36">
        <v>2.1730039361185902</v>
      </c>
      <c r="AD36">
        <v>2.2606772179260499</v>
      </c>
      <c r="AE36">
        <v>2.7791970567379249</v>
      </c>
      <c r="AF36">
        <v>2.3663744920531351</v>
      </c>
      <c r="AG36">
        <v>3.86810237692759</v>
      </c>
      <c r="AH36">
        <v>3.4050457193074699</v>
      </c>
      <c r="AI36">
        <v>4.6298881245472048</v>
      </c>
      <c r="AJ36">
        <v>2.989813869004085</v>
      </c>
      <c r="AK36">
        <v>2.286194841140385</v>
      </c>
      <c r="AL36">
        <v>1.019208807575704</v>
      </c>
      <c r="AM36">
        <v>3.0947853618501302</v>
      </c>
      <c r="AN36">
        <v>2.5402727953462447</v>
      </c>
      <c r="AO36">
        <v>3.6313601320663249</v>
      </c>
      <c r="AP36">
        <v>2.3134212166974146</v>
      </c>
      <c r="AQ36">
        <v>4.6084679768646755</v>
      </c>
      <c r="AR36">
        <v>3.97651809432447</v>
      </c>
      <c r="AS36">
        <v>2.5502671811991249</v>
      </c>
      <c r="AT36">
        <v>3.7350533166649251</v>
      </c>
      <c r="AU36">
        <v>3.7290497636793698</v>
      </c>
      <c r="AV36">
        <v>2.2181569363267002</v>
      </c>
      <c r="AW36">
        <v>6.6281839347046052</v>
      </c>
      <c r="AX36">
        <v>5.7940814453724698</v>
      </c>
      <c r="AY36">
        <v>2.5827941640491598</v>
      </c>
      <c r="AZ36">
        <v>5.9731773577728795</v>
      </c>
      <c r="BA36">
        <v>3.3679263915160247</v>
      </c>
      <c r="BB36">
        <v>2.0516250894492947</v>
      </c>
      <c r="BC36">
        <v>2.7567058240532649</v>
      </c>
      <c r="BD36">
        <v>4.5183306031709254</v>
      </c>
      <c r="BE36">
        <v>2.5687315763015151</v>
      </c>
      <c r="BF36">
        <v>3.0988468458505949</v>
      </c>
      <c r="BG36">
        <v>4.6033637327846106</v>
      </c>
      <c r="BH36">
        <v>6.4365987248364256</v>
      </c>
      <c r="BJ36">
        <f t="shared" si="0"/>
        <v>3.8172918957703983</v>
      </c>
      <c r="BK36">
        <f t="shared" si="1"/>
        <v>3.2275639290907248</v>
      </c>
      <c r="BL36">
        <f t="shared" si="2"/>
        <v>3.5629174393040532</v>
      </c>
      <c r="BN36">
        <f t="shared" si="3"/>
        <v>1.643808542628854</v>
      </c>
      <c r="BO36">
        <f t="shared" si="4"/>
        <v>0.99442532380432469</v>
      </c>
      <c r="BP36">
        <f t="shared" si="5"/>
        <v>1.4575695174525729</v>
      </c>
      <c r="BR36">
        <f t="shared" si="6"/>
        <v>0.4109521356572135</v>
      </c>
      <c r="BS36">
        <f t="shared" si="7"/>
        <v>0.23438829661522212</v>
      </c>
      <c r="BT36">
        <f t="shared" si="8"/>
        <v>0.29151390349051459</v>
      </c>
      <c r="BV36">
        <f t="shared" si="9"/>
        <v>0.22455200166437994</v>
      </c>
      <c r="BW36">
        <f t="shared" si="10"/>
        <v>0.61743526406394256</v>
      </c>
      <c r="BX36">
        <f t="shared" si="11"/>
        <v>0.37521325699884567</v>
      </c>
    </row>
    <row r="37" spans="1:76" x14ac:dyDescent="0.3">
      <c r="A37" t="s">
        <v>590</v>
      </c>
      <c r="B37">
        <v>1.4403474274556536</v>
      </c>
      <c r="C37">
        <v>1.8372087634237251</v>
      </c>
      <c r="D37">
        <v>1.7648229765294789</v>
      </c>
      <c r="E37">
        <v>0.97206043068187997</v>
      </c>
      <c r="F37">
        <v>1.80353598934083</v>
      </c>
      <c r="G37">
        <v>1.3713864977368599</v>
      </c>
      <c r="H37">
        <v>0.88352463104067103</v>
      </c>
      <c r="I37">
        <v>1.80995167556114</v>
      </c>
      <c r="J37">
        <v>1.5906159546923255</v>
      </c>
      <c r="K37">
        <v>3.4584240485815947</v>
      </c>
      <c r="L37">
        <v>1.4304284909920462</v>
      </c>
      <c r="M37">
        <v>1.0384599438956865</v>
      </c>
      <c r="N37">
        <v>1.6726569606233299</v>
      </c>
      <c r="O37">
        <v>3.8803088646194004</v>
      </c>
      <c r="P37">
        <v>2.7634334861639749</v>
      </c>
      <c r="Q37">
        <v>1.048282109617783</v>
      </c>
      <c r="R37">
        <v>0</v>
      </c>
      <c r="S37">
        <v>2.1942645577148649</v>
      </c>
      <c r="T37">
        <v>0.81128681498649202</v>
      </c>
      <c r="U37">
        <v>0.87610948328139004</v>
      </c>
      <c r="V37">
        <v>2.1750400910866698</v>
      </c>
      <c r="W37">
        <v>0.87650931512429253</v>
      </c>
      <c r="X37">
        <v>1.1592116883972301</v>
      </c>
      <c r="Y37">
        <v>1.505694827272235</v>
      </c>
      <c r="Z37">
        <v>1.2749249688196049</v>
      </c>
      <c r="AA37">
        <v>1.6366582471160149</v>
      </c>
      <c r="AB37">
        <v>1.9596002824736498</v>
      </c>
      <c r="AC37">
        <v>0.49814318740071151</v>
      </c>
      <c r="AD37">
        <v>0.82752784157092751</v>
      </c>
      <c r="AE37">
        <v>3.7035716680515649</v>
      </c>
      <c r="AF37">
        <v>1.63978026701704</v>
      </c>
      <c r="AG37">
        <v>2.6489666604832798</v>
      </c>
      <c r="AH37">
        <v>1.2121728455367449</v>
      </c>
      <c r="AI37">
        <v>1.625062192008675</v>
      </c>
      <c r="AJ37">
        <v>1.3564156535324998</v>
      </c>
      <c r="AK37">
        <v>2.5268335418561549</v>
      </c>
      <c r="AL37">
        <v>1.4559031794412451</v>
      </c>
      <c r="AM37">
        <v>1.7526868950298051</v>
      </c>
      <c r="AN37">
        <v>0.73279338282603046</v>
      </c>
      <c r="AO37">
        <v>1.8589756791404595</v>
      </c>
      <c r="AP37">
        <v>0.8806181498780179</v>
      </c>
      <c r="AQ37">
        <v>0.87471297503750634</v>
      </c>
      <c r="AR37">
        <v>1.009482479379044</v>
      </c>
      <c r="AS37">
        <v>1.6534105866421165</v>
      </c>
      <c r="AT37">
        <v>0.87127611337959099</v>
      </c>
      <c r="AU37">
        <v>0.40726098559060953</v>
      </c>
      <c r="AV37">
        <v>0.60043142268265504</v>
      </c>
      <c r="AW37">
        <v>2.9140789305132451</v>
      </c>
      <c r="AX37">
        <v>0</v>
      </c>
      <c r="AY37">
        <v>2.0684349424533499</v>
      </c>
      <c r="AZ37">
        <v>0.99877776879918501</v>
      </c>
      <c r="BA37">
        <v>1.1364350949589745</v>
      </c>
      <c r="BB37">
        <v>0.82741864883509741</v>
      </c>
      <c r="BC37">
        <v>3.9662112280538553</v>
      </c>
      <c r="BD37">
        <v>3.561718756754825</v>
      </c>
      <c r="BE37">
        <v>0.925903906961284</v>
      </c>
      <c r="BF37">
        <v>2.1909071143539749</v>
      </c>
      <c r="BG37">
        <v>3.16185685981177</v>
      </c>
      <c r="BH37">
        <v>2.0954514092551451</v>
      </c>
      <c r="BJ37">
        <f t="shared" si="0"/>
        <v>1.7978405156847737</v>
      </c>
      <c r="BK37">
        <f t="shared" si="1"/>
        <v>1.4791402743522992</v>
      </c>
      <c r="BL37">
        <f t="shared" si="2"/>
        <v>1.5931198282066577</v>
      </c>
      <c r="BN37">
        <f t="shared" si="3"/>
        <v>0.86367636034624495</v>
      </c>
      <c r="BO37">
        <f t="shared" si="4"/>
        <v>0.86018820211580549</v>
      </c>
      <c r="BP37">
        <f t="shared" si="5"/>
        <v>1.0153714347419978</v>
      </c>
      <c r="BR37">
        <f t="shared" si="6"/>
        <v>0.21591909008656124</v>
      </c>
      <c r="BS37">
        <f t="shared" si="7"/>
        <v>0.20274830360425022</v>
      </c>
      <c r="BT37">
        <f t="shared" si="8"/>
        <v>0.20307428694839955</v>
      </c>
      <c r="BV37">
        <f t="shared" si="9"/>
        <v>0.29009765796698861</v>
      </c>
      <c r="BW37">
        <f t="shared" si="10"/>
        <v>0.49423473906170734</v>
      </c>
      <c r="BX37">
        <f t="shared" si="11"/>
        <v>0.6933431633090994</v>
      </c>
    </row>
    <row r="38" spans="1:76" x14ac:dyDescent="0.3">
      <c r="A38" t="s">
        <v>591</v>
      </c>
      <c r="B38">
        <v>2.7684165402387153</v>
      </c>
      <c r="C38">
        <v>2.4791532802115999</v>
      </c>
      <c r="D38">
        <v>4.614616814808115</v>
      </c>
      <c r="E38">
        <v>1.6825379489796601</v>
      </c>
      <c r="F38">
        <v>0.682637709905215</v>
      </c>
      <c r="G38">
        <v>4.2542568298145351</v>
      </c>
      <c r="H38">
        <v>2.8871079035363802</v>
      </c>
      <c r="I38">
        <v>4.9287154562411999</v>
      </c>
      <c r="J38">
        <v>5.2865705437930748</v>
      </c>
      <c r="K38">
        <v>5.4172213788064703</v>
      </c>
      <c r="L38">
        <v>3.730387722373985</v>
      </c>
      <c r="M38">
        <v>2.4775737152928796</v>
      </c>
      <c r="N38">
        <v>3.2299532633770851</v>
      </c>
      <c r="O38">
        <v>4.5271297550997547</v>
      </c>
      <c r="P38">
        <v>1.6176705912065725</v>
      </c>
      <c r="Q38">
        <v>3.08705950816206</v>
      </c>
      <c r="R38">
        <v>4.2609828953453297</v>
      </c>
      <c r="S38">
        <v>1.89689701144626</v>
      </c>
      <c r="T38">
        <v>3.8315591950046799</v>
      </c>
      <c r="U38">
        <v>2.6721342880461902</v>
      </c>
      <c r="V38">
        <v>5.19720429053221</v>
      </c>
      <c r="W38">
        <v>3.6193094658534948</v>
      </c>
      <c r="X38">
        <v>2.1243265850234945</v>
      </c>
      <c r="Y38">
        <v>3.2186718516159152</v>
      </c>
      <c r="Z38">
        <v>2.7237104702014348</v>
      </c>
      <c r="AA38">
        <v>3.0690532194807201</v>
      </c>
      <c r="AB38">
        <v>3.2986556168772201</v>
      </c>
      <c r="AC38">
        <v>3.0264958500485699</v>
      </c>
      <c r="AD38">
        <v>3.377179384274025</v>
      </c>
      <c r="AE38">
        <v>2.843518253091105</v>
      </c>
      <c r="AF38">
        <v>2.903186694799575</v>
      </c>
      <c r="AG38">
        <v>0.90862288705086902</v>
      </c>
      <c r="AH38">
        <v>4.3230395864201752</v>
      </c>
      <c r="AI38">
        <v>0.68043958778548697</v>
      </c>
      <c r="AJ38">
        <v>3.0144024630903301</v>
      </c>
      <c r="AK38">
        <v>1.6938609915328051</v>
      </c>
      <c r="AL38">
        <v>3.4106255155519252</v>
      </c>
      <c r="AM38">
        <v>4.1095855979792999</v>
      </c>
      <c r="AN38">
        <v>3.533863498202845</v>
      </c>
      <c r="AO38">
        <v>2.40068651155697</v>
      </c>
      <c r="AP38">
        <v>2.1528352639441497</v>
      </c>
      <c r="AQ38">
        <v>5.9154372648177151</v>
      </c>
      <c r="AR38">
        <v>2.60553221185971</v>
      </c>
      <c r="AS38">
        <v>2.58136157446673</v>
      </c>
      <c r="AT38">
        <v>3.068091797734255</v>
      </c>
      <c r="AU38">
        <v>1.88630779536063</v>
      </c>
      <c r="AV38">
        <v>2.5691903517815646</v>
      </c>
      <c r="AW38">
        <v>3.18975240124252</v>
      </c>
      <c r="AX38">
        <v>8.0326974403772304</v>
      </c>
      <c r="AY38">
        <v>3.5418628970178649</v>
      </c>
      <c r="AZ38">
        <v>2.15514673324031</v>
      </c>
      <c r="BA38">
        <v>4.6411858208801053</v>
      </c>
      <c r="BB38">
        <v>4.2257250632402101</v>
      </c>
      <c r="BC38">
        <v>3.6717934654044848</v>
      </c>
      <c r="BD38">
        <v>3.9837638677425402</v>
      </c>
      <c r="BE38">
        <v>2.7118863792403851</v>
      </c>
      <c r="BF38">
        <v>3.8287922764714297</v>
      </c>
      <c r="BG38">
        <v>5.2225903246577303</v>
      </c>
      <c r="BH38">
        <v>3.4015142984011351</v>
      </c>
      <c r="BJ38">
        <f t="shared" si="0"/>
        <v>3.3544380601154566</v>
      </c>
      <c r="BK38">
        <f t="shared" si="1"/>
        <v>2.9986103962720412</v>
      </c>
      <c r="BL38">
        <f t="shared" si="2"/>
        <v>3.5019396722317953</v>
      </c>
      <c r="BN38">
        <f t="shared" si="3"/>
        <v>1.4027301440953455</v>
      </c>
      <c r="BO38">
        <f t="shared" si="4"/>
        <v>1.1241602284423851</v>
      </c>
      <c r="BP38">
        <f t="shared" si="5"/>
        <v>1.3887633964911861</v>
      </c>
      <c r="BR38">
        <f t="shared" si="6"/>
        <v>0.35068253602383637</v>
      </c>
      <c r="BS38">
        <f t="shared" si="7"/>
        <v>0.26496710689060965</v>
      </c>
      <c r="BT38">
        <f t="shared" si="8"/>
        <v>0.27775267929823722</v>
      </c>
      <c r="BV38">
        <f t="shared" si="9"/>
        <v>0.42484015866674485</v>
      </c>
      <c r="BW38">
        <f t="shared" si="10"/>
        <v>0.74376763156115866</v>
      </c>
      <c r="BX38">
        <f t="shared" si="11"/>
        <v>0.19719841110679404</v>
      </c>
    </row>
    <row r="39" spans="1:76" x14ac:dyDescent="0.3">
      <c r="A39" t="s">
        <v>592</v>
      </c>
      <c r="B39">
        <v>3.0355490097279749</v>
      </c>
      <c r="C39">
        <v>0.993377568276959</v>
      </c>
      <c r="D39">
        <v>2.3040450756534798</v>
      </c>
      <c r="E39">
        <v>1.64706517844096</v>
      </c>
      <c r="F39">
        <v>3.4239179735067751</v>
      </c>
      <c r="G39">
        <v>3.2688646658716398</v>
      </c>
      <c r="H39">
        <v>4.0479365445601605</v>
      </c>
      <c r="I39">
        <v>3.4871312857174601</v>
      </c>
      <c r="J39">
        <v>3.5251768665187848</v>
      </c>
      <c r="K39">
        <v>4.6779855558544448</v>
      </c>
      <c r="L39">
        <v>3.5057772909322802</v>
      </c>
      <c r="M39">
        <v>2.7339919860208051</v>
      </c>
      <c r="N39">
        <v>6.1849782153723103</v>
      </c>
      <c r="O39">
        <v>3.42307384177523</v>
      </c>
      <c r="P39">
        <v>2.967150500744975</v>
      </c>
      <c r="Q39">
        <v>3.1868015419939497</v>
      </c>
      <c r="R39">
        <v>1.41779696245359</v>
      </c>
      <c r="S39">
        <v>1.89472704902435</v>
      </c>
      <c r="T39">
        <v>2.517539488726475</v>
      </c>
      <c r="U39">
        <v>3.4023749250468152</v>
      </c>
      <c r="V39">
        <v>4.2545232235728596</v>
      </c>
      <c r="W39">
        <v>3.7577518201116247</v>
      </c>
      <c r="X39">
        <v>1.80625422735217</v>
      </c>
      <c r="Y39">
        <v>2.8613075975481399</v>
      </c>
      <c r="Z39">
        <v>3.5173999938603799</v>
      </c>
      <c r="AA39">
        <v>1.98106010951922</v>
      </c>
      <c r="AB39">
        <v>2.2637093679819751</v>
      </c>
      <c r="AC39">
        <v>2.6498903346528797</v>
      </c>
      <c r="AD39">
        <v>3.6014257931550997</v>
      </c>
      <c r="AE39">
        <v>2.89313806714161</v>
      </c>
      <c r="AF39">
        <v>5.3497857582201291</v>
      </c>
      <c r="AG39">
        <v>1.92186644113765</v>
      </c>
      <c r="AH39">
        <v>3.2320024489371399</v>
      </c>
      <c r="AI39">
        <v>5.7675368616549498</v>
      </c>
      <c r="AJ39">
        <v>1.3919350032977351</v>
      </c>
      <c r="AK39">
        <v>2.7874195191042501</v>
      </c>
      <c r="AL39">
        <v>2.5593049223092503</v>
      </c>
      <c r="AM39">
        <v>4.6443822349879156</v>
      </c>
      <c r="AN39">
        <v>2.3744643099395</v>
      </c>
      <c r="AO39">
        <v>1.6706620662433949</v>
      </c>
      <c r="AP39">
        <v>2.7777366492111248</v>
      </c>
      <c r="AQ39">
        <v>5.6668852802964551</v>
      </c>
      <c r="AR39">
        <v>1.1571389117272561</v>
      </c>
      <c r="AS39">
        <v>2.275561972211805</v>
      </c>
      <c r="AT39">
        <v>4.4728929366134551</v>
      </c>
      <c r="AU39">
        <v>3.4949762098391899</v>
      </c>
      <c r="AV39">
        <v>1.3019962978498649</v>
      </c>
      <c r="AW39">
        <v>4.3435644578622448</v>
      </c>
      <c r="AX39">
        <v>8.5818119644680202</v>
      </c>
      <c r="AY39">
        <v>5.4365145486698445</v>
      </c>
      <c r="AZ39">
        <v>0.54396757494181502</v>
      </c>
      <c r="BA39">
        <v>5.4074811690103193</v>
      </c>
      <c r="BB39">
        <v>3.6123725738223005</v>
      </c>
      <c r="BC39">
        <v>4.4805124379906003</v>
      </c>
      <c r="BD39">
        <v>5.8831061431242651</v>
      </c>
      <c r="BE39">
        <v>4.2558208636162203</v>
      </c>
      <c r="BF39">
        <v>3.9584727782494</v>
      </c>
      <c r="BG39">
        <v>3.9516845412254904</v>
      </c>
      <c r="BH39">
        <v>4.4415419619737451</v>
      </c>
      <c r="BJ39">
        <f t="shared" si="0"/>
        <v>3.2758014438105119</v>
      </c>
      <c r="BK39">
        <f t="shared" si="1"/>
        <v>3.0605605816720591</v>
      </c>
      <c r="BL39">
        <f t="shared" si="2"/>
        <v>3.6588882931434186</v>
      </c>
      <c r="BN39">
        <f t="shared" si="3"/>
        <v>1.1687614977951128</v>
      </c>
      <c r="BO39">
        <f t="shared" si="4"/>
        <v>1.1977100143303556</v>
      </c>
      <c r="BP39">
        <f t="shared" si="5"/>
        <v>1.8291595378424146</v>
      </c>
      <c r="BR39">
        <f t="shared" si="6"/>
        <v>0.29219037444877821</v>
      </c>
      <c r="BS39">
        <f t="shared" si="7"/>
        <v>0.28230295767601049</v>
      </c>
      <c r="BT39">
        <f t="shared" si="8"/>
        <v>0.36583190756848294</v>
      </c>
      <c r="BV39">
        <f t="shared" si="9"/>
        <v>0.59995985854972611</v>
      </c>
      <c r="BW39">
        <f t="shared" si="10"/>
        <v>0.4182047739138014</v>
      </c>
      <c r="BX39">
        <f t="shared" si="11"/>
        <v>0.20267532633853266</v>
      </c>
    </row>
    <row r="40" spans="1:76" x14ac:dyDescent="0.3">
      <c r="A40" t="s">
        <v>593</v>
      </c>
      <c r="B40">
        <v>12.184412856366698</v>
      </c>
      <c r="C40">
        <v>9.2698263444066349</v>
      </c>
      <c r="D40">
        <v>12.61643689942405</v>
      </c>
      <c r="E40">
        <v>9.3821609334537897</v>
      </c>
      <c r="F40">
        <v>11.871761399340034</v>
      </c>
      <c r="G40">
        <v>13.917766821667051</v>
      </c>
      <c r="H40">
        <v>20.830411062096502</v>
      </c>
      <c r="I40">
        <v>18.813063830247351</v>
      </c>
      <c r="J40">
        <v>16.987549689226903</v>
      </c>
      <c r="K40">
        <v>24.134936671230999</v>
      </c>
      <c r="L40">
        <v>13.514224206392949</v>
      </c>
      <c r="M40">
        <v>11.4144962307047</v>
      </c>
      <c r="N40">
        <v>18.335581416917002</v>
      </c>
      <c r="O40">
        <v>12.510380852278249</v>
      </c>
      <c r="P40">
        <v>15.901932941924098</v>
      </c>
      <c r="Q40">
        <v>18.263214943914399</v>
      </c>
      <c r="R40">
        <v>14.3901894891503</v>
      </c>
      <c r="S40">
        <v>11.569321544417399</v>
      </c>
      <c r="T40">
        <v>14.034510985657501</v>
      </c>
      <c r="U40">
        <v>11.7931986077626</v>
      </c>
      <c r="V40">
        <v>19.6924736775124</v>
      </c>
      <c r="W40">
        <v>15.527983435518401</v>
      </c>
      <c r="X40">
        <v>12.517313770689265</v>
      </c>
      <c r="Y40">
        <v>26.938068610449598</v>
      </c>
      <c r="Z40">
        <v>15.884163535431799</v>
      </c>
      <c r="AA40">
        <v>13.5906335311844</v>
      </c>
      <c r="AB40">
        <v>16.26368540039617</v>
      </c>
      <c r="AC40">
        <v>10.71247471112336</v>
      </c>
      <c r="AD40">
        <v>10.706007662393775</v>
      </c>
      <c r="AE40">
        <v>14.017730659613399</v>
      </c>
      <c r="AF40">
        <v>17.668208223914348</v>
      </c>
      <c r="AG40">
        <v>11.4519319400613</v>
      </c>
      <c r="AH40">
        <v>12.276213060750699</v>
      </c>
      <c r="AI40">
        <v>24.01666833703695</v>
      </c>
      <c r="AJ40">
        <v>13.6844352472807</v>
      </c>
      <c r="AK40">
        <v>13.1768410444068</v>
      </c>
      <c r="AL40">
        <v>14.015125606544345</v>
      </c>
      <c r="AM40">
        <v>21.5401322124873</v>
      </c>
      <c r="AN40">
        <v>12.605445534872299</v>
      </c>
      <c r="AO40">
        <v>11.312010499322366</v>
      </c>
      <c r="AP40">
        <v>14.6880915183854</v>
      </c>
      <c r="AQ40">
        <v>19.334724554982248</v>
      </c>
      <c r="AR40">
        <v>13.46564368685295</v>
      </c>
      <c r="AS40">
        <v>17.252463783173152</v>
      </c>
      <c r="AT40">
        <v>22.812519616795299</v>
      </c>
      <c r="AU40">
        <v>20.07708444699345</v>
      </c>
      <c r="AV40">
        <v>12.045025428821095</v>
      </c>
      <c r="AW40">
        <v>17.32822394574735</v>
      </c>
      <c r="AX40">
        <v>30.560084639663501</v>
      </c>
      <c r="AY40">
        <v>19.955357123798649</v>
      </c>
      <c r="AZ40">
        <v>9.0721585787678656</v>
      </c>
      <c r="BA40">
        <v>12.99598801698605</v>
      </c>
      <c r="BB40">
        <v>21.297528657889799</v>
      </c>
      <c r="BC40">
        <v>24.821795276335898</v>
      </c>
      <c r="BD40">
        <v>12.681374631006349</v>
      </c>
      <c r="BE40">
        <v>14.90871911447565</v>
      </c>
      <c r="BF40">
        <v>22.961594815740249</v>
      </c>
      <c r="BG40">
        <v>19.816022003577949</v>
      </c>
      <c r="BH40">
        <v>14.2059089193466</v>
      </c>
      <c r="BJ40">
        <f t="shared" si="0"/>
        <v>14.996759818724462</v>
      </c>
      <c r="BK40">
        <f t="shared" si="1"/>
        <v>15.169487621281313</v>
      </c>
      <c r="BL40">
        <f t="shared" si="2"/>
        <v>17.064571956170131</v>
      </c>
      <c r="BN40">
        <f t="shared" si="3"/>
        <v>4.2327386461119296</v>
      </c>
      <c r="BO40">
        <f t="shared" si="4"/>
        <v>4.5009664907742284</v>
      </c>
      <c r="BP40">
        <f t="shared" si="5"/>
        <v>5.0965718007178111</v>
      </c>
      <c r="BR40">
        <f t="shared" si="6"/>
        <v>1.0581846615279824</v>
      </c>
      <c r="BS40">
        <f t="shared" si="7"/>
        <v>1.0608879758399585</v>
      </c>
      <c r="BT40">
        <f t="shared" si="8"/>
        <v>1.0193143601435621</v>
      </c>
      <c r="BV40">
        <f t="shared" si="9"/>
        <v>0.90895092417644496</v>
      </c>
      <c r="BW40">
        <f t="shared" si="10"/>
        <v>0.16783484306241767</v>
      </c>
      <c r="BX40">
        <f t="shared" si="11"/>
        <v>0.20525992511208371</v>
      </c>
    </row>
    <row r="41" spans="1:76" x14ac:dyDescent="0.3">
      <c r="A41" t="s">
        <v>594</v>
      </c>
      <c r="B41">
        <v>3.3538388363820397</v>
      </c>
      <c r="C41">
        <v>9.1990191570099853</v>
      </c>
      <c r="D41">
        <v>6.3735275272774352</v>
      </c>
      <c r="E41">
        <v>6.9911724098690149</v>
      </c>
      <c r="F41">
        <v>7.1306218958021699</v>
      </c>
      <c r="G41">
        <v>4.339515004467235</v>
      </c>
      <c r="H41">
        <v>7.0583959062779202</v>
      </c>
      <c r="I41">
        <v>9.0958637391202757</v>
      </c>
      <c r="J41">
        <v>8.2214055134630151</v>
      </c>
      <c r="K41">
        <v>8.7401842809062753</v>
      </c>
      <c r="L41">
        <v>8.066193093464026</v>
      </c>
      <c r="M41">
        <v>5.3245407890266048</v>
      </c>
      <c r="N41">
        <v>12.29085498450436</v>
      </c>
      <c r="O41">
        <v>7.3549746135927148</v>
      </c>
      <c r="P41">
        <v>5.2605277537881356</v>
      </c>
      <c r="Q41">
        <v>10.171838992988221</v>
      </c>
      <c r="R41">
        <v>3.7181050911114899</v>
      </c>
      <c r="S41">
        <v>4.3754306067469804</v>
      </c>
      <c r="T41">
        <v>5.2119747783190498</v>
      </c>
      <c r="U41">
        <v>7.7884413160667005</v>
      </c>
      <c r="V41">
        <v>15.4736912092045</v>
      </c>
      <c r="W41">
        <v>7.9977430457327454</v>
      </c>
      <c r="X41">
        <v>6.9251820560449504</v>
      </c>
      <c r="Y41">
        <v>10.669809116919744</v>
      </c>
      <c r="Z41">
        <v>6.0231400949026801</v>
      </c>
      <c r="AA41">
        <v>4.2373874672446448</v>
      </c>
      <c r="AB41">
        <v>4.9812495668841752</v>
      </c>
      <c r="AC41">
        <v>5.5438907091383349</v>
      </c>
      <c r="AD41">
        <v>5.0786088480057305</v>
      </c>
      <c r="AE41">
        <v>7.1497061346703399</v>
      </c>
      <c r="AF41">
        <v>7.5649466937099401</v>
      </c>
      <c r="AG41">
        <v>6.3985612843178998</v>
      </c>
      <c r="AH41">
        <v>6.85579224473652</v>
      </c>
      <c r="AI41">
        <v>7.1704087533441747</v>
      </c>
      <c r="AJ41">
        <v>4.5162611883162747</v>
      </c>
      <c r="AK41">
        <v>5.5825038429647407</v>
      </c>
      <c r="AL41">
        <v>6.7890278678682545</v>
      </c>
      <c r="AM41">
        <v>10.250512897251731</v>
      </c>
      <c r="AN41">
        <v>4.1460785183716844</v>
      </c>
      <c r="AO41">
        <v>4.2328539148714057</v>
      </c>
      <c r="AP41">
        <v>6.5760106121008199</v>
      </c>
      <c r="AQ41">
        <v>8.0082412072486235</v>
      </c>
      <c r="AR41">
        <v>4.8144931035333105</v>
      </c>
      <c r="AS41">
        <v>7.0844591515077751</v>
      </c>
      <c r="AT41">
        <v>12.944778928362251</v>
      </c>
      <c r="AU41">
        <v>6.5729428482622296</v>
      </c>
      <c r="AV41">
        <v>6.3411715997919451</v>
      </c>
      <c r="AW41">
        <v>7.3757352839439498</v>
      </c>
      <c r="AX41">
        <v>10.2738105651332</v>
      </c>
      <c r="AY41">
        <v>11.940770668626129</v>
      </c>
      <c r="AZ41">
        <v>6.3891805421307701</v>
      </c>
      <c r="BA41">
        <v>8.9309076734725004</v>
      </c>
      <c r="BB41">
        <v>10.548291717658469</v>
      </c>
      <c r="BC41">
        <v>9.3147025338413059</v>
      </c>
      <c r="BD41">
        <v>12.29762468181044</v>
      </c>
      <c r="BE41">
        <v>5.6716745324847748</v>
      </c>
      <c r="BF41">
        <v>5.1573915999251145</v>
      </c>
      <c r="BG41">
        <v>7.7958225431873602</v>
      </c>
      <c r="BH41">
        <v>9.6561523926816548</v>
      </c>
      <c r="BJ41">
        <f t="shared" si="0"/>
        <v>7.4357796561212144</v>
      </c>
      <c r="BK41">
        <f t="shared" si="1"/>
        <v>6.8424482787278116</v>
      </c>
      <c r="BL41">
        <f t="shared" si="2"/>
        <v>7.7284560166138707</v>
      </c>
      <c r="BN41">
        <f t="shared" si="3"/>
        <v>2.2604577824336034</v>
      </c>
      <c r="BO41">
        <f t="shared" si="4"/>
        <v>2.7281740545283331</v>
      </c>
      <c r="BP41">
        <f t="shared" si="5"/>
        <v>2.5940154948474996</v>
      </c>
      <c r="BR41">
        <f t="shared" si="6"/>
        <v>0.56511444560840085</v>
      </c>
      <c r="BS41">
        <f t="shared" si="7"/>
        <v>0.64303679140472747</v>
      </c>
      <c r="BT41">
        <f t="shared" si="8"/>
        <v>0.51880309896949994</v>
      </c>
      <c r="BV41">
        <f t="shared" si="9"/>
        <v>0.49327490913901295</v>
      </c>
      <c r="BW41">
        <f t="shared" si="10"/>
        <v>0.70511028454494484</v>
      </c>
      <c r="BX41">
        <f t="shared" si="11"/>
        <v>0.29076987534910659</v>
      </c>
    </row>
    <row r="42" spans="1:76" x14ac:dyDescent="0.3">
      <c r="A42" t="s">
        <v>595</v>
      </c>
      <c r="B42">
        <v>8.4510808372777806</v>
      </c>
      <c r="C42">
        <v>11.732076578184401</v>
      </c>
      <c r="D42">
        <v>7.6671267577100597</v>
      </c>
      <c r="E42">
        <v>5.3182013683396452</v>
      </c>
      <c r="F42">
        <v>1.5198736227931551</v>
      </c>
      <c r="G42">
        <v>7.6473368873140855</v>
      </c>
      <c r="H42">
        <v>9.3151833781358953</v>
      </c>
      <c r="I42">
        <v>12.6545737029364</v>
      </c>
      <c r="J42">
        <v>9.2724163804319044</v>
      </c>
      <c r="K42">
        <v>11.578130796933005</v>
      </c>
      <c r="L42">
        <v>11.131573044985949</v>
      </c>
      <c r="M42">
        <v>7.00995042464133</v>
      </c>
      <c r="N42">
        <v>15.039648009222599</v>
      </c>
      <c r="O42">
        <v>12.1772594670394</v>
      </c>
      <c r="P42">
        <v>9.483491718043485</v>
      </c>
      <c r="Q42">
        <v>10.474675136477757</v>
      </c>
      <c r="R42">
        <v>5.3436031235502197</v>
      </c>
      <c r="S42">
        <v>5.3105740351871749</v>
      </c>
      <c r="T42">
        <v>7.1458262296084758</v>
      </c>
      <c r="U42">
        <v>7.5893719282676741</v>
      </c>
      <c r="V42">
        <v>6.9811733330339401</v>
      </c>
      <c r="W42">
        <v>11.08495648699245</v>
      </c>
      <c r="X42">
        <v>7.2764346408394296</v>
      </c>
      <c r="Y42">
        <v>16.022722550068849</v>
      </c>
      <c r="Z42">
        <v>7.7602347665115889</v>
      </c>
      <c r="AA42">
        <v>6.5795937070860546</v>
      </c>
      <c r="AB42">
        <v>10.97303806429127</v>
      </c>
      <c r="AC42">
        <v>4.6659664840083348</v>
      </c>
      <c r="AD42">
        <v>7.7029490835945005</v>
      </c>
      <c r="AE42">
        <v>9.2392490355092907</v>
      </c>
      <c r="AF42">
        <v>9.6261802695800789</v>
      </c>
      <c r="AG42">
        <v>4.2346495251752296</v>
      </c>
      <c r="AH42">
        <v>10.847081205655151</v>
      </c>
      <c r="AI42">
        <v>13.971177195797051</v>
      </c>
      <c r="AJ42">
        <v>5.1060037841777</v>
      </c>
      <c r="AK42">
        <v>9.55282166448902</v>
      </c>
      <c r="AL42">
        <v>10.124376448568166</v>
      </c>
      <c r="AM42">
        <v>13.85727640098194</v>
      </c>
      <c r="AN42">
        <v>8.4132534371340597</v>
      </c>
      <c r="AO42">
        <v>6.4283795487458502</v>
      </c>
      <c r="AP42">
        <v>8.2150364360340546</v>
      </c>
      <c r="AQ42">
        <v>9.8776250998906541</v>
      </c>
      <c r="AR42">
        <v>6.8188781652619053</v>
      </c>
      <c r="AS42">
        <v>10.208367675159991</v>
      </c>
      <c r="AT42">
        <v>15.479523563424699</v>
      </c>
      <c r="AU42">
        <v>11.470600628176051</v>
      </c>
      <c r="AV42">
        <v>7.6511760359920107</v>
      </c>
      <c r="AW42">
        <v>9.5548072720795343</v>
      </c>
      <c r="AX42">
        <v>17.5761567794891</v>
      </c>
      <c r="AY42">
        <v>12.293801409700549</v>
      </c>
      <c r="AZ42">
        <v>7.5246987167404251</v>
      </c>
      <c r="BA42">
        <v>10.324255416216355</v>
      </c>
      <c r="BB42">
        <v>13.261519260645599</v>
      </c>
      <c r="BC42">
        <v>17.443662558413898</v>
      </c>
      <c r="BD42">
        <v>18.994990735249999</v>
      </c>
      <c r="BE42">
        <v>8.4066538019257351</v>
      </c>
      <c r="BF42">
        <v>11.909381911857849</v>
      </c>
      <c r="BG42">
        <v>11.21803603741656</v>
      </c>
      <c r="BH42">
        <v>10.758364317185894</v>
      </c>
      <c r="BJ42">
        <f t="shared" ref="BJ42:BJ105" si="12">AVERAGE(B42:Q42)</f>
        <v>9.4045373819041806</v>
      </c>
      <c r="BK42">
        <f t="shared" ref="BK42:BK105" si="13">AVERAGE(R42:AI42)</f>
        <v>8.4641545369309323</v>
      </c>
      <c r="BL42">
        <f t="shared" ref="BL42:BL105" si="14">AVERAGE(AJ42:BH42)</f>
        <v>10.898785884198306</v>
      </c>
      <c r="BN42">
        <f t="shared" ref="BN42:BN105" si="15">STDEV(B42:Q42)</f>
        <v>3.2240988766763108</v>
      </c>
      <c r="BO42">
        <f t="shared" ref="BO42:BO105" si="16">STDEV(R42:AI42)</f>
        <v>3.171465347581726</v>
      </c>
      <c r="BP42">
        <f t="shared" ref="BP42:BP105" si="17">STDEV(AJ42:BH42)</f>
        <v>3.5909708844687906</v>
      </c>
      <c r="BR42">
        <f t="shared" ref="BR42:BR105" si="18">BN42/SQRT(16)</f>
        <v>0.8060247191690777</v>
      </c>
      <c r="BS42">
        <f t="shared" ref="BS42:BS105" si="19">BO42/SQRT(18)</f>
        <v>0.74752155119106323</v>
      </c>
      <c r="BT42">
        <f t="shared" ref="BT42:BT105" si="20">BP42/SQRT(25)</f>
        <v>0.71819417689375809</v>
      </c>
      <c r="BV42">
        <f t="shared" ref="BV42:BV105" si="21">TTEST(B42:Q42,R42:AI42,2,3)</f>
        <v>0.39878966984175712</v>
      </c>
      <c r="BW42">
        <f t="shared" ref="BW42:BW105" si="22">TTEST(B42:Q42,AJ42:BH42,2,3)</f>
        <v>0.17518051539046872</v>
      </c>
      <c r="BX42">
        <f t="shared" ref="BX42:BX105" si="23">TTEST(R42:AI42,AJ42:BH42,2,3)</f>
        <v>2.3977861139765876E-2</v>
      </c>
    </row>
    <row r="43" spans="1:76" x14ac:dyDescent="0.3">
      <c r="A43" t="s">
        <v>596</v>
      </c>
      <c r="B43">
        <v>0.76466637084517908</v>
      </c>
      <c r="C43">
        <v>4.1406436028748148</v>
      </c>
      <c r="D43">
        <v>0.81662632597068696</v>
      </c>
      <c r="E43">
        <v>0.96481697521845611</v>
      </c>
      <c r="F43">
        <v>4.03839420566079</v>
      </c>
      <c r="G43">
        <v>2.1393316025056999</v>
      </c>
      <c r="H43">
        <v>2.1425371382159097</v>
      </c>
      <c r="I43">
        <v>2.2054603291510748</v>
      </c>
      <c r="J43">
        <v>2.9428930286654049</v>
      </c>
      <c r="K43">
        <v>4.0892911700368906</v>
      </c>
      <c r="L43">
        <v>2.9505545064924901</v>
      </c>
      <c r="M43">
        <v>2.7375676053657054</v>
      </c>
      <c r="N43">
        <v>2.5662247135012652</v>
      </c>
      <c r="O43">
        <v>3.5661062871854101</v>
      </c>
      <c r="P43">
        <v>1.86068987318659</v>
      </c>
      <c r="Q43">
        <v>2.3849622568661122</v>
      </c>
      <c r="R43">
        <v>1.40005996519233</v>
      </c>
      <c r="S43">
        <v>1.7401188913326449</v>
      </c>
      <c r="T43">
        <v>2.4821699764417549</v>
      </c>
      <c r="U43">
        <v>0.98589361772906003</v>
      </c>
      <c r="V43">
        <v>3.5663839508731598</v>
      </c>
      <c r="W43">
        <v>3.8804399920484851</v>
      </c>
      <c r="X43">
        <v>3.7589422312056051</v>
      </c>
      <c r="Y43">
        <v>4.2945974863660199</v>
      </c>
      <c r="Z43">
        <v>3.2923673497770301</v>
      </c>
      <c r="AA43">
        <v>2.0457578413876001</v>
      </c>
      <c r="AB43">
        <v>3.4125104401056552</v>
      </c>
      <c r="AC43">
        <v>1.4787197429055976</v>
      </c>
      <c r="AD43">
        <v>0.90307764806249402</v>
      </c>
      <c r="AE43">
        <v>3.3021617255960498</v>
      </c>
      <c r="AF43">
        <v>2.2299881356672149</v>
      </c>
      <c r="AG43">
        <v>1.5903988084882299</v>
      </c>
      <c r="AH43">
        <v>1.2372883911007484</v>
      </c>
      <c r="AI43">
        <v>5.4997002866998752</v>
      </c>
      <c r="AJ43">
        <v>0.82974739193482705</v>
      </c>
      <c r="AK43">
        <v>1.656280057363605</v>
      </c>
      <c r="AL43">
        <v>3.4470472380392949</v>
      </c>
      <c r="AM43">
        <v>0.61591216184342001</v>
      </c>
      <c r="AN43">
        <v>1.9606715297082098</v>
      </c>
      <c r="AO43">
        <v>1.6905750731852098</v>
      </c>
      <c r="AP43">
        <v>2.4310578104723097</v>
      </c>
      <c r="AQ43">
        <v>3.0087831953656048</v>
      </c>
      <c r="AR43">
        <v>0.61689555780548999</v>
      </c>
      <c r="AS43">
        <v>3.3691399448930399</v>
      </c>
      <c r="AT43">
        <v>3.7777296212066851</v>
      </c>
      <c r="AU43">
        <v>2.913865450372715</v>
      </c>
      <c r="AV43">
        <v>1.8738597763328151</v>
      </c>
      <c r="AW43">
        <v>3.2748400276307152</v>
      </c>
      <c r="AX43">
        <v>3.6947846093549899</v>
      </c>
      <c r="AY43">
        <v>2.2366432250658952</v>
      </c>
      <c r="AZ43">
        <v>2.5435561222520549</v>
      </c>
      <c r="BA43">
        <v>2.50268770745115</v>
      </c>
      <c r="BB43">
        <v>2.7385665804880599</v>
      </c>
      <c r="BC43">
        <v>4.1004994752713557</v>
      </c>
      <c r="BD43">
        <v>3.4323758322260152</v>
      </c>
      <c r="BE43">
        <v>3.0866287686158151</v>
      </c>
      <c r="BF43">
        <v>3.6787610677975451</v>
      </c>
      <c r="BG43">
        <v>4.2020258576799296</v>
      </c>
      <c r="BH43">
        <v>2.5605462192777702</v>
      </c>
      <c r="BJ43">
        <f t="shared" si="12"/>
        <v>2.5194228744839049</v>
      </c>
      <c r="BK43">
        <f t="shared" si="13"/>
        <v>2.616698693387753</v>
      </c>
      <c r="BL43">
        <f t="shared" si="14"/>
        <v>2.6497392120653815</v>
      </c>
      <c r="BN43">
        <f t="shared" si="15"/>
        <v>1.0997945775090514</v>
      </c>
      <c r="BO43">
        <f t="shared" si="16"/>
        <v>1.3078881064670802</v>
      </c>
      <c r="BP43">
        <f t="shared" si="17"/>
        <v>1.0270502747437296</v>
      </c>
      <c r="BR43">
        <f t="shared" si="18"/>
        <v>0.27494864437726285</v>
      </c>
      <c r="BS43">
        <f t="shared" si="19"/>
        <v>0.30827218303870191</v>
      </c>
      <c r="BT43">
        <f t="shared" si="20"/>
        <v>0.20541005494874592</v>
      </c>
      <c r="BV43">
        <f t="shared" si="21"/>
        <v>0.81533023655005799</v>
      </c>
      <c r="BW43">
        <f t="shared" si="22"/>
        <v>0.70679820538461668</v>
      </c>
      <c r="BX43">
        <f t="shared" si="23"/>
        <v>0.92950047462571739</v>
      </c>
    </row>
    <row r="44" spans="1:76" x14ac:dyDescent="0.3">
      <c r="A44" t="s">
        <v>597</v>
      </c>
      <c r="B44">
        <v>2.035825292779168</v>
      </c>
      <c r="C44">
        <v>2.1074702830364402</v>
      </c>
      <c r="D44">
        <v>0.39242222288720402</v>
      </c>
      <c r="E44">
        <v>1.3408168346984009</v>
      </c>
      <c r="F44">
        <v>0.682637709905215</v>
      </c>
      <c r="G44">
        <v>1.5082599128665499</v>
      </c>
      <c r="H44">
        <v>2.8614987580598723</v>
      </c>
      <c r="I44">
        <v>1.63054600508396</v>
      </c>
      <c r="J44">
        <v>2.4363935622403949</v>
      </c>
      <c r="K44">
        <v>3.5615569442654653</v>
      </c>
      <c r="L44">
        <v>1.67277880651922</v>
      </c>
      <c r="M44">
        <v>0.52824805977345801</v>
      </c>
      <c r="N44">
        <v>0.531965959069155</v>
      </c>
      <c r="O44">
        <v>3.0610564514947649</v>
      </c>
      <c r="P44">
        <v>4.4236582201139996</v>
      </c>
      <c r="Q44">
        <v>1.355345720572992</v>
      </c>
      <c r="R44">
        <v>1.8742778490385199</v>
      </c>
      <c r="S44">
        <v>0.86627832965432061</v>
      </c>
      <c r="T44">
        <v>0.75167071899169702</v>
      </c>
      <c r="U44">
        <v>1.2082909738818386</v>
      </c>
      <c r="V44">
        <v>2.1433202509393601</v>
      </c>
      <c r="W44">
        <v>1.241658434641566</v>
      </c>
      <c r="X44">
        <v>1.353195665063587</v>
      </c>
      <c r="Y44">
        <v>1.7360627695613591</v>
      </c>
      <c r="Z44">
        <v>2.6501629235800199</v>
      </c>
      <c r="AA44">
        <v>0.93645317854875798</v>
      </c>
      <c r="AB44">
        <v>0.81182342420275555</v>
      </c>
      <c r="AC44">
        <v>0.59310344292018502</v>
      </c>
      <c r="AD44">
        <v>0.25665121635399452</v>
      </c>
      <c r="AE44">
        <v>0.52912483433505497</v>
      </c>
      <c r="AF44">
        <v>1.7874545496856249</v>
      </c>
      <c r="AG44">
        <v>2.2906239020081798</v>
      </c>
      <c r="AH44">
        <v>0.88183467755365552</v>
      </c>
      <c r="AI44">
        <v>2.0758731806596851</v>
      </c>
      <c r="AJ44">
        <v>1.4863365099761889</v>
      </c>
      <c r="AK44">
        <v>1.0636284791243016</v>
      </c>
      <c r="AL44">
        <v>1.0488776042433845</v>
      </c>
      <c r="AM44">
        <v>3.95969003568774</v>
      </c>
      <c r="AN44">
        <v>0.64536166869797951</v>
      </c>
      <c r="AO44">
        <v>1.4217119377711847</v>
      </c>
      <c r="AP44">
        <v>0.44644752043811697</v>
      </c>
      <c r="AQ44">
        <v>1.5028229655686596</v>
      </c>
      <c r="AR44">
        <v>1.6666983102465849</v>
      </c>
      <c r="AS44">
        <v>0.91165761965059855</v>
      </c>
      <c r="AT44">
        <v>0.54030370594759003</v>
      </c>
      <c r="AU44">
        <v>0.91319732970600342</v>
      </c>
      <c r="AV44">
        <v>1.8153664220964489</v>
      </c>
      <c r="AW44">
        <v>0</v>
      </c>
      <c r="AX44">
        <v>4.8196184642263402</v>
      </c>
      <c r="AY44">
        <v>0.2693862805662825</v>
      </c>
      <c r="AZ44">
        <v>1.798442046034785</v>
      </c>
      <c r="BA44">
        <v>0.81182300876920899</v>
      </c>
      <c r="BB44">
        <v>2.0776798130623497</v>
      </c>
      <c r="BC44">
        <v>2.6756312061257299</v>
      </c>
      <c r="BD44">
        <v>2.709211067680005</v>
      </c>
      <c r="BE44">
        <v>0.663405336400821</v>
      </c>
      <c r="BF44">
        <v>0.88984421310749495</v>
      </c>
      <c r="BG44">
        <v>1.9562475846196579</v>
      </c>
      <c r="BH44">
        <v>1.2331085461631861</v>
      </c>
      <c r="BJ44">
        <f t="shared" si="12"/>
        <v>1.883155046460391</v>
      </c>
      <c r="BK44">
        <f t="shared" si="13"/>
        <v>1.3326589067566752</v>
      </c>
      <c r="BL44">
        <f t="shared" si="14"/>
        <v>1.4930599070364259</v>
      </c>
      <c r="BN44">
        <f t="shared" si="15"/>
        <v>1.1587877637015913</v>
      </c>
      <c r="BO44">
        <f t="shared" si="16"/>
        <v>0.68971857511050105</v>
      </c>
      <c r="BP44">
        <f t="shared" si="17"/>
        <v>1.1162580887535363</v>
      </c>
      <c r="BR44">
        <f t="shared" si="18"/>
        <v>0.28969694092539783</v>
      </c>
      <c r="BS44">
        <f t="shared" si="19"/>
        <v>0.16256822719031949</v>
      </c>
      <c r="BT44">
        <f t="shared" si="20"/>
        <v>0.22325161775070726</v>
      </c>
      <c r="BV44">
        <f t="shared" si="21"/>
        <v>0.11058762268060765</v>
      </c>
      <c r="BW44">
        <f t="shared" si="22"/>
        <v>0.2943340830476156</v>
      </c>
      <c r="BX44">
        <f t="shared" si="23"/>
        <v>0.56461095290358099</v>
      </c>
    </row>
    <row r="45" spans="1:76" x14ac:dyDescent="0.3">
      <c r="A45" t="s">
        <v>598</v>
      </c>
      <c r="B45">
        <v>3.9477278588608202</v>
      </c>
      <c r="C45">
        <v>3.854018159810205</v>
      </c>
      <c r="D45">
        <v>2.2590902239796899</v>
      </c>
      <c r="E45">
        <v>1.2823749887427249</v>
      </c>
      <c r="F45">
        <v>1.70788367765765</v>
      </c>
      <c r="G45">
        <v>3.5430464499834997</v>
      </c>
      <c r="H45">
        <v>3.6130843918830848</v>
      </c>
      <c r="I45">
        <v>3.9978405315679755</v>
      </c>
      <c r="J45">
        <v>4.097987249613535</v>
      </c>
      <c r="K45">
        <v>5.9221633842391608</v>
      </c>
      <c r="L45">
        <v>3.1617976579373597</v>
      </c>
      <c r="M45">
        <v>1.50834006842158</v>
      </c>
      <c r="N45">
        <v>4.7647270105096649</v>
      </c>
      <c r="O45">
        <v>5.1779295210819098</v>
      </c>
      <c r="P45">
        <v>3.9650608457597301</v>
      </c>
      <c r="Q45">
        <v>5.2617465742212399</v>
      </c>
      <c r="R45">
        <v>3.2766866363017599</v>
      </c>
      <c r="S45">
        <v>1.5330188365521349</v>
      </c>
      <c r="T45">
        <v>3.5772360067945499</v>
      </c>
      <c r="U45">
        <v>2.827600814102035</v>
      </c>
      <c r="V45">
        <v>4.5573392446212999</v>
      </c>
      <c r="W45">
        <v>3.4390962578935351</v>
      </c>
      <c r="X45">
        <v>0.80071870919807997</v>
      </c>
      <c r="Y45">
        <v>2.3496046057476749</v>
      </c>
      <c r="Z45">
        <v>1.6753083563758548</v>
      </c>
      <c r="AA45">
        <v>1.0121953606572731</v>
      </c>
      <c r="AB45">
        <v>4.0945212273638303</v>
      </c>
      <c r="AC45">
        <v>2.5451685756253299</v>
      </c>
      <c r="AD45">
        <v>3.1960501123758398</v>
      </c>
      <c r="AE45">
        <v>1.8183308534525549</v>
      </c>
      <c r="AF45">
        <v>4.5454572725230653</v>
      </c>
      <c r="AG45">
        <v>2.6489666604832798</v>
      </c>
      <c r="AH45">
        <v>4.5675475619327148</v>
      </c>
      <c r="AI45">
        <v>5.0323772010756596</v>
      </c>
      <c r="AJ45">
        <v>3.302242797654185</v>
      </c>
      <c r="AK45">
        <v>2.6481033321168903</v>
      </c>
      <c r="AL45">
        <v>4.2657911242816393</v>
      </c>
      <c r="AM45">
        <v>2.8755152501556749</v>
      </c>
      <c r="AN45">
        <v>3.5594816301162502</v>
      </c>
      <c r="AO45">
        <v>1.9372292011701049</v>
      </c>
      <c r="AP45">
        <v>3.0281088417889253</v>
      </c>
      <c r="AQ45">
        <v>4.3664496177633847</v>
      </c>
      <c r="AR45">
        <v>2.145958260412455</v>
      </c>
      <c r="AS45">
        <v>2.95712254399881</v>
      </c>
      <c r="AT45">
        <v>5.6712766921078597</v>
      </c>
      <c r="AU45">
        <v>4.22476719312525</v>
      </c>
      <c r="AV45">
        <v>1.8796338619394302</v>
      </c>
      <c r="AW45">
        <v>6.3991822460704153</v>
      </c>
      <c r="AX45">
        <v>3.6947846093549899</v>
      </c>
      <c r="AY45">
        <v>3.197600098771415</v>
      </c>
      <c r="AZ45">
        <v>2.6185863376351155</v>
      </c>
      <c r="BA45">
        <v>4.9355437034500449</v>
      </c>
      <c r="BB45">
        <v>2.8768556748440748</v>
      </c>
      <c r="BC45">
        <v>5.0890520774683399</v>
      </c>
      <c r="BD45">
        <v>5.2693168068954801</v>
      </c>
      <c r="BE45">
        <v>2.70710862077126</v>
      </c>
      <c r="BF45">
        <v>3.1332440228088698</v>
      </c>
      <c r="BG45">
        <v>2.2581255472796649</v>
      </c>
      <c r="BH45">
        <v>2.9651134270573847</v>
      </c>
      <c r="BJ45">
        <f t="shared" si="12"/>
        <v>3.629051162141864</v>
      </c>
      <c r="BK45">
        <f t="shared" si="13"/>
        <v>2.9720680162820265</v>
      </c>
      <c r="BL45">
        <f t="shared" si="14"/>
        <v>3.5202477407615169</v>
      </c>
      <c r="BN45">
        <f t="shared" si="15"/>
        <v>1.3670351273131649</v>
      </c>
      <c r="BO45">
        <f t="shared" si="16"/>
        <v>1.2856826575833731</v>
      </c>
      <c r="BP45">
        <f t="shared" si="17"/>
        <v>1.2102240153545269</v>
      </c>
      <c r="BR45">
        <f t="shared" si="18"/>
        <v>0.34175878182829122</v>
      </c>
      <c r="BS45">
        <f t="shared" si="19"/>
        <v>0.30303830854371505</v>
      </c>
      <c r="BT45">
        <f t="shared" si="20"/>
        <v>0.2420448030709054</v>
      </c>
      <c r="BV45">
        <f t="shared" si="21"/>
        <v>0.16036497111929127</v>
      </c>
      <c r="BW45">
        <f t="shared" si="22"/>
        <v>0.79683611522656717</v>
      </c>
      <c r="BX45">
        <f t="shared" si="23"/>
        <v>0.16626319391226577</v>
      </c>
    </row>
    <row r="46" spans="1:76" x14ac:dyDescent="0.3">
      <c r="A46" t="s">
        <v>599</v>
      </c>
      <c r="B46">
        <v>1.24890383103223</v>
      </c>
      <c r="C46">
        <v>1.9972574255645099</v>
      </c>
      <c r="D46">
        <v>1.7282541637479401</v>
      </c>
      <c r="E46">
        <v>1.2694731475281715</v>
      </c>
      <c r="F46">
        <v>0</v>
      </c>
      <c r="G46">
        <v>1.642964756486377</v>
      </c>
      <c r="H46">
        <v>3.4229796982588701</v>
      </c>
      <c r="I46">
        <v>2.45347465135008</v>
      </c>
      <c r="J46">
        <v>0.90255839594257337</v>
      </c>
      <c r="K46">
        <v>1.86545513673291</v>
      </c>
      <c r="L46">
        <v>2.1492348981865952</v>
      </c>
      <c r="M46">
        <v>1.1165290842280249</v>
      </c>
      <c r="N46">
        <v>2.4964352305349702</v>
      </c>
      <c r="O46">
        <v>4.3878783305489346</v>
      </c>
      <c r="P46">
        <v>1.9382911398290894</v>
      </c>
      <c r="Q46">
        <v>2.0219936255645501</v>
      </c>
      <c r="R46">
        <v>3.22687741117611</v>
      </c>
      <c r="S46">
        <v>1.2352987230472201</v>
      </c>
      <c r="T46">
        <v>2.6222733815105004</v>
      </c>
      <c r="U46">
        <v>2.0851513510501651</v>
      </c>
      <c r="V46">
        <v>1.16438675063846</v>
      </c>
      <c r="W46">
        <v>1.8031502124130401</v>
      </c>
      <c r="X46">
        <v>1.037360782679932</v>
      </c>
      <c r="Y46">
        <v>0.53035853937334654</v>
      </c>
      <c r="Z46">
        <v>0.82373742635247504</v>
      </c>
      <c r="AA46">
        <v>1.4173044922973126</v>
      </c>
      <c r="AB46">
        <v>0.64243688788882403</v>
      </c>
      <c r="AC46">
        <v>1.4595402049809456</v>
      </c>
      <c r="AD46">
        <v>0.37736361805012653</v>
      </c>
      <c r="AE46">
        <v>1.946454853820025</v>
      </c>
      <c r="AF46">
        <v>2.4406619206450149</v>
      </c>
      <c r="AG46">
        <v>1.52273621880696</v>
      </c>
      <c r="AH46">
        <v>2.8946246654160452</v>
      </c>
      <c r="AI46">
        <v>1.58309649149318</v>
      </c>
      <c r="AJ46">
        <v>3.3206459828470702</v>
      </c>
      <c r="AK46">
        <v>0.77562089763916697</v>
      </c>
      <c r="AL46">
        <v>2.4817477383119502</v>
      </c>
      <c r="AM46">
        <v>3.0722452580636599</v>
      </c>
      <c r="AN46">
        <v>1.6919542462586801</v>
      </c>
      <c r="AO46">
        <v>1.4186607977998649</v>
      </c>
      <c r="AP46">
        <v>0.33072532865090198</v>
      </c>
      <c r="AQ46">
        <v>1.534471466185465</v>
      </c>
      <c r="AR46">
        <v>1.4605475744010401</v>
      </c>
      <c r="AS46">
        <v>1.4456110411758289</v>
      </c>
      <c r="AT46">
        <v>2.3201394997726998</v>
      </c>
      <c r="AU46">
        <v>2.6826347835798101</v>
      </c>
      <c r="AV46">
        <v>2.6828518516848501</v>
      </c>
      <c r="AW46">
        <v>2.429290032172565</v>
      </c>
      <c r="AX46">
        <v>5.5981248960465999</v>
      </c>
      <c r="AY46">
        <v>1.9042672950152559</v>
      </c>
      <c r="AZ46">
        <v>1.437100245537599</v>
      </c>
      <c r="BA46">
        <v>2.8511419417502299</v>
      </c>
      <c r="BB46">
        <v>2.3458923835300949</v>
      </c>
      <c r="BC46">
        <v>1.4614401458307351</v>
      </c>
      <c r="BD46">
        <v>0.62046231030403998</v>
      </c>
      <c r="BE46">
        <v>2.4650433109522698</v>
      </c>
      <c r="BF46">
        <v>0.78788349034961347</v>
      </c>
      <c r="BG46">
        <v>3.2623397454421701</v>
      </c>
      <c r="BH46">
        <v>3.9037065102872051</v>
      </c>
      <c r="BJ46">
        <f t="shared" si="12"/>
        <v>1.9151052197209892</v>
      </c>
      <c r="BK46">
        <f t="shared" si="13"/>
        <v>1.6007118850910935</v>
      </c>
      <c r="BL46">
        <f t="shared" si="14"/>
        <v>2.1713819509435748</v>
      </c>
      <c r="BN46">
        <f t="shared" si="15"/>
        <v>1.0129927211371315</v>
      </c>
      <c r="BO46">
        <f t="shared" si="16"/>
        <v>0.81631799825217266</v>
      </c>
      <c r="BP46">
        <f t="shared" si="17"/>
        <v>1.1611243005037331</v>
      </c>
      <c r="BR46">
        <f t="shared" si="18"/>
        <v>0.25324818028428286</v>
      </c>
      <c r="BS46">
        <f t="shared" si="19"/>
        <v>0.19240799738957987</v>
      </c>
      <c r="BT46">
        <f t="shared" si="20"/>
        <v>0.23222486010074661</v>
      </c>
      <c r="BV46">
        <f t="shared" si="21"/>
        <v>0.33112786391753724</v>
      </c>
      <c r="BW46">
        <f t="shared" si="22"/>
        <v>0.46070198149256225</v>
      </c>
      <c r="BX46">
        <f t="shared" si="23"/>
        <v>6.5531107678515554E-2</v>
      </c>
    </row>
    <row r="47" spans="1:76" x14ac:dyDescent="0.3">
      <c r="A47" t="s">
        <v>600</v>
      </c>
      <c r="B47">
        <v>3.22492836188104</v>
      </c>
      <c r="C47">
        <v>1.180991896292408</v>
      </c>
      <c r="D47">
        <v>1.6186018210011199</v>
      </c>
      <c r="E47">
        <v>0.83223038542522199</v>
      </c>
      <c r="F47">
        <v>1.80353598934083</v>
      </c>
      <c r="G47">
        <v>1.4877905442703649</v>
      </c>
      <c r="H47">
        <v>1.8544313264024299</v>
      </c>
      <c r="I47">
        <v>0.48822170280272048</v>
      </c>
      <c r="J47">
        <v>1.0185323594619144</v>
      </c>
      <c r="K47">
        <v>2.4424180578471049</v>
      </c>
      <c r="L47">
        <v>1.2041421003686315</v>
      </c>
      <c r="M47">
        <v>1.0845533000981975</v>
      </c>
      <c r="N47">
        <v>2.6812049622077949</v>
      </c>
      <c r="O47">
        <v>1.5497440449980902</v>
      </c>
      <c r="P47">
        <v>0.66697367305194</v>
      </c>
      <c r="Q47">
        <v>1.490577823587008</v>
      </c>
      <c r="R47">
        <v>0.62046329050153004</v>
      </c>
      <c r="S47">
        <v>0.76591730550379644</v>
      </c>
      <c r="T47">
        <v>1.01457862898369</v>
      </c>
      <c r="U47">
        <v>2.7304998076860749</v>
      </c>
      <c r="V47">
        <v>1.4169340358033</v>
      </c>
      <c r="W47">
        <v>3.0451688233710152</v>
      </c>
      <c r="X47">
        <v>0.13701413681969199</v>
      </c>
      <c r="Y47">
        <v>2.2289831982090349</v>
      </c>
      <c r="Z47">
        <v>1.61537383704184</v>
      </c>
      <c r="AA47">
        <v>1.947382754703135</v>
      </c>
      <c r="AB47">
        <v>1.1199313039309415</v>
      </c>
      <c r="AC47">
        <v>1.0549857322332066</v>
      </c>
      <c r="AD47">
        <v>1.3593454715803295</v>
      </c>
      <c r="AE47">
        <v>0.96915117482218505</v>
      </c>
      <c r="AF47">
        <v>2.0827049001316751</v>
      </c>
      <c r="AG47">
        <v>1.52273621880696</v>
      </c>
      <c r="AH47">
        <v>1.7927296070491798</v>
      </c>
      <c r="AI47">
        <v>1.8127027435781911</v>
      </c>
      <c r="AJ47">
        <v>0.46468832040682501</v>
      </c>
      <c r="AK47">
        <v>0.9141721707339755</v>
      </c>
      <c r="AL47">
        <v>1.604568759864107</v>
      </c>
      <c r="AM47">
        <v>2.9732264476383752</v>
      </c>
      <c r="AN47">
        <v>1.4697546241468835</v>
      </c>
      <c r="AO47">
        <v>1.2713061262968095</v>
      </c>
      <c r="AP47">
        <v>2.2239145952919301</v>
      </c>
      <c r="AQ47">
        <v>2.8743059514780098</v>
      </c>
      <c r="AR47">
        <v>1.3763119141163425</v>
      </c>
      <c r="AS47">
        <v>0.36887502002536698</v>
      </c>
      <c r="AT47">
        <v>3.2032603853361454</v>
      </c>
      <c r="AU47">
        <v>1.43223360569191</v>
      </c>
      <c r="AV47">
        <v>1.32601339500691</v>
      </c>
      <c r="AW47">
        <v>1.6217813804502406</v>
      </c>
      <c r="AX47">
        <v>2.09929683601748</v>
      </c>
      <c r="AY47">
        <v>1.2892327113407456</v>
      </c>
      <c r="AZ47">
        <v>1.6054058389295789</v>
      </c>
      <c r="BA47">
        <v>1.737580262222395</v>
      </c>
      <c r="BB47">
        <v>1.6589651064430251</v>
      </c>
      <c r="BC47">
        <v>3.1779111623573648</v>
      </c>
      <c r="BD47">
        <v>4.791349065993975</v>
      </c>
      <c r="BE47">
        <v>0.46756723837305603</v>
      </c>
      <c r="BF47">
        <v>3.0158933035677049</v>
      </c>
      <c r="BG47">
        <v>2.0008345124240901</v>
      </c>
      <c r="BH47">
        <v>1.0947010439803051</v>
      </c>
      <c r="BJ47">
        <f t="shared" si="12"/>
        <v>1.5393048968148009</v>
      </c>
      <c r="BK47">
        <f t="shared" si="13"/>
        <v>1.5131446094864318</v>
      </c>
      <c r="BL47">
        <f t="shared" si="14"/>
        <v>1.8425259911253422</v>
      </c>
      <c r="BN47">
        <f t="shared" si="15"/>
        <v>0.74053317477824832</v>
      </c>
      <c r="BO47">
        <f t="shared" si="16"/>
        <v>0.73659716702964417</v>
      </c>
      <c r="BP47">
        <f t="shared" si="17"/>
        <v>1.0266964147246094</v>
      </c>
      <c r="BR47">
        <f t="shared" si="18"/>
        <v>0.18513329369456208</v>
      </c>
      <c r="BS47">
        <f t="shared" si="19"/>
        <v>0.17361761726982047</v>
      </c>
      <c r="BT47">
        <f t="shared" si="20"/>
        <v>0.20533928294492187</v>
      </c>
      <c r="BV47">
        <f t="shared" si="21"/>
        <v>0.91855935140376999</v>
      </c>
      <c r="BW47">
        <f t="shared" si="22"/>
        <v>0.27959642724502781</v>
      </c>
      <c r="BX47">
        <f t="shared" si="23"/>
        <v>0.22759626861479962</v>
      </c>
    </row>
    <row r="48" spans="1:76" x14ac:dyDescent="0.3">
      <c r="A48" t="s">
        <v>601</v>
      </c>
      <c r="B48">
        <v>18.452460088642098</v>
      </c>
      <c r="C48">
        <v>10.328526877630845</v>
      </c>
      <c r="D48">
        <v>5.353772348340275</v>
      </c>
      <c r="E48">
        <v>6.5903912224290657</v>
      </c>
      <c r="F48">
        <v>16.439613481730849</v>
      </c>
      <c r="G48">
        <v>7.86293991367301</v>
      </c>
      <c r="H48">
        <v>5.7077521669484508</v>
      </c>
      <c r="I48">
        <v>8.9815939840311998</v>
      </c>
      <c r="J48">
        <v>10.55668469958762</v>
      </c>
      <c r="K48">
        <v>11.145499573269799</v>
      </c>
      <c r="L48">
        <v>9.7970727149890209</v>
      </c>
      <c r="M48">
        <v>12.6135881265803</v>
      </c>
      <c r="N48">
        <v>9.9284726469049804</v>
      </c>
      <c r="O48">
        <v>17.9692983860403</v>
      </c>
      <c r="P48">
        <v>10.688186862813666</v>
      </c>
      <c r="Q48">
        <v>10.735564742476296</v>
      </c>
      <c r="R48">
        <v>10.372629769793001</v>
      </c>
      <c r="S48">
        <v>6.5533258473829257</v>
      </c>
      <c r="T48">
        <v>6.6673742941740599</v>
      </c>
      <c r="U48">
        <v>6.9729088218480406</v>
      </c>
      <c r="V48">
        <v>29.337751958902398</v>
      </c>
      <c r="W48">
        <v>18.75060119343015</v>
      </c>
      <c r="X48">
        <v>13.745963577015599</v>
      </c>
      <c r="Y48">
        <v>11.25258128458105</v>
      </c>
      <c r="Z48">
        <v>9.0330659560723454</v>
      </c>
      <c r="AA48">
        <v>10.122156417667906</v>
      </c>
      <c r="AB48">
        <v>5.4798832017910302</v>
      </c>
      <c r="AC48">
        <v>12.1251891965188</v>
      </c>
      <c r="AD48">
        <v>6.8338015096283851</v>
      </c>
      <c r="AE48">
        <v>12.903774229916101</v>
      </c>
      <c r="AF48">
        <v>10.115288381297386</v>
      </c>
      <c r="AG48">
        <v>19.845220316998599</v>
      </c>
      <c r="AH48">
        <v>10.671840110363854</v>
      </c>
      <c r="AI48">
        <v>9.3058043187122657</v>
      </c>
      <c r="AJ48">
        <v>11.697468336972966</v>
      </c>
      <c r="AK48">
        <v>10.980108532913849</v>
      </c>
      <c r="AL48">
        <v>6.5560016478539902</v>
      </c>
      <c r="AM48">
        <v>15.7616152564392</v>
      </c>
      <c r="AN48">
        <v>11.94643580574488</v>
      </c>
      <c r="AO48">
        <v>10.98529926508022</v>
      </c>
      <c r="AP48">
        <v>3.1211107448076048</v>
      </c>
      <c r="AQ48">
        <v>11.645035873989935</v>
      </c>
      <c r="AR48">
        <v>11.7551223441879</v>
      </c>
      <c r="AS48">
        <v>6.0919222742809502</v>
      </c>
      <c r="AT48">
        <v>18.1428925732552</v>
      </c>
      <c r="AU48">
        <v>6.9075277881912003</v>
      </c>
      <c r="AV48">
        <v>11.339303320321616</v>
      </c>
      <c r="AW48">
        <v>16.000661373098701</v>
      </c>
      <c r="AX48">
        <v>19.874193748662702</v>
      </c>
      <c r="AY48">
        <v>11.7264802782682</v>
      </c>
      <c r="AZ48">
        <v>6.4497562694848103</v>
      </c>
      <c r="BA48">
        <v>17.239844870436499</v>
      </c>
      <c r="BB48">
        <v>18.20828046692165</v>
      </c>
      <c r="BC48">
        <v>19.498240101493202</v>
      </c>
      <c r="BD48">
        <v>11.739426727897269</v>
      </c>
      <c r="BE48">
        <v>14.2586414334064</v>
      </c>
      <c r="BF48">
        <v>6.9918723516084196</v>
      </c>
      <c r="BG48">
        <v>11.112233760114041</v>
      </c>
      <c r="BH48">
        <v>11.934846318361501</v>
      </c>
      <c r="BJ48">
        <f t="shared" si="12"/>
        <v>10.821963614755486</v>
      </c>
      <c r="BK48">
        <f t="shared" si="13"/>
        <v>11.671620021449662</v>
      </c>
      <c r="BL48">
        <f t="shared" si="14"/>
        <v>12.078572858551718</v>
      </c>
      <c r="BN48">
        <f t="shared" si="15"/>
        <v>3.9367893592387038</v>
      </c>
      <c r="BO48">
        <f t="shared" si="16"/>
        <v>5.8928807519040403</v>
      </c>
      <c r="BP48">
        <f t="shared" si="17"/>
        <v>4.49991341597587</v>
      </c>
      <c r="BR48">
        <f t="shared" si="18"/>
        <v>0.98419733980967594</v>
      </c>
      <c r="BS48">
        <f t="shared" si="19"/>
        <v>1.3889653134650095</v>
      </c>
      <c r="BT48">
        <f t="shared" si="20"/>
        <v>0.89998268319517405</v>
      </c>
      <c r="BV48">
        <f t="shared" si="21"/>
        <v>0.62135647168646857</v>
      </c>
      <c r="BW48">
        <f t="shared" si="22"/>
        <v>0.35249538043398754</v>
      </c>
      <c r="BX48">
        <f t="shared" si="23"/>
        <v>0.80741991120531342</v>
      </c>
    </row>
    <row r="49" spans="1:76" x14ac:dyDescent="0.3">
      <c r="A49" t="s">
        <v>602</v>
      </c>
      <c r="B49">
        <v>2.0723596049654551</v>
      </c>
      <c r="C49">
        <v>2.1890333499834451</v>
      </c>
      <c r="D49">
        <v>1.855021062846665</v>
      </c>
      <c r="E49">
        <v>0.76486245929507946</v>
      </c>
      <c r="F49">
        <v>2.2131186152839599</v>
      </c>
      <c r="G49">
        <v>1.45857045789402</v>
      </c>
      <c r="H49">
        <v>2.5458763017309103</v>
      </c>
      <c r="I49">
        <v>3.8540242013858852</v>
      </c>
      <c r="J49">
        <v>3.0799520463302201</v>
      </c>
      <c r="K49">
        <v>5.4698725829316102</v>
      </c>
      <c r="L49">
        <v>3.5313100979393548</v>
      </c>
      <c r="M49">
        <v>2.1162845317469299</v>
      </c>
      <c r="N49">
        <v>3.356182267079725</v>
      </c>
      <c r="O49">
        <v>5.3730073338897553</v>
      </c>
      <c r="P49">
        <v>5.329349021431665</v>
      </c>
      <c r="Q49">
        <v>4.9794413932109949</v>
      </c>
      <c r="R49">
        <v>3.4708470651915202</v>
      </c>
      <c r="S49">
        <v>2.006867319213105</v>
      </c>
      <c r="T49">
        <v>3.7540290996489301</v>
      </c>
      <c r="U49">
        <v>1.008065588616285</v>
      </c>
      <c r="V49">
        <v>1.55332682365136</v>
      </c>
      <c r="W49">
        <v>1.7105996601007751</v>
      </c>
      <c r="X49">
        <v>3.9693928274245005</v>
      </c>
      <c r="Y49">
        <v>2.8197933264367752</v>
      </c>
      <c r="Z49">
        <v>2.4565389705504601</v>
      </c>
      <c r="AA49">
        <v>1.327503758460943</v>
      </c>
      <c r="AB49">
        <v>1.774873070790755</v>
      </c>
      <c r="AC49">
        <v>1.6390430133901455</v>
      </c>
      <c r="AD49">
        <v>4.5740191228023299</v>
      </c>
      <c r="AE49">
        <v>1.6897331979994599</v>
      </c>
      <c r="AF49">
        <v>4.8066236266641944</v>
      </c>
      <c r="AG49">
        <v>2.7395008198248099</v>
      </c>
      <c r="AH49">
        <v>3.0358507896071902</v>
      </c>
      <c r="AI49">
        <v>2.9327444106727452</v>
      </c>
      <c r="AJ49">
        <v>3.1089599112602899</v>
      </c>
      <c r="AK49">
        <v>1.663576680603015</v>
      </c>
      <c r="AL49">
        <v>2.3175967429946498</v>
      </c>
      <c r="AM49">
        <v>8.0104760784032951</v>
      </c>
      <c r="AN49">
        <v>3.8875713833809948</v>
      </c>
      <c r="AO49">
        <v>4.3290052591743198</v>
      </c>
      <c r="AP49">
        <v>3.8559435504433504</v>
      </c>
      <c r="AQ49">
        <v>3.9829240555540002</v>
      </c>
      <c r="AR49">
        <v>3.1187078833885549</v>
      </c>
      <c r="AS49">
        <v>2.46156005057047</v>
      </c>
      <c r="AT49">
        <v>3.0271559023898549</v>
      </c>
      <c r="AU49">
        <v>2.4877550881265349</v>
      </c>
      <c r="AV49">
        <v>2.1517932183778248</v>
      </c>
      <c r="AW49">
        <v>6.5325677736628602</v>
      </c>
      <c r="AX49">
        <v>7.8149956616595997</v>
      </c>
      <c r="AY49">
        <v>3.7484506924013901</v>
      </c>
      <c r="AZ49">
        <v>2.9751953276111651</v>
      </c>
      <c r="BA49">
        <v>2.9773354049588603</v>
      </c>
      <c r="BB49">
        <v>1.4285370971031499</v>
      </c>
      <c r="BC49">
        <v>8.2000202692524198</v>
      </c>
      <c r="BD49">
        <v>4.751195795145005</v>
      </c>
      <c r="BE49">
        <v>3.0988560430869603</v>
      </c>
      <c r="BF49">
        <v>6.9742722614118451</v>
      </c>
      <c r="BG49">
        <v>4.5139438116020951</v>
      </c>
      <c r="BH49">
        <v>3.8506959175223399</v>
      </c>
      <c r="BJ49">
        <f t="shared" si="12"/>
        <v>3.1367665829966049</v>
      </c>
      <c r="BK49">
        <f t="shared" si="13"/>
        <v>2.6260751383914607</v>
      </c>
      <c r="BL49">
        <f t="shared" si="14"/>
        <v>4.0507636744033935</v>
      </c>
      <c r="BN49">
        <f t="shared" si="15"/>
        <v>1.4995217617409713</v>
      </c>
      <c r="BO49">
        <f t="shared" si="16"/>
        <v>1.1358556027713385</v>
      </c>
      <c r="BP49">
        <f t="shared" si="17"/>
        <v>1.9677238412972082</v>
      </c>
      <c r="BR49">
        <f t="shared" si="18"/>
        <v>0.37488044043524282</v>
      </c>
      <c r="BS49">
        <f t="shared" si="19"/>
        <v>0.26772373305611563</v>
      </c>
      <c r="BT49">
        <f t="shared" si="20"/>
        <v>0.39354476825944162</v>
      </c>
      <c r="BV49">
        <f t="shared" si="21"/>
        <v>0.27709643889997437</v>
      </c>
      <c r="BW49">
        <f t="shared" si="22"/>
        <v>0.10091267032796061</v>
      </c>
      <c r="BX49">
        <f t="shared" si="23"/>
        <v>4.7471307269938891E-3</v>
      </c>
    </row>
    <row r="50" spans="1:76" x14ac:dyDescent="0.3">
      <c r="A50" t="s">
        <v>603</v>
      </c>
      <c r="B50">
        <v>1.057311454538163</v>
      </c>
      <c r="C50">
        <v>0</v>
      </c>
      <c r="D50">
        <v>0.36827060016590701</v>
      </c>
      <c r="E50">
        <v>0.63702138554523902</v>
      </c>
      <c r="F50">
        <v>0.40958262594313</v>
      </c>
      <c r="G50">
        <v>0.86152602616475793</v>
      </c>
      <c r="H50">
        <v>0.23163354131161151</v>
      </c>
      <c r="I50">
        <v>1.2149962147066875</v>
      </c>
      <c r="J50">
        <v>0.73056353357821502</v>
      </c>
      <c r="K50">
        <v>0.8081027675141994</v>
      </c>
      <c r="L50">
        <v>0.189364019780973</v>
      </c>
      <c r="M50">
        <v>0.1549644222541525</v>
      </c>
      <c r="N50">
        <v>0.85114553451065</v>
      </c>
      <c r="O50">
        <v>0.61563547786056005</v>
      </c>
      <c r="P50">
        <v>0.70190846876927004</v>
      </c>
      <c r="Q50">
        <v>0.3105474354836375</v>
      </c>
      <c r="R50">
        <v>0</v>
      </c>
      <c r="S50">
        <v>0</v>
      </c>
      <c r="T50">
        <v>1.42290314776093</v>
      </c>
      <c r="U50">
        <v>1.5612072152069749</v>
      </c>
      <c r="V50">
        <v>0</v>
      </c>
      <c r="W50">
        <v>0.94464349874871689</v>
      </c>
      <c r="X50">
        <v>0.78709109714492498</v>
      </c>
      <c r="Y50">
        <v>0</v>
      </c>
      <c r="Z50">
        <v>0.26381212721935898</v>
      </c>
      <c r="AA50">
        <v>1.3942609611153149</v>
      </c>
      <c r="AB50">
        <v>0</v>
      </c>
      <c r="AC50">
        <v>0.20081149827960751</v>
      </c>
      <c r="AD50">
        <v>0.26299362460652242</v>
      </c>
      <c r="AE50">
        <v>0</v>
      </c>
      <c r="AF50">
        <v>0.30891193820991703</v>
      </c>
      <c r="AG50">
        <v>0</v>
      </c>
      <c r="AH50">
        <v>0</v>
      </c>
      <c r="AI50">
        <v>0.52460240799992497</v>
      </c>
      <c r="AJ50">
        <v>0.34990969440820002</v>
      </c>
      <c r="AK50">
        <v>0.1859606116417615</v>
      </c>
      <c r="AL50">
        <v>1.0452403243365935</v>
      </c>
      <c r="AM50">
        <v>4.9258540175886698E-2</v>
      </c>
      <c r="AN50">
        <v>0.73866106822147504</v>
      </c>
      <c r="AO50">
        <v>0.61062987469725005</v>
      </c>
      <c r="AP50">
        <v>0.26112089281680301</v>
      </c>
      <c r="AQ50">
        <v>0</v>
      </c>
      <c r="AR50">
        <v>0</v>
      </c>
      <c r="AS50">
        <v>0.630945226189085</v>
      </c>
      <c r="AT50">
        <v>2.0991023591823152</v>
      </c>
      <c r="AU50">
        <v>0.52659482730791252</v>
      </c>
      <c r="AV50">
        <v>0.43285618817174848</v>
      </c>
      <c r="AW50">
        <v>0</v>
      </c>
      <c r="AX50">
        <v>0</v>
      </c>
      <c r="AY50">
        <v>0.104613790675993</v>
      </c>
      <c r="AZ50">
        <v>1.010107031326354</v>
      </c>
      <c r="BA50">
        <v>0.1989606682381295</v>
      </c>
      <c r="BB50">
        <v>0.55597596043332498</v>
      </c>
      <c r="BC50">
        <v>0</v>
      </c>
      <c r="BD50">
        <v>0.48369336219876752</v>
      </c>
      <c r="BE50">
        <v>1.331259469621785</v>
      </c>
      <c r="BF50">
        <v>0</v>
      </c>
      <c r="BG50">
        <v>0.89934200871680103</v>
      </c>
      <c r="BH50">
        <v>0.10700435460778</v>
      </c>
      <c r="BJ50">
        <f t="shared" si="12"/>
        <v>0.57141084425794708</v>
      </c>
      <c r="BK50">
        <f t="shared" si="13"/>
        <v>0.42617986201623304</v>
      </c>
      <c r="BL50">
        <f t="shared" si="14"/>
        <v>0.46484945011871853</v>
      </c>
      <c r="BN50">
        <f t="shared" si="15"/>
        <v>0.34777512852481568</v>
      </c>
      <c r="BO50">
        <f t="shared" si="16"/>
        <v>0.55297291541476867</v>
      </c>
      <c r="BP50">
        <f t="shared" si="17"/>
        <v>0.51283285224887731</v>
      </c>
      <c r="BR50">
        <f t="shared" si="18"/>
        <v>8.694378213120392E-2</v>
      </c>
      <c r="BS50">
        <f t="shared" si="19"/>
        <v>0.13033696610075937</v>
      </c>
      <c r="BT50">
        <f t="shared" si="20"/>
        <v>0.10256657044977546</v>
      </c>
      <c r="BV50">
        <f t="shared" si="21"/>
        <v>0.36160129423544851</v>
      </c>
      <c r="BW50">
        <f t="shared" si="22"/>
        <v>0.43287381204744602</v>
      </c>
      <c r="BX50">
        <f t="shared" si="23"/>
        <v>0.81699796080977172</v>
      </c>
    </row>
    <row r="51" spans="1:76" x14ac:dyDescent="0.3">
      <c r="A51" t="s">
        <v>604</v>
      </c>
      <c r="B51">
        <v>20.100162748795849</v>
      </c>
      <c r="C51">
        <v>17.164707176094652</v>
      </c>
      <c r="D51">
        <v>7.7979410412543757</v>
      </c>
      <c r="E51">
        <v>8.7287793311606734</v>
      </c>
      <c r="F51">
        <v>10.941279726958626</v>
      </c>
      <c r="G51">
        <v>15.637092884961149</v>
      </c>
      <c r="H51">
        <v>13.538390140256556</v>
      </c>
      <c r="I51">
        <v>19.99544811023625</v>
      </c>
      <c r="J51">
        <v>10.939173874452351</v>
      </c>
      <c r="K51">
        <v>16.1649529793014</v>
      </c>
      <c r="L51">
        <v>17.242812660493399</v>
      </c>
      <c r="M51">
        <v>11.887002957188571</v>
      </c>
      <c r="N51">
        <v>19.348090728390602</v>
      </c>
      <c r="O51">
        <v>33.286314692727601</v>
      </c>
      <c r="P51">
        <v>33.65374657423235</v>
      </c>
      <c r="Q51">
        <v>17.256706534188147</v>
      </c>
      <c r="R51">
        <v>14.304549739395799</v>
      </c>
      <c r="S51">
        <v>6.9363162890001151</v>
      </c>
      <c r="T51">
        <v>19.740981419157901</v>
      </c>
      <c r="U51">
        <v>14.139630584335698</v>
      </c>
      <c r="V51">
        <v>21.388150044798699</v>
      </c>
      <c r="W51">
        <v>16.948051953846949</v>
      </c>
      <c r="X51">
        <v>15.112680263075699</v>
      </c>
      <c r="Y51">
        <v>19.263477754323599</v>
      </c>
      <c r="Z51">
        <v>9.9822447950884197</v>
      </c>
      <c r="AA51">
        <v>7.59788653754946</v>
      </c>
      <c r="AB51">
        <v>10.817571024995635</v>
      </c>
      <c r="AC51">
        <v>9.0719239804148852</v>
      </c>
      <c r="AD51">
        <v>10.559132978562214</v>
      </c>
      <c r="AE51">
        <v>16.535667052498901</v>
      </c>
      <c r="AF51">
        <v>14.18913919248855</v>
      </c>
      <c r="AG51">
        <v>9.7315490762423007</v>
      </c>
      <c r="AH51">
        <v>14.147673540959049</v>
      </c>
      <c r="AI51">
        <v>19.411056440067451</v>
      </c>
      <c r="AJ51">
        <v>11.948427153451174</v>
      </c>
      <c r="AK51">
        <v>13.032812999708817</v>
      </c>
      <c r="AL51">
        <v>13.46279727786305</v>
      </c>
      <c r="AM51">
        <v>17.653683871592001</v>
      </c>
      <c r="AN51">
        <v>11.656390532539984</v>
      </c>
      <c r="AO51">
        <v>13.228635388632501</v>
      </c>
      <c r="AP51">
        <v>13.098969382724199</v>
      </c>
      <c r="AQ51">
        <v>28.2595574386023</v>
      </c>
      <c r="AR51">
        <v>8.6601317049218203</v>
      </c>
      <c r="AS51">
        <v>15.09714744022445</v>
      </c>
      <c r="AT51">
        <v>21.351841733089898</v>
      </c>
      <c r="AU51">
        <v>12.822226671891386</v>
      </c>
      <c r="AV51">
        <v>10.789962934506326</v>
      </c>
      <c r="AW51">
        <v>18.980220417139151</v>
      </c>
      <c r="AX51">
        <v>7.91792625132351</v>
      </c>
      <c r="AY51">
        <v>18.440645405891001</v>
      </c>
      <c r="AZ51">
        <v>15.90061533631955</v>
      </c>
      <c r="BA51">
        <v>13.083484006583248</v>
      </c>
      <c r="BB51">
        <v>17.155404475143001</v>
      </c>
      <c r="BC51">
        <v>20.371948672936949</v>
      </c>
      <c r="BD51">
        <v>17.70815897684415</v>
      </c>
      <c r="BE51">
        <v>20.092341775750498</v>
      </c>
      <c r="BF51">
        <v>22.76951889340155</v>
      </c>
      <c r="BG51">
        <v>15.55516056270325</v>
      </c>
      <c r="BH51">
        <v>14.759292421143336</v>
      </c>
      <c r="BJ51">
        <f t="shared" si="12"/>
        <v>17.105162635043285</v>
      </c>
      <c r="BK51">
        <f t="shared" si="13"/>
        <v>13.882093481488962</v>
      </c>
      <c r="BL51">
        <f t="shared" si="14"/>
        <v>15.751892068997082</v>
      </c>
      <c r="BN51">
        <f t="shared" si="15"/>
        <v>7.4559890628215726</v>
      </c>
      <c r="BO51">
        <f t="shared" si="16"/>
        <v>4.4212301643783958</v>
      </c>
      <c r="BP51">
        <f t="shared" si="17"/>
        <v>4.6324865568605187</v>
      </c>
      <c r="BR51">
        <f t="shared" si="18"/>
        <v>1.8639972657053931</v>
      </c>
      <c r="BS51">
        <f t="shared" si="19"/>
        <v>1.042093943472826</v>
      </c>
      <c r="BT51">
        <f t="shared" si="20"/>
        <v>0.92649731137210378</v>
      </c>
      <c r="BV51">
        <f t="shared" si="21"/>
        <v>0.14439787978041738</v>
      </c>
      <c r="BW51">
        <f t="shared" si="22"/>
        <v>0.52220413949203348</v>
      </c>
      <c r="BX51">
        <f t="shared" si="23"/>
        <v>0.18794991058216332</v>
      </c>
    </row>
    <row r="52" spans="1:76" x14ac:dyDescent="0.3">
      <c r="A52" t="s">
        <v>605</v>
      </c>
      <c r="B52">
        <v>26.276640181319451</v>
      </c>
      <c r="C52">
        <v>21.708675819924153</v>
      </c>
      <c r="D52">
        <v>14.5081052517793</v>
      </c>
      <c r="E52">
        <v>10.504853445854501</v>
      </c>
      <c r="F52">
        <v>11.362417960689024</v>
      </c>
      <c r="G52">
        <v>15.504081781627299</v>
      </c>
      <c r="H52">
        <v>14.824190014650451</v>
      </c>
      <c r="I52">
        <v>22.181785273444198</v>
      </c>
      <c r="J52">
        <v>21.41215787996455</v>
      </c>
      <c r="K52">
        <v>24.9579934924089</v>
      </c>
      <c r="L52">
        <v>14.390848831659451</v>
      </c>
      <c r="M52">
        <v>8.1561204372542448</v>
      </c>
      <c r="N52">
        <v>19.57571849233635</v>
      </c>
      <c r="O52">
        <v>27.919537352872748</v>
      </c>
      <c r="P52">
        <v>29.757313774544301</v>
      </c>
      <c r="Q52">
        <v>22.914829887838252</v>
      </c>
      <c r="R52">
        <v>12.877559225221701</v>
      </c>
      <c r="S52">
        <v>10.220539633490315</v>
      </c>
      <c r="T52">
        <v>18.262404451915</v>
      </c>
      <c r="U52">
        <v>14.3004166090655</v>
      </c>
      <c r="V52">
        <v>25.516978423060799</v>
      </c>
      <c r="W52">
        <v>22.17505347302815</v>
      </c>
      <c r="X52">
        <v>17.776161077623851</v>
      </c>
      <c r="Y52">
        <v>19.306973191853949</v>
      </c>
      <c r="Z52">
        <v>15.55360554621425</v>
      </c>
      <c r="AA52">
        <v>11.43288686961875</v>
      </c>
      <c r="AB52">
        <v>18.801775129681701</v>
      </c>
      <c r="AC52">
        <v>8.9572449373821854</v>
      </c>
      <c r="AD52">
        <v>14.435484473259148</v>
      </c>
      <c r="AE52">
        <v>22.8932209831171</v>
      </c>
      <c r="AF52">
        <v>19.357549611121748</v>
      </c>
      <c r="AG52">
        <v>18.3921495407394</v>
      </c>
      <c r="AH52">
        <v>10.792073045783894</v>
      </c>
      <c r="AI52">
        <v>32.41282875586365</v>
      </c>
      <c r="AJ52">
        <v>19.366606036160647</v>
      </c>
      <c r="AK52">
        <v>14.00941720393285</v>
      </c>
      <c r="AL52">
        <v>18.429695557401551</v>
      </c>
      <c r="AM52">
        <v>22.322654667906548</v>
      </c>
      <c r="AN52">
        <v>15.08945522344635</v>
      </c>
      <c r="AO52">
        <v>22.8372381346468</v>
      </c>
      <c r="AP52">
        <v>12.653247435354215</v>
      </c>
      <c r="AQ52">
        <v>19.491394616388249</v>
      </c>
      <c r="AR52">
        <v>11.3095771537225</v>
      </c>
      <c r="AS52">
        <v>23.192564567762702</v>
      </c>
      <c r="AT52">
        <v>21.397969488244151</v>
      </c>
      <c r="AU52">
        <v>17.805973646847601</v>
      </c>
      <c r="AV52">
        <v>12.541634099134349</v>
      </c>
      <c r="AW52">
        <v>26.193644163162549</v>
      </c>
      <c r="AX52">
        <v>36.8449609352433</v>
      </c>
      <c r="AY52">
        <v>28.142217002762351</v>
      </c>
      <c r="AZ52">
        <v>17.763306093356299</v>
      </c>
      <c r="BA52">
        <v>23.288863730530949</v>
      </c>
      <c r="BB52">
        <v>26.106707896469551</v>
      </c>
      <c r="BC52">
        <v>28.794513214761146</v>
      </c>
      <c r="BD52">
        <v>25.0703399771402</v>
      </c>
      <c r="BE52">
        <v>21.6888021866156</v>
      </c>
      <c r="BF52">
        <v>21.52685738789155</v>
      </c>
      <c r="BG52">
        <v>18.80476428572225</v>
      </c>
      <c r="BH52">
        <v>19.952830069718001</v>
      </c>
      <c r="BJ52">
        <f t="shared" si="12"/>
        <v>19.122204367385446</v>
      </c>
      <c r="BK52">
        <f t="shared" si="13"/>
        <v>17.414716943224505</v>
      </c>
      <c r="BL52">
        <f t="shared" si="14"/>
        <v>20.985009390972881</v>
      </c>
      <c r="BN52">
        <f t="shared" si="15"/>
        <v>6.5400960221974849</v>
      </c>
      <c r="BO52">
        <f t="shared" si="16"/>
        <v>5.9403877590159571</v>
      </c>
      <c r="BP52">
        <f t="shared" si="17"/>
        <v>5.7936305056332174</v>
      </c>
      <c r="BR52">
        <f t="shared" si="18"/>
        <v>1.6350240055493712</v>
      </c>
      <c r="BS52">
        <f t="shared" si="19"/>
        <v>1.4001628224259139</v>
      </c>
      <c r="BT52">
        <f t="shared" si="20"/>
        <v>1.1587261011266434</v>
      </c>
      <c r="BV52">
        <f t="shared" si="21"/>
        <v>0.43376763232455162</v>
      </c>
      <c r="BW52">
        <f t="shared" si="22"/>
        <v>0.36021431857966835</v>
      </c>
      <c r="BX52">
        <f t="shared" si="23"/>
        <v>5.7184264452733224E-2</v>
      </c>
    </row>
    <row r="53" spans="1:76" x14ac:dyDescent="0.3">
      <c r="A53" t="s">
        <v>606</v>
      </c>
      <c r="B53">
        <v>35.721638022536453</v>
      </c>
      <c r="C53">
        <v>28.087453378761449</v>
      </c>
      <c r="D53">
        <v>22.487007723763401</v>
      </c>
      <c r="E53">
        <v>14.871967302242499</v>
      </c>
      <c r="F53">
        <v>13.538150172128351</v>
      </c>
      <c r="G53">
        <v>21.734485530306898</v>
      </c>
      <c r="H53">
        <v>23.084179753294649</v>
      </c>
      <c r="I53">
        <v>33.785918693864105</v>
      </c>
      <c r="J53">
        <v>23.734467364437901</v>
      </c>
      <c r="K53">
        <v>30.029466216298349</v>
      </c>
      <c r="L53">
        <v>21.453092033536251</v>
      </c>
      <c r="M53">
        <v>19.678702643222103</v>
      </c>
      <c r="N53">
        <v>29.037009965593199</v>
      </c>
      <c r="O53">
        <v>38.5464070266449</v>
      </c>
      <c r="P53">
        <v>44.885492537072949</v>
      </c>
      <c r="Q53">
        <v>25.649836081296897</v>
      </c>
      <c r="R53">
        <v>20.973339998549701</v>
      </c>
      <c r="S53">
        <v>17.0541795554586</v>
      </c>
      <c r="T53">
        <v>26.987757149492051</v>
      </c>
      <c r="U53">
        <v>19.057174055816603</v>
      </c>
      <c r="V53">
        <v>36.412100127865799</v>
      </c>
      <c r="W53">
        <v>25.0183644206864</v>
      </c>
      <c r="X53">
        <v>25.462760622476452</v>
      </c>
      <c r="Y53">
        <v>22.520240262815499</v>
      </c>
      <c r="Z53">
        <v>22.3245331020793</v>
      </c>
      <c r="AA53">
        <v>21.006411521905299</v>
      </c>
      <c r="AB53">
        <v>23.785690667587446</v>
      </c>
      <c r="AC53">
        <v>20.10653876157275</v>
      </c>
      <c r="AD53">
        <v>19.604376696434748</v>
      </c>
      <c r="AE53">
        <v>22.764214014544301</v>
      </c>
      <c r="AF53">
        <v>26.606775989940502</v>
      </c>
      <c r="AG53">
        <v>27.128292499921798</v>
      </c>
      <c r="AH53">
        <v>19.703112630085649</v>
      </c>
      <c r="AI53">
        <v>32.25968750159295</v>
      </c>
      <c r="AJ53">
        <v>25.287392600713503</v>
      </c>
      <c r="AK53">
        <v>20.92028543580545</v>
      </c>
      <c r="AL53">
        <v>17.011970900788299</v>
      </c>
      <c r="AM53">
        <v>33.191059368020952</v>
      </c>
      <c r="AN53">
        <v>24.515312360650952</v>
      </c>
      <c r="AO53">
        <v>21.600804865573998</v>
      </c>
      <c r="AP53">
        <v>20.521414103968851</v>
      </c>
      <c r="AQ53">
        <v>26.215614052710301</v>
      </c>
      <c r="AR53">
        <v>18.459037406898251</v>
      </c>
      <c r="AS53">
        <v>21.919031947595649</v>
      </c>
      <c r="AT53">
        <v>33.406759693808198</v>
      </c>
      <c r="AU53">
        <v>23.194534133702451</v>
      </c>
      <c r="AV53">
        <v>15.649703380546502</v>
      </c>
      <c r="AW53">
        <v>38.130015415357605</v>
      </c>
      <c r="AX53">
        <v>37.726812411647501</v>
      </c>
      <c r="AY53">
        <v>27.550967710757149</v>
      </c>
      <c r="AZ53">
        <v>32.175560665213851</v>
      </c>
      <c r="BA53">
        <v>23.122128276385602</v>
      </c>
      <c r="BB53">
        <v>26.412414314697003</v>
      </c>
      <c r="BC53">
        <v>36.779415560237496</v>
      </c>
      <c r="BD53">
        <v>28.663985212035751</v>
      </c>
      <c r="BE53">
        <v>28.587138700664099</v>
      </c>
      <c r="BF53">
        <v>31.541234928273397</v>
      </c>
      <c r="BG53">
        <v>29.792694610818348</v>
      </c>
      <c r="BH53">
        <v>31.588983751804101</v>
      </c>
      <c r="BJ53">
        <f t="shared" si="12"/>
        <v>26.645329652812521</v>
      </c>
      <c r="BK53">
        <f t="shared" si="13"/>
        <v>23.820863865490324</v>
      </c>
      <c r="BL53">
        <f t="shared" si="14"/>
        <v>26.958570872347014</v>
      </c>
      <c r="BN53">
        <f t="shared" si="15"/>
        <v>8.4711911439532841</v>
      </c>
      <c r="BO53">
        <f t="shared" si="16"/>
        <v>4.8549666884366376</v>
      </c>
      <c r="BP53">
        <f t="shared" si="17"/>
        <v>6.3600229179216132</v>
      </c>
      <c r="BR53">
        <f t="shared" si="18"/>
        <v>2.117797785988321</v>
      </c>
      <c r="BS53">
        <f t="shared" si="19"/>
        <v>1.1443266226094477</v>
      </c>
      <c r="BT53">
        <f t="shared" si="20"/>
        <v>1.2720045835843226</v>
      </c>
      <c r="BV53">
        <f t="shared" si="21"/>
        <v>0.25251921373792258</v>
      </c>
      <c r="BW53">
        <f t="shared" si="22"/>
        <v>0.9000893885619361</v>
      </c>
      <c r="BX53">
        <f t="shared" si="23"/>
        <v>7.3972786668881477E-2</v>
      </c>
    </row>
    <row r="54" spans="1:76" x14ac:dyDescent="0.3">
      <c r="A54" t="s">
        <v>607</v>
      </c>
      <c r="B54">
        <v>14.006351476205598</v>
      </c>
      <c r="C54">
        <v>13.16444772488965</v>
      </c>
      <c r="D54">
        <v>11.183123505463501</v>
      </c>
      <c r="E54">
        <v>6.7729976718025693</v>
      </c>
      <c r="F54">
        <v>13.364323799873491</v>
      </c>
      <c r="G54">
        <v>12.4883184477894</v>
      </c>
      <c r="H54">
        <v>11.255463064300224</v>
      </c>
      <c r="I54">
        <v>13.026488481742664</v>
      </c>
      <c r="J54">
        <v>17.0440045612328</v>
      </c>
      <c r="K54">
        <v>13.02947397536354</v>
      </c>
      <c r="L54">
        <v>14.603101114994999</v>
      </c>
      <c r="M54">
        <v>9.187486036195029</v>
      </c>
      <c r="N54">
        <v>12.59914093719115</v>
      </c>
      <c r="O54">
        <v>28.7360798912107</v>
      </c>
      <c r="P54">
        <v>18.811105858778902</v>
      </c>
      <c r="Q54">
        <v>13.82170785212255</v>
      </c>
      <c r="R54">
        <v>16.537028302816701</v>
      </c>
      <c r="S54">
        <v>8.5247389609299056</v>
      </c>
      <c r="T54">
        <v>12.69399636992485</v>
      </c>
      <c r="U54">
        <v>12.520401253867</v>
      </c>
      <c r="V54">
        <v>17.6613108122075</v>
      </c>
      <c r="W54">
        <v>11.163671828224494</v>
      </c>
      <c r="X54">
        <v>8.1605474252353503</v>
      </c>
      <c r="Y54">
        <v>9.3131172866976346</v>
      </c>
      <c r="Z54">
        <v>13.242238514706951</v>
      </c>
      <c r="AA54">
        <v>12.5124534297619</v>
      </c>
      <c r="AB54">
        <v>9.941599093680825</v>
      </c>
      <c r="AC54">
        <v>10.825138909387199</v>
      </c>
      <c r="AD54">
        <v>8.7894456286642804</v>
      </c>
      <c r="AE54">
        <v>15.474619269783251</v>
      </c>
      <c r="AF54">
        <v>13.033063820626001</v>
      </c>
      <c r="AG54">
        <v>18.1366134272502</v>
      </c>
      <c r="AH54">
        <v>13.68966614421495</v>
      </c>
      <c r="AI54">
        <v>18.648856807208499</v>
      </c>
      <c r="AJ54">
        <v>12.236960816898399</v>
      </c>
      <c r="AK54">
        <v>12.029086937525349</v>
      </c>
      <c r="AL54">
        <v>8.8489731161912601</v>
      </c>
      <c r="AM54">
        <v>15.787314356306551</v>
      </c>
      <c r="AN54">
        <v>13.021655797482751</v>
      </c>
      <c r="AO54">
        <v>14.313056185430316</v>
      </c>
      <c r="AP54">
        <v>9.7353196806197246</v>
      </c>
      <c r="AQ54">
        <v>17.25340414503335</v>
      </c>
      <c r="AR54">
        <v>8.2792709541084797</v>
      </c>
      <c r="AS54">
        <v>13.475017015203601</v>
      </c>
      <c r="AT54">
        <v>16.680307257274752</v>
      </c>
      <c r="AU54">
        <v>10.12309198843182</v>
      </c>
      <c r="AV54">
        <v>13.780736662836194</v>
      </c>
      <c r="AW54">
        <v>20.00780829757635</v>
      </c>
      <c r="AX54">
        <v>14.744473476788601</v>
      </c>
      <c r="AY54">
        <v>19.418751621152399</v>
      </c>
      <c r="AZ54">
        <v>11.628479700475745</v>
      </c>
      <c r="BA54">
        <v>12.829534731686699</v>
      </c>
      <c r="BB54">
        <v>12.5595879999026</v>
      </c>
      <c r="BC54">
        <v>16.656745525333701</v>
      </c>
      <c r="BD54">
        <v>14.16390680348915</v>
      </c>
      <c r="BE54">
        <v>20.161268742344149</v>
      </c>
      <c r="BF54">
        <v>14.90223063693905</v>
      </c>
      <c r="BG54">
        <v>11.204017143817445</v>
      </c>
      <c r="BH54">
        <v>14.959394032718901</v>
      </c>
      <c r="BJ54">
        <f t="shared" si="12"/>
        <v>13.943350899947299</v>
      </c>
      <c r="BK54">
        <f t="shared" si="13"/>
        <v>12.826028182510418</v>
      </c>
      <c r="BL54">
        <f t="shared" si="14"/>
        <v>13.952015745022695</v>
      </c>
      <c r="BN54">
        <f t="shared" si="15"/>
        <v>4.8166763184935295</v>
      </c>
      <c r="BO54">
        <f t="shared" si="16"/>
        <v>3.3557199393583446</v>
      </c>
      <c r="BP54">
        <f t="shared" si="17"/>
        <v>3.2367236890812578</v>
      </c>
      <c r="BR54">
        <f t="shared" si="18"/>
        <v>1.2041690796233824</v>
      </c>
      <c r="BS54">
        <f t="shared" si="19"/>
        <v>0.79095077496106525</v>
      </c>
      <c r="BT54">
        <f t="shared" si="20"/>
        <v>0.64734473781625157</v>
      </c>
      <c r="BV54">
        <f t="shared" si="21"/>
        <v>0.44491301154071872</v>
      </c>
      <c r="BW54">
        <f t="shared" si="22"/>
        <v>0.9949961805844818</v>
      </c>
      <c r="BX54">
        <f t="shared" si="23"/>
        <v>0.27792795536712628</v>
      </c>
    </row>
    <row r="55" spans="1:76" x14ac:dyDescent="0.3">
      <c r="A55" t="s">
        <v>608</v>
      </c>
      <c r="B55">
        <v>16.545709544813398</v>
      </c>
      <c r="C55">
        <v>16.912516372017151</v>
      </c>
      <c r="D55">
        <v>16.068760847101899</v>
      </c>
      <c r="E55">
        <v>9.0772049757997149</v>
      </c>
      <c r="F55">
        <v>4.5663050893714052</v>
      </c>
      <c r="G55">
        <v>13.271740915080649</v>
      </c>
      <c r="H55">
        <v>14.200711106051521</v>
      </c>
      <c r="I55">
        <v>15.848856910617151</v>
      </c>
      <c r="J55">
        <v>20.33857680903165</v>
      </c>
      <c r="K55">
        <v>17.322619341198198</v>
      </c>
      <c r="L55">
        <v>16.978904886327101</v>
      </c>
      <c r="M55">
        <v>10.13511623683268</v>
      </c>
      <c r="N55">
        <v>18.141146016945001</v>
      </c>
      <c r="O55">
        <v>31.253035733379349</v>
      </c>
      <c r="P55">
        <v>23.545795513441551</v>
      </c>
      <c r="Q55">
        <v>22.3481587193221</v>
      </c>
      <c r="R55">
        <v>16.560826621289099</v>
      </c>
      <c r="S55">
        <v>12.448958991036051</v>
      </c>
      <c r="T55">
        <v>13.653491764204301</v>
      </c>
      <c r="U55">
        <v>18.724888126792202</v>
      </c>
      <c r="V55">
        <v>14.40183801551</v>
      </c>
      <c r="W55">
        <v>17.371244161370548</v>
      </c>
      <c r="X55">
        <v>10.7217694678786</v>
      </c>
      <c r="Y55">
        <v>18.588429670980499</v>
      </c>
      <c r="Z55">
        <v>12.277128536356699</v>
      </c>
      <c r="AA55">
        <v>12.477492443589451</v>
      </c>
      <c r="AB55">
        <v>11.698766162951451</v>
      </c>
      <c r="AC55">
        <v>9.3650269566820352</v>
      </c>
      <c r="AD55">
        <v>10.990969262105844</v>
      </c>
      <c r="AE55">
        <v>17.700203281471399</v>
      </c>
      <c r="AF55">
        <v>15.8686422283585</v>
      </c>
      <c r="AG55">
        <v>18.269913045525801</v>
      </c>
      <c r="AH55">
        <v>15.039131332361599</v>
      </c>
      <c r="AI55">
        <v>24.204047571535853</v>
      </c>
      <c r="AJ55">
        <v>16.74917796637645</v>
      </c>
      <c r="AK55">
        <v>12.629362369095201</v>
      </c>
      <c r="AL55">
        <v>11.7277386453469</v>
      </c>
      <c r="AM55">
        <v>15.2955177851585</v>
      </c>
      <c r="AN55">
        <v>14.32456339391315</v>
      </c>
      <c r="AO55">
        <v>17.688310160637151</v>
      </c>
      <c r="AP55">
        <v>11.928613100442551</v>
      </c>
      <c r="AQ55">
        <v>19.597685206476051</v>
      </c>
      <c r="AR55">
        <v>11.466585492955366</v>
      </c>
      <c r="AS55">
        <v>16.762823405426751</v>
      </c>
      <c r="AT55">
        <v>18.447518866363001</v>
      </c>
      <c r="AU55">
        <v>14.355560830686199</v>
      </c>
      <c r="AV55">
        <v>15.470643803777349</v>
      </c>
      <c r="AW55">
        <v>22.282922154449551</v>
      </c>
      <c r="AX55">
        <v>21.093574545142001</v>
      </c>
      <c r="AY55">
        <v>23.534336631269497</v>
      </c>
      <c r="AZ55">
        <v>23.097116153990349</v>
      </c>
      <c r="BA55">
        <v>14.0995639360866</v>
      </c>
      <c r="BB55">
        <v>21.71786814539055</v>
      </c>
      <c r="BC55">
        <v>17.302997738000698</v>
      </c>
      <c r="BD55">
        <v>21.815316492517951</v>
      </c>
      <c r="BE55">
        <v>19.55439380099925</v>
      </c>
      <c r="BF55">
        <v>18.794587212307597</v>
      </c>
      <c r="BG55">
        <v>24.8587735560717</v>
      </c>
      <c r="BH55">
        <v>17.12481692677655</v>
      </c>
      <c r="BJ55">
        <f t="shared" si="12"/>
        <v>16.659697438583159</v>
      </c>
      <c r="BK55">
        <f t="shared" si="13"/>
        <v>15.020153757777772</v>
      </c>
      <c r="BL55">
        <f t="shared" si="14"/>
        <v>17.668814732786274</v>
      </c>
      <c r="BN55">
        <f t="shared" si="15"/>
        <v>6.1856586593979523</v>
      </c>
      <c r="BO55">
        <f t="shared" si="16"/>
        <v>3.7396106568246532</v>
      </c>
      <c r="BP55">
        <f t="shared" si="17"/>
        <v>3.9311560598090334</v>
      </c>
      <c r="BR55">
        <f t="shared" si="18"/>
        <v>1.5464146648494881</v>
      </c>
      <c r="BS55">
        <f t="shared" si="19"/>
        <v>0.88143468481273057</v>
      </c>
      <c r="BT55">
        <f t="shared" si="20"/>
        <v>0.78623121196180668</v>
      </c>
      <c r="BV55">
        <f t="shared" si="21"/>
        <v>0.3661310183567078</v>
      </c>
      <c r="BW55">
        <f t="shared" si="22"/>
        <v>0.56648290692240222</v>
      </c>
      <c r="BX55">
        <f t="shared" si="23"/>
        <v>3.0870186329229762E-2</v>
      </c>
    </row>
    <row r="56" spans="1:76" x14ac:dyDescent="0.3">
      <c r="A56" t="s">
        <v>609</v>
      </c>
      <c r="B56">
        <v>25.4717260587034</v>
      </c>
      <c r="C56">
        <v>33.42916937190045</v>
      </c>
      <c r="D56">
        <v>22.123073840495152</v>
      </c>
      <c r="E56">
        <v>11.23074110503701</v>
      </c>
      <c r="F56">
        <v>13.177406956181951</v>
      </c>
      <c r="G56">
        <v>27.175441879340251</v>
      </c>
      <c r="H56">
        <v>15.526527007325051</v>
      </c>
      <c r="I56">
        <v>23.857255367064752</v>
      </c>
      <c r="J56">
        <v>27.180767716607448</v>
      </c>
      <c r="K56">
        <v>24.565035886107651</v>
      </c>
      <c r="L56">
        <v>25.609755567812648</v>
      </c>
      <c r="M56">
        <v>15.2628427277124</v>
      </c>
      <c r="N56">
        <v>26.912299410252501</v>
      </c>
      <c r="O56">
        <v>46.3337944341135</v>
      </c>
      <c r="P56">
        <v>30.158496014645003</v>
      </c>
      <c r="Q56">
        <v>25.8997795682026</v>
      </c>
      <c r="R56">
        <v>24.3705805445206</v>
      </c>
      <c r="S56">
        <v>10.921360706456035</v>
      </c>
      <c r="T56">
        <v>29.017996282916847</v>
      </c>
      <c r="U56">
        <v>22.20930313918155</v>
      </c>
      <c r="V56">
        <v>42.210819693133303</v>
      </c>
      <c r="W56">
        <v>28.727177718748848</v>
      </c>
      <c r="X56">
        <v>17.21067401602475</v>
      </c>
      <c r="Y56">
        <v>27.235196515343752</v>
      </c>
      <c r="Z56">
        <v>16.409962402985052</v>
      </c>
      <c r="AA56">
        <v>14.8846190009314</v>
      </c>
      <c r="AB56">
        <v>16.348047000304724</v>
      </c>
      <c r="AC56">
        <v>13.01884434703285</v>
      </c>
      <c r="AD56">
        <v>11.13283494100269</v>
      </c>
      <c r="AE56">
        <v>29.966890426779599</v>
      </c>
      <c r="AF56">
        <v>20.6389199834578</v>
      </c>
      <c r="AG56">
        <v>18.841947795538001</v>
      </c>
      <c r="AH56">
        <v>18.021700384861248</v>
      </c>
      <c r="AI56">
        <v>41.51688821010935</v>
      </c>
      <c r="AJ56">
        <v>22.629918368716151</v>
      </c>
      <c r="AK56">
        <v>21.748527498680602</v>
      </c>
      <c r="AL56">
        <v>15.3630910007354</v>
      </c>
      <c r="AM56">
        <v>22.142742836612548</v>
      </c>
      <c r="AN56">
        <v>17.883585258929749</v>
      </c>
      <c r="AO56">
        <v>17.611861335343399</v>
      </c>
      <c r="AP56">
        <v>18.72830446283945</v>
      </c>
      <c r="AQ56">
        <v>29.427874443122647</v>
      </c>
      <c r="AR56">
        <v>16.756463118486451</v>
      </c>
      <c r="AS56">
        <v>47.580127227413797</v>
      </c>
      <c r="AT56">
        <v>26.26256275752495</v>
      </c>
      <c r="AU56">
        <v>16.8406073931177</v>
      </c>
      <c r="AV56">
        <v>15.858346532437299</v>
      </c>
      <c r="AW56">
        <v>31.3634814799825</v>
      </c>
      <c r="AX56">
        <v>26.923657715954501</v>
      </c>
      <c r="AY56">
        <v>30.26292831071865</v>
      </c>
      <c r="AZ56">
        <v>29.73202750478475</v>
      </c>
      <c r="BA56">
        <v>17.1275600582835</v>
      </c>
      <c r="BB56">
        <v>19.789631170009351</v>
      </c>
      <c r="BC56">
        <v>29.603186589214197</v>
      </c>
      <c r="BD56">
        <v>25.673025718617552</v>
      </c>
      <c r="BE56">
        <v>33.455395070968848</v>
      </c>
      <c r="BF56">
        <v>35.792434743183151</v>
      </c>
      <c r="BG56">
        <v>24.132868112859448</v>
      </c>
      <c r="BH56">
        <v>30.046900044298702</v>
      </c>
      <c r="BJ56">
        <f t="shared" si="12"/>
        <v>24.619632056968857</v>
      </c>
      <c r="BK56">
        <f t="shared" si="13"/>
        <v>22.371320172740464</v>
      </c>
      <c r="BL56">
        <f t="shared" si="14"/>
        <v>24.909484350113406</v>
      </c>
      <c r="BN56">
        <f t="shared" si="15"/>
        <v>8.5194791826810761</v>
      </c>
      <c r="BO56">
        <f t="shared" si="16"/>
        <v>9.2795105882322044</v>
      </c>
      <c r="BP56">
        <f t="shared" si="17"/>
        <v>7.7189921403644739</v>
      </c>
      <c r="BR56">
        <f t="shared" si="18"/>
        <v>2.129869795670269</v>
      </c>
      <c r="BS56">
        <f t="shared" si="19"/>
        <v>2.1872016210104537</v>
      </c>
      <c r="BT56">
        <f t="shared" si="20"/>
        <v>1.5437984280728947</v>
      </c>
      <c r="BV56">
        <f t="shared" si="21"/>
        <v>0.46682798814381599</v>
      </c>
      <c r="BW56">
        <f t="shared" si="22"/>
        <v>0.91299981624541759</v>
      </c>
      <c r="BX56">
        <f t="shared" si="23"/>
        <v>0.35009451510094103</v>
      </c>
    </row>
    <row r="57" spans="1:76" x14ac:dyDescent="0.3">
      <c r="A57" t="s">
        <v>610</v>
      </c>
      <c r="B57">
        <v>12.141430795147151</v>
      </c>
      <c r="C57">
        <v>9.7807528368037744</v>
      </c>
      <c r="D57">
        <v>7.1335220858497905</v>
      </c>
      <c r="E57">
        <v>6.1647640655839542</v>
      </c>
      <c r="F57">
        <v>13.8635186052297</v>
      </c>
      <c r="G57">
        <v>6.6561162020437106</v>
      </c>
      <c r="H57">
        <v>11.193085535934934</v>
      </c>
      <c r="I57">
        <v>12.492541788996501</v>
      </c>
      <c r="J57">
        <v>11.804350502150051</v>
      </c>
      <c r="K57">
        <v>10.110115558293904</v>
      </c>
      <c r="L57">
        <v>14.0746077261823</v>
      </c>
      <c r="M57">
        <v>7.9882435594978949</v>
      </c>
      <c r="N57">
        <v>12.0529765281065</v>
      </c>
      <c r="O57">
        <v>20.03971493474155</v>
      </c>
      <c r="P57">
        <v>13.645168220643701</v>
      </c>
      <c r="Q57">
        <v>12.3617998457313</v>
      </c>
      <c r="R57">
        <v>9.8177621609172601</v>
      </c>
      <c r="S57">
        <v>8.2749834320928404</v>
      </c>
      <c r="T57">
        <v>11.1921250522315</v>
      </c>
      <c r="U57">
        <v>10.979538224708275</v>
      </c>
      <c r="V57">
        <v>12.622958913845199</v>
      </c>
      <c r="W57">
        <v>9.0983514472915452</v>
      </c>
      <c r="X57">
        <v>8.7747013563653944</v>
      </c>
      <c r="Y57">
        <v>8.1768305997679303</v>
      </c>
      <c r="Z57">
        <v>10.49792706839512</v>
      </c>
      <c r="AA57">
        <v>8.7185365990734205</v>
      </c>
      <c r="AB57">
        <v>4.0593883998475651</v>
      </c>
      <c r="AC57">
        <v>7.0110339372157648</v>
      </c>
      <c r="AD57">
        <v>8.0235761074478642</v>
      </c>
      <c r="AE57">
        <v>10.677607309226371</v>
      </c>
      <c r="AF57">
        <v>8.8274879844332954</v>
      </c>
      <c r="AG57">
        <v>10.936549708777401</v>
      </c>
      <c r="AH57">
        <v>10.148590289442796</v>
      </c>
      <c r="AI57">
        <v>13.355205978062902</v>
      </c>
      <c r="AJ57">
        <v>14.319313254894539</v>
      </c>
      <c r="AK57">
        <v>9.1400734087005837</v>
      </c>
      <c r="AL57">
        <v>7.6314698530703247</v>
      </c>
      <c r="AM57">
        <v>13.220920767784751</v>
      </c>
      <c r="AN57">
        <v>10.078087161341561</v>
      </c>
      <c r="AO57">
        <v>14.754632287754966</v>
      </c>
      <c r="AP57">
        <v>6.8044375301034146</v>
      </c>
      <c r="AQ57">
        <v>11.689456187950949</v>
      </c>
      <c r="AR57">
        <v>8.1897004025353102</v>
      </c>
      <c r="AS57">
        <v>7.0445147051415749</v>
      </c>
      <c r="AT57">
        <v>17.395146306292201</v>
      </c>
      <c r="AU57">
        <v>10.213810682212635</v>
      </c>
      <c r="AV57">
        <v>7.1521940714592152</v>
      </c>
      <c r="AW57">
        <v>23.344928255010849</v>
      </c>
      <c r="AX57">
        <v>10.50740804796</v>
      </c>
      <c r="AY57">
        <v>11.922020910785399</v>
      </c>
      <c r="AZ57">
        <v>12.955496313741051</v>
      </c>
      <c r="BA57">
        <v>11.443829917568149</v>
      </c>
      <c r="BB57">
        <v>14.887533816438101</v>
      </c>
      <c r="BC57">
        <v>17.335970664470899</v>
      </c>
      <c r="BD57">
        <v>12.77563261838708</v>
      </c>
      <c r="BE57">
        <v>12.360456205252991</v>
      </c>
      <c r="BF57">
        <v>15.206835765787851</v>
      </c>
      <c r="BG57">
        <v>11.816959001463005</v>
      </c>
      <c r="BH57">
        <v>13.9070441787986</v>
      </c>
      <c r="BJ57">
        <f t="shared" si="12"/>
        <v>11.343919299433544</v>
      </c>
      <c r="BK57">
        <f t="shared" si="13"/>
        <v>9.5107308093968026</v>
      </c>
      <c r="BL57">
        <f t="shared" si="14"/>
        <v>12.243914892596241</v>
      </c>
      <c r="BN57">
        <f t="shared" si="15"/>
        <v>3.4660208636195846</v>
      </c>
      <c r="BO57">
        <f t="shared" si="16"/>
        <v>2.1366615264345188</v>
      </c>
      <c r="BP57">
        <f t="shared" si="17"/>
        <v>3.8163682518296311</v>
      </c>
      <c r="BR57">
        <f t="shared" si="18"/>
        <v>0.86650521590489615</v>
      </c>
      <c r="BS57">
        <f t="shared" si="19"/>
        <v>0.50361595148074934</v>
      </c>
      <c r="BT57">
        <f t="shared" si="20"/>
        <v>0.7632736503659262</v>
      </c>
      <c r="BV57">
        <f t="shared" si="21"/>
        <v>7.9636046919172226E-2</v>
      </c>
      <c r="BW57">
        <f t="shared" si="22"/>
        <v>0.44108078214638846</v>
      </c>
      <c r="BX57">
        <f t="shared" si="23"/>
        <v>4.8265129076790142E-3</v>
      </c>
    </row>
    <row r="58" spans="1:76" x14ac:dyDescent="0.3">
      <c r="A58" t="s">
        <v>611</v>
      </c>
      <c r="B58">
        <v>44.728266366028301</v>
      </c>
      <c r="C58">
        <v>30.494282322626098</v>
      </c>
      <c r="D58">
        <v>30.885520451568198</v>
      </c>
      <c r="E58">
        <v>16.595007928516001</v>
      </c>
      <c r="F58">
        <v>20.541514826823601</v>
      </c>
      <c r="G58">
        <v>30.91971677178325</v>
      </c>
      <c r="H58">
        <v>28.037315363787251</v>
      </c>
      <c r="I58">
        <v>35.596842451725799</v>
      </c>
      <c r="J58">
        <v>43.890163261319749</v>
      </c>
      <c r="K58">
        <v>51.3922760122041</v>
      </c>
      <c r="L58">
        <v>27.076028355665549</v>
      </c>
      <c r="M58">
        <v>15.4345758030724</v>
      </c>
      <c r="N58">
        <v>48.455097687669301</v>
      </c>
      <c r="O58">
        <v>52.913803767816951</v>
      </c>
      <c r="P58">
        <v>58.291151190292595</v>
      </c>
      <c r="Q58">
        <v>43.720255870046046</v>
      </c>
      <c r="R58">
        <v>19.259604042677498</v>
      </c>
      <c r="S58">
        <v>19.082837914688596</v>
      </c>
      <c r="T58">
        <v>33.6218168560805</v>
      </c>
      <c r="U58">
        <v>23.194471290916649</v>
      </c>
      <c r="V58">
        <v>44.812976825118099</v>
      </c>
      <c r="W58">
        <v>40.108132081552149</v>
      </c>
      <c r="X58">
        <v>29.867744238371149</v>
      </c>
      <c r="Y58">
        <v>29.293995609037751</v>
      </c>
      <c r="Z58">
        <v>24.219973078521249</v>
      </c>
      <c r="AA58">
        <v>24.895493649608049</v>
      </c>
      <c r="AB58">
        <v>34.090480731367848</v>
      </c>
      <c r="AC58">
        <v>16.72766488480665</v>
      </c>
      <c r="AD58">
        <v>26.437950359336497</v>
      </c>
      <c r="AE58">
        <v>30.923369577035899</v>
      </c>
      <c r="AF58">
        <v>37.083170730498296</v>
      </c>
      <c r="AG58">
        <v>33.290367317199703</v>
      </c>
      <c r="AH58">
        <v>23.189976820498153</v>
      </c>
      <c r="AI58">
        <v>37.177169431785401</v>
      </c>
      <c r="AJ58">
        <v>26.746100989953447</v>
      </c>
      <c r="AK58">
        <v>22.778544119973049</v>
      </c>
      <c r="AL58">
        <v>29.370683450908849</v>
      </c>
      <c r="AM58">
        <v>40.362543380590452</v>
      </c>
      <c r="AN58">
        <v>28.22904167606</v>
      </c>
      <c r="AO58">
        <v>28.931707139710802</v>
      </c>
      <c r="AP58">
        <v>25.60786673057455</v>
      </c>
      <c r="AQ58">
        <v>41.955473838128597</v>
      </c>
      <c r="AR58">
        <v>22.712967861040099</v>
      </c>
      <c r="AS58">
        <v>30.95689165811725</v>
      </c>
      <c r="AT58">
        <v>48.811907896568052</v>
      </c>
      <c r="AU58">
        <v>42.757638690084448</v>
      </c>
      <c r="AV58">
        <v>19.357148292187148</v>
      </c>
      <c r="AW58">
        <v>44.588337893079455</v>
      </c>
      <c r="AX58">
        <v>49.479886437548203</v>
      </c>
      <c r="AY58">
        <v>36.423261394155197</v>
      </c>
      <c r="AZ58">
        <v>31.060224317125449</v>
      </c>
      <c r="BA58">
        <v>30.881440177313401</v>
      </c>
      <c r="BB58">
        <v>38.9718993268066</v>
      </c>
      <c r="BC58">
        <v>53.307852394209846</v>
      </c>
      <c r="BD58">
        <v>41.551195314104703</v>
      </c>
      <c r="BE58">
        <v>38.981822377830802</v>
      </c>
      <c r="BF58">
        <v>45.082422625591597</v>
      </c>
      <c r="BG58">
        <v>38.478909185338395</v>
      </c>
      <c r="BH58">
        <v>36.657028017683103</v>
      </c>
      <c r="BJ58">
        <f t="shared" si="12"/>
        <v>36.185738651934066</v>
      </c>
      <c r="BK58">
        <f t="shared" si="13"/>
        <v>29.293177524394448</v>
      </c>
      <c r="BL58">
        <f t="shared" si="14"/>
        <v>35.761711807387329</v>
      </c>
      <c r="BN58">
        <f t="shared" si="15"/>
        <v>13.257578687116373</v>
      </c>
      <c r="BO58">
        <f t="shared" si="16"/>
        <v>7.7909204946208899</v>
      </c>
      <c r="BP58">
        <f t="shared" si="17"/>
        <v>9.1469547802441316</v>
      </c>
      <c r="BR58">
        <f t="shared" si="18"/>
        <v>3.3143946717790933</v>
      </c>
      <c r="BS58">
        <f t="shared" si="19"/>
        <v>1.8363375711438943</v>
      </c>
      <c r="BT58">
        <f t="shared" si="20"/>
        <v>1.8293909560488264</v>
      </c>
      <c r="BV58">
        <f t="shared" si="21"/>
        <v>8.1586816667262044E-2</v>
      </c>
      <c r="BW58">
        <f t="shared" si="22"/>
        <v>0.91174502962096771</v>
      </c>
      <c r="BX58">
        <f t="shared" si="23"/>
        <v>1.6830279715612011E-2</v>
      </c>
    </row>
    <row r="59" spans="1:76" x14ac:dyDescent="0.3">
      <c r="A59" t="s">
        <v>612</v>
      </c>
      <c r="B59">
        <v>25.989657286493198</v>
      </c>
      <c r="C59">
        <v>22.6574234021428</v>
      </c>
      <c r="D59">
        <v>20.185839757469097</v>
      </c>
      <c r="E59">
        <v>10.635802650645644</v>
      </c>
      <c r="F59">
        <v>8.2561775626415397</v>
      </c>
      <c r="G59">
        <v>13.077378614390895</v>
      </c>
      <c r="H59">
        <v>11.862531032960629</v>
      </c>
      <c r="I59">
        <v>24.331709683679399</v>
      </c>
      <c r="J59">
        <v>20.257552630691549</v>
      </c>
      <c r="K59">
        <v>23.624036884301301</v>
      </c>
      <c r="L59">
        <v>18.009439127744848</v>
      </c>
      <c r="M59">
        <v>12.546704136699326</v>
      </c>
      <c r="N59">
        <v>18.102966486818502</v>
      </c>
      <c r="O59">
        <v>28.668298416238951</v>
      </c>
      <c r="P59">
        <v>28.950098187192204</v>
      </c>
      <c r="Q59">
        <v>19.872004597986702</v>
      </c>
      <c r="R59">
        <v>14.606226730969899</v>
      </c>
      <c r="S59">
        <v>9.5778791937203458</v>
      </c>
      <c r="T59">
        <v>17.515835310011099</v>
      </c>
      <c r="U59">
        <v>14.21153029020755</v>
      </c>
      <c r="V59">
        <v>16.004430732587501</v>
      </c>
      <c r="W59">
        <v>22.392211451827251</v>
      </c>
      <c r="X59">
        <v>9.0149444627519237</v>
      </c>
      <c r="Y59">
        <v>10.08074946695907</v>
      </c>
      <c r="Z59">
        <v>8.2382499701801137</v>
      </c>
      <c r="AA59">
        <v>14.4072997971008</v>
      </c>
      <c r="AB59">
        <v>8.1059639845879055</v>
      </c>
      <c r="AC59">
        <v>14.44875306466415</v>
      </c>
      <c r="AD59">
        <v>11.849405299857125</v>
      </c>
      <c r="AE59">
        <v>18.488760673263101</v>
      </c>
      <c r="AF59">
        <v>20.3504094379648</v>
      </c>
      <c r="AG59">
        <v>24.102547478384398</v>
      </c>
      <c r="AH59">
        <v>19.780603186887099</v>
      </c>
      <c r="AI59">
        <v>24.10150525322765</v>
      </c>
      <c r="AJ59">
        <v>20.039806408086498</v>
      </c>
      <c r="AK59">
        <v>10.06602593723245</v>
      </c>
      <c r="AL59">
        <v>13.277941163317299</v>
      </c>
      <c r="AM59">
        <v>13.166430655673899</v>
      </c>
      <c r="AN59">
        <v>23.500408833690798</v>
      </c>
      <c r="AO59">
        <v>16.59480889418975</v>
      </c>
      <c r="AP59">
        <v>10.706661820314375</v>
      </c>
      <c r="AQ59">
        <v>15.588432653825251</v>
      </c>
      <c r="AR59">
        <v>14.190705834476084</v>
      </c>
      <c r="AS59">
        <v>13.486439949541451</v>
      </c>
      <c r="AT59">
        <v>22.1789234676381</v>
      </c>
      <c r="AU59">
        <v>18.613270754933001</v>
      </c>
      <c r="AV59">
        <v>14.39065310270858</v>
      </c>
      <c r="AW59">
        <v>33.626295302892501</v>
      </c>
      <c r="AX59">
        <v>17.317217731631501</v>
      </c>
      <c r="AY59">
        <v>16.617042972335199</v>
      </c>
      <c r="AZ59">
        <v>23.866731700709551</v>
      </c>
      <c r="BA59">
        <v>16.69188824485995</v>
      </c>
      <c r="BB59">
        <v>23.853117594833051</v>
      </c>
      <c r="BC59">
        <v>25.265390253498403</v>
      </c>
      <c r="BD59">
        <v>19.8538941195009</v>
      </c>
      <c r="BE59">
        <v>22.121988517764152</v>
      </c>
      <c r="BF59">
        <v>14.26622022497145</v>
      </c>
      <c r="BG59">
        <v>21.526623806667402</v>
      </c>
      <c r="BH59">
        <v>18.532988610719901</v>
      </c>
      <c r="BJ59">
        <f t="shared" si="12"/>
        <v>19.189226278631036</v>
      </c>
      <c r="BK59">
        <f t="shared" si="13"/>
        <v>15.404294765841762</v>
      </c>
      <c r="BL59">
        <f t="shared" si="14"/>
        <v>18.373596342240461</v>
      </c>
      <c r="BN59">
        <f t="shared" si="15"/>
        <v>6.4422450655111385</v>
      </c>
      <c r="BO59">
        <f t="shared" si="16"/>
        <v>5.3270323414136262</v>
      </c>
      <c r="BP59">
        <f t="shared" si="17"/>
        <v>5.3349960351690227</v>
      </c>
      <c r="BR59">
        <f t="shared" si="18"/>
        <v>1.6105612663777846</v>
      </c>
      <c r="BS59">
        <f t="shared" si="19"/>
        <v>1.255593564071209</v>
      </c>
      <c r="BT59">
        <f t="shared" si="20"/>
        <v>1.0669992070338046</v>
      </c>
      <c r="BV59">
        <f t="shared" si="21"/>
        <v>7.3940151499637244E-2</v>
      </c>
      <c r="BW59">
        <f t="shared" si="22"/>
        <v>0.67614908904534143</v>
      </c>
      <c r="BX59">
        <f t="shared" si="23"/>
        <v>7.9728299204242445E-2</v>
      </c>
    </row>
    <row r="60" spans="1:76" x14ac:dyDescent="0.3">
      <c r="A60" t="s">
        <v>613</v>
      </c>
      <c r="B60">
        <v>7.2716351273512352</v>
      </c>
      <c r="C60">
        <v>6.7641755894365794</v>
      </c>
      <c r="D60">
        <v>11.156728386997351</v>
      </c>
      <c r="E60">
        <v>5.1450118169715351</v>
      </c>
      <c r="F60">
        <v>6.0375518038304952</v>
      </c>
      <c r="G60">
        <v>8.0279790713390646</v>
      </c>
      <c r="H60">
        <v>7.8473723456623548</v>
      </c>
      <c r="I60">
        <v>9.9098916477451109</v>
      </c>
      <c r="J60">
        <v>11.879795380919049</v>
      </c>
      <c r="K60">
        <v>13.3491460557214</v>
      </c>
      <c r="L60">
        <v>10.120119912990701</v>
      </c>
      <c r="M60">
        <v>7.6463256453548301</v>
      </c>
      <c r="N60">
        <v>11.346077467468099</v>
      </c>
      <c r="O60">
        <v>11.140324261972729</v>
      </c>
      <c r="P60">
        <v>9.3685592739876995</v>
      </c>
      <c r="Q60">
        <v>12.41376145726535</v>
      </c>
      <c r="R60">
        <v>5.2889419425585498</v>
      </c>
      <c r="S60">
        <v>7.0907513637262349</v>
      </c>
      <c r="T60">
        <v>7.7500471072581405</v>
      </c>
      <c r="U60">
        <v>10.101364249366855</v>
      </c>
      <c r="V60">
        <v>14.840908822413599</v>
      </c>
      <c r="W60">
        <v>11.267555980608901</v>
      </c>
      <c r="X60">
        <v>5.8548916602673504</v>
      </c>
      <c r="Y60">
        <v>6.768568951504605</v>
      </c>
      <c r="Z60">
        <v>8.315154045270166</v>
      </c>
      <c r="AA60">
        <v>7.8616094751691552</v>
      </c>
      <c r="AB60">
        <v>7.6506033024918505</v>
      </c>
      <c r="AC60">
        <v>9.5920359243349349</v>
      </c>
      <c r="AD60">
        <v>6.3026209686918149</v>
      </c>
      <c r="AE60">
        <v>8.3089500217391112</v>
      </c>
      <c r="AF60">
        <v>15.35083682476685</v>
      </c>
      <c r="AG60">
        <v>11.583407026517801</v>
      </c>
      <c r="AH60">
        <v>9.8312836301200548</v>
      </c>
      <c r="AI60">
        <v>8.5988301663793756</v>
      </c>
      <c r="AJ60">
        <v>12.004559842470609</v>
      </c>
      <c r="AK60">
        <v>10.903751520306971</v>
      </c>
      <c r="AL60">
        <v>11.338234555482964</v>
      </c>
      <c r="AM60">
        <v>10.345763492608285</v>
      </c>
      <c r="AN60">
        <v>9.147025544841215</v>
      </c>
      <c r="AO60">
        <v>6.2547268051850304</v>
      </c>
      <c r="AP60">
        <v>10.530089404915465</v>
      </c>
      <c r="AQ60">
        <v>11.65920879317285</v>
      </c>
      <c r="AR60">
        <v>6.7386968155189102</v>
      </c>
      <c r="AS60">
        <v>9.8758733392693756</v>
      </c>
      <c r="AT60">
        <v>13.774291936324</v>
      </c>
      <c r="AU60">
        <v>8.3959649548062458</v>
      </c>
      <c r="AV60">
        <v>8.8459127526713655</v>
      </c>
      <c r="AW60">
        <v>8.1143096902251557</v>
      </c>
      <c r="AX60">
        <v>11.587328424620599</v>
      </c>
      <c r="AY60">
        <v>14.2775212689725</v>
      </c>
      <c r="AZ60">
        <v>7.1263974672194497</v>
      </c>
      <c r="BA60">
        <v>10.107475944570911</v>
      </c>
      <c r="BB60">
        <v>12.84682131963655</v>
      </c>
      <c r="BC60">
        <v>14.25467985085195</v>
      </c>
      <c r="BD60">
        <v>13.21187236109988</v>
      </c>
      <c r="BE60">
        <v>13.01682953630835</v>
      </c>
      <c r="BF60">
        <v>15.0715166924371</v>
      </c>
      <c r="BG60">
        <v>14.15816379635935</v>
      </c>
      <c r="BH60">
        <v>9.1694671240707954</v>
      </c>
      <c r="BJ60">
        <f t="shared" si="12"/>
        <v>9.3390284528133485</v>
      </c>
      <c r="BK60">
        <f t="shared" si="13"/>
        <v>9.0199089701769637</v>
      </c>
      <c r="BL60">
        <f t="shared" si="14"/>
        <v>10.910259329357837</v>
      </c>
      <c r="BN60">
        <f t="shared" si="15"/>
        <v>2.4454988065077568</v>
      </c>
      <c r="BO60">
        <f t="shared" si="16"/>
        <v>2.8061200835699194</v>
      </c>
      <c r="BP60">
        <f t="shared" si="17"/>
        <v>2.5379422946257901</v>
      </c>
      <c r="BR60">
        <f t="shared" si="18"/>
        <v>0.61137470162693919</v>
      </c>
      <c r="BS60">
        <f t="shared" si="19"/>
        <v>0.66140884663868382</v>
      </c>
      <c r="BT60">
        <f t="shared" si="20"/>
        <v>0.50758845892515803</v>
      </c>
      <c r="BV60">
        <f t="shared" si="21"/>
        <v>0.72543437260754562</v>
      </c>
      <c r="BW60">
        <f t="shared" si="22"/>
        <v>5.6405964403938406E-2</v>
      </c>
      <c r="BX60">
        <f t="shared" si="23"/>
        <v>2.9754383603864291E-2</v>
      </c>
    </row>
    <row r="61" spans="1:76" x14ac:dyDescent="0.3">
      <c r="A61" t="s">
        <v>614</v>
      </c>
      <c r="B61">
        <v>31.421618533847699</v>
      </c>
      <c r="C61">
        <v>19.837079108047952</v>
      </c>
      <c r="D61">
        <v>15.699343476137951</v>
      </c>
      <c r="E61">
        <v>8.2067287581727548</v>
      </c>
      <c r="F61">
        <v>25.135608843384951</v>
      </c>
      <c r="G61">
        <v>15.178322742121448</v>
      </c>
      <c r="H61">
        <v>12.256445261519449</v>
      </c>
      <c r="I61">
        <v>18.821472575701851</v>
      </c>
      <c r="J61">
        <v>23.000833636388201</v>
      </c>
      <c r="K61">
        <v>25.232671656704447</v>
      </c>
      <c r="L61">
        <v>15.327743890611099</v>
      </c>
      <c r="M61">
        <v>11.519907444226419</v>
      </c>
      <c r="N61">
        <v>18.113588249641602</v>
      </c>
      <c r="O61">
        <v>22.749451184701648</v>
      </c>
      <c r="P61">
        <v>25.708813784722601</v>
      </c>
      <c r="Q61">
        <v>13.699224522722702</v>
      </c>
      <c r="R61">
        <v>26.029305737641501</v>
      </c>
      <c r="S61">
        <v>10.34758638607256</v>
      </c>
      <c r="T61">
        <v>14.982709652704749</v>
      </c>
      <c r="U61">
        <v>13.37458190923825</v>
      </c>
      <c r="V61">
        <v>20.193821811858101</v>
      </c>
      <c r="W61">
        <v>26.771161147476199</v>
      </c>
      <c r="X61">
        <v>16.263902105286249</v>
      </c>
      <c r="Y61">
        <v>17.92754486258805</v>
      </c>
      <c r="Z61">
        <v>9.1580355664783895</v>
      </c>
      <c r="AA61">
        <v>15.580868509687301</v>
      </c>
      <c r="AB61">
        <v>6.7179737303063298</v>
      </c>
      <c r="AC61">
        <v>20.378738803813903</v>
      </c>
      <c r="AD61">
        <v>11.0760352520553</v>
      </c>
      <c r="AE61">
        <v>19.331839446809198</v>
      </c>
      <c r="AF61">
        <v>19.890728922039351</v>
      </c>
      <c r="AG61">
        <v>19.917624666928599</v>
      </c>
      <c r="AH61">
        <v>16.956794662934001</v>
      </c>
      <c r="AI61">
        <v>15.738817244508251</v>
      </c>
      <c r="AJ61">
        <v>18.863172605884948</v>
      </c>
      <c r="AK61">
        <v>12.8111859829494</v>
      </c>
      <c r="AL61">
        <v>11.361958045579625</v>
      </c>
      <c r="AM61">
        <v>21.580715348191298</v>
      </c>
      <c r="AN61">
        <v>16.45078747101045</v>
      </c>
      <c r="AO61">
        <v>15.22158360653215</v>
      </c>
      <c r="AP61">
        <v>10.46765906813515</v>
      </c>
      <c r="AQ61">
        <v>27.2643665740217</v>
      </c>
      <c r="AR61">
        <v>16.011206289112302</v>
      </c>
      <c r="AS61">
        <v>13.30460799992516</v>
      </c>
      <c r="AT61">
        <v>20.959359201556602</v>
      </c>
      <c r="AU61">
        <v>10.832631959042001</v>
      </c>
      <c r="AV61">
        <v>13.3424689300499</v>
      </c>
      <c r="AW61">
        <v>32.782059038848246</v>
      </c>
      <c r="AX61">
        <v>42.1324371966897</v>
      </c>
      <c r="AY61">
        <v>21.401355116006599</v>
      </c>
      <c r="AZ61">
        <v>11.616566342827049</v>
      </c>
      <c r="BA61">
        <v>22.015103780004999</v>
      </c>
      <c r="BB61">
        <v>25.435687114586351</v>
      </c>
      <c r="BC61">
        <v>23.976279420499303</v>
      </c>
      <c r="BD61">
        <v>17.828629513315398</v>
      </c>
      <c r="BE61">
        <v>24.562886310897952</v>
      </c>
      <c r="BF61">
        <v>18.88191198221255</v>
      </c>
      <c r="BG61">
        <v>21.55818543915295</v>
      </c>
      <c r="BH61">
        <v>19.5462768646921</v>
      </c>
      <c r="BJ61">
        <f t="shared" si="12"/>
        <v>18.8693033542908</v>
      </c>
      <c r="BK61">
        <f t="shared" si="13"/>
        <v>16.702115023245902</v>
      </c>
      <c r="BL61">
        <f t="shared" si="14"/>
        <v>19.608363248068954</v>
      </c>
      <c r="BN61">
        <f t="shared" si="15"/>
        <v>6.2828442820296981</v>
      </c>
      <c r="BO61">
        <f t="shared" si="16"/>
        <v>5.3584212171301679</v>
      </c>
      <c r="BP61">
        <f t="shared" si="17"/>
        <v>7.358807007806754</v>
      </c>
      <c r="BR61">
        <f t="shared" si="18"/>
        <v>1.5707110705074245</v>
      </c>
      <c r="BS61">
        <f t="shared" si="19"/>
        <v>1.262991993028872</v>
      </c>
      <c r="BT61">
        <f t="shared" si="20"/>
        <v>1.4717614015613507</v>
      </c>
      <c r="BV61">
        <f t="shared" si="21"/>
        <v>0.29091570654449977</v>
      </c>
      <c r="BW61">
        <f t="shared" si="22"/>
        <v>0.7333481246383563</v>
      </c>
      <c r="BX61">
        <f t="shared" si="23"/>
        <v>0.1416570334241416</v>
      </c>
    </row>
    <row r="62" spans="1:76" x14ac:dyDescent="0.3">
      <c r="A62" t="s">
        <v>615</v>
      </c>
      <c r="B62">
        <v>10.688113656191675</v>
      </c>
      <c r="C62">
        <v>11.85549320506245</v>
      </c>
      <c r="D62">
        <v>8.2585611625865347</v>
      </c>
      <c r="E62">
        <v>6.5414101548440744</v>
      </c>
      <c r="F62">
        <v>10.7102318956417</v>
      </c>
      <c r="G62">
        <v>8.4087330537813152</v>
      </c>
      <c r="H62">
        <v>6.6648449772147806</v>
      </c>
      <c r="I62">
        <v>9.1032886392583752</v>
      </c>
      <c r="J62">
        <v>10.90499545434718</v>
      </c>
      <c r="K62">
        <v>12.07847867357885</v>
      </c>
      <c r="L62">
        <v>10.422012056324444</v>
      </c>
      <c r="M62">
        <v>6.0578570406916903</v>
      </c>
      <c r="N62">
        <v>11.68249795615505</v>
      </c>
      <c r="O62">
        <v>12.7528305306639</v>
      </c>
      <c r="P62">
        <v>15.439823337794799</v>
      </c>
      <c r="Q62">
        <v>7.6151644705563051</v>
      </c>
      <c r="R62">
        <v>11.1748928043042</v>
      </c>
      <c r="S62">
        <v>5.4788332915150892</v>
      </c>
      <c r="T62">
        <v>6.4211723687073192</v>
      </c>
      <c r="U62">
        <v>7.7672777592994446</v>
      </c>
      <c r="V62">
        <v>14.069654726199101</v>
      </c>
      <c r="W62">
        <v>13.7850894440106</v>
      </c>
      <c r="X62">
        <v>5.8070252642000604</v>
      </c>
      <c r="Y62">
        <v>9.2720664923473208</v>
      </c>
      <c r="Z62">
        <v>7.4734892291426851</v>
      </c>
      <c r="AA62">
        <v>6.5984572512988047</v>
      </c>
      <c r="AB62">
        <v>5.7159808127566345</v>
      </c>
      <c r="AC62">
        <v>11.782145341154006</v>
      </c>
      <c r="AD62">
        <v>6.6218083702159598</v>
      </c>
      <c r="AE62">
        <v>11.479947944801065</v>
      </c>
      <c r="AF62">
        <v>5.8040397203146403</v>
      </c>
      <c r="AG62">
        <v>11.636606353303399</v>
      </c>
      <c r="AH62">
        <v>8.0442416896815896</v>
      </c>
      <c r="AI62">
        <v>9.2053906097977745</v>
      </c>
      <c r="AJ62">
        <v>10.72631637755345</v>
      </c>
      <c r="AK62">
        <v>6.9982369606700008</v>
      </c>
      <c r="AL62">
        <v>4.6179182887684398</v>
      </c>
      <c r="AM62">
        <v>13.320835812649349</v>
      </c>
      <c r="AN62">
        <v>9.0027706448538041</v>
      </c>
      <c r="AO62">
        <v>11.542458151455804</v>
      </c>
      <c r="AP62">
        <v>6.3560885898535453</v>
      </c>
      <c r="AQ62">
        <v>12.827176798699249</v>
      </c>
      <c r="AR62">
        <v>9.2998827459356441</v>
      </c>
      <c r="AS62">
        <v>5.6709390903576296</v>
      </c>
      <c r="AT62">
        <v>9.5096530115356952</v>
      </c>
      <c r="AU62">
        <v>5.9923246481280703</v>
      </c>
      <c r="AV62">
        <v>7.40920414612894</v>
      </c>
      <c r="AW62">
        <v>20.925326043336199</v>
      </c>
      <c r="AX62">
        <v>10.004433451404401</v>
      </c>
      <c r="AY62">
        <v>10.746432135675095</v>
      </c>
      <c r="AZ62">
        <v>11.396278405660899</v>
      </c>
      <c r="BA62">
        <v>9.7519457987474247</v>
      </c>
      <c r="BB62">
        <v>12.356392547535844</v>
      </c>
      <c r="BC62">
        <v>11.115790383224684</v>
      </c>
      <c r="BD62">
        <v>10.99668479162016</v>
      </c>
      <c r="BE62">
        <v>10.613786669337106</v>
      </c>
      <c r="BF62">
        <v>8.0932017401548944</v>
      </c>
      <c r="BG62">
        <v>13.52168800359015</v>
      </c>
      <c r="BH62">
        <v>12.576608172905949</v>
      </c>
      <c r="BJ62">
        <f t="shared" si="12"/>
        <v>9.9490210165433197</v>
      </c>
      <c r="BK62">
        <f t="shared" si="13"/>
        <v>8.7854510818360936</v>
      </c>
      <c r="BL62">
        <f t="shared" si="14"/>
        <v>10.214894936391296</v>
      </c>
      <c r="BN62">
        <f t="shared" si="15"/>
        <v>2.5868746421068414</v>
      </c>
      <c r="BO62">
        <f t="shared" si="16"/>
        <v>2.8685717335834466</v>
      </c>
      <c r="BP62">
        <f t="shared" si="17"/>
        <v>3.3419300406107366</v>
      </c>
      <c r="BR62">
        <f t="shared" si="18"/>
        <v>0.64671866052671034</v>
      </c>
      <c r="BS62">
        <f t="shared" si="19"/>
        <v>0.67612884171230192</v>
      </c>
      <c r="BT62">
        <f t="shared" si="20"/>
        <v>0.66838600812214732</v>
      </c>
      <c r="BV62">
        <f t="shared" si="21"/>
        <v>0.22267343937446979</v>
      </c>
      <c r="BW62">
        <f t="shared" si="22"/>
        <v>0.77655151039307879</v>
      </c>
      <c r="BX62">
        <f t="shared" si="23"/>
        <v>0.14063028220880988</v>
      </c>
    </row>
    <row r="63" spans="1:76" x14ac:dyDescent="0.3">
      <c r="A63" t="s">
        <v>616</v>
      </c>
      <c r="B63">
        <v>50.823142481654003</v>
      </c>
      <c r="C63">
        <v>44.675444457093398</v>
      </c>
      <c r="D63">
        <v>22.590667389955701</v>
      </c>
      <c r="E63">
        <v>17.68676998183685</v>
      </c>
      <c r="F63">
        <v>32.924127636890951</v>
      </c>
      <c r="G63">
        <v>26.8931818455426</v>
      </c>
      <c r="H63">
        <v>27.6459606630415</v>
      </c>
      <c r="I63">
        <v>39.694692191183705</v>
      </c>
      <c r="J63">
        <v>47.666927164334602</v>
      </c>
      <c r="K63">
        <v>48.436175652762799</v>
      </c>
      <c r="L63">
        <v>48.542820333858849</v>
      </c>
      <c r="M63">
        <v>17.681564814032953</v>
      </c>
      <c r="N63">
        <v>53.524839727660847</v>
      </c>
      <c r="O63">
        <v>73.654037456678594</v>
      </c>
      <c r="P63">
        <v>65.943867437720101</v>
      </c>
      <c r="Q63">
        <v>55.601342360052456</v>
      </c>
      <c r="R63">
        <v>24.612624292341199</v>
      </c>
      <c r="S63">
        <v>31.8639216565387</v>
      </c>
      <c r="T63">
        <v>63.242155255827647</v>
      </c>
      <c r="U63">
        <v>25.51517174530975</v>
      </c>
      <c r="V63">
        <v>65.220521162929103</v>
      </c>
      <c r="W63">
        <v>39.988832775694249</v>
      </c>
      <c r="X63">
        <v>42.743861738486245</v>
      </c>
      <c r="Y63">
        <v>43.306038990704153</v>
      </c>
      <c r="Z63">
        <v>36.84852941453115</v>
      </c>
      <c r="AA63">
        <v>33.580202290028254</v>
      </c>
      <c r="AB63">
        <v>45.101757746855</v>
      </c>
      <c r="AC63">
        <v>23.115094970927551</v>
      </c>
      <c r="AD63">
        <v>37.281792578499605</v>
      </c>
      <c r="AE63">
        <v>31.729573618106748</v>
      </c>
      <c r="AF63">
        <v>47.941550107553297</v>
      </c>
      <c r="AG63">
        <v>52.449719137943397</v>
      </c>
      <c r="AH63">
        <v>26.426825843727002</v>
      </c>
      <c r="AI63">
        <v>48.393945288483152</v>
      </c>
      <c r="AJ63">
        <v>44.938915879961449</v>
      </c>
      <c r="AK63">
        <v>32.737338892843347</v>
      </c>
      <c r="AL63">
        <v>28.6147967981893</v>
      </c>
      <c r="AM63">
        <v>87.220154716450708</v>
      </c>
      <c r="AN63">
        <v>33.1850339993562</v>
      </c>
      <c r="AO63">
        <v>46.7311192063897</v>
      </c>
      <c r="AP63">
        <v>47.413119986294952</v>
      </c>
      <c r="AQ63">
        <v>51.053397909357898</v>
      </c>
      <c r="AR63">
        <v>30.01615101424575</v>
      </c>
      <c r="AS63">
        <v>30.015916764752401</v>
      </c>
      <c r="AT63">
        <v>50.400458912668398</v>
      </c>
      <c r="AU63">
        <v>32.340413365742002</v>
      </c>
      <c r="AV63">
        <v>19.788001760395503</v>
      </c>
      <c r="AW63">
        <v>69.1363333980823</v>
      </c>
      <c r="AX63">
        <v>65.298449151666503</v>
      </c>
      <c r="AY63">
        <v>68.301837342443051</v>
      </c>
      <c r="AZ63">
        <v>43.330845965960052</v>
      </c>
      <c r="BA63">
        <v>25.836056950412903</v>
      </c>
      <c r="BB63">
        <v>50.171985781444704</v>
      </c>
      <c r="BC63">
        <v>86.066374298789157</v>
      </c>
      <c r="BD63">
        <v>36.594584072699298</v>
      </c>
      <c r="BE63">
        <v>49.415437998230104</v>
      </c>
      <c r="BF63">
        <v>74.383308195793404</v>
      </c>
      <c r="BG63">
        <v>47.547039122648243</v>
      </c>
      <c r="BH63">
        <v>45.712643029973499</v>
      </c>
      <c r="BJ63">
        <f t="shared" si="12"/>
        <v>42.124097599643747</v>
      </c>
      <c r="BK63">
        <f t="shared" si="13"/>
        <v>39.964562145249232</v>
      </c>
      <c r="BL63">
        <f t="shared" si="14"/>
        <v>47.849988580591635</v>
      </c>
      <c r="BN63">
        <f t="shared" si="15"/>
        <v>16.684111445115896</v>
      </c>
      <c r="BO63">
        <f t="shared" si="16"/>
        <v>12.410387568693915</v>
      </c>
      <c r="BP63">
        <f t="shared" si="17"/>
        <v>18.301671387030851</v>
      </c>
      <c r="BR63">
        <f t="shared" si="18"/>
        <v>4.171027861278974</v>
      </c>
      <c r="BS63">
        <f t="shared" si="19"/>
        <v>2.9251564023255661</v>
      </c>
      <c r="BT63">
        <f t="shared" si="20"/>
        <v>3.6603342774061702</v>
      </c>
      <c r="BV63">
        <f t="shared" si="21"/>
        <v>0.67493865980158674</v>
      </c>
      <c r="BW63">
        <f t="shared" si="22"/>
        <v>0.30938472392923283</v>
      </c>
      <c r="BX63">
        <f t="shared" si="23"/>
        <v>0.10001188032389993</v>
      </c>
    </row>
    <row r="64" spans="1:76" x14ac:dyDescent="0.3">
      <c r="A64" t="s">
        <v>617</v>
      </c>
      <c r="B64">
        <v>13.529914386638499</v>
      </c>
      <c r="C64">
        <v>13.14836802792075</v>
      </c>
      <c r="D64">
        <v>11.31760865001953</v>
      </c>
      <c r="E64">
        <v>6.9409799399127499</v>
      </c>
      <c r="F64">
        <v>6.8330031018323103</v>
      </c>
      <c r="G64">
        <v>11.076687899178161</v>
      </c>
      <c r="H64">
        <v>9.162714282413134</v>
      </c>
      <c r="I64">
        <v>11.2763789664589</v>
      </c>
      <c r="J64">
        <v>11.012923711044749</v>
      </c>
      <c r="K64">
        <v>12.82392124807865</v>
      </c>
      <c r="L64">
        <v>11.270250888857451</v>
      </c>
      <c r="M64">
        <v>8.6524500977920695</v>
      </c>
      <c r="N64">
        <v>12.896005699487262</v>
      </c>
      <c r="O64">
        <v>16.690612476121949</v>
      </c>
      <c r="P64">
        <v>13.976497631624801</v>
      </c>
      <c r="Q64">
        <v>12.065003369937184</v>
      </c>
      <c r="R64">
        <v>12.5450410563801</v>
      </c>
      <c r="S64">
        <v>9.5412362000165842</v>
      </c>
      <c r="T64">
        <v>12.32710115702265</v>
      </c>
      <c r="U64">
        <v>11.95464654692775</v>
      </c>
      <c r="V64">
        <v>11.626017389586</v>
      </c>
      <c r="W64">
        <v>11.781383551702184</v>
      </c>
      <c r="X64">
        <v>7.2403396458868601</v>
      </c>
      <c r="Y64">
        <v>9.6913561956101439</v>
      </c>
      <c r="Z64">
        <v>11.360319534339466</v>
      </c>
      <c r="AA64">
        <v>10.018498458155804</v>
      </c>
      <c r="AB64">
        <v>6.7908300970383042</v>
      </c>
      <c r="AC64">
        <v>8.1669294340207657</v>
      </c>
      <c r="AD64">
        <v>6.2379264075739496</v>
      </c>
      <c r="AE64">
        <v>13.015374567040894</v>
      </c>
      <c r="AF64">
        <v>6.8029149183651043</v>
      </c>
      <c r="AG64">
        <v>9.0664146424154097</v>
      </c>
      <c r="AH64">
        <v>14.452928116031766</v>
      </c>
      <c r="AI64">
        <v>11.252108975031415</v>
      </c>
      <c r="AJ64">
        <v>15.34729205170825</v>
      </c>
      <c r="AK64">
        <v>10.146770934501156</v>
      </c>
      <c r="AL64">
        <v>6.9300213639055102</v>
      </c>
      <c r="AM64">
        <v>11.326034214778025</v>
      </c>
      <c r="AN64">
        <v>9.5484471254020153</v>
      </c>
      <c r="AO64">
        <v>8.7444958734299405</v>
      </c>
      <c r="AP64">
        <v>8.279163181581751</v>
      </c>
      <c r="AQ64">
        <v>11.692845354513555</v>
      </c>
      <c r="AR64">
        <v>12.088276671594549</v>
      </c>
      <c r="AS64">
        <v>7.9313105308983145</v>
      </c>
      <c r="AT64">
        <v>12.634380614790501</v>
      </c>
      <c r="AU64">
        <v>6.0443995755980406</v>
      </c>
      <c r="AV64">
        <v>9.3308615234291548</v>
      </c>
      <c r="AW64">
        <v>20.085403193140849</v>
      </c>
      <c r="AX64">
        <v>16.8517218506407</v>
      </c>
      <c r="AY64">
        <v>13.88208679278115</v>
      </c>
      <c r="AZ64">
        <v>14.2267468144706</v>
      </c>
      <c r="BA64">
        <v>13.095777884455149</v>
      </c>
      <c r="BB64">
        <v>11.860464571539556</v>
      </c>
      <c r="BC64">
        <v>17.6944279996776</v>
      </c>
      <c r="BD64">
        <v>15.647165035525951</v>
      </c>
      <c r="BE64">
        <v>6.7920409471066501</v>
      </c>
      <c r="BF64">
        <v>14.157942195261899</v>
      </c>
      <c r="BG64">
        <v>11.403831648803411</v>
      </c>
      <c r="BH64">
        <v>10.39632597603476</v>
      </c>
      <c r="BJ64">
        <f t="shared" si="12"/>
        <v>11.417082523582383</v>
      </c>
      <c r="BK64">
        <f t="shared" si="13"/>
        <v>10.215075938508063</v>
      </c>
      <c r="BL64">
        <f t="shared" si="14"/>
        <v>11.845529357022761</v>
      </c>
      <c r="BN64">
        <f t="shared" si="15"/>
        <v>2.5886090761038392</v>
      </c>
      <c r="BO64">
        <f t="shared" si="16"/>
        <v>2.4237069548496288</v>
      </c>
      <c r="BP64">
        <f t="shared" si="17"/>
        <v>3.5903539774866391</v>
      </c>
      <c r="BR64">
        <f t="shared" si="18"/>
        <v>0.64715226902595979</v>
      </c>
      <c r="BS64">
        <f t="shared" si="19"/>
        <v>0.57127320779439006</v>
      </c>
      <c r="BT64">
        <f t="shared" si="20"/>
        <v>0.71807079549732777</v>
      </c>
      <c r="BV64">
        <f t="shared" si="21"/>
        <v>0.17371743643993176</v>
      </c>
      <c r="BW64">
        <f t="shared" si="22"/>
        <v>0.66009448910444335</v>
      </c>
      <c r="BX64">
        <f t="shared" si="23"/>
        <v>8.3030449191416111E-2</v>
      </c>
    </row>
    <row r="65" spans="1:76" x14ac:dyDescent="0.3">
      <c r="A65" t="s">
        <v>618</v>
      </c>
      <c r="B65">
        <v>18.993772665132251</v>
      </c>
      <c r="C65">
        <v>19.148395583600099</v>
      </c>
      <c r="D65">
        <v>12.671710429694965</v>
      </c>
      <c r="E65">
        <v>10.442088787401239</v>
      </c>
      <c r="F65">
        <v>12.352001821226796</v>
      </c>
      <c r="G65">
        <v>11.907211560662651</v>
      </c>
      <c r="H65">
        <v>13.81150747215545</v>
      </c>
      <c r="I65">
        <v>18.032669861597551</v>
      </c>
      <c r="J65">
        <v>15.697159892179751</v>
      </c>
      <c r="K65">
        <v>18.225891614172649</v>
      </c>
      <c r="L65">
        <v>12.682080122063276</v>
      </c>
      <c r="M65">
        <v>10.68073789328346</v>
      </c>
      <c r="N65">
        <v>17.337323752905149</v>
      </c>
      <c r="O65">
        <v>27.034387537715247</v>
      </c>
      <c r="P65">
        <v>18.988434383490102</v>
      </c>
      <c r="Q65">
        <v>14.2771599240311</v>
      </c>
      <c r="R65">
        <v>15.815227418385099</v>
      </c>
      <c r="S65">
        <v>10.783976639577141</v>
      </c>
      <c r="T65">
        <v>14.515492471079799</v>
      </c>
      <c r="U65">
        <v>14.0119106313849</v>
      </c>
      <c r="V65">
        <v>28.318951598969001</v>
      </c>
      <c r="W65">
        <v>19.643850457822552</v>
      </c>
      <c r="X65">
        <v>5.0094717820896548</v>
      </c>
      <c r="Y65">
        <v>14.1985341307428</v>
      </c>
      <c r="Z65">
        <v>15.30393890547105</v>
      </c>
      <c r="AA65">
        <v>10.38034804818175</v>
      </c>
      <c r="AB65">
        <v>10.357119790929961</v>
      </c>
      <c r="AC65">
        <v>8.3102325470574101</v>
      </c>
      <c r="AD65">
        <v>7.6521037431635399</v>
      </c>
      <c r="AE65">
        <v>12.8727318934267</v>
      </c>
      <c r="AF65">
        <v>13.081715115979751</v>
      </c>
      <c r="AG65">
        <v>11.0734110644604</v>
      </c>
      <c r="AH65">
        <v>13.945628927859399</v>
      </c>
      <c r="AI65">
        <v>13.702584570118525</v>
      </c>
      <c r="AJ65">
        <v>17.0511051526674</v>
      </c>
      <c r="AK65">
        <v>11.214460064661321</v>
      </c>
      <c r="AL65">
        <v>8.6152442147069248</v>
      </c>
      <c r="AM65">
        <v>19.441860632780699</v>
      </c>
      <c r="AN65">
        <v>14.939965280282252</v>
      </c>
      <c r="AO65">
        <v>8.7162911494630446</v>
      </c>
      <c r="AP65">
        <v>11.550247850900099</v>
      </c>
      <c r="AQ65">
        <v>17.1873292168729</v>
      </c>
      <c r="AR65">
        <v>10.495925238985535</v>
      </c>
      <c r="AS65">
        <v>13.136525936492099</v>
      </c>
      <c r="AT65">
        <v>21.744600690600898</v>
      </c>
      <c r="AU65">
        <v>10.29390664763285</v>
      </c>
      <c r="AV65">
        <v>12.56713388049255</v>
      </c>
      <c r="AW65">
        <v>26.302808627620049</v>
      </c>
      <c r="AX65">
        <v>19.463134698092599</v>
      </c>
      <c r="AY65">
        <v>18.95727866407805</v>
      </c>
      <c r="AZ65">
        <v>12.89095043071309</v>
      </c>
      <c r="BA65">
        <v>15.8628852629855</v>
      </c>
      <c r="BB65">
        <v>16.817467517178052</v>
      </c>
      <c r="BC65">
        <v>23.185619477705199</v>
      </c>
      <c r="BD65">
        <v>20.2181414093433</v>
      </c>
      <c r="BE65">
        <v>10.197246872507304</v>
      </c>
      <c r="BF65">
        <v>21.078147138539052</v>
      </c>
      <c r="BG65">
        <v>14.097597379297302</v>
      </c>
      <c r="BH65">
        <v>13.048345229854149</v>
      </c>
      <c r="BJ65">
        <f t="shared" si="12"/>
        <v>15.767658331331983</v>
      </c>
      <c r="BK65">
        <f t="shared" si="13"/>
        <v>13.276512763149968</v>
      </c>
      <c r="BL65">
        <f t="shared" si="14"/>
        <v>15.562968746578088</v>
      </c>
      <c r="BN65">
        <f t="shared" si="15"/>
        <v>4.3108684220090243</v>
      </c>
      <c r="BO65">
        <f t="shared" si="16"/>
        <v>5.0512003732997801</v>
      </c>
      <c r="BP65">
        <f t="shared" si="17"/>
        <v>4.8101194058369101</v>
      </c>
      <c r="BR65">
        <f t="shared" si="18"/>
        <v>1.0777171055022561</v>
      </c>
      <c r="BS65">
        <f t="shared" si="19"/>
        <v>1.1905793456974316</v>
      </c>
      <c r="BT65">
        <f t="shared" si="20"/>
        <v>0.96202388116738202</v>
      </c>
      <c r="BV65">
        <f t="shared" si="21"/>
        <v>0.13069387227621246</v>
      </c>
      <c r="BW65">
        <f t="shared" si="22"/>
        <v>0.88814525551080314</v>
      </c>
      <c r="BX65">
        <f t="shared" si="23"/>
        <v>0.14403253325251367</v>
      </c>
    </row>
    <row r="66" spans="1:76" x14ac:dyDescent="0.3">
      <c r="A66" t="s">
        <v>619</v>
      </c>
      <c r="B66">
        <v>10.84933192537571</v>
      </c>
      <c r="C66">
        <v>11.466771996843349</v>
      </c>
      <c r="D66">
        <v>14.5042270237394</v>
      </c>
      <c r="E66">
        <v>6.8163790718360753</v>
      </c>
      <c r="F66">
        <v>9.2094543783057752</v>
      </c>
      <c r="G66">
        <v>12.605332762415149</v>
      </c>
      <c r="H66">
        <v>14.743989850089001</v>
      </c>
      <c r="I66">
        <v>13.740779528374301</v>
      </c>
      <c r="J66">
        <v>14.5741612469026</v>
      </c>
      <c r="K66">
        <v>16.775654239186871</v>
      </c>
      <c r="L66">
        <v>16.524321374852999</v>
      </c>
      <c r="M66">
        <v>9.5555730279081459</v>
      </c>
      <c r="N66">
        <v>14.70901387975595</v>
      </c>
      <c r="O66">
        <v>13.6839682606866</v>
      </c>
      <c r="P66">
        <v>17.575522762009797</v>
      </c>
      <c r="Q66">
        <v>15.568768401542201</v>
      </c>
      <c r="R66">
        <v>9.9462770969427208</v>
      </c>
      <c r="S66">
        <v>7.5329965281162448</v>
      </c>
      <c r="T66">
        <v>9.0504697426031893</v>
      </c>
      <c r="U66">
        <v>9.7889485235886511</v>
      </c>
      <c r="V66">
        <v>11.973325608373999</v>
      </c>
      <c r="W66">
        <v>12.539059918521449</v>
      </c>
      <c r="X66">
        <v>8.1667470982564705</v>
      </c>
      <c r="Y66">
        <v>9.7375992304723642</v>
      </c>
      <c r="Z66">
        <v>8.8846032536748947</v>
      </c>
      <c r="AA66">
        <v>9.6994780649282344</v>
      </c>
      <c r="AB66">
        <v>4.4625510943607152</v>
      </c>
      <c r="AC66">
        <v>11.043961608315186</v>
      </c>
      <c r="AD66">
        <v>8.7437740401543742</v>
      </c>
      <c r="AE66">
        <v>11.49990520215505</v>
      </c>
      <c r="AF66">
        <v>12.694026625182801</v>
      </c>
      <c r="AG66">
        <v>6.28267977519981</v>
      </c>
      <c r="AH66">
        <v>10.798301244471094</v>
      </c>
      <c r="AI66">
        <v>11.492175015255086</v>
      </c>
      <c r="AJ66">
        <v>11.0275010327465</v>
      </c>
      <c r="AK66">
        <v>9.315242976076366</v>
      </c>
      <c r="AL66">
        <v>9.2724258718673251</v>
      </c>
      <c r="AM66">
        <v>14.567539351197601</v>
      </c>
      <c r="AN66">
        <v>10.086011079068181</v>
      </c>
      <c r="AO66">
        <v>12.440051796263841</v>
      </c>
      <c r="AP66">
        <v>6.8801763897028199</v>
      </c>
      <c r="AQ66">
        <v>17.470504479799203</v>
      </c>
      <c r="AR66">
        <v>10.131323047837995</v>
      </c>
      <c r="AS66">
        <v>10.079069867898985</v>
      </c>
      <c r="AT66">
        <v>14.6671095270903</v>
      </c>
      <c r="AU66">
        <v>8.6442817760109101</v>
      </c>
      <c r="AV66">
        <v>7.9235899328571495</v>
      </c>
      <c r="AW66">
        <v>13.54935022076555</v>
      </c>
      <c r="AX66">
        <v>10.8062515248981</v>
      </c>
      <c r="AY66">
        <v>13.798642782852848</v>
      </c>
      <c r="AZ66">
        <v>10.36460626743453</v>
      </c>
      <c r="BA66">
        <v>19.726688492276601</v>
      </c>
      <c r="BB66">
        <v>14.693150854656</v>
      </c>
      <c r="BC66">
        <v>13.79673624809165</v>
      </c>
      <c r="BD66">
        <v>13.653926367558551</v>
      </c>
      <c r="BE66">
        <v>7.9364753728570596</v>
      </c>
      <c r="BF66">
        <v>12.867393739078155</v>
      </c>
      <c r="BG66">
        <v>16.0960722781732</v>
      </c>
      <c r="BH66">
        <v>9.2905871232030552</v>
      </c>
      <c r="BJ66">
        <f t="shared" si="12"/>
        <v>13.306453108113997</v>
      </c>
      <c r="BK66">
        <f t="shared" si="13"/>
        <v>9.6853822039206854</v>
      </c>
      <c r="BL66">
        <f t="shared" si="14"/>
        <v>11.963388336010501</v>
      </c>
      <c r="BN66">
        <f t="shared" si="15"/>
        <v>3.0114077846154563</v>
      </c>
      <c r="BO66">
        <f t="shared" si="16"/>
        <v>2.1676701096166187</v>
      </c>
      <c r="BP66">
        <f t="shared" si="17"/>
        <v>3.2168725060523702</v>
      </c>
      <c r="BR66">
        <f t="shared" si="18"/>
        <v>0.75285194615386408</v>
      </c>
      <c r="BS66">
        <f t="shared" si="19"/>
        <v>0.51092474462843263</v>
      </c>
      <c r="BT66">
        <f t="shared" si="20"/>
        <v>0.64337450121047401</v>
      </c>
      <c r="BV66">
        <f t="shared" si="21"/>
        <v>4.6792352182013178E-4</v>
      </c>
      <c r="BW66">
        <f t="shared" si="22"/>
        <v>0.18405666418453859</v>
      </c>
      <c r="BX66">
        <f t="shared" si="23"/>
        <v>8.3344313660537062E-3</v>
      </c>
    </row>
    <row r="67" spans="1:76" x14ac:dyDescent="0.3">
      <c r="A67" t="s">
        <v>620</v>
      </c>
      <c r="B67">
        <v>17.027654760667851</v>
      </c>
      <c r="C67">
        <v>18.634465988931151</v>
      </c>
      <c r="D67">
        <v>19.621296244395502</v>
      </c>
      <c r="E67">
        <v>15.878709254119851</v>
      </c>
      <c r="F67">
        <v>30.691777246961799</v>
      </c>
      <c r="G67">
        <v>18.0434041506903</v>
      </c>
      <c r="H67">
        <v>14.481203807980549</v>
      </c>
      <c r="I67">
        <v>20.446177507415001</v>
      </c>
      <c r="J67">
        <v>20.014170608761098</v>
      </c>
      <c r="K67">
        <v>19.752209131998949</v>
      </c>
      <c r="L67">
        <v>20.914735727465199</v>
      </c>
      <c r="M67">
        <v>17.57948458565895</v>
      </c>
      <c r="N67">
        <v>20.888775461857698</v>
      </c>
      <c r="O67">
        <v>25.133189711773703</v>
      </c>
      <c r="P67">
        <v>22.242273039788451</v>
      </c>
      <c r="Q67">
        <v>21.392751916049399</v>
      </c>
      <c r="R67">
        <v>15.723807232465401</v>
      </c>
      <c r="S67">
        <v>16.76492012523655</v>
      </c>
      <c r="T67">
        <v>20.463221511265452</v>
      </c>
      <c r="U67">
        <v>16.841544304423898</v>
      </c>
      <c r="V67">
        <v>25.596493563868101</v>
      </c>
      <c r="W67">
        <v>24.485609115598052</v>
      </c>
      <c r="X67">
        <v>16.707768423961951</v>
      </c>
      <c r="Y67">
        <v>17.561059584192051</v>
      </c>
      <c r="Z67">
        <v>18.2340165521125</v>
      </c>
      <c r="AA67">
        <v>14.406959519156651</v>
      </c>
      <c r="AB67">
        <v>16.371861840435351</v>
      </c>
      <c r="AC67">
        <v>16.396861440945848</v>
      </c>
      <c r="AD67">
        <v>12.7867910618754</v>
      </c>
      <c r="AE67">
        <v>28.652539972113303</v>
      </c>
      <c r="AF67">
        <v>21.7252617076219</v>
      </c>
      <c r="AG67">
        <v>14.1785663793247</v>
      </c>
      <c r="AH67">
        <v>19.640426850995251</v>
      </c>
      <c r="AI67">
        <v>12.861854924458381</v>
      </c>
      <c r="AJ67">
        <v>14.79144624952105</v>
      </c>
      <c r="AK67">
        <v>15.21550316442635</v>
      </c>
      <c r="AL67">
        <v>14.227354481173649</v>
      </c>
      <c r="AM67">
        <v>17.62060234701595</v>
      </c>
      <c r="AN67">
        <v>18.132639081984099</v>
      </c>
      <c r="AO67">
        <v>15.263162666078848</v>
      </c>
      <c r="AP67">
        <v>15.2182591043426</v>
      </c>
      <c r="AQ67">
        <v>27.694415831404399</v>
      </c>
      <c r="AR67">
        <v>17.2718989545385</v>
      </c>
      <c r="AS67">
        <v>16.929804731893849</v>
      </c>
      <c r="AT67">
        <v>27.423103965088352</v>
      </c>
      <c r="AU67">
        <v>14.546783975046001</v>
      </c>
      <c r="AV67">
        <v>17.6196114264275</v>
      </c>
      <c r="AW67">
        <v>20.7619689254146</v>
      </c>
      <c r="AX67">
        <v>25.772783540142001</v>
      </c>
      <c r="AY67">
        <v>26.153428156228898</v>
      </c>
      <c r="AZ67">
        <v>20.090408169912152</v>
      </c>
      <c r="BA67">
        <v>18.982120750661352</v>
      </c>
      <c r="BB67">
        <v>25.7507967561809</v>
      </c>
      <c r="BC67">
        <v>28.760232657938701</v>
      </c>
      <c r="BD67">
        <v>33.187059144836404</v>
      </c>
      <c r="BE67">
        <v>20.195391296547299</v>
      </c>
      <c r="BF67">
        <v>25.267912121219048</v>
      </c>
      <c r="BG67">
        <v>24.13870735234525</v>
      </c>
      <c r="BH67">
        <v>17.396577315987102</v>
      </c>
      <c r="BJ67">
        <f t="shared" si="12"/>
        <v>20.171392446532217</v>
      </c>
      <c r="BK67">
        <f t="shared" si="13"/>
        <v>18.299975783891707</v>
      </c>
      <c r="BL67">
        <f t="shared" si="14"/>
        <v>20.736478886654194</v>
      </c>
      <c r="BN67">
        <f t="shared" si="15"/>
        <v>3.8036899920236986</v>
      </c>
      <c r="BO67">
        <f t="shared" si="16"/>
        <v>4.409487092799834</v>
      </c>
      <c r="BP67">
        <f t="shared" si="17"/>
        <v>5.3968982564533068</v>
      </c>
      <c r="BR67">
        <f t="shared" si="18"/>
        <v>0.95092249800592465</v>
      </c>
      <c r="BS67">
        <f t="shared" si="19"/>
        <v>1.0393260749577726</v>
      </c>
      <c r="BT67">
        <f t="shared" si="20"/>
        <v>1.0793796512906613</v>
      </c>
      <c r="BV67">
        <f t="shared" si="21"/>
        <v>0.19342769988501074</v>
      </c>
      <c r="BW67">
        <f t="shared" si="22"/>
        <v>0.69661071476574621</v>
      </c>
      <c r="BX67">
        <f t="shared" si="23"/>
        <v>0.11174116702264394</v>
      </c>
    </row>
    <row r="68" spans="1:76" x14ac:dyDescent="0.3">
      <c r="A68" t="s">
        <v>621</v>
      </c>
      <c r="B68">
        <v>22.663781251221252</v>
      </c>
      <c r="C68">
        <v>15.7121334393591</v>
      </c>
      <c r="D68">
        <v>24.382500789397298</v>
      </c>
      <c r="E68">
        <v>18.64614105510525</v>
      </c>
      <c r="F68">
        <v>32.742385160578301</v>
      </c>
      <c r="G68">
        <v>22.332629749055748</v>
      </c>
      <c r="H68">
        <v>18.7723830620656</v>
      </c>
      <c r="I68">
        <v>21.1966266274306</v>
      </c>
      <c r="J68">
        <v>19.471455957844448</v>
      </c>
      <c r="K68">
        <v>44.161622467031201</v>
      </c>
      <c r="L68">
        <v>61.2924155396123</v>
      </c>
      <c r="M68">
        <v>27.821265882636752</v>
      </c>
      <c r="N68">
        <v>36.121949326166146</v>
      </c>
      <c r="O68">
        <v>22.787486726787101</v>
      </c>
      <c r="P68">
        <v>27.043339686654502</v>
      </c>
      <c r="Q68">
        <v>24.942570153620998</v>
      </c>
      <c r="R68">
        <v>32.922258116270001</v>
      </c>
      <c r="S68">
        <v>23.92976815996175</v>
      </c>
      <c r="T68">
        <v>36.756207556074948</v>
      </c>
      <c r="U68">
        <v>22.253121118396301</v>
      </c>
      <c r="V68">
        <v>22.265195760594501</v>
      </c>
      <c r="W68">
        <v>45.082222451944304</v>
      </c>
      <c r="X68">
        <v>11.84628256354625</v>
      </c>
      <c r="Y68">
        <v>29.84936404475825</v>
      </c>
      <c r="Z68">
        <v>26.135900807705951</v>
      </c>
      <c r="AA68">
        <v>25.069057637959752</v>
      </c>
      <c r="AB68">
        <v>14.133637321242905</v>
      </c>
      <c r="AC68">
        <v>23.716487416976399</v>
      </c>
      <c r="AD68">
        <v>18.804175157180602</v>
      </c>
      <c r="AE68">
        <v>37.374011254504751</v>
      </c>
      <c r="AF68">
        <v>34.614961469814553</v>
      </c>
      <c r="AG68">
        <v>21.9295653131907</v>
      </c>
      <c r="AH68">
        <v>21.647839308008201</v>
      </c>
      <c r="AI68">
        <v>14.538240187739</v>
      </c>
      <c r="AJ68">
        <v>19.414218815959799</v>
      </c>
      <c r="AK68">
        <v>29.2110867361</v>
      </c>
      <c r="AL68">
        <v>39.235968881506551</v>
      </c>
      <c r="AM68">
        <v>32.836119440123902</v>
      </c>
      <c r="AN68">
        <v>30.983981527590352</v>
      </c>
      <c r="AO68">
        <v>26.1387357683967</v>
      </c>
      <c r="AP68">
        <v>17.700590689276201</v>
      </c>
      <c r="AQ68">
        <v>49.749976363888649</v>
      </c>
      <c r="AR68">
        <v>17.407366803212749</v>
      </c>
      <c r="AS68">
        <v>8.1620848328745161</v>
      </c>
      <c r="AT68">
        <v>26.391964803164548</v>
      </c>
      <c r="AU68">
        <v>11.283820307786986</v>
      </c>
      <c r="AV68">
        <v>19.045252107451851</v>
      </c>
      <c r="AW68">
        <v>21.979731449466051</v>
      </c>
      <c r="AX68">
        <v>41.956502268063602</v>
      </c>
      <c r="AY68">
        <v>28.867765241249252</v>
      </c>
      <c r="AZ68">
        <v>34.985596760872696</v>
      </c>
      <c r="BA68">
        <v>21.429240020515451</v>
      </c>
      <c r="BB68">
        <v>36.931402725636005</v>
      </c>
      <c r="BC68">
        <v>79.777807019138706</v>
      </c>
      <c r="BD68">
        <v>40.594640267473899</v>
      </c>
      <c r="BE68">
        <v>40.569006555038598</v>
      </c>
      <c r="BF68">
        <v>30.811716237273199</v>
      </c>
      <c r="BG68">
        <v>34.191777833396948</v>
      </c>
      <c r="BH68">
        <v>21.0459664331383</v>
      </c>
      <c r="BJ68">
        <f t="shared" si="12"/>
        <v>27.505667929660412</v>
      </c>
      <c r="BK68">
        <f t="shared" si="13"/>
        <v>25.714905313659401</v>
      </c>
      <c r="BL68">
        <f t="shared" si="14"/>
        <v>30.428092795543826</v>
      </c>
      <c r="BN68">
        <f t="shared" si="15"/>
        <v>11.569882068486923</v>
      </c>
      <c r="BO68">
        <f t="shared" si="16"/>
        <v>8.8877254365984939</v>
      </c>
      <c r="BP68">
        <f t="shared" si="17"/>
        <v>14.480673405560776</v>
      </c>
      <c r="BR68">
        <f t="shared" si="18"/>
        <v>2.8924705171217306</v>
      </c>
      <c r="BS68">
        <f t="shared" si="19"/>
        <v>2.094856975180988</v>
      </c>
      <c r="BT68">
        <f t="shared" si="20"/>
        <v>2.8961346811121551</v>
      </c>
      <c r="BV68">
        <f t="shared" si="21"/>
        <v>0.61998847299255366</v>
      </c>
      <c r="BW68">
        <f t="shared" si="22"/>
        <v>0.47972802850202234</v>
      </c>
      <c r="BX68">
        <f t="shared" si="23"/>
        <v>0.19476918872419638</v>
      </c>
    </row>
    <row r="69" spans="1:76" x14ac:dyDescent="0.3">
      <c r="A69" t="s">
        <v>622</v>
      </c>
      <c r="B69">
        <v>32.322144635429147</v>
      </c>
      <c r="C69">
        <v>25.325207598916847</v>
      </c>
      <c r="D69">
        <v>14.43579633506295</v>
      </c>
      <c r="E69">
        <v>12.9263033383398</v>
      </c>
      <c r="F69">
        <v>13.19677914866886</v>
      </c>
      <c r="G69">
        <v>24.201492521694803</v>
      </c>
      <c r="H69">
        <v>23.991131849060302</v>
      </c>
      <c r="I69">
        <v>27.071554128992499</v>
      </c>
      <c r="J69">
        <v>39.987138690371694</v>
      </c>
      <c r="K69">
        <v>31.56468137460395</v>
      </c>
      <c r="L69">
        <v>27.043619478739352</v>
      </c>
      <c r="M69">
        <v>19.22475545420675</v>
      </c>
      <c r="N69">
        <v>20.818001056986098</v>
      </c>
      <c r="O69">
        <v>31.868191130787199</v>
      </c>
      <c r="P69">
        <v>33.905612602877753</v>
      </c>
      <c r="Q69">
        <v>23.61607374299075</v>
      </c>
      <c r="R69">
        <v>26.631600969017001</v>
      </c>
      <c r="S69">
        <v>16.719169477994448</v>
      </c>
      <c r="T69">
        <v>23.618312584139201</v>
      </c>
      <c r="U69">
        <v>22.033667331758998</v>
      </c>
      <c r="V69">
        <v>23.498415412995399</v>
      </c>
      <c r="W69">
        <v>33.781625323369248</v>
      </c>
      <c r="X69">
        <v>18.102008926181952</v>
      </c>
      <c r="Y69">
        <v>17.379441967822949</v>
      </c>
      <c r="Z69">
        <v>16.880074597529948</v>
      </c>
      <c r="AA69">
        <v>22.312126751603699</v>
      </c>
      <c r="AB69">
        <v>15.054927014988007</v>
      </c>
      <c r="AC69">
        <v>25.400949002146049</v>
      </c>
      <c r="AD69">
        <v>13.490083157402751</v>
      </c>
      <c r="AE69">
        <v>34.428616064484046</v>
      </c>
      <c r="AF69">
        <v>28.623755650858101</v>
      </c>
      <c r="AG69">
        <v>29.2821657660329</v>
      </c>
      <c r="AH69">
        <v>24.414566199634251</v>
      </c>
      <c r="AI69">
        <v>21.075387237631151</v>
      </c>
      <c r="AJ69">
        <v>21.689826109369598</v>
      </c>
      <c r="AK69">
        <v>17.344157590683999</v>
      </c>
      <c r="AL69">
        <v>16.269248510826049</v>
      </c>
      <c r="AM69">
        <v>25.791450299489149</v>
      </c>
      <c r="AN69">
        <v>26.177233617863202</v>
      </c>
      <c r="AO69">
        <v>35.545249029546596</v>
      </c>
      <c r="AP69">
        <v>20.024755912631651</v>
      </c>
      <c r="AQ69">
        <v>35.640950666635447</v>
      </c>
      <c r="AR69">
        <v>27.784260225077198</v>
      </c>
      <c r="AS69">
        <v>12.41330321565605</v>
      </c>
      <c r="AT69">
        <v>29.44570293106915</v>
      </c>
      <c r="AU69">
        <v>16.971777178942951</v>
      </c>
      <c r="AV69">
        <v>25.163219239862649</v>
      </c>
      <c r="AW69">
        <v>36.25167536521765</v>
      </c>
      <c r="AX69">
        <v>55.315341153171303</v>
      </c>
      <c r="AY69">
        <v>32.724416351896252</v>
      </c>
      <c r="AZ69">
        <v>23.459300617495352</v>
      </c>
      <c r="BA69">
        <v>25.377537868492347</v>
      </c>
      <c r="BB69">
        <v>36.408271101034948</v>
      </c>
      <c r="BC69">
        <v>37.183541750029349</v>
      </c>
      <c r="BD69">
        <v>35.357692294653248</v>
      </c>
      <c r="BE69">
        <v>27.396864420488498</v>
      </c>
      <c r="BF69">
        <v>29.147921953186952</v>
      </c>
      <c r="BG69">
        <v>31.694040055108097</v>
      </c>
      <c r="BH69">
        <v>28.022184512779951</v>
      </c>
      <c r="BJ69">
        <f t="shared" si="12"/>
        <v>25.093655192983043</v>
      </c>
      <c r="BK69">
        <f t="shared" si="13"/>
        <v>22.929271857532783</v>
      </c>
      <c r="BL69">
        <f t="shared" si="14"/>
        <v>28.343996878848305</v>
      </c>
      <c r="BN69">
        <f t="shared" si="15"/>
        <v>7.7775064970946328</v>
      </c>
      <c r="BO69">
        <f t="shared" si="16"/>
        <v>6.0904980052725639</v>
      </c>
      <c r="BP69">
        <f t="shared" si="17"/>
        <v>8.9870768114484871</v>
      </c>
      <c r="BR69">
        <f t="shared" si="18"/>
        <v>1.9443766242736582</v>
      </c>
      <c r="BS69">
        <f t="shared" si="19"/>
        <v>1.4355441467771237</v>
      </c>
      <c r="BT69">
        <f t="shared" si="20"/>
        <v>1.7974153622896973</v>
      </c>
      <c r="BV69">
        <f t="shared" si="21"/>
        <v>0.37804351046608942</v>
      </c>
      <c r="BW69">
        <f t="shared" si="22"/>
        <v>0.22772130966950466</v>
      </c>
      <c r="BX69">
        <f t="shared" si="23"/>
        <v>2.3464547680545528E-2</v>
      </c>
    </row>
    <row r="70" spans="1:76" x14ac:dyDescent="0.3">
      <c r="A70" t="s">
        <v>623</v>
      </c>
      <c r="B70">
        <v>27.243336307621448</v>
      </c>
      <c r="C70">
        <v>22.84795473050265</v>
      </c>
      <c r="D70">
        <v>16.473373363183001</v>
      </c>
      <c r="E70">
        <v>16.448936398354199</v>
      </c>
      <c r="F70">
        <v>16.818863721344549</v>
      </c>
      <c r="G70">
        <v>14.607995211300551</v>
      </c>
      <c r="H70">
        <v>26.461379417112251</v>
      </c>
      <c r="I70">
        <v>28.7543972002088</v>
      </c>
      <c r="J70">
        <v>33.2134799672193</v>
      </c>
      <c r="K70">
        <v>31.3725245471447</v>
      </c>
      <c r="L70">
        <v>19.322867164421652</v>
      </c>
      <c r="M70">
        <v>15.965436356432701</v>
      </c>
      <c r="N70">
        <v>27.0587918756577</v>
      </c>
      <c r="O70">
        <v>37.372849752046697</v>
      </c>
      <c r="P70">
        <v>51.925485768254902</v>
      </c>
      <c r="Q70">
        <v>29.045581391665152</v>
      </c>
      <c r="R70">
        <v>18.878793904515501</v>
      </c>
      <c r="S70">
        <v>17.010447915944901</v>
      </c>
      <c r="T70">
        <v>21.335528647302098</v>
      </c>
      <c r="U70">
        <v>15.2230118380478</v>
      </c>
      <c r="V70">
        <v>39.282652764138803</v>
      </c>
      <c r="W70">
        <v>24.074502016896552</v>
      </c>
      <c r="X70">
        <v>21.201161989702499</v>
      </c>
      <c r="Y70">
        <v>20.47870059090355</v>
      </c>
      <c r="Z70">
        <v>24.623517495515252</v>
      </c>
      <c r="AA70">
        <v>23.049666413301502</v>
      </c>
      <c r="AB70">
        <v>14.673508006836801</v>
      </c>
      <c r="AC70">
        <v>17.147299838318197</v>
      </c>
      <c r="AD70">
        <v>18.5317300775313</v>
      </c>
      <c r="AE70">
        <v>26.334354840127602</v>
      </c>
      <c r="AF70">
        <v>22.911340323987503</v>
      </c>
      <c r="AG70">
        <v>17.290133542394901</v>
      </c>
      <c r="AH70">
        <v>15.857160676161699</v>
      </c>
      <c r="AI70">
        <v>43.334501089661003</v>
      </c>
      <c r="AJ70">
        <v>21.69665153991695</v>
      </c>
      <c r="AK70">
        <v>20.15915370907295</v>
      </c>
      <c r="AL70">
        <v>18.7977996726027</v>
      </c>
      <c r="AM70">
        <v>25.15745416407335</v>
      </c>
      <c r="AN70">
        <v>24.170841854252551</v>
      </c>
      <c r="AO70">
        <v>22.760495504109002</v>
      </c>
      <c r="AP70">
        <v>16.813327764642551</v>
      </c>
      <c r="AQ70">
        <v>19.740524110894</v>
      </c>
      <c r="AR70">
        <v>13.69571716019745</v>
      </c>
      <c r="AS70">
        <v>27.87208088062485</v>
      </c>
      <c r="AT70">
        <v>32.184914120100345</v>
      </c>
      <c r="AU70">
        <v>16.787650655975551</v>
      </c>
      <c r="AV70">
        <v>19.757056431660949</v>
      </c>
      <c r="AW70">
        <v>48.525261370405801</v>
      </c>
      <c r="AX70">
        <v>34.849612565002502</v>
      </c>
      <c r="AY70">
        <v>33.785631362288754</v>
      </c>
      <c r="AZ70">
        <v>25.660646452432651</v>
      </c>
      <c r="BA70">
        <v>20.89165101672025</v>
      </c>
      <c r="BB70">
        <v>26.325649450019498</v>
      </c>
      <c r="BC70">
        <v>34.563444614439604</v>
      </c>
      <c r="BD70">
        <v>39.357119576508403</v>
      </c>
      <c r="BE70">
        <v>33.784084610889302</v>
      </c>
      <c r="BF70">
        <v>34.704985959099801</v>
      </c>
      <c r="BG70">
        <v>24.024298733025653</v>
      </c>
      <c r="BH70">
        <v>23.253814258515401</v>
      </c>
      <c r="BJ70">
        <f t="shared" si="12"/>
        <v>25.933328323279387</v>
      </c>
      <c r="BK70">
        <f t="shared" si="13"/>
        <v>22.291000665071525</v>
      </c>
      <c r="BL70">
        <f t="shared" si="14"/>
        <v>26.37279470149883</v>
      </c>
      <c r="BN70">
        <f t="shared" si="15"/>
        <v>9.8431167450524004</v>
      </c>
      <c r="BO70">
        <f t="shared" si="16"/>
        <v>7.735949970098889</v>
      </c>
      <c r="BP70">
        <f t="shared" si="17"/>
        <v>8.2369772520241717</v>
      </c>
      <c r="BR70">
        <f t="shared" si="18"/>
        <v>2.4607791862631001</v>
      </c>
      <c r="BS70">
        <f t="shared" si="19"/>
        <v>1.8233808942589316</v>
      </c>
      <c r="BT70">
        <f t="shared" si="20"/>
        <v>1.6473954504048343</v>
      </c>
      <c r="BV70">
        <f t="shared" si="21"/>
        <v>0.24417816501855782</v>
      </c>
      <c r="BW70">
        <f t="shared" si="22"/>
        <v>0.88309042959827266</v>
      </c>
      <c r="BX70">
        <f t="shared" si="23"/>
        <v>0.10491282241744372</v>
      </c>
    </row>
    <row r="71" spans="1:76" x14ac:dyDescent="0.3">
      <c r="A71" t="s">
        <v>624</v>
      </c>
      <c r="B71">
        <v>15.06852631839125</v>
      </c>
      <c r="C71">
        <v>13.69256879609285</v>
      </c>
      <c r="D71">
        <v>8.1225555856621998</v>
      </c>
      <c r="E71">
        <v>8.084867460882915</v>
      </c>
      <c r="F71">
        <v>10.755339812560875</v>
      </c>
      <c r="G71">
        <v>9.7737124423059107</v>
      </c>
      <c r="H71">
        <v>10.5485288824656</v>
      </c>
      <c r="I71">
        <v>11.59245245709465</v>
      </c>
      <c r="J71">
        <v>11.208952729080849</v>
      </c>
      <c r="K71">
        <v>17.630686785763</v>
      </c>
      <c r="L71">
        <v>14.224370538574</v>
      </c>
      <c r="M71">
        <v>8.9425183093391993</v>
      </c>
      <c r="N71">
        <v>12.81603459649555</v>
      </c>
      <c r="O71">
        <v>20.627063117436499</v>
      </c>
      <c r="P71">
        <v>17.260230844996201</v>
      </c>
      <c r="Q71">
        <v>13.578801778419351</v>
      </c>
      <c r="R71">
        <v>19.1716791599437</v>
      </c>
      <c r="S71">
        <v>7.5758089171773451</v>
      </c>
      <c r="T71">
        <v>9.0578718208977804</v>
      </c>
      <c r="U71">
        <v>10.948812010326499</v>
      </c>
      <c r="V71">
        <v>17.395531180672101</v>
      </c>
      <c r="W71">
        <v>16.873145866542298</v>
      </c>
      <c r="X71">
        <v>12.591332801703089</v>
      </c>
      <c r="Y71">
        <v>13.589188206495249</v>
      </c>
      <c r="Z71">
        <v>10.653600929179571</v>
      </c>
      <c r="AA71">
        <v>11.058974108091899</v>
      </c>
      <c r="AB71">
        <v>6.8157002518873</v>
      </c>
      <c r="AC71">
        <v>7.4654593639113349</v>
      </c>
      <c r="AD71">
        <v>7.4632524224131895</v>
      </c>
      <c r="AE71">
        <v>14.2267673149206</v>
      </c>
      <c r="AF71">
        <v>10.84259631761557</v>
      </c>
      <c r="AG71">
        <v>11.8766225316218</v>
      </c>
      <c r="AH71">
        <v>9.5184442999523498</v>
      </c>
      <c r="AI71">
        <v>17.492223741425853</v>
      </c>
      <c r="AJ71">
        <v>12.1584776350246</v>
      </c>
      <c r="AK71">
        <v>8.3699677968295045</v>
      </c>
      <c r="AL71">
        <v>10.12760606609109</v>
      </c>
      <c r="AM71">
        <v>14.663633576325649</v>
      </c>
      <c r="AN71">
        <v>9.8544748463343446</v>
      </c>
      <c r="AO71">
        <v>11.763988958957679</v>
      </c>
      <c r="AP71">
        <v>9.6745476024926198</v>
      </c>
      <c r="AQ71">
        <v>17.590940699685799</v>
      </c>
      <c r="AR71">
        <v>7.0258031124616256</v>
      </c>
      <c r="AS71">
        <v>9.7360135012697491</v>
      </c>
      <c r="AT71">
        <v>21.224176861625402</v>
      </c>
      <c r="AU71">
        <v>9.0779392863855506</v>
      </c>
      <c r="AV71">
        <v>10.807537146368279</v>
      </c>
      <c r="AW71">
        <v>15.67907758322225</v>
      </c>
      <c r="AX71">
        <v>15.752372832347399</v>
      </c>
      <c r="AY71">
        <v>12.6067816093885</v>
      </c>
      <c r="AZ71">
        <v>11.375345718143116</v>
      </c>
      <c r="BA71">
        <v>11.0579213324555</v>
      </c>
      <c r="BB71">
        <v>16.354117738548201</v>
      </c>
      <c r="BC71">
        <v>14.44808025237805</v>
      </c>
      <c r="BD71">
        <v>16.386190476368551</v>
      </c>
      <c r="BE71">
        <v>12.13350424361145</v>
      </c>
      <c r="BF71">
        <v>11.543395670372011</v>
      </c>
      <c r="BG71">
        <v>12.721998083599249</v>
      </c>
      <c r="BH71">
        <v>11.780948523943401</v>
      </c>
      <c r="BJ71">
        <f t="shared" si="12"/>
        <v>12.745450653472556</v>
      </c>
      <c r="BK71">
        <f t="shared" si="13"/>
        <v>11.923167291376529</v>
      </c>
      <c r="BL71">
        <f t="shared" si="14"/>
        <v>12.556593646169183</v>
      </c>
      <c r="BN71">
        <f t="shared" si="15"/>
        <v>3.6001103211660848</v>
      </c>
      <c r="BO71">
        <f t="shared" si="16"/>
        <v>3.8329159921727003</v>
      </c>
      <c r="BP71">
        <f t="shared" si="17"/>
        <v>3.2694613739842531</v>
      </c>
      <c r="BR71">
        <f t="shared" si="18"/>
        <v>0.90002758029152119</v>
      </c>
      <c r="BS71">
        <f t="shared" si="19"/>
        <v>0.90342696326122685</v>
      </c>
      <c r="BT71">
        <f t="shared" si="20"/>
        <v>0.65389227479685064</v>
      </c>
      <c r="BV71">
        <f t="shared" si="21"/>
        <v>0.52366346966112753</v>
      </c>
      <c r="BW71">
        <f t="shared" si="22"/>
        <v>0.86634428589440782</v>
      </c>
      <c r="BX71">
        <f t="shared" si="23"/>
        <v>0.57389099304249158</v>
      </c>
    </row>
    <row r="72" spans="1:76" x14ac:dyDescent="0.3">
      <c r="A72" t="s">
        <v>625</v>
      </c>
      <c r="B72">
        <v>22.963127298604448</v>
      </c>
      <c r="C72">
        <v>21.833928209146549</v>
      </c>
      <c r="D72">
        <v>15.124739576129294</v>
      </c>
      <c r="E72">
        <v>7.3742914368280701</v>
      </c>
      <c r="F72">
        <v>9.3859257641364007</v>
      </c>
      <c r="G72">
        <v>14.131231002413902</v>
      </c>
      <c r="H72">
        <v>11.77097154990585</v>
      </c>
      <c r="I72">
        <v>20.657678345675301</v>
      </c>
      <c r="J72">
        <v>16.294915627408301</v>
      </c>
      <c r="K72">
        <v>23.86351192813315</v>
      </c>
      <c r="L72">
        <v>14.521498998158151</v>
      </c>
      <c r="M72">
        <v>12.313463397588901</v>
      </c>
      <c r="N72">
        <v>19.729914984494997</v>
      </c>
      <c r="O72">
        <v>23.1961860912585</v>
      </c>
      <c r="P72">
        <v>23.9630615715948</v>
      </c>
      <c r="Q72">
        <v>22.827902113377899</v>
      </c>
      <c r="R72">
        <v>17.6285363426034</v>
      </c>
      <c r="S72">
        <v>12.5774760083853</v>
      </c>
      <c r="T72">
        <v>14.510620075542498</v>
      </c>
      <c r="U72">
        <v>12.652751921128299</v>
      </c>
      <c r="V72">
        <v>27.934568916258598</v>
      </c>
      <c r="W72">
        <v>16.568772923983449</v>
      </c>
      <c r="X72">
        <v>15.131100600322501</v>
      </c>
      <c r="Y72">
        <v>18.72245533899985</v>
      </c>
      <c r="Z72">
        <v>18.764158597293651</v>
      </c>
      <c r="AA72">
        <v>14.9709511946151</v>
      </c>
      <c r="AB72">
        <v>13.04653896592893</v>
      </c>
      <c r="AC72">
        <v>13.014430218458401</v>
      </c>
      <c r="AD72">
        <v>13.084335998357099</v>
      </c>
      <c r="AE72">
        <v>11.64315337599075</v>
      </c>
      <c r="AF72">
        <v>18.166992315279</v>
      </c>
      <c r="AG72">
        <v>19.7265558757713</v>
      </c>
      <c r="AH72">
        <v>13.812572609118899</v>
      </c>
      <c r="AI72">
        <v>26.696225181046003</v>
      </c>
      <c r="AJ72">
        <v>15.8994551626191</v>
      </c>
      <c r="AK72">
        <v>12.7116677391436</v>
      </c>
      <c r="AL72">
        <v>14.10035509287535</v>
      </c>
      <c r="AM72">
        <v>23.754317770965947</v>
      </c>
      <c r="AN72">
        <v>14.967183513471149</v>
      </c>
      <c r="AO72">
        <v>20.42823244596185</v>
      </c>
      <c r="AP72">
        <v>12.546473421357049</v>
      </c>
      <c r="AQ72">
        <v>22.930333565999149</v>
      </c>
      <c r="AR72">
        <v>13.087483692964501</v>
      </c>
      <c r="AS72">
        <v>14.395336765204499</v>
      </c>
      <c r="AT72">
        <v>17.874131669583001</v>
      </c>
      <c r="AU72">
        <v>13.48451008757745</v>
      </c>
      <c r="AV72">
        <v>15.278837979521651</v>
      </c>
      <c r="AW72">
        <v>21.957150299211101</v>
      </c>
      <c r="AX72">
        <v>25.355263997516801</v>
      </c>
      <c r="AY72">
        <v>21.300404501575301</v>
      </c>
      <c r="AZ72">
        <v>19.993534416011549</v>
      </c>
      <c r="BA72">
        <v>12.423657221428</v>
      </c>
      <c r="BB72">
        <v>21.714526541223599</v>
      </c>
      <c r="BC72">
        <v>27.83392547831475</v>
      </c>
      <c r="BD72">
        <v>21.929643611414651</v>
      </c>
      <c r="BE72">
        <v>20.529590843407199</v>
      </c>
      <c r="BF72">
        <v>26.591386749016351</v>
      </c>
      <c r="BG72">
        <v>19.86114935051555</v>
      </c>
      <c r="BH72">
        <v>20.092278502480951</v>
      </c>
      <c r="BJ72">
        <f t="shared" si="12"/>
        <v>17.497021743428405</v>
      </c>
      <c r="BK72">
        <f t="shared" si="13"/>
        <v>16.591788692171278</v>
      </c>
      <c r="BL72">
        <f t="shared" si="14"/>
        <v>18.841633216774408</v>
      </c>
      <c r="BN72">
        <f t="shared" si="15"/>
        <v>5.5502240052932441</v>
      </c>
      <c r="BO72">
        <f t="shared" si="16"/>
        <v>4.6273158870292814</v>
      </c>
      <c r="BP72">
        <f t="shared" si="17"/>
        <v>4.6850342426699747</v>
      </c>
      <c r="BR72">
        <f t="shared" si="18"/>
        <v>1.387556001323311</v>
      </c>
      <c r="BS72">
        <f t="shared" si="19"/>
        <v>1.0906688141368832</v>
      </c>
      <c r="BT72">
        <f t="shared" si="20"/>
        <v>0.93700684853399496</v>
      </c>
      <c r="BV72">
        <f t="shared" si="21"/>
        <v>0.611851495127408</v>
      </c>
      <c r="BW72">
        <f t="shared" si="22"/>
        <v>0.4286554566705566</v>
      </c>
      <c r="BX72">
        <f t="shared" si="23"/>
        <v>0.12615880143454863</v>
      </c>
    </row>
    <row r="73" spans="1:76" x14ac:dyDescent="0.3">
      <c r="A73" t="s">
        <v>626</v>
      </c>
      <c r="B73">
        <v>3.0338499272870001</v>
      </c>
      <c r="C73">
        <v>2.6624224770497</v>
      </c>
      <c r="D73">
        <v>1.7774227931428999</v>
      </c>
      <c r="E73">
        <v>0.69595312160377998</v>
      </c>
      <c r="F73">
        <v>0</v>
      </c>
      <c r="G73">
        <v>1.87091994569175</v>
      </c>
      <c r="H73">
        <v>1.276215273099945</v>
      </c>
      <c r="I73">
        <v>1.64888632129361</v>
      </c>
      <c r="J73">
        <v>3.9291474816982648</v>
      </c>
      <c r="K73">
        <v>3.84047649741263</v>
      </c>
      <c r="L73">
        <v>2.40394466883606</v>
      </c>
      <c r="M73">
        <v>2.8876006922988502</v>
      </c>
      <c r="N73">
        <v>2.8591272418286398</v>
      </c>
      <c r="O73">
        <v>7.0309111096751398</v>
      </c>
      <c r="P73">
        <v>4.0790500728742956</v>
      </c>
      <c r="Q73">
        <v>2.6315710292053249</v>
      </c>
      <c r="R73">
        <v>3.5183629639118799</v>
      </c>
      <c r="S73">
        <v>1.789082680305875</v>
      </c>
      <c r="T73">
        <v>2.02259227819598</v>
      </c>
      <c r="U73">
        <v>2.1907214602195548</v>
      </c>
      <c r="V73">
        <v>6.63515322787981</v>
      </c>
      <c r="W73">
        <v>2.8553245822064497</v>
      </c>
      <c r="X73">
        <v>0.86944358734389948</v>
      </c>
      <c r="Y73">
        <v>4.9131692747547202</v>
      </c>
      <c r="Z73">
        <v>1.3234877798037541</v>
      </c>
      <c r="AA73">
        <v>1.5972700572923351</v>
      </c>
      <c r="AB73">
        <v>3.7343050983378951</v>
      </c>
      <c r="AC73">
        <v>2.4412598080308499</v>
      </c>
      <c r="AD73">
        <v>1.894366606347595</v>
      </c>
      <c r="AE73">
        <v>4.6823019814251703</v>
      </c>
      <c r="AF73">
        <v>3.6923066652647902</v>
      </c>
      <c r="AG73">
        <v>1.7410341713286199</v>
      </c>
      <c r="AH73">
        <v>3.9232955832094398</v>
      </c>
      <c r="AI73">
        <v>3.0571771923379849</v>
      </c>
      <c r="AJ73">
        <v>2.7525296976054952</v>
      </c>
      <c r="AK73">
        <v>1.5291279526137624</v>
      </c>
      <c r="AL73">
        <v>2.0542519442357601</v>
      </c>
      <c r="AM73">
        <v>3.0653087351772852</v>
      </c>
      <c r="AN73">
        <v>2.6466908752820451</v>
      </c>
      <c r="AO73">
        <v>4.1502461416083749</v>
      </c>
      <c r="AP73">
        <v>2.6569837504629832</v>
      </c>
      <c r="AQ73">
        <v>1.7550139434414149</v>
      </c>
      <c r="AR73">
        <v>1.3419225856120356</v>
      </c>
      <c r="AS73">
        <v>2.0143361894977998</v>
      </c>
      <c r="AT73">
        <v>3.0740198894107125</v>
      </c>
      <c r="AU73">
        <v>1.8937154872838198</v>
      </c>
      <c r="AV73">
        <v>3.2679787978571646</v>
      </c>
      <c r="AW73">
        <v>5.4610805383935652</v>
      </c>
      <c r="AX73">
        <v>5.1011121120361897</v>
      </c>
      <c r="AY73">
        <v>2.6851251380660202</v>
      </c>
      <c r="AZ73">
        <v>3.3630901661950103</v>
      </c>
      <c r="BA73">
        <v>3.2576852549220598</v>
      </c>
      <c r="BB73">
        <v>1.9558834473978799</v>
      </c>
      <c r="BC73">
        <v>3.9214468509269951</v>
      </c>
      <c r="BD73">
        <v>4.3062401689605796</v>
      </c>
      <c r="BE73">
        <v>3.7095615933305299</v>
      </c>
      <c r="BF73">
        <v>3.4914230614888853</v>
      </c>
      <c r="BG73">
        <v>3.8245010467377849</v>
      </c>
      <c r="BH73">
        <v>3.4114766217753703</v>
      </c>
      <c r="BJ73">
        <f t="shared" si="12"/>
        <v>2.6642186658123683</v>
      </c>
      <c r="BK73">
        <f t="shared" si="13"/>
        <v>2.9378141665664779</v>
      </c>
      <c r="BL73">
        <f t="shared" si="14"/>
        <v>3.0676300796127811</v>
      </c>
      <c r="BN73">
        <f t="shared" si="15"/>
        <v>1.6266943848280651</v>
      </c>
      <c r="BO73">
        <f t="shared" si="16"/>
        <v>1.4815087716720055</v>
      </c>
      <c r="BP73">
        <f t="shared" si="17"/>
        <v>1.0637020269506219</v>
      </c>
      <c r="BR73">
        <f t="shared" si="18"/>
        <v>0.40667359620701626</v>
      </c>
      <c r="BS73">
        <f t="shared" si="19"/>
        <v>0.34919496627887586</v>
      </c>
      <c r="BT73">
        <f t="shared" si="20"/>
        <v>0.21274040539012437</v>
      </c>
      <c r="BV73">
        <f t="shared" si="21"/>
        <v>0.61342184972554281</v>
      </c>
      <c r="BW73">
        <f t="shared" si="22"/>
        <v>0.38841171604462055</v>
      </c>
      <c r="BX73">
        <f t="shared" si="23"/>
        <v>0.75314521483669705</v>
      </c>
    </row>
    <row r="74" spans="1:76" x14ac:dyDescent="0.3">
      <c r="A74" t="s">
        <v>627</v>
      </c>
      <c r="B74">
        <v>16.458079461188699</v>
      </c>
      <c r="C74">
        <v>14.21747086447265</v>
      </c>
      <c r="D74">
        <v>10.413904409623065</v>
      </c>
      <c r="E74">
        <v>8.3329293310713144</v>
      </c>
      <c r="F74">
        <v>11.271337656919375</v>
      </c>
      <c r="G74">
        <v>15.196453534688601</v>
      </c>
      <c r="H74">
        <v>9.0957335949572453</v>
      </c>
      <c r="I74">
        <v>15.294215094045299</v>
      </c>
      <c r="J74">
        <v>14.624764392470199</v>
      </c>
      <c r="K74">
        <v>16.572424995623301</v>
      </c>
      <c r="L74">
        <v>18.452380962627551</v>
      </c>
      <c r="M74">
        <v>9.1428862612346347</v>
      </c>
      <c r="N74">
        <v>18.930718153378301</v>
      </c>
      <c r="O74">
        <v>23.5892174544115</v>
      </c>
      <c r="P74">
        <v>16.768129078018298</v>
      </c>
      <c r="Q74">
        <v>13.2629834856541</v>
      </c>
      <c r="R74">
        <v>12.2053902446393</v>
      </c>
      <c r="S74">
        <v>8.8244945496536609</v>
      </c>
      <c r="T74">
        <v>15.42596658669655</v>
      </c>
      <c r="U74">
        <v>8.555601156071404</v>
      </c>
      <c r="V74">
        <v>27.4423263228895</v>
      </c>
      <c r="W74">
        <v>14.2907327755217</v>
      </c>
      <c r="X74">
        <v>12.65736381316483</v>
      </c>
      <c r="Y74">
        <v>18.688206519393251</v>
      </c>
      <c r="Z74">
        <v>11.027009291616015</v>
      </c>
      <c r="AA74">
        <v>10.573911226789921</v>
      </c>
      <c r="AB74">
        <v>7.2366493060911949</v>
      </c>
      <c r="AC74">
        <v>6.7885432501994449</v>
      </c>
      <c r="AD74">
        <v>6.7343435701817356</v>
      </c>
      <c r="AE74">
        <v>19.854458455924998</v>
      </c>
      <c r="AF74">
        <v>11.162290957627935</v>
      </c>
      <c r="AG74">
        <v>10.4141264745596</v>
      </c>
      <c r="AH74">
        <v>11.664816684870949</v>
      </c>
      <c r="AI74">
        <v>27.286073841214701</v>
      </c>
      <c r="AJ74">
        <v>17.23287658414845</v>
      </c>
      <c r="AK74">
        <v>9.0692209130905699</v>
      </c>
      <c r="AL74">
        <v>6.9575357138331704</v>
      </c>
      <c r="AM74">
        <v>12.820008336781001</v>
      </c>
      <c r="AN74">
        <v>8.3981763988708238</v>
      </c>
      <c r="AO74">
        <v>13.002874443340096</v>
      </c>
      <c r="AP74">
        <v>9.6282158895000443</v>
      </c>
      <c r="AQ74">
        <v>16.971511538028601</v>
      </c>
      <c r="AR74">
        <v>10.715785223064294</v>
      </c>
      <c r="AS74">
        <v>29.40108787666345</v>
      </c>
      <c r="AT74">
        <v>17.001117529805651</v>
      </c>
      <c r="AU74">
        <v>11.462367280652291</v>
      </c>
      <c r="AV74">
        <v>12.718754501376246</v>
      </c>
      <c r="AW74">
        <v>19.784560693973702</v>
      </c>
      <c r="AX74">
        <v>24.82238210181</v>
      </c>
      <c r="AY74">
        <v>12.4903232716121</v>
      </c>
      <c r="AZ74">
        <v>23.030263907175801</v>
      </c>
      <c r="BA74">
        <v>10.794959547380046</v>
      </c>
      <c r="BB74">
        <v>12.155548941120875</v>
      </c>
      <c r="BC74">
        <v>18.0605475511828</v>
      </c>
      <c r="BD74">
        <v>11.467597004612699</v>
      </c>
      <c r="BE74">
        <v>23.92854395757875</v>
      </c>
      <c r="BF74">
        <v>21.727330165795451</v>
      </c>
      <c r="BG74">
        <v>17.215510291423101</v>
      </c>
      <c r="BH74">
        <v>14.806297923294199</v>
      </c>
      <c r="BJ74">
        <f t="shared" si="12"/>
        <v>14.476476795649008</v>
      </c>
      <c r="BK74">
        <f t="shared" si="13"/>
        <v>13.379572501505928</v>
      </c>
      <c r="BL74">
        <f t="shared" si="14"/>
        <v>15.426535903444568</v>
      </c>
      <c r="BN74">
        <f t="shared" si="15"/>
        <v>4.1386826756276438</v>
      </c>
      <c r="BO74">
        <f t="shared" si="16"/>
        <v>6.266570302822779</v>
      </c>
      <c r="BP74">
        <f t="shared" si="17"/>
        <v>5.7753956443345427</v>
      </c>
      <c r="BR74">
        <f t="shared" si="18"/>
        <v>1.034670668906911</v>
      </c>
      <c r="BS74">
        <f t="shared" si="19"/>
        <v>1.4770447853027413</v>
      </c>
      <c r="BT74">
        <f t="shared" si="20"/>
        <v>1.1550791288669084</v>
      </c>
      <c r="BV74">
        <f t="shared" si="21"/>
        <v>0.54765098822412739</v>
      </c>
      <c r="BW74">
        <f t="shared" si="22"/>
        <v>0.54371586207911071</v>
      </c>
      <c r="BX74">
        <f t="shared" si="23"/>
        <v>0.28245398707355246</v>
      </c>
    </row>
    <row r="75" spans="1:76" x14ac:dyDescent="0.3">
      <c r="A75" t="s">
        <v>628</v>
      </c>
      <c r="B75">
        <v>12.1394328698075</v>
      </c>
      <c r="C75">
        <v>10.8185676452213</v>
      </c>
      <c r="D75">
        <v>9.3161201716387403</v>
      </c>
      <c r="E75">
        <v>8.9620443929861704</v>
      </c>
      <c r="F75">
        <v>6.8910481060200706</v>
      </c>
      <c r="G75">
        <v>8.8755782849299649</v>
      </c>
      <c r="H75">
        <v>11.713211578565454</v>
      </c>
      <c r="I75">
        <v>6.5865306955609997</v>
      </c>
      <c r="J75">
        <v>11.19967122767169</v>
      </c>
      <c r="K75">
        <v>7.2897734604045397</v>
      </c>
      <c r="L75">
        <v>10.862275743042906</v>
      </c>
      <c r="M75">
        <v>7.5784333413713103</v>
      </c>
      <c r="N75">
        <v>10.230602845576836</v>
      </c>
      <c r="O75">
        <v>16.50177565154295</v>
      </c>
      <c r="P75">
        <v>11.460743832144725</v>
      </c>
      <c r="Q75">
        <v>10.194127897208295</v>
      </c>
      <c r="R75">
        <v>5.7294728338115402</v>
      </c>
      <c r="S75">
        <v>8.7465488762815102</v>
      </c>
      <c r="T75">
        <v>7.4010787572102252</v>
      </c>
      <c r="U75">
        <v>9.5673975521514301</v>
      </c>
      <c r="V75">
        <v>6.4889234468409596</v>
      </c>
      <c r="W75">
        <v>12.13491563216162</v>
      </c>
      <c r="X75">
        <v>6.8143023926754047</v>
      </c>
      <c r="Y75">
        <v>6.2961794140471206</v>
      </c>
      <c r="Z75">
        <v>10.135441951656485</v>
      </c>
      <c r="AA75">
        <v>6.2858659618658148</v>
      </c>
      <c r="AB75">
        <v>6.0256656758118794</v>
      </c>
      <c r="AC75">
        <v>5.6123754089747546</v>
      </c>
      <c r="AD75">
        <v>7.5075480106832195</v>
      </c>
      <c r="AE75">
        <v>10.99885224818795</v>
      </c>
      <c r="AF75">
        <v>10.813362761209536</v>
      </c>
      <c r="AG75">
        <v>15.1055459230052</v>
      </c>
      <c r="AH75">
        <v>9.6394912273190556</v>
      </c>
      <c r="AI75">
        <v>13.976372889363367</v>
      </c>
      <c r="AJ75">
        <v>7.3909245932793297</v>
      </c>
      <c r="AK75">
        <v>5.8796051229334649</v>
      </c>
      <c r="AL75">
        <v>7.7127396451705295</v>
      </c>
      <c r="AM75">
        <v>11.15926697019135</v>
      </c>
      <c r="AN75">
        <v>10.836789003560334</v>
      </c>
      <c r="AO75">
        <v>9.6676578801631905</v>
      </c>
      <c r="AP75">
        <v>5.8040928948504149</v>
      </c>
      <c r="AQ75">
        <v>10.507523912660524</v>
      </c>
      <c r="AR75">
        <v>7.5030423151473054</v>
      </c>
      <c r="AS75">
        <v>9.2703088078710891</v>
      </c>
      <c r="AT75">
        <v>10.598168966338019</v>
      </c>
      <c r="AU75">
        <v>10.074064058627835</v>
      </c>
      <c r="AV75">
        <v>10.532092989294849</v>
      </c>
      <c r="AW75">
        <v>19.277483429738453</v>
      </c>
      <c r="AX75">
        <v>8.6691672631407997</v>
      </c>
      <c r="AY75">
        <v>11.675282608407073</v>
      </c>
      <c r="AZ75">
        <v>7.5915957596626251</v>
      </c>
      <c r="BA75">
        <v>7.8109216678141502</v>
      </c>
      <c r="BB75">
        <v>11.776604019071549</v>
      </c>
      <c r="BC75">
        <v>10.523216912744035</v>
      </c>
      <c r="BD75">
        <v>16.791127565332935</v>
      </c>
      <c r="BE75">
        <v>9.1263115149812197</v>
      </c>
      <c r="BF75">
        <v>7.8138494346655447</v>
      </c>
      <c r="BG75">
        <v>10.794418467813983</v>
      </c>
      <c r="BH75">
        <v>12.20426890136045</v>
      </c>
      <c r="BJ75">
        <f t="shared" si="12"/>
        <v>10.038746108980838</v>
      </c>
      <c r="BK75">
        <f t="shared" si="13"/>
        <v>8.8488522757365029</v>
      </c>
      <c r="BL75">
        <f t="shared" si="14"/>
        <v>10.039620988192842</v>
      </c>
      <c r="BN75">
        <f t="shared" si="15"/>
        <v>2.4789081995501001</v>
      </c>
      <c r="BO75">
        <f t="shared" si="16"/>
        <v>2.8941058394238799</v>
      </c>
      <c r="BP75">
        <f t="shared" si="17"/>
        <v>3.0154638178618596</v>
      </c>
      <c r="BR75">
        <f t="shared" si="18"/>
        <v>0.61972704988752503</v>
      </c>
      <c r="BS75">
        <f t="shared" si="19"/>
        <v>0.6821472881760704</v>
      </c>
      <c r="BT75">
        <f t="shared" si="20"/>
        <v>0.60309276357237196</v>
      </c>
      <c r="BV75">
        <f t="shared" si="21"/>
        <v>0.20593307843453454</v>
      </c>
      <c r="BW75">
        <f t="shared" si="22"/>
        <v>0.99919828283933509</v>
      </c>
      <c r="BX75">
        <f t="shared" si="23"/>
        <v>0.1988710753449246</v>
      </c>
    </row>
    <row r="76" spans="1:76" x14ac:dyDescent="0.3">
      <c r="A76" t="s">
        <v>629</v>
      </c>
      <c r="B76">
        <v>42.201560983502851</v>
      </c>
      <c r="C76">
        <v>29.851805090004852</v>
      </c>
      <c r="D76">
        <v>26.407162077226403</v>
      </c>
      <c r="E76">
        <v>18.977199633212649</v>
      </c>
      <c r="F76">
        <v>20.74297722206283</v>
      </c>
      <c r="G76">
        <v>35.180382616002746</v>
      </c>
      <c r="H76">
        <v>29.5347352023269</v>
      </c>
      <c r="I76">
        <v>31.400133322755298</v>
      </c>
      <c r="J76">
        <v>37.633676266667997</v>
      </c>
      <c r="K76">
        <v>40.151532053568602</v>
      </c>
      <c r="L76">
        <v>22.760411454976698</v>
      </c>
      <c r="M76">
        <v>23.0016441806583</v>
      </c>
      <c r="N76">
        <v>48.232560512942953</v>
      </c>
      <c r="O76">
        <v>38.898003921136002</v>
      </c>
      <c r="P76">
        <v>51.797332005878005</v>
      </c>
      <c r="Q76">
        <v>40.344609131744548</v>
      </c>
      <c r="R76">
        <v>19.179966630552901</v>
      </c>
      <c r="S76">
        <v>19.400543136412551</v>
      </c>
      <c r="T76">
        <v>42.330858516233796</v>
      </c>
      <c r="U76">
        <v>26.1239983394637</v>
      </c>
      <c r="V76">
        <v>41.544438581296902</v>
      </c>
      <c r="W76">
        <v>32.217877358398752</v>
      </c>
      <c r="X76">
        <v>27.747421008388699</v>
      </c>
      <c r="Y76">
        <v>24.815862341103248</v>
      </c>
      <c r="Z76">
        <v>27.178229889639148</v>
      </c>
      <c r="AA76">
        <v>25.559610228108902</v>
      </c>
      <c r="AB76">
        <v>35.296234707219149</v>
      </c>
      <c r="AC76">
        <v>21.516930871884149</v>
      </c>
      <c r="AD76">
        <v>32.67697219790935</v>
      </c>
      <c r="AE76">
        <v>33.722095655832099</v>
      </c>
      <c r="AF76">
        <v>31.49077803970815</v>
      </c>
      <c r="AG76">
        <v>31.671597470419101</v>
      </c>
      <c r="AH76">
        <v>24.826764741718002</v>
      </c>
      <c r="AI76">
        <v>33.498803602377649</v>
      </c>
      <c r="AJ76">
        <v>30.939454972775799</v>
      </c>
      <c r="AK76">
        <v>18.834346687681048</v>
      </c>
      <c r="AL76">
        <v>27.310835242708951</v>
      </c>
      <c r="AM76">
        <v>43.718707432275899</v>
      </c>
      <c r="AN76">
        <v>27.767161400378502</v>
      </c>
      <c r="AO76">
        <v>29.334736767101301</v>
      </c>
      <c r="AP76">
        <v>26.532707891977601</v>
      </c>
      <c r="AQ76">
        <v>35.008013375345953</v>
      </c>
      <c r="AR76">
        <v>27.07983805351985</v>
      </c>
      <c r="AS76">
        <v>29.802782020916453</v>
      </c>
      <c r="AT76">
        <v>51.221882594976201</v>
      </c>
      <c r="AU76">
        <v>39.551881433530454</v>
      </c>
      <c r="AV76">
        <v>18.892761890094349</v>
      </c>
      <c r="AW76">
        <v>45.236520891056749</v>
      </c>
      <c r="AX76">
        <v>33.930773086522898</v>
      </c>
      <c r="AY76">
        <v>32.3333355625943</v>
      </c>
      <c r="AZ76">
        <v>27.878327410049451</v>
      </c>
      <c r="BA76">
        <v>28.7684157199587</v>
      </c>
      <c r="BB76">
        <v>34.016619762180149</v>
      </c>
      <c r="BC76">
        <v>42.027604017771701</v>
      </c>
      <c r="BD76">
        <v>42.68994126760655</v>
      </c>
      <c r="BE76">
        <v>37.964545129877351</v>
      </c>
      <c r="BF76">
        <v>35.629091285539303</v>
      </c>
      <c r="BG76">
        <v>32.159176124050198</v>
      </c>
      <c r="BH76">
        <v>34.827220535032048</v>
      </c>
      <c r="BJ76">
        <f t="shared" si="12"/>
        <v>33.569732854666725</v>
      </c>
      <c r="BK76">
        <f t="shared" si="13"/>
        <v>29.48883240648146</v>
      </c>
      <c r="BL76">
        <f t="shared" si="14"/>
        <v>33.338267222220878</v>
      </c>
      <c r="BN76">
        <f t="shared" si="15"/>
        <v>9.8338838090238969</v>
      </c>
      <c r="BO76">
        <f t="shared" si="16"/>
        <v>6.6627457661645586</v>
      </c>
      <c r="BP76">
        <f t="shared" si="17"/>
        <v>7.8060968390847743</v>
      </c>
      <c r="BR76">
        <f t="shared" si="18"/>
        <v>2.4584709522559742</v>
      </c>
      <c r="BS76">
        <f t="shared" si="19"/>
        <v>1.5704242375256396</v>
      </c>
      <c r="BT76">
        <f t="shared" si="20"/>
        <v>1.5612193678169548</v>
      </c>
      <c r="BV76">
        <f t="shared" si="21"/>
        <v>0.17369465896911995</v>
      </c>
      <c r="BW76">
        <f t="shared" si="22"/>
        <v>0.93724214085168245</v>
      </c>
      <c r="BX76">
        <f t="shared" si="23"/>
        <v>8.9895556224039386E-2</v>
      </c>
    </row>
    <row r="77" spans="1:76" x14ac:dyDescent="0.3">
      <c r="A77" t="s">
        <v>630</v>
      </c>
      <c r="B77">
        <v>29.896291948635451</v>
      </c>
      <c r="C77">
        <v>26.466629512230501</v>
      </c>
      <c r="D77">
        <v>23.803942285383098</v>
      </c>
      <c r="E77">
        <v>15.460282491892752</v>
      </c>
      <c r="F77">
        <v>9.9366963402719755</v>
      </c>
      <c r="G77">
        <v>17.788657745484052</v>
      </c>
      <c r="H77">
        <v>19.154663583318502</v>
      </c>
      <c r="I77">
        <v>28.837085365835698</v>
      </c>
      <c r="J77">
        <v>26.359130283318951</v>
      </c>
      <c r="K77">
        <v>28.368843250091651</v>
      </c>
      <c r="L77">
        <v>19.796799686189001</v>
      </c>
      <c r="M77">
        <v>14.479499683220951</v>
      </c>
      <c r="N77">
        <v>26.34586403868725</v>
      </c>
      <c r="O77">
        <v>33.297914678865148</v>
      </c>
      <c r="P77">
        <v>31.456723443152903</v>
      </c>
      <c r="Q77">
        <v>25.391779573517351</v>
      </c>
      <c r="R77">
        <v>25.934171327435699</v>
      </c>
      <c r="S77">
        <v>12.800358850470019</v>
      </c>
      <c r="T77">
        <v>17.350949772125251</v>
      </c>
      <c r="U77">
        <v>18.117210322514801</v>
      </c>
      <c r="V77">
        <v>27.1277447987597</v>
      </c>
      <c r="W77">
        <v>24.59717771540155</v>
      </c>
      <c r="X77">
        <v>10.93856125112381</v>
      </c>
      <c r="Y77">
        <v>10.878802636981991</v>
      </c>
      <c r="Z77">
        <v>13.611716549764701</v>
      </c>
      <c r="AA77">
        <v>19.054518149061</v>
      </c>
      <c r="AB77">
        <v>7.4357833254697452</v>
      </c>
      <c r="AC77">
        <v>19.101190239025051</v>
      </c>
      <c r="AD77">
        <v>17.67442432900685</v>
      </c>
      <c r="AE77">
        <v>25.324550198463697</v>
      </c>
      <c r="AF77">
        <v>19.43027709228085</v>
      </c>
      <c r="AG77">
        <v>25.733251679975201</v>
      </c>
      <c r="AH77">
        <v>23.257174608435747</v>
      </c>
      <c r="AI77">
        <v>35.182744451561248</v>
      </c>
      <c r="AJ77">
        <v>27.508272241145448</v>
      </c>
      <c r="AK77">
        <v>9.7695479769457201</v>
      </c>
      <c r="AL77">
        <v>11.732284029834734</v>
      </c>
      <c r="AM77">
        <v>14.712235378089801</v>
      </c>
      <c r="AN77">
        <v>26.711036522291302</v>
      </c>
      <c r="AO77">
        <v>24.885052320129148</v>
      </c>
      <c r="AP77">
        <v>11.613589411408299</v>
      </c>
      <c r="AQ77">
        <v>19.058142695456599</v>
      </c>
      <c r="AR77">
        <v>19.649826729439752</v>
      </c>
      <c r="AS77">
        <v>16.89016230886245</v>
      </c>
      <c r="AT77">
        <v>35.9826547012918</v>
      </c>
      <c r="AU77">
        <v>21.73210007216775</v>
      </c>
      <c r="AV77">
        <v>21.124982996710251</v>
      </c>
      <c r="AW77">
        <v>39.992677449294604</v>
      </c>
      <c r="AX77">
        <v>19.3767903049823</v>
      </c>
      <c r="AY77">
        <v>27.013965131577052</v>
      </c>
      <c r="AZ77">
        <v>24.601984029663651</v>
      </c>
      <c r="BA77">
        <v>19.423750050905451</v>
      </c>
      <c r="BB77">
        <v>31.632441910254649</v>
      </c>
      <c r="BC77">
        <v>28.74397456666015</v>
      </c>
      <c r="BD77">
        <v>32.325891831195896</v>
      </c>
      <c r="BE77">
        <v>23.571023263354547</v>
      </c>
      <c r="BF77">
        <v>17.556296003595598</v>
      </c>
      <c r="BG77">
        <v>27.57067139062255</v>
      </c>
      <c r="BH77">
        <v>26.734165405935499</v>
      </c>
      <c r="BJ77">
        <f t="shared" si="12"/>
        <v>23.552550244380949</v>
      </c>
      <c r="BK77">
        <f t="shared" si="13"/>
        <v>19.641700405436495</v>
      </c>
      <c r="BL77">
        <f t="shared" si="14"/>
        <v>23.196540748872604</v>
      </c>
      <c r="BN77">
        <f t="shared" si="15"/>
        <v>6.7146481263202062</v>
      </c>
      <c r="BO77">
        <f t="shared" si="16"/>
        <v>7.0335155056539458</v>
      </c>
      <c r="BP77">
        <f t="shared" si="17"/>
        <v>7.5482294556527494</v>
      </c>
      <c r="BR77">
        <f t="shared" si="18"/>
        <v>1.6786620315800516</v>
      </c>
      <c r="BS77">
        <f t="shared" si="19"/>
        <v>1.6578155032095447</v>
      </c>
      <c r="BT77">
        <f t="shared" si="20"/>
        <v>1.5096458911305499</v>
      </c>
      <c r="BV77">
        <f t="shared" si="21"/>
        <v>0.10721889254228045</v>
      </c>
      <c r="BW77">
        <f t="shared" si="22"/>
        <v>0.87561084035809822</v>
      </c>
      <c r="BX77">
        <f t="shared" si="23"/>
        <v>0.12110035967979645</v>
      </c>
    </row>
    <row r="78" spans="1:76" x14ac:dyDescent="0.3">
      <c r="A78" t="s">
        <v>631</v>
      </c>
      <c r="B78">
        <v>13.328731991884656</v>
      </c>
      <c r="C78">
        <v>8.3335555189578407</v>
      </c>
      <c r="D78">
        <v>12.516734697776601</v>
      </c>
      <c r="E78">
        <v>5.9291320575464557</v>
      </c>
      <c r="F78">
        <v>3.0593884204608099</v>
      </c>
      <c r="G78">
        <v>10.86238605057815</v>
      </c>
      <c r="H78">
        <v>10.87051742964081</v>
      </c>
      <c r="I78">
        <v>11.125343486558151</v>
      </c>
      <c r="J78">
        <v>12.830386361684852</v>
      </c>
      <c r="K78">
        <v>10.352641041911131</v>
      </c>
      <c r="L78">
        <v>8.3938862590376537</v>
      </c>
      <c r="M78">
        <v>6.4302802181098144</v>
      </c>
      <c r="N78">
        <v>11.621458745194364</v>
      </c>
      <c r="O78">
        <v>12.380329287026949</v>
      </c>
      <c r="P78">
        <v>15.419004774352414</v>
      </c>
      <c r="Q78">
        <v>12.585712029246949</v>
      </c>
      <c r="R78">
        <v>9.8308113306183493</v>
      </c>
      <c r="S78">
        <v>5.73933579654783</v>
      </c>
      <c r="T78">
        <v>9.9127009996750655</v>
      </c>
      <c r="U78">
        <v>11.017771735551079</v>
      </c>
      <c r="V78">
        <v>15.629854690681</v>
      </c>
      <c r="W78">
        <v>11.789534443997251</v>
      </c>
      <c r="X78">
        <v>11.831418069780401</v>
      </c>
      <c r="Y78">
        <v>13.038345629847651</v>
      </c>
      <c r="Z78">
        <v>6.4188820858796696</v>
      </c>
      <c r="AA78">
        <v>8.6731407028279097</v>
      </c>
      <c r="AB78">
        <v>10.333004908308361</v>
      </c>
      <c r="AC78">
        <v>7.1655950553685006</v>
      </c>
      <c r="AD78">
        <v>6.3707715367870854</v>
      </c>
      <c r="AE78">
        <v>12.09826908298805</v>
      </c>
      <c r="AF78">
        <v>8.760675000047609</v>
      </c>
      <c r="AG78">
        <v>7.5294044585409701</v>
      </c>
      <c r="AH78">
        <v>9.4170402102527007</v>
      </c>
      <c r="AI78">
        <v>10.231457728158876</v>
      </c>
      <c r="AJ78">
        <v>8.6139613948328755</v>
      </c>
      <c r="AK78">
        <v>9.0262111377668539</v>
      </c>
      <c r="AL78">
        <v>7.6558608000150397</v>
      </c>
      <c r="AM78">
        <v>18.275334261371952</v>
      </c>
      <c r="AN78">
        <v>8.7678915694127291</v>
      </c>
      <c r="AO78">
        <v>9.2143431124313011</v>
      </c>
      <c r="AP78">
        <v>8.4333889600468908</v>
      </c>
      <c r="AQ78">
        <v>9.7381446951672999</v>
      </c>
      <c r="AR78">
        <v>10.675784972382335</v>
      </c>
      <c r="AS78">
        <v>8.3292908071133596</v>
      </c>
      <c r="AT78">
        <v>15.885472458499951</v>
      </c>
      <c r="AU78">
        <v>8.10967224738088</v>
      </c>
      <c r="AV78">
        <v>9.2538316830819891</v>
      </c>
      <c r="AW78">
        <v>10.239683457076016</v>
      </c>
      <c r="AX78">
        <v>17.4346855252147</v>
      </c>
      <c r="AY78">
        <v>17.76626662570289</v>
      </c>
      <c r="AZ78">
        <v>9.2705975143430805</v>
      </c>
      <c r="BA78">
        <v>9.4488915552562389</v>
      </c>
      <c r="BB78">
        <v>13.63520284625095</v>
      </c>
      <c r="BC78">
        <v>15.021661635707314</v>
      </c>
      <c r="BD78">
        <v>10.876412836429985</v>
      </c>
      <c r="BE78">
        <v>10.065084860071975</v>
      </c>
      <c r="BF78">
        <v>11.4613911634637</v>
      </c>
      <c r="BG78">
        <v>15.08853875230875</v>
      </c>
      <c r="BH78">
        <v>10.283149388428299</v>
      </c>
      <c r="BJ78">
        <f t="shared" si="12"/>
        <v>10.377468023122972</v>
      </c>
      <c r="BK78">
        <f t="shared" si="13"/>
        <v>9.7660007481032434</v>
      </c>
      <c r="BL78">
        <f t="shared" si="14"/>
        <v>11.302830170390294</v>
      </c>
      <c r="BN78">
        <f t="shared" si="15"/>
        <v>3.1961253166647308</v>
      </c>
      <c r="BO78">
        <f t="shared" si="16"/>
        <v>2.5902534215488378</v>
      </c>
      <c r="BP78">
        <f t="shared" si="17"/>
        <v>3.3221617785967914</v>
      </c>
      <c r="BR78">
        <f t="shared" si="18"/>
        <v>0.79903132916618269</v>
      </c>
      <c r="BS78">
        <f t="shared" si="19"/>
        <v>0.61052858645628005</v>
      </c>
      <c r="BT78">
        <f t="shared" si="20"/>
        <v>0.66443235571935833</v>
      </c>
      <c r="BV78">
        <f t="shared" si="21"/>
        <v>0.54788416567818232</v>
      </c>
      <c r="BW78">
        <f t="shared" si="22"/>
        <v>0.37965569897824814</v>
      </c>
      <c r="BX78">
        <f t="shared" si="23"/>
        <v>9.6166072453518811E-2</v>
      </c>
    </row>
    <row r="79" spans="1:76" x14ac:dyDescent="0.3">
      <c r="A79" t="s">
        <v>632</v>
      </c>
      <c r="B79">
        <v>32.448038681882252</v>
      </c>
      <c r="C79">
        <v>25.735038169468147</v>
      </c>
      <c r="D79">
        <v>22.281703759408501</v>
      </c>
      <c r="E79">
        <v>11.263090589978216</v>
      </c>
      <c r="F79">
        <v>21.578911579214349</v>
      </c>
      <c r="G79">
        <v>25.8629397823019</v>
      </c>
      <c r="H79">
        <v>18.155070421656951</v>
      </c>
      <c r="I79">
        <v>29.2378927744432</v>
      </c>
      <c r="J79">
        <v>31.145355624500247</v>
      </c>
      <c r="K79">
        <v>30.7285787637867</v>
      </c>
      <c r="L79">
        <v>31.9592770267374</v>
      </c>
      <c r="M79">
        <v>18.8518169043485</v>
      </c>
      <c r="N79">
        <v>26.1951784872732</v>
      </c>
      <c r="O79">
        <v>41.526663785419849</v>
      </c>
      <c r="P79">
        <v>28.2892404379343</v>
      </c>
      <c r="Q79">
        <v>24.912324434924052</v>
      </c>
      <c r="R79">
        <v>34.370021072302897</v>
      </c>
      <c r="S79">
        <v>20.137835519315452</v>
      </c>
      <c r="T79">
        <v>31.603146745132598</v>
      </c>
      <c r="U79">
        <v>22.044555407098301</v>
      </c>
      <c r="V79">
        <v>41.575074971751597</v>
      </c>
      <c r="W79">
        <v>35.246689588588453</v>
      </c>
      <c r="X79">
        <v>26.629154930789198</v>
      </c>
      <c r="Y79">
        <v>22.570757830192051</v>
      </c>
      <c r="Z79">
        <v>15.72438855305955</v>
      </c>
      <c r="AA79">
        <v>21.873636137157298</v>
      </c>
      <c r="AB79">
        <v>16.214798849632359</v>
      </c>
      <c r="AC79">
        <v>21.7652759694185</v>
      </c>
      <c r="AD79">
        <v>18.7124316850356</v>
      </c>
      <c r="AE79">
        <v>29.972915233944249</v>
      </c>
      <c r="AF79">
        <v>26.90433265516155</v>
      </c>
      <c r="AG79">
        <v>37.349503739038198</v>
      </c>
      <c r="AH79">
        <v>26.670881807775849</v>
      </c>
      <c r="AI79">
        <v>24.7229796005244</v>
      </c>
      <c r="AJ79">
        <v>25.402582694189849</v>
      </c>
      <c r="AK79">
        <v>18.866175008083999</v>
      </c>
      <c r="AL79">
        <v>19.625574488767498</v>
      </c>
      <c r="AM79">
        <v>28.008586233376498</v>
      </c>
      <c r="AN79">
        <v>24.560167276956001</v>
      </c>
      <c r="AO79">
        <v>25.417276169994601</v>
      </c>
      <c r="AP79">
        <v>15.795854003326749</v>
      </c>
      <c r="AQ79">
        <v>30.096782173400598</v>
      </c>
      <c r="AR79">
        <v>22.952736339483153</v>
      </c>
      <c r="AS79">
        <v>15.312096810223998</v>
      </c>
      <c r="AT79">
        <v>33.164578688517651</v>
      </c>
      <c r="AU79">
        <v>16.396746615203348</v>
      </c>
      <c r="AV79">
        <v>17.23907993909835</v>
      </c>
      <c r="AW79">
        <v>37.00502037274525</v>
      </c>
      <c r="AX79">
        <v>63.312261381652</v>
      </c>
      <c r="AY79">
        <v>33.70213223009015</v>
      </c>
      <c r="AZ79">
        <v>20.187319457580799</v>
      </c>
      <c r="BA79">
        <v>26.273769454095149</v>
      </c>
      <c r="BB79">
        <v>35.461213913148896</v>
      </c>
      <c r="BC79">
        <v>41.814106235889554</v>
      </c>
      <c r="BD79">
        <v>35.038733186180501</v>
      </c>
      <c r="BE79">
        <v>40.018933546980747</v>
      </c>
      <c r="BF79">
        <v>32.370308282525599</v>
      </c>
      <c r="BG79">
        <v>32.994437854852301</v>
      </c>
      <c r="BH79">
        <v>24.917048317646703</v>
      </c>
      <c r="BJ79">
        <f t="shared" si="12"/>
        <v>26.260695076454862</v>
      </c>
      <c r="BK79">
        <f t="shared" si="13"/>
        <v>26.338243349773233</v>
      </c>
      <c r="BL79">
        <f t="shared" si="14"/>
        <v>28.637340826960397</v>
      </c>
      <c r="BN79">
        <f t="shared" si="15"/>
        <v>7.0528321002713588</v>
      </c>
      <c r="BO79">
        <f t="shared" si="16"/>
        <v>7.3825875225147284</v>
      </c>
      <c r="BP79">
        <f t="shared" si="17"/>
        <v>10.614805227470455</v>
      </c>
      <c r="BR79">
        <f t="shared" si="18"/>
        <v>1.7632080250678397</v>
      </c>
      <c r="BS79">
        <f t="shared" si="19"/>
        <v>1.7400925666244529</v>
      </c>
      <c r="BT79">
        <f t="shared" si="20"/>
        <v>2.1229610454940913</v>
      </c>
      <c r="BV79">
        <f t="shared" si="21"/>
        <v>0.97522262467054666</v>
      </c>
      <c r="BW79">
        <f t="shared" si="22"/>
        <v>0.39440342509913795</v>
      </c>
      <c r="BX79">
        <f t="shared" si="23"/>
        <v>0.40713376430917869</v>
      </c>
    </row>
    <row r="80" spans="1:76" x14ac:dyDescent="0.3">
      <c r="A80" t="s">
        <v>633</v>
      </c>
      <c r="B80">
        <v>17.543910722920501</v>
      </c>
      <c r="C80">
        <v>12.44875305442995</v>
      </c>
      <c r="D80">
        <v>9.034563834339485</v>
      </c>
      <c r="E80">
        <v>6.1691294033103148</v>
      </c>
      <c r="F80">
        <v>6.9155076478843052</v>
      </c>
      <c r="G80">
        <v>12.186343771594501</v>
      </c>
      <c r="H80">
        <v>9.5872255169052494</v>
      </c>
      <c r="I80">
        <v>11.035925258519814</v>
      </c>
      <c r="J80">
        <v>12.573758331306699</v>
      </c>
      <c r="K80">
        <v>15.12126488502075</v>
      </c>
      <c r="L80">
        <v>12.018022559123805</v>
      </c>
      <c r="M80">
        <v>8.2642659208426341</v>
      </c>
      <c r="N80">
        <v>10.220082856794615</v>
      </c>
      <c r="O80">
        <v>19.227611336558802</v>
      </c>
      <c r="P80">
        <v>15.1577305223834</v>
      </c>
      <c r="Q80">
        <v>10.185880341350916</v>
      </c>
      <c r="R80">
        <v>18.7799370003066</v>
      </c>
      <c r="S80">
        <v>10.049185792090841</v>
      </c>
      <c r="T80">
        <v>13.606875855774451</v>
      </c>
      <c r="U80">
        <v>10.865243304561201</v>
      </c>
      <c r="V80">
        <v>15.786908041321601</v>
      </c>
      <c r="W80">
        <v>15.18927740468135</v>
      </c>
      <c r="X80">
        <v>9.17854035503718</v>
      </c>
      <c r="Y80">
        <v>12.2380241898225</v>
      </c>
      <c r="Z80">
        <v>10.155237397182276</v>
      </c>
      <c r="AA80">
        <v>8.5670330437412261</v>
      </c>
      <c r="AB80">
        <v>6.8298411078075798</v>
      </c>
      <c r="AC80">
        <v>13.2499679474038</v>
      </c>
      <c r="AD80">
        <v>5.8818273104365701</v>
      </c>
      <c r="AE80">
        <v>14.901930818833101</v>
      </c>
      <c r="AF80">
        <v>15.499066459386551</v>
      </c>
      <c r="AG80">
        <v>8.2220500344887508</v>
      </c>
      <c r="AH80">
        <v>9.5225828476340162</v>
      </c>
      <c r="AI80">
        <v>12.474014014778898</v>
      </c>
      <c r="AJ80">
        <v>15.7183594124834</v>
      </c>
      <c r="AK80">
        <v>6.7082962135219599</v>
      </c>
      <c r="AL80">
        <v>8.103647613321229</v>
      </c>
      <c r="AM80">
        <v>18.02860945048835</v>
      </c>
      <c r="AN80">
        <v>15.728904391555151</v>
      </c>
      <c r="AO80">
        <v>13.371209829944416</v>
      </c>
      <c r="AP80">
        <v>9.1616405118852544</v>
      </c>
      <c r="AQ80">
        <v>13.36834009769095</v>
      </c>
      <c r="AR80">
        <v>12.141000772684514</v>
      </c>
      <c r="AS80">
        <v>7.1852566971224245</v>
      </c>
      <c r="AT80">
        <v>13.0689616024454</v>
      </c>
      <c r="AU80">
        <v>7.9847219446292641</v>
      </c>
      <c r="AV80">
        <v>11.059206836461794</v>
      </c>
      <c r="AW80">
        <v>18.88724450450265</v>
      </c>
      <c r="AX80">
        <v>26.684026150131299</v>
      </c>
      <c r="AY80">
        <v>13.799244647577551</v>
      </c>
      <c r="AZ80">
        <v>9.3699667536336051</v>
      </c>
      <c r="BA80">
        <v>14.654512415097251</v>
      </c>
      <c r="BB80">
        <v>15.685416825902751</v>
      </c>
      <c r="BC80">
        <v>12.187754983972004</v>
      </c>
      <c r="BD80">
        <v>12.81088513708805</v>
      </c>
      <c r="BE80">
        <v>16.407750374299198</v>
      </c>
      <c r="BF80">
        <v>14.397437206349249</v>
      </c>
      <c r="BG80">
        <v>15.1172454612271</v>
      </c>
      <c r="BH80">
        <v>12.439285147880231</v>
      </c>
      <c r="BJ80">
        <f t="shared" si="12"/>
        <v>11.730623497705359</v>
      </c>
      <c r="BK80">
        <f t="shared" si="13"/>
        <v>11.722085718071583</v>
      </c>
      <c r="BL80">
        <f t="shared" si="14"/>
        <v>13.362756999275803</v>
      </c>
      <c r="BN80">
        <f t="shared" si="15"/>
        <v>3.6322827253580159</v>
      </c>
      <c r="BO80">
        <f t="shared" si="16"/>
        <v>3.4894413327729832</v>
      </c>
      <c r="BP80">
        <f t="shared" si="17"/>
        <v>4.2992663917234104</v>
      </c>
      <c r="BR80">
        <f t="shared" si="18"/>
        <v>0.90807068133950397</v>
      </c>
      <c r="BS80">
        <f t="shared" si="19"/>
        <v>0.82246920965213355</v>
      </c>
      <c r="BT80">
        <f t="shared" si="20"/>
        <v>0.85985327834468206</v>
      </c>
      <c r="BV80">
        <f t="shared" si="21"/>
        <v>0.99448426668222956</v>
      </c>
      <c r="BW80">
        <f t="shared" si="22"/>
        <v>0.2001574646534382</v>
      </c>
      <c r="BX80">
        <f t="shared" si="23"/>
        <v>0.17553672265868647</v>
      </c>
    </row>
    <row r="81" spans="1:76" x14ac:dyDescent="0.3">
      <c r="A81" t="s">
        <v>634</v>
      </c>
      <c r="B81">
        <v>27.7758809386991</v>
      </c>
      <c r="C81">
        <v>24.45637597576815</v>
      </c>
      <c r="D81">
        <v>12.468657106439011</v>
      </c>
      <c r="E81">
        <v>9.0481923055821945</v>
      </c>
      <c r="F81">
        <v>25.996618281941402</v>
      </c>
      <c r="G81">
        <v>17.152160759143101</v>
      </c>
      <c r="H81">
        <v>12.932448460933514</v>
      </c>
      <c r="I81">
        <v>27.250575545243002</v>
      </c>
      <c r="J81">
        <v>22.849947450851701</v>
      </c>
      <c r="K81">
        <v>27.95091239631385</v>
      </c>
      <c r="L81">
        <v>19.65077751661055</v>
      </c>
      <c r="M81">
        <v>9.8004333777305046</v>
      </c>
      <c r="N81">
        <v>26.862276343191901</v>
      </c>
      <c r="O81">
        <v>29.573991374413449</v>
      </c>
      <c r="P81">
        <v>25.624562659229149</v>
      </c>
      <c r="Q81">
        <v>25.220026554450797</v>
      </c>
      <c r="R81">
        <v>14.5977538548089</v>
      </c>
      <c r="S81">
        <v>17.701911049668102</v>
      </c>
      <c r="T81">
        <v>36.650274723402404</v>
      </c>
      <c r="U81">
        <v>11.951849710653899</v>
      </c>
      <c r="V81">
        <v>36.663498510449799</v>
      </c>
      <c r="W81">
        <v>14.876458361252201</v>
      </c>
      <c r="X81">
        <v>24.618291080151302</v>
      </c>
      <c r="Y81">
        <v>23.854510158452598</v>
      </c>
      <c r="Z81">
        <v>25.209234774817748</v>
      </c>
      <c r="AA81">
        <v>18.060329538850649</v>
      </c>
      <c r="AB81">
        <v>22.9479431525526</v>
      </c>
      <c r="AC81">
        <v>14.155615738058849</v>
      </c>
      <c r="AD81">
        <v>17.211431954630349</v>
      </c>
      <c r="AE81">
        <v>20.31450710415535</v>
      </c>
      <c r="AF81">
        <v>26.856441523453249</v>
      </c>
      <c r="AG81">
        <v>22.119423880520198</v>
      </c>
      <c r="AH81">
        <v>16.091730591768098</v>
      </c>
      <c r="AI81">
        <v>33.32929928378995</v>
      </c>
      <c r="AJ81">
        <v>25.497378829464399</v>
      </c>
      <c r="AK81">
        <v>14.354170610876171</v>
      </c>
      <c r="AL81">
        <v>22.576253908864</v>
      </c>
      <c r="AM81">
        <v>36.969525990487199</v>
      </c>
      <c r="AN81">
        <v>25.7547017283038</v>
      </c>
      <c r="AO81">
        <v>19.368082899158551</v>
      </c>
      <c r="AP81">
        <v>28.447116867666402</v>
      </c>
      <c r="AQ81">
        <v>24.968071256359103</v>
      </c>
      <c r="AR81">
        <v>18.73892225402415</v>
      </c>
      <c r="AS81">
        <v>18.545484523265351</v>
      </c>
      <c r="AT81">
        <v>25.981374754657601</v>
      </c>
      <c r="AU81">
        <v>19.9037662001348</v>
      </c>
      <c r="AV81">
        <v>13.85121063116585</v>
      </c>
      <c r="AW81">
        <v>48.297129084238449</v>
      </c>
      <c r="AX81">
        <v>50.9530843394935</v>
      </c>
      <c r="AY81">
        <v>31.143636335511552</v>
      </c>
      <c r="AZ81">
        <v>23.95806719296565</v>
      </c>
      <c r="BA81">
        <v>15.3328729995013</v>
      </c>
      <c r="BB81">
        <v>22.620261500222398</v>
      </c>
      <c r="BC81">
        <v>36.636624491986801</v>
      </c>
      <c r="BD81">
        <v>22.0593707723779</v>
      </c>
      <c r="BE81">
        <v>26.050178156327149</v>
      </c>
      <c r="BF81">
        <v>52.000502819263502</v>
      </c>
      <c r="BG81">
        <v>24.907696907095598</v>
      </c>
      <c r="BH81">
        <v>23.683115329682202</v>
      </c>
      <c r="BJ81">
        <f t="shared" si="12"/>
        <v>21.538364815408833</v>
      </c>
      <c r="BK81">
        <f t="shared" si="13"/>
        <v>22.067250277302016</v>
      </c>
      <c r="BL81">
        <f t="shared" si="14"/>
        <v>26.903944015323727</v>
      </c>
      <c r="BN81">
        <f t="shared" si="15"/>
        <v>7.0182684063481675</v>
      </c>
      <c r="BO81">
        <f t="shared" si="16"/>
        <v>7.5370588418707962</v>
      </c>
      <c r="BP81">
        <f t="shared" si="17"/>
        <v>10.564405888668643</v>
      </c>
      <c r="BR81">
        <f t="shared" si="18"/>
        <v>1.7545671015870419</v>
      </c>
      <c r="BS81">
        <f t="shared" si="19"/>
        <v>1.7765018057629556</v>
      </c>
      <c r="BT81">
        <f t="shared" si="20"/>
        <v>2.1128811777337289</v>
      </c>
      <c r="BV81">
        <f t="shared" si="21"/>
        <v>0.83359605453557739</v>
      </c>
      <c r="BW81">
        <f t="shared" si="22"/>
        <v>5.7956959383034128E-2</v>
      </c>
      <c r="BX81">
        <f t="shared" si="23"/>
        <v>8.7229477906708486E-2</v>
      </c>
    </row>
    <row r="82" spans="1:76" x14ac:dyDescent="0.3">
      <c r="A82" t="s">
        <v>635</v>
      </c>
      <c r="B82">
        <v>7.56317068795639</v>
      </c>
      <c r="C82">
        <v>8.0924856911181546</v>
      </c>
      <c r="D82">
        <v>10.01607352154396</v>
      </c>
      <c r="E82">
        <v>5.5064614381019403</v>
      </c>
      <c r="F82">
        <v>14.156462716001901</v>
      </c>
      <c r="G82">
        <v>9.1244322096289547</v>
      </c>
      <c r="H82">
        <v>6.4925779224157409</v>
      </c>
      <c r="I82">
        <v>7.0176712089662256</v>
      </c>
      <c r="J82">
        <v>8.2072960921189608</v>
      </c>
      <c r="K82">
        <v>8.54847353378557</v>
      </c>
      <c r="L82">
        <v>6.6393804727980354</v>
      </c>
      <c r="M82">
        <v>6.4743630092724604</v>
      </c>
      <c r="N82">
        <v>16.808264003129999</v>
      </c>
      <c r="O82">
        <v>15.39485430178355</v>
      </c>
      <c r="P82">
        <v>9.7158156681885401</v>
      </c>
      <c r="Q82">
        <v>8.540091244330096</v>
      </c>
      <c r="R82">
        <v>10.2325824752036</v>
      </c>
      <c r="S82">
        <v>6.5739912539256302</v>
      </c>
      <c r="T82">
        <v>8.9960034060058085</v>
      </c>
      <c r="U82">
        <v>9.1711557186672703</v>
      </c>
      <c r="V82">
        <v>7.7444780203679802</v>
      </c>
      <c r="W82">
        <v>8.0022421522632463</v>
      </c>
      <c r="X82">
        <v>6.7222213789464593</v>
      </c>
      <c r="Y82">
        <v>5.0976997001849647</v>
      </c>
      <c r="Z82">
        <v>10.255685202190961</v>
      </c>
      <c r="AA82">
        <v>6.399366207282795</v>
      </c>
      <c r="AB82">
        <v>6.7290140611167599</v>
      </c>
      <c r="AC82">
        <v>7.5309561804916996</v>
      </c>
      <c r="AD82">
        <v>5.7084851789909301</v>
      </c>
      <c r="AE82">
        <v>7.666390075333295</v>
      </c>
      <c r="AF82">
        <v>6.8175101934354654</v>
      </c>
      <c r="AG82">
        <v>13.602040277575201</v>
      </c>
      <c r="AH82">
        <v>10.741098665252551</v>
      </c>
      <c r="AI82">
        <v>7.5751213053760749</v>
      </c>
      <c r="AJ82">
        <v>8.0193165096468242</v>
      </c>
      <c r="AK82">
        <v>8.0181212076738291</v>
      </c>
      <c r="AL82">
        <v>5.045162757992995</v>
      </c>
      <c r="AM82">
        <v>5.9858947165468503</v>
      </c>
      <c r="AN82">
        <v>9.4870503971273301</v>
      </c>
      <c r="AO82">
        <v>6.7502036884034853</v>
      </c>
      <c r="AP82">
        <v>6.2095111361351947</v>
      </c>
      <c r="AQ82">
        <v>12.319735250843696</v>
      </c>
      <c r="AR82">
        <v>4.7765922443564044</v>
      </c>
      <c r="AS82">
        <v>5.5436721515377299</v>
      </c>
      <c r="AT82">
        <v>10.26654849779845</v>
      </c>
      <c r="AU82">
        <v>5.6510173252092999</v>
      </c>
      <c r="AV82">
        <v>8.4250218168843958</v>
      </c>
      <c r="AW82">
        <v>16.2438421460893</v>
      </c>
      <c r="AX82">
        <v>17.385353207594701</v>
      </c>
      <c r="AY82">
        <v>10.318281274849895</v>
      </c>
      <c r="AZ82">
        <v>8.3417171537663997</v>
      </c>
      <c r="BA82">
        <v>9.4615266113797052</v>
      </c>
      <c r="BB82">
        <v>7.621316193164855</v>
      </c>
      <c r="BC82">
        <v>11.032801466660095</v>
      </c>
      <c r="BD82">
        <v>13.202985134772256</v>
      </c>
      <c r="BE82">
        <v>11.32452308756665</v>
      </c>
      <c r="BF82">
        <v>10.95514058398866</v>
      </c>
      <c r="BG82">
        <v>10.089556601357209</v>
      </c>
      <c r="BH82">
        <v>8.8524950907728748</v>
      </c>
      <c r="BJ82">
        <f t="shared" si="12"/>
        <v>9.2686171075712807</v>
      </c>
      <c r="BK82">
        <f t="shared" si="13"/>
        <v>8.0870023029228157</v>
      </c>
      <c r="BL82">
        <f t="shared" si="14"/>
        <v>9.2530954500847642</v>
      </c>
      <c r="BN82">
        <f t="shared" si="15"/>
        <v>3.3382915611767228</v>
      </c>
      <c r="BO82">
        <f t="shared" si="16"/>
        <v>2.0960724488738705</v>
      </c>
      <c r="BP82">
        <f t="shared" si="17"/>
        <v>3.2364760492691125</v>
      </c>
      <c r="BR82">
        <f t="shared" si="18"/>
        <v>0.83457289029418069</v>
      </c>
      <c r="BS82">
        <f t="shared" si="19"/>
        <v>0.4940490141523356</v>
      </c>
      <c r="BT82">
        <f t="shared" si="20"/>
        <v>0.6472952098538225</v>
      </c>
      <c r="BV82">
        <f t="shared" si="21"/>
        <v>0.23460738469695097</v>
      </c>
      <c r="BW82">
        <f t="shared" si="22"/>
        <v>0.98836766076972249</v>
      </c>
      <c r="BX82">
        <f t="shared" si="23"/>
        <v>0.15978288024711909</v>
      </c>
    </row>
    <row r="83" spans="1:76" x14ac:dyDescent="0.3">
      <c r="A83" t="s">
        <v>636</v>
      </c>
      <c r="B83">
        <v>11.411473595785651</v>
      </c>
      <c r="C83">
        <v>13.3916609769636</v>
      </c>
      <c r="D83">
        <v>11.563544392268355</v>
      </c>
      <c r="E83">
        <v>9.8012714896696345</v>
      </c>
      <c r="F83">
        <v>5.4035385451042153</v>
      </c>
      <c r="G83">
        <v>6.8281211052598252</v>
      </c>
      <c r="H83">
        <v>11.779026698432491</v>
      </c>
      <c r="I83">
        <v>11.351750392777175</v>
      </c>
      <c r="J83">
        <v>15.80176843348125</v>
      </c>
      <c r="K83">
        <v>15.903564922513</v>
      </c>
      <c r="L83">
        <v>10.959956523583735</v>
      </c>
      <c r="M83">
        <v>11.072697696830449</v>
      </c>
      <c r="N83">
        <v>12.699584118543875</v>
      </c>
      <c r="O83">
        <v>19.145533283482052</v>
      </c>
      <c r="P83">
        <v>13.786665523718694</v>
      </c>
      <c r="Q83">
        <v>12.218512407221951</v>
      </c>
      <c r="R83">
        <v>10.2426459021667</v>
      </c>
      <c r="S83">
        <v>6.5069663464861947</v>
      </c>
      <c r="T83">
        <v>13.44851333396481</v>
      </c>
      <c r="U83">
        <v>11.321603728757005</v>
      </c>
      <c r="V83">
        <v>24.587098204832401</v>
      </c>
      <c r="W83">
        <v>11.393749964465151</v>
      </c>
      <c r="X83">
        <v>7.3755508315213252</v>
      </c>
      <c r="Y83">
        <v>9.2869377535109745</v>
      </c>
      <c r="Z83">
        <v>8.7940358968287242</v>
      </c>
      <c r="AA83">
        <v>8.9320713489740307</v>
      </c>
      <c r="AB83">
        <v>13.809413560849183</v>
      </c>
      <c r="AC83">
        <v>6.8074219645049308</v>
      </c>
      <c r="AD83">
        <v>9.1351633983477605</v>
      </c>
      <c r="AE83">
        <v>11.5134282355893</v>
      </c>
      <c r="AF83">
        <v>10.27472102244292</v>
      </c>
      <c r="AG83">
        <v>7.5357186765054696</v>
      </c>
      <c r="AH83">
        <v>10.548651493678825</v>
      </c>
      <c r="AI83">
        <v>14.321802664743149</v>
      </c>
      <c r="AJ83">
        <v>9.2124726843551397</v>
      </c>
      <c r="AK83">
        <v>8.4761365311530597</v>
      </c>
      <c r="AL83">
        <v>7.2222552705991951</v>
      </c>
      <c r="AM83">
        <v>11.566241827129922</v>
      </c>
      <c r="AN83">
        <v>11.9357319878041</v>
      </c>
      <c r="AO83">
        <v>7.9952396829055647</v>
      </c>
      <c r="AP83">
        <v>8.3225382976389852</v>
      </c>
      <c r="AQ83">
        <v>15.11625359506605</v>
      </c>
      <c r="AR83">
        <v>9.0628669582616705</v>
      </c>
      <c r="AS83">
        <v>5.9861852535747797</v>
      </c>
      <c r="AT83">
        <v>16.270385833076151</v>
      </c>
      <c r="AU83">
        <v>7.8903289992111949</v>
      </c>
      <c r="AV83">
        <v>8.1461767937329803</v>
      </c>
      <c r="AW83">
        <v>12.665364704244915</v>
      </c>
      <c r="AX83">
        <v>14.9782700557077</v>
      </c>
      <c r="AY83">
        <v>12.19375642432145</v>
      </c>
      <c r="AZ83">
        <v>7.7981260799131</v>
      </c>
      <c r="BA83">
        <v>10.877549198216945</v>
      </c>
      <c r="BB83">
        <v>11.7981054769892</v>
      </c>
      <c r="BC83">
        <v>15.91613330477715</v>
      </c>
      <c r="BD83">
        <v>14.559963392191683</v>
      </c>
      <c r="BE83">
        <v>6.4546372172497852</v>
      </c>
      <c r="BF83">
        <v>17.02220247815475</v>
      </c>
      <c r="BG83">
        <v>10.399753804241575</v>
      </c>
      <c r="BH83">
        <v>10.215648703467474</v>
      </c>
      <c r="BJ83">
        <f t="shared" si="12"/>
        <v>12.069916881602246</v>
      </c>
      <c r="BK83">
        <f t="shared" si="13"/>
        <v>10.879749684898268</v>
      </c>
      <c r="BL83">
        <f t="shared" si="14"/>
        <v>10.883292982159382</v>
      </c>
      <c r="BN83">
        <f t="shared" si="15"/>
        <v>3.3104006761423825</v>
      </c>
      <c r="BO83">
        <f t="shared" si="16"/>
        <v>4.1270592024540109</v>
      </c>
      <c r="BP83">
        <f t="shared" si="17"/>
        <v>3.2786482877114542</v>
      </c>
      <c r="BR83">
        <f t="shared" si="18"/>
        <v>0.82760016903559563</v>
      </c>
      <c r="BS83">
        <f t="shared" si="19"/>
        <v>0.97275718280452528</v>
      </c>
      <c r="BT83">
        <f t="shared" si="20"/>
        <v>0.65572965754229084</v>
      </c>
      <c r="BV83">
        <f t="shared" si="21"/>
        <v>0.35844591370342993</v>
      </c>
      <c r="BW83">
        <f t="shared" si="22"/>
        <v>0.26948075483521861</v>
      </c>
      <c r="BX83">
        <f t="shared" si="23"/>
        <v>0.99760921843375094</v>
      </c>
    </row>
    <row r="84" spans="1:76" x14ac:dyDescent="0.3">
      <c r="A84" t="s">
        <v>637</v>
      </c>
      <c r="B84">
        <v>7.0760711557427491</v>
      </c>
      <c r="C84">
        <v>7.3739122515637252</v>
      </c>
      <c r="D84">
        <v>8.1851687951303749</v>
      </c>
      <c r="E84">
        <v>5.7471682127398251</v>
      </c>
      <c r="F84">
        <v>3.722405211710734</v>
      </c>
      <c r="G84">
        <v>8.1014106057615844</v>
      </c>
      <c r="H84">
        <v>10.527468365047795</v>
      </c>
      <c r="I84">
        <v>10.33451000826097</v>
      </c>
      <c r="J84">
        <v>9.4389722652597747</v>
      </c>
      <c r="K84">
        <v>12.795120451331</v>
      </c>
      <c r="L84">
        <v>9.4866782915714012</v>
      </c>
      <c r="M84">
        <v>10.720973763177815</v>
      </c>
      <c r="N84">
        <v>9.0491317021775952</v>
      </c>
      <c r="O84">
        <v>11.856456334775576</v>
      </c>
      <c r="P84">
        <v>10.26786905100205</v>
      </c>
      <c r="Q84">
        <v>10.212187711404125</v>
      </c>
      <c r="R84">
        <v>5.5618835263908002</v>
      </c>
      <c r="S84">
        <v>6.4401608793710148</v>
      </c>
      <c r="T84">
        <v>8.4473936258973943</v>
      </c>
      <c r="U84">
        <v>7.8904014924800556</v>
      </c>
      <c r="V84">
        <v>17.133596200693599</v>
      </c>
      <c r="W84">
        <v>9.0209977675740394</v>
      </c>
      <c r="X84">
        <v>2.7820505384504499</v>
      </c>
      <c r="Y84">
        <v>7.1455063896379141</v>
      </c>
      <c r="Z84">
        <v>4.8525514323977958</v>
      </c>
      <c r="AA84">
        <v>6.8839532543774204</v>
      </c>
      <c r="AB84">
        <v>5.4641688136215354</v>
      </c>
      <c r="AC84">
        <v>7.7055401236037646</v>
      </c>
      <c r="AD84">
        <v>5.9306827253110601</v>
      </c>
      <c r="AE84">
        <v>9.9270863037384309</v>
      </c>
      <c r="AF84">
        <v>7.4890793282075903</v>
      </c>
      <c r="AG84">
        <v>6.7616161137691204</v>
      </c>
      <c r="AH84">
        <v>10.31157601919192</v>
      </c>
      <c r="AI84">
        <v>9.3872371798937646</v>
      </c>
      <c r="AJ84">
        <v>8.5318451212886242</v>
      </c>
      <c r="AK84">
        <v>6.0774388397970949</v>
      </c>
      <c r="AL84">
        <v>6.584744823820035</v>
      </c>
      <c r="AM84">
        <v>11.254177307604021</v>
      </c>
      <c r="AN84">
        <v>11.720569484344001</v>
      </c>
      <c r="AO84">
        <v>7.2467029054467158</v>
      </c>
      <c r="AP84">
        <v>7.738319355847926</v>
      </c>
      <c r="AQ84">
        <v>10.096840311432461</v>
      </c>
      <c r="AR84">
        <v>7.5706773195943349</v>
      </c>
      <c r="AS84">
        <v>8.9959668574535989</v>
      </c>
      <c r="AT84">
        <v>9.4531849523211999</v>
      </c>
      <c r="AU84">
        <v>5.6773687707197293</v>
      </c>
      <c r="AV84">
        <v>6.1377496373934353</v>
      </c>
      <c r="AW84">
        <v>10.472274629302561</v>
      </c>
      <c r="AX84">
        <v>8.2529834020108002</v>
      </c>
      <c r="AY84">
        <v>13.158771970331784</v>
      </c>
      <c r="AZ84">
        <v>6.7330976284681601</v>
      </c>
      <c r="BA84">
        <v>7.5445072716718151</v>
      </c>
      <c r="BB84">
        <v>9.718445660453451</v>
      </c>
      <c r="BC84">
        <v>15.015017855764235</v>
      </c>
      <c r="BD84">
        <v>12.196831328284951</v>
      </c>
      <c r="BE84">
        <v>8.2039274949511647</v>
      </c>
      <c r="BF84">
        <v>11.547642612748785</v>
      </c>
      <c r="BG84">
        <v>11.898014888278515</v>
      </c>
      <c r="BH84">
        <v>8.9118577423732557</v>
      </c>
      <c r="BJ84">
        <f t="shared" si="12"/>
        <v>9.0559690110410678</v>
      </c>
      <c r="BK84">
        <f t="shared" si="13"/>
        <v>7.7297489841448721</v>
      </c>
      <c r="BL84">
        <f t="shared" si="14"/>
        <v>9.229558326868105</v>
      </c>
      <c r="BN84">
        <f t="shared" si="15"/>
        <v>2.2999687514351579</v>
      </c>
      <c r="BO84">
        <f t="shared" si="16"/>
        <v>3.0139336611692018</v>
      </c>
      <c r="BP84">
        <f t="shared" si="17"/>
        <v>2.439553935065319</v>
      </c>
      <c r="BR84">
        <f t="shared" si="18"/>
        <v>0.57499218785878947</v>
      </c>
      <c r="BS84">
        <f t="shared" si="19"/>
        <v>0.71039097661971373</v>
      </c>
      <c r="BT84">
        <f t="shared" si="20"/>
        <v>0.48791078701306378</v>
      </c>
      <c r="BV84">
        <f t="shared" si="21"/>
        <v>0.1566876188290991</v>
      </c>
      <c r="BW84">
        <f t="shared" si="22"/>
        <v>0.81934115586592449</v>
      </c>
      <c r="BX84">
        <f t="shared" si="23"/>
        <v>9.1473334006734283E-2</v>
      </c>
    </row>
    <row r="85" spans="1:76" x14ac:dyDescent="0.3">
      <c r="A85" t="s">
        <v>638</v>
      </c>
      <c r="B85">
        <v>13.709901366397951</v>
      </c>
      <c r="C85">
        <v>13.285441984556101</v>
      </c>
      <c r="D85">
        <v>9.3664107445905955</v>
      </c>
      <c r="E85">
        <v>6.9605776288151251</v>
      </c>
      <c r="F85">
        <v>5.5050961808927354</v>
      </c>
      <c r="G85">
        <v>10.986346556223385</v>
      </c>
      <c r="H85">
        <v>12.6187945265255</v>
      </c>
      <c r="I85">
        <v>12.4587486656668</v>
      </c>
      <c r="J85">
        <v>11.637284922954549</v>
      </c>
      <c r="K85">
        <v>12.258272993133449</v>
      </c>
      <c r="L85">
        <v>16.510522153657899</v>
      </c>
      <c r="M85">
        <v>8.0647076689570305</v>
      </c>
      <c r="N85">
        <v>12.8806229297915</v>
      </c>
      <c r="O85">
        <v>17.618866692856649</v>
      </c>
      <c r="P85">
        <v>11.616404436936785</v>
      </c>
      <c r="Q85">
        <v>16.111799781869848</v>
      </c>
      <c r="R85">
        <v>9.2438364327082496</v>
      </c>
      <c r="S85">
        <v>11.201441313341149</v>
      </c>
      <c r="T85">
        <v>12.009391347105499</v>
      </c>
      <c r="U85">
        <v>14.387091269134199</v>
      </c>
      <c r="V85">
        <v>15.3948699681129</v>
      </c>
      <c r="W85">
        <v>15.070350467196601</v>
      </c>
      <c r="X85">
        <v>11.075274557511044</v>
      </c>
      <c r="Y85">
        <v>10.88670589790299</v>
      </c>
      <c r="Z85">
        <v>13.03039577002345</v>
      </c>
      <c r="AA85">
        <v>8.5597699403282945</v>
      </c>
      <c r="AB85">
        <v>6.5264788927600907</v>
      </c>
      <c r="AC85">
        <v>9.1135348348730005</v>
      </c>
      <c r="AD85">
        <v>7.9359346584902353</v>
      </c>
      <c r="AE85">
        <v>15.254221208657301</v>
      </c>
      <c r="AF85">
        <v>9.5064768905816557</v>
      </c>
      <c r="AG85">
        <v>8.3212912928931395</v>
      </c>
      <c r="AH85">
        <v>12.2910006482998</v>
      </c>
      <c r="AI85">
        <v>15.248630129671653</v>
      </c>
      <c r="AJ85">
        <v>8.2269806527854001</v>
      </c>
      <c r="AK85">
        <v>9.7255496351331239</v>
      </c>
      <c r="AL85">
        <v>9.8381793267503248</v>
      </c>
      <c r="AM85">
        <v>11.50374819760602</v>
      </c>
      <c r="AN85">
        <v>12.96228591994395</v>
      </c>
      <c r="AO85">
        <v>11.573556727354784</v>
      </c>
      <c r="AP85">
        <v>7.4505583690111852</v>
      </c>
      <c r="AQ85">
        <v>16.07197662383555</v>
      </c>
      <c r="AR85">
        <v>12.558033275686299</v>
      </c>
      <c r="AS85">
        <v>8.8860128758788903</v>
      </c>
      <c r="AT85">
        <v>12.861349087569049</v>
      </c>
      <c r="AU85">
        <v>9.4992285630443654</v>
      </c>
      <c r="AV85">
        <v>13.1597247712363</v>
      </c>
      <c r="AW85">
        <v>15.108481598126449</v>
      </c>
      <c r="AX85">
        <v>18.838925387907398</v>
      </c>
      <c r="AY85">
        <v>16.891771386989049</v>
      </c>
      <c r="AZ85">
        <v>10.70091358537913</v>
      </c>
      <c r="BA85">
        <v>12.5986046045217</v>
      </c>
      <c r="BB85">
        <v>14.183348190977899</v>
      </c>
      <c r="BC85">
        <v>16.71164085934215</v>
      </c>
      <c r="BD85">
        <v>17.162190125225251</v>
      </c>
      <c r="BE85">
        <v>14.329343792976101</v>
      </c>
      <c r="BF85">
        <v>14.8085534561625</v>
      </c>
      <c r="BG85">
        <v>14.467637389797851</v>
      </c>
      <c r="BH85">
        <v>14.397253712209199</v>
      </c>
      <c r="BJ85">
        <f t="shared" si="12"/>
        <v>11.97436245211412</v>
      </c>
      <c r="BK85">
        <f t="shared" si="13"/>
        <v>11.392038639977292</v>
      </c>
      <c r="BL85">
        <f t="shared" si="14"/>
        <v>12.980633924617997</v>
      </c>
      <c r="BN85">
        <f t="shared" si="15"/>
        <v>3.3279884717367492</v>
      </c>
      <c r="BO85">
        <f t="shared" si="16"/>
        <v>2.8595504080664162</v>
      </c>
      <c r="BP85">
        <f t="shared" si="17"/>
        <v>3.0152139918541216</v>
      </c>
      <c r="BR85">
        <f t="shared" si="18"/>
        <v>0.83199711793418729</v>
      </c>
      <c r="BS85">
        <f t="shared" si="19"/>
        <v>0.67400249489617403</v>
      </c>
      <c r="BT85">
        <f t="shared" si="20"/>
        <v>0.60304279837082431</v>
      </c>
      <c r="BV85">
        <f t="shared" si="21"/>
        <v>0.59058956278649943</v>
      </c>
      <c r="BW85">
        <f t="shared" si="22"/>
        <v>0.33533318691111136</v>
      </c>
      <c r="BX85">
        <f t="shared" si="23"/>
        <v>8.7076809342341605E-2</v>
      </c>
    </row>
    <row r="86" spans="1:76" x14ac:dyDescent="0.3">
      <c r="A86" t="s">
        <v>639</v>
      </c>
      <c r="B86">
        <v>16.719347758924101</v>
      </c>
      <c r="C86">
        <v>13.09086727842835</v>
      </c>
      <c r="D86">
        <v>11.039621341342745</v>
      </c>
      <c r="E86">
        <v>9.2418118686986901</v>
      </c>
      <c r="F86">
        <v>10.156100788273495</v>
      </c>
      <c r="G86">
        <v>13.66076747603965</v>
      </c>
      <c r="H86">
        <v>12.036632221625105</v>
      </c>
      <c r="I86">
        <v>15.011701463493001</v>
      </c>
      <c r="J86">
        <v>13.8190639714276</v>
      </c>
      <c r="K86">
        <v>18.299411300852249</v>
      </c>
      <c r="L86">
        <v>16.214130086889799</v>
      </c>
      <c r="M86">
        <v>13.978841509377151</v>
      </c>
      <c r="N86">
        <v>16.93928301976015</v>
      </c>
      <c r="O86">
        <v>19.191522566666102</v>
      </c>
      <c r="P86">
        <v>13.22645195205885</v>
      </c>
      <c r="Q86">
        <v>18.763668569232749</v>
      </c>
      <c r="R86">
        <v>13.777117350138701</v>
      </c>
      <c r="S86">
        <v>13.93313684874245</v>
      </c>
      <c r="T86">
        <v>16.251959302609951</v>
      </c>
      <c r="U86">
        <v>12.952910610354749</v>
      </c>
      <c r="V86">
        <v>22.5165858341743</v>
      </c>
      <c r="W86">
        <v>14.417268449367199</v>
      </c>
      <c r="X86">
        <v>14.1801286230004</v>
      </c>
      <c r="Y86">
        <v>14.7009514739739</v>
      </c>
      <c r="Z86">
        <v>14.070620064211649</v>
      </c>
      <c r="AA86">
        <v>10.185822636494979</v>
      </c>
      <c r="AB86">
        <v>8.4651740242371254</v>
      </c>
      <c r="AC86">
        <v>9.972318712411699</v>
      </c>
      <c r="AD86">
        <v>11.246833316736971</v>
      </c>
      <c r="AE86">
        <v>21.675934733494849</v>
      </c>
      <c r="AF86">
        <v>19.748378837685699</v>
      </c>
      <c r="AG86">
        <v>9.4775401702308404</v>
      </c>
      <c r="AH86">
        <v>15.002074488747651</v>
      </c>
      <c r="AI86">
        <v>10.176754367113039</v>
      </c>
      <c r="AJ86">
        <v>13.781415648315651</v>
      </c>
      <c r="AK86">
        <v>11.8305933097819</v>
      </c>
      <c r="AL86">
        <v>12.72725448075574</v>
      </c>
      <c r="AM86">
        <v>18.757149196460851</v>
      </c>
      <c r="AN86">
        <v>16.11156737636065</v>
      </c>
      <c r="AO86">
        <v>15.764585558318899</v>
      </c>
      <c r="AP86">
        <v>11.9331808601733</v>
      </c>
      <c r="AQ86">
        <v>20.462565609096</v>
      </c>
      <c r="AR86">
        <v>16.008762638674352</v>
      </c>
      <c r="AS86">
        <v>7.8397444084143002</v>
      </c>
      <c r="AT86">
        <v>18.5859302683149</v>
      </c>
      <c r="AU86">
        <v>9.8307394957132352</v>
      </c>
      <c r="AV86">
        <v>13.43243431282955</v>
      </c>
      <c r="AW86">
        <v>15.890608858857799</v>
      </c>
      <c r="AX86">
        <v>17.4835084190868</v>
      </c>
      <c r="AY86">
        <v>22.498396721754901</v>
      </c>
      <c r="AZ86">
        <v>12.029582568753948</v>
      </c>
      <c r="BA86">
        <v>11.308048282970665</v>
      </c>
      <c r="BB86">
        <v>17.9817394857597</v>
      </c>
      <c r="BC86">
        <v>24.139221790849</v>
      </c>
      <c r="BD86">
        <v>22.230628769559601</v>
      </c>
      <c r="BE86">
        <v>17.350540187528001</v>
      </c>
      <c r="BF86">
        <v>20.5121888043079</v>
      </c>
      <c r="BG86">
        <v>14.846509217632484</v>
      </c>
      <c r="BH86">
        <v>15.71125007094915</v>
      </c>
      <c r="BJ86">
        <f t="shared" si="12"/>
        <v>14.461826448318112</v>
      </c>
      <c r="BK86">
        <f t="shared" si="13"/>
        <v>14.041750546873672</v>
      </c>
      <c r="BL86">
        <f t="shared" si="14"/>
        <v>15.961925853648772</v>
      </c>
      <c r="BN86">
        <f t="shared" si="15"/>
        <v>3.0362776095607615</v>
      </c>
      <c r="BO86">
        <f t="shared" si="16"/>
        <v>4.0325720120639561</v>
      </c>
      <c r="BP86">
        <f t="shared" si="17"/>
        <v>4.1324237367462757</v>
      </c>
      <c r="BR86">
        <f t="shared" si="18"/>
        <v>0.75906940239019038</v>
      </c>
      <c r="BS86">
        <f t="shared" si="19"/>
        <v>0.95048633845116792</v>
      </c>
      <c r="BT86">
        <f t="shared" si="20"/>
        <v>0.82648474734925514</v>
      </c>
      <c r="BV86">
        <f t="shared" si="21"/>
        <v>0.7321512497044993</v>
      </c>
      <c r="BW86">
        <f t="shared" si="22"/>
        <v>0.18921177874629705</v>
      </c>
      <c r="BX86">
        <f t="shared" si="23"/>
        <v>0.1358211553260143</v>
      </c>
    </row>
    <row r="87" spans="1:76" x14ac:dyDescent="0.3">
      <c r="A87" t="s">
        <v>640</v>
      </c>
      <c r="B87">
        <v>38.774448785279951</v>
      </c>
      <c r="C87">
        <v>36.97939657242285</v>
      </c>
      <c r="D87">
        <v>21.8093533437406</v>
      </c>
      <c r="E87">
        <v>15.976478178279649</v>
      </c>
      <c r="F87">
        <v>40.184104505843152</v>
      </c>
      <c r="G87">
        <v>28.679430075215301</v>
      </c>
      <c r="H87">
        <v>29.718121560330552</v>
      </c>
      <c r="I87">
        <v>34.828793635916455</v>
      </c>
      <c r="J87">
        <v>38.68508366756285</v>
      </c>
      <c r="K87">
        <v>41.452771933314153</v>
      </c>
      <c r="L87">
        <v>33.423807917527</v>
      </c>
      <c r="M87">
        <v>22.6496361735047</v>
      </c>
      <c r="N87">
        <v>30.7908548345616</v>
      </c>
      <c r="O87">
        <v>46.891193909339798</v>
      </c>
      <c r="P87">
        <v>38.116973424979001</v>
      </c>
      <c r="Q87">
        <v>34.507618486407097</v>
      </c>
      <c r="R87">
        <v>30.549725162682002</v>
      </c>
      <c r="S87">
        <v>25.601339364874551</v>
      </c>
      <c r="T87">
        <v>37.406050000707395</v>
      </c>
      <c r="U87">
        <v>28.531551909959749</v>
      </c>
      <c r="V87">
        <v>41.909094117628499</v>
      </c>
      <c r="W87">
        <v>42.491825505523096</v>
      </c>
      <c r="X87">
        <v>34.551128548352899</v>
      </c>
      <c r="Y87">
        <v>25.18619843366595</v>
      </c>
      <c r="Z87">
        <v>22.805063764027551</v>
      </c>
      <c r="AA87">
        <v>27.135424119185</v>
      </c>
      <c r="AB87">
        <v>16.974698835289249</v>
      </c>
      <c r="AC87">
        <v>22.955224796180097</v>
      </c>
      <c r="AD87">
        <v>19.101912501434448</v>
      </c>
      <c r="AE87">
        <v>36.990102210540755</v>
      </c>
      <c r="AF87">
        <v>35.252363304566252</v>
      </c>
      <c r="AG87">
        <v>38.170669461875903</v>
      </c>
      <c r="AH87">
        <v>26.736043890359451</v>
      </c>
      <c r="AI87">
        <v>27.286474014468151</v>
      </c>
      <c r="AJ87">
        <v>27.66898109956815</v>
      </c>
      <c r="AK87">
        <v>24.039326115928549</v>
      </c>
      <c r="AL87">
        <v>23.66628336341525</v>
      </c>
      <c r="AM87">
        <v>44.659636397400007</v>
      </c>
      <c r="AN87">
        <v>39.975837557321498</v>
      </c>
      <c r="AO87">
        <v>39.080501590785701</v>
      </c>
      <c r="AP87">
        <v>22.320692057727548</v>
      </c>
      <c r="AQ87">
        <v>41.4041103226443</v>
      </c>
      <c r="AR87">
        <v>33.826279449367</v>
      </c>
      <c r="AS87">
        <v>20.316867447809049</v>
      </c>
      <c r="AT87">
        <v>41.4534250060698</v>
      </c>
      <c r="AU87">
        <v>16.533513021573849</v>
      </c>
      <c r="AV87">
        <v>25.151319370105398</v>
      </c>
      <c r="AW87">
        <v>49.17839328363965</v>
      </c>
      <c r="AX87">
        <v>53.168538447359701</v>
      </c>
      <c r="AY87">
        <v>40.447866455993051</v>
      </c>
      <c r="AZ87">
        <v>31.489838085598798</v>
      </c>
      <c r="BA87">
        <v>22.634900730738799</v>
      </c>
      <c r="BB87">
        <v>48.1367581397922</v>
      </c>
      <c r="BC87">
        <v>52.2171238983953</v>
      </c>
      <c r="BD87">
        <v>47.611498486627298</v>
      </c>
      <c r="BE87">
        <v>40.2860273557569</v>
      </c>
      <c r="BF87">
        <v>47.124282795125296</v>
      </c>
      <c r="BG87">
        <v>40.971291163104652</v>
      </c>
      <c r="BH87">
        <v>38.000617938851605</v>
      </c>
      <c r="BJ87">
        <f t="shared" si="12"/>
        <v>33.341754187764046</v>
      </c>
      <c r="BK87">
        <f t="shared" si="13"/>
        <v>29.979716107851168</v>
      </c>
      <c r="BL87">
        <f t="shared" si="14"/>
        <v>36.454556383227967</v>
      </c>
      <c r="BN87">
        <f t="shared" si="15"/>
        <v>8.0998641075634534</v>
      </c>
      <c r="BO87">
        <f t="shared" si="16"/>
        <v>7.5834978368126889</v>
      </c>
      <c r="BP87">
        <f t="shared" si="17"/>
        <v>10.909160217639355</v>
      </c>
      <c r="BR87">
        <f t="shared" si="18"/>
        <v>2.0249660268908634</v>
      </c>
      <c r="BS87">
        <f t="shared" si="19"/>
        <v>1.7874475818412556</v>
      </c>
      <c r="BT87">
        <f t="shared" si="20"/>
        <v>2.1818320435278711</v>
      </c>
      <c r="BV87">
        <f t="shared" si="21"/>
        <v>0.22258225254886752</v>
      </c>
      <c r="BW87">
        <f t="shared" si="22"/>
        <v>0.30229611423165853</v>
      </c>
      <c r="BX87">
        <f t="shared" si="23"/>
        <v>2.6888727403938446E-2</v>
      </c>
    </row>
    <row r="88" spans="1:76" x14ac:dyDescent="0.3">
      <c r="A88" t="s">
        <v>641</v>
      </c>
      <c r="B88">
        <v>6.2460577320688202</v>
      </c>
      <c r="C88">
        <v>6.2211503085062407</v>
      </c>
      <c r="D88">
        <v>3.1397165322628853</v>
      </c>
      <c r="E88">
        <v>3.9832774555019199</v>
      </c>
      <c r="F88">
        <v>1.2382064930429499</v>
      </c>
      <c r="G88">
        <v>4.6919913792725705</v>
      </c>
      <c r="H88">
        <v>5.4306128468368904</v>
      </c>
      <c r="I88">
        <v>6.8955868097958497</v>
      </c>
      <c r="J88">
        <v>5.8196266147538251</v>
      </c>
      <c r="K88">
        <v>6.0382204866470293</v>
      </c>
      <c r="L88">
        <v>6.3743550106416</v>
      </c>
      <c r="M88">
        <v>4.6410999100801948</v>
      </c>
      <c r="N88">
        <v>6.9624387173164308</v>
      </c>
      <c r="O88">
        <v>10.990133786079666</v>
      </c>
      <c r="P88">
        <v>8.7763331999539247</v>
      </c>
      <c r="Q88">
        <v>5.0990872772068148</v>
      </c>
      <c r="R88">
        <v>3.20440508720535</v>
      </c>
      <c r="S88">
        <v>2.816585660294745</v>
      </c>
      <c r="T88">
        <v>3.4824402947566497</v>
      </c>
      <c r="U88">
        <v>4.8504325269734654</v>
      </c>
      <c r="V88">
        <v>11.8254638609771</v>
      </c>
      <c r="W88">
        <v>5.3498841651928348</v>
      </c>
      <c r="X88">
        <v>3.8515604111932298</v>
      </c>
      <c r="Y88">
        <v>9.9068538607318608</v>
      </c>
      <c r="Z88">
        <v>5.1009181152139398</v>
      </c>
      <c r="AA88">
        <v>5.2092634740317898</v>
      </c>
      <c r="AB88">
        <v>3.95567329074336</v>
      </c>
      <c r="AC88">
        <v>5.2521213113878549</v>
      </c>
      <c r="AD88">
        <v>3.1234965656012399</v>
      </c>
      <c r="AE88">
        <v>7.9849387642335401</v>
      </c>
      <c r="AF88">
        <v>8.3715030068992444</v>
      </c>
      <c r="AG88">
        <v>4.3919951427138102</v>
      </c>
      <c r="AH88">
        <v>4.3244173149437106</v>
      </c>
      <c r="AI88">
        <v>6.6880667378089154</v>
      </c>
      <c r="AJ88">
        <v>5.3805812727759701</v>
      </c>
      <c r="AK88">
        <v>3.6034153026819449</v>
      </c>
      <c r="AL88">
        <v>5.0207499770521151</v>
      </c>
      <c r="AM88">
        <v>6.420789334638485</v>
      </c>
      <c r="AN88">
        <v>4.1296209876361454</v>
      </c>
      <c r="AO88">
        <v>6.7093470557881751</v>
      </c>
      <c r="AP88">
        <v>3.9410481207293651</v>
      </c>
      <c r="AQ88">
        <v>6.25526787630446</v>
      </c>
      <c r="AR88">
        <v>2.9262524605685352</v>
      </c>
      <c r="AS88">
        <v>10.821500078811049</v>
      </c>
      <c r="AT88">
        <v>6.97670742104357</v>
      </c>
      <c r="AU88">
        <v>3.24207430486975</v>
      </c>
      <c r="AV88">
        <v>5.3514135117101844</v>
      </c>
      <c r="AW88">
        <v>6.6966166395185045</v>
      </c>
      <c r="AX88">
        <v>8.2925092780516394</v>
      </c>
      <c r="AY88">
        <v>5.6564657234385205</v>
      </c>
      <c r="AZ88">
        <v>8.6130732740247602</v>
      </c>
      <c r="BA88">
        <v>4.6506832461982555</v>
      </c>
      <c r="BB88">
        <v>4.6506722700724747</v>
      </c>
      <c r="BC88">
        <v>5.8792698971210449</v>
      </c>
      <c r="BD88">
        <v>6.1335016432550855</v>
      </c>
      <c r="BE88">
        <v>5.8666194664638551</v>
      </c>
      <c r="BF88">
        <v>8.0546029605961493</v>
      </c>
      <c r="BG88">
        <v>3.17761690686834</v>
      </c>
      <c r="BH88">
        <v>7.683596434918341</v>
      </c>
      <c r="BJ88">
        <f t="shared" si="12"/>
        <v>5.784243409997976</v>
      </c>
      <c r="BK88">
        <f t="shared" si="13"/>
        <v>5.5383344217168142</v>
      </c>
      <c r="BL88">
        <f t="shared" si="14"/>
        <v>5.8453598178054689</v>
      </c>
      <c r="BN88">
        <f t="shared" si="15"/>
        <v>2.2134890990689535</v>
      </c>
      <c r="BO88">
        <f t="shared" si="16"/>
        <v>2.4957353930147472</v>
      </c>
      <c r="BP88">
        <f t="shared" si="17"/>
        <v>1.9153683113515703</v>
      </c>
      <c r="BR88">
        <f t="shared" si="18"/>
        <v>0.55337227476723838</v>
      </c>
      <c r="BS88">
        <f t="shared" si="19"/>
        <v>0.58825047348266712</v>
      </c>
      <c r="BT88">
        <f t="shared" si="20"/>
        <v>0.38307366227031403</v>
      </c>
      <c r="BV88">
        <f t="shared" si="21"/>
        <v>0.76273075807218282</v>
      </c>
      <c r="BW88">
        <f t="shared" si="22"/>
        <v>0.92827582011795562</v>
      </c>
      <c r="BX88">
        <f t="shared" si="23"/>
        <v>0.66491861365720217</v>
      </c>
    </row>
    <row r="89" spans="1:76" x14ac:dyDescent="0.3">
      <c r="A89" t="s">
        <v>642</v>
      </c>
      <c r="B89">
        <v>17.1999775005464</v>
      </c>
      <c r="C89">
        <v>15.614774805468901</v>
      </c>
      <c r="D89">
        <v>8.5949268076867398</v>
      </c>
      <c r="E89">
        <v>7.2520402607106051</v>
      </c>
      <c r="F89">
        <v>6.4656604558905553</v>
      </c>
      <c r="G89">
        <v>11.46967656666445</v>
      </c>
      <c r="H89">
        <v>12.0184958344751</v>
      </c>
      <c r="I89">
        <v>13.470372768979001</v>
      </c>
      <c r="J89">
        <v>16.899261326817751</v>
      </c>
      <c r="K89">
        <v>15.960226808099851</v>
      </c>
      <c r="L89">
        <v>12.224425198632986</v>
      </c>
      <c r="M89">
        <v>7.0359341433031153</v>
      </c>
      <c r="N89">
        <v>13.969288288027251</v>
      </c>
      <c r="O89">
        <v>22.711784651520752</v>
      </c>
      <c r="P89">
        <v>24.5430208681327</v>
      </c>
      <c r="Q89">
        <v>14.7428067530379</v>
      </c>
      <c r="R89">
        <v>16.454302280901999</v>
      </c>
      <c r="S89">
        <v>8.9581726706521998</v>
      </c>
      <c r="T89">
        <v>5.51307523553682</v>
      </c>
      <c r="U89">
        <v>10.203056615143481</v>
      </c>
      <c r="V89">
        <v>22.228354600080301</v>
      </c>
      <c r="W89">
        <v>16.8625855240197</v>
      </c>
      <c r="X89">
        <v>9.1726192737669248</v>
      </c>
      <c r="Y89">
        <v>4.2702852144561305</v>
      </c>
      <c r="Z89">
        <v>3.6540163364791098</v>
      </c>
      <c r="AA89">
        <v>11.2258019317139</v>
      </c>
      <c r="AB89">
        <v>4.4110060158157598</v>
      </c>
      <c r="AC89">
        <v>10.455160786397549</v>
      </c>
      <c r="AD89">
        <v>7.1424829393580396</v>
      </c>
      <c r="AE89">
        <v>15.464918795698999</v>
      </c>
      <c r="AF89">
        <v>12.9737065350149</v>
      </c>
      <c r="AG89">
        <v>7.6733339722618998</v>
      </c>
      <c r="AH89">
        <v>10.747956981034591</v>
      </c>
      <c r="AI89">
        <v>19.799494736696349</v>
      </c>
      <c r="AJ89">
        <v>13.523280511720451</v>
      </c>
      <c r="AK89">
        <v>7.9261317852302007</v>
      </c>
      <c r="AL89">
        <v>8.2791415883673256</v>
      </c>
      <c r="AM89">
        <v>8.7131500662966452</v>
      </c>
      <c r="AN89">
        <v>8.2362341929522955</v>
      </c>
      <c r="AO89">
        <v>12.595480260727115</v>
      </c>
      <c r="AP89">
        <v>4.7654238705108103</v>
      </c>
      <c r="AQ89">
        <v>9.8141264873094851</v>
      </c>
      <c r="AR89">
        <v>9.2213328767305214</v>
      </c>
      <c r="AS89">
        <v>8.4738298424579241</v>
      </c>
      <c r="AT89">
        <v>18.6094297499336</v>
      </c>
      <c r="AU89">
        <v>6.7229498528223353</v>
      </c>
      <c r="AV89">
        <v>12.77005041629115</v>
      </c>
      <c r="AW89">
        <v>20.729643158902451</v>
      </c>
      <c r="AX89">
        <v>14.823203524202301</v>
      </c>
      <c r="AY89">
        <v>15.990445022718049</v>
      </c>
      <c r="AZ89">
        <v>17.528457322761401</v>
      </c>
      <c r="BA89">
        <v>14.728987860642899</v>
      </c>
      <c r="BB89">
        <v>13.936097674297701</v>
      </c>
      <c r="BC89">
        <v>14.384369836129999</v>
      </c>
      <c r="BD89">
        <v>20.293479319478102</v>
      </c>
      <c r="BE89">
        <v>13.655917014480302</v>
      </c>
      <c r="BF89">
        <v>5.86201899956178</v>
      </c>
      <c r="BG89">
        <v>18.100389011984451</v>
      </c>
      <c r="BH89">
        <v>19.394747185636753</v>
      </c>
      <c r="BJ89">
        <f t="shared" si="12"/>
        <v>13.76079206487463</v>
      </c>
      <c r="BK89">
        <f t="shared" si="13"/>
        <v>10.95612946916826</v>
      </c>
      <c r="BL89">
        <f t="shared" si="14"/>
        <v>12.763132697285842</v>
      </c>
      <c r="BN89">
        <f t="shared" si="15"/>
        <v>5.1997406781052202</v>
      </c>
      <c r="BO89">
        <f t="shared" si="16"/>
        <v>5.4161983517419419</v>
      </c>
      <c r="BP89">
        <f t="shared" si="17"/>
        <v>4.7502824832022963</v>
      </c>
      <c r="BR89">
        <f t="shared" si="18"/>
        <v>1.2999351695263051</v>
      </c>
      <c r="BS89">
        <f t="shared" si="19"/>
        <v>1.2766101942560431</v>
      </c>
      <c r="BT89">
        <f t="shared" si="20"/>
        <v>0.95005649664045921</v>
      </c>
      <c r="BV89">
        <f t="shared" si="21"/>
        <v>0.1336114791652688</v>
      </c>
      <c r="BW89">
        <f t="shared" si="22"/>
        <v>0.54018947579438115</v>
      </c>
      <c r="BX89">
        <f t="shared" si="23"/>
        <v>0.26416131453827679</v>
      </c>
    </row>
    <row r="90" spans="1:76" x14ac:dyDescent="0.3">
      <c r="A90" t="s">
        <v>643</v>
      </c>
      <c r="B90">
        <v>9.4798765817905597</v>
      </c>
      <c r="C90">
        <v>8.558663266520341</v>
      </c>
      <c r="D90">
        <v>9.4972325177568546</v>
      </c>
      <c r="E90">
        <v>4.6098984869350002</v>
      </c>
      <c r="F90">
        <v>7.1001249099221848</v>
      </c>
      <c r="G90">
        <v>8.3730309320039886</v>
      </c>
      <c r="H90">
        <v>4.7183012008091296</v>
      </c>
      <c r="I90">
        <v>7.0322323044948947</v>
      </c>
      <c r="J90">
        <v>9.2866166496248503</v>
      </c>
      <c r="K90">
        <v>7.4682272686919902</v>
      </c>
      <c r="L90">
        <v>10.89624933421657</v>
      </c>
      <c r="M90">
        <v>4.9343451410183201</v>
      </c>
      <c r="N90">
        <v>8.9526577123766735</v>
      </c>
      <c r="O90">
        <v>17.197111109355099</v>
      </c>
      <c r="P90">
        <v>9.3874144166279354</v>
      </c>
      <c r="Q90">
        <v>5.5927574051844893</v>
      </c>
      <c r="R90">
        <v>10.384052175063699</v>
      </c>
      <c r="S90">
        <v>5.4973392458128449</v>
      </c>
      <c r="T90">
        <v>7.8418470623728052</v>
      </c>
      <c r="U90">
        <v>8.3751525246567997</v>
      </c>
      <c r="V90">
        <v>12.756855622538801</v>
      </c>
      <c r="W90">
        <v>12.051901737543801</v>
      </c>
      <c r="X90">
        <v>5.990364009563395</v>
      </c>
      <c r="Y90">
        <v>8.5743675455293342</v>
      </c>
      <c r="Z90">
        <v>5.9359385528708053</v>
      </c>
      <c r="AA90">
        <v>7.6296030085363444</v>
      </c>
      <c r="AB90">
        <v>2.5701642360731549</v>
      </c>
      <c r="AC90">
        <v>9.913822425313576</v>
      </c>
      <c r="AD90">
        <v>5.9330146688443248</v>
      </c>
      <c r="AE90">
        <v>9.9938932294742493</v>
      </c>
      <c r="AF90">
        <v>10.964386068922</v>
      </c>
      <c r="AG90">
        <v>8.2352030879742202</v>
      </c>
      <c r="AH90">
        <v>9.1243412137373046</v>
      </c>
      <c r="AI90">
        <v>6.29967962309677</v>
      </c>
      <c r="AJ90">
        <v>8.0195806011611701</v>
      </c>
      <c r="AK90">
        <v>4.9993692835879653</v>
      </c>
      <c r="AL90">
        <v>6.2217654410722947</v>
      </c>
      <c r="AM90">
        <v>5.580940340331785</v>
      </c>
      <c r="AN90">
        <v>9.1786975525755246</v>
      </c>
      <c r="AO90">
        <v>11.208298875288049</v>
      </c>
      <c r="AP90">
        <v>4.0713363616961047</v>
      </c>
      <c r="AQ90">
        <v>7.9649960410847207</v>
      </c>
      <c r="AR90">
        <v>7.0551175727833053</v>
      </c>
      <c r="AS90">
        <v>5.5754823371368154</v>
      </c>
      <c r="AT90">
        <v>13.757756832463199</v>
      </c>
      <c r="AU90">
        <v>4.9692365499510451</v>
      </c>
      <c r="AV90">
        <v>5.1764218951995193</v>
      </c>
      <c r="AW90">
        <v>13.386372590453449</v>
      </c>
      <c r="AX90">
        <v>19.943215561641399</v>
      </c>
      <c r="AY90">
        <v>10.909236640167101</v>
      </c>
      <c r="AZ90">
        <v>6.2166578863796351</v>
      </c>
      <c r="BA90">
        <v>12.901113225753999</v>
      </c>
      <c r="BB90">
        <v>8.7398701181986098</v>
      </c>
      <c r="BC90">
        <v>12.35354932692605</v>
      </c>
      <c r="BD90">
        <v>12.26194684659675</v>
      </c>
      <c r="BE90">
        <v>9.7955228939186298</v>
      </c>
      <c r="BF90">
        <v>5.6103796412814448</v>
      </c>
      <c r="BG90">
        <v>9.1370863499740409</v>
      </c>
      <c r="BH90">
        <v>11.520622490053864</v>
      </c>
      <c r="BJ90">
        <f t="shared" si="12"/>
        <v>8.3177962023330565</v>
      </c>
      <c r="BK90">
        <f t="shared" si="13"/>
        <v>8.2262181132180139</v>
      </c>
      <c r="BL90">
        <f t="shared" si="14"/>
        <v>9.062182930227058</v>
      </c>
      <c r="BN90">
        <f t="shared" si="15"/>
        <v>3.0573908297666068</v>
      </c>
      <c r="BO90">
        <f t="shared" si="16"/>
        <v>2.5826946100286019</v>
      </c>
      <c r="BP90">
        <f t="shared" si="17"/>
        <v>3.7728008993045856</v>
      </c>
      <c r="BR90">
        <f t="shared" si="18"/>
        <v>0.7643477074416517</v>
      </c>
      <c r="BS90">
        <f t="shared" si="19"/>
        <v>0.60874695749505681</v>
      </c>
      <c r="BT90">
        <f t="shared" si="20"/>
        <v>0.75456017986091717</v>
      </c>
      <c r="BV90">
        <f t="shared" si="21"/>
        <v>0.92596327792625499</v>
      </c>
      <c r="BW90">
        <f t="shared" si="22"/>
        <v>0.49263266592173305</v>
      </c>
      <c r="BX90">
        <f t="shared" si="23"/>
        <v>0.39356732252783033</v>
      </c>
    </row>
    <row r="91" spans="1:76" x14ac:dyDescent="0.3">
      <c r="A91" t="s">
        <v>644</v>
      </c>
      <c r="B91">
        <v>10.18164909469135</v>
      </c>
      <c r="C91">
        <v>9.9925004441037704</v>
      </c>
      <c r="D91">
        <v>4.5728849804612643</v>
      </c>
      <c r="E91">
        <v>5.2115264669450152</v>
      </c>
      <c r="F91">
        <v>4.1500115489031399</v>
      </c>
      <c r="G91">
        <v>4.1794968067043197</v>
      </c>
      <c r="H91">
        <v>6.3142984553361705</v>
      </c>
      <c r="I91">
        <v>6.4771063562473552</v>
      </c>
      <c r="J91">
        <v>9.3482038397498251</v>
      </c>
      <c r="K91">
        <v>9.435690614219876</v>
      </c>
      <c r="L91">
        <v>9.7510150735151804</v>
      </c>
      <c r="M91">
        <v>4.9676255529120201</v>
      </c>
      <c r="N91">
        <v>10.318011165882945</v>
      </c>
      <c r="O91">
        <v>10.166098881479034</v>
      </c>
      <c r="P91">
        <v>13.163634156398899</v>
      </c>
      <c r="Q91">
        <v>7.484975333659694</v>
      </c>
      <c r="R91">
        <v>10.773259805349801</v>
      </c>
      <c r="S91">
        <v>6.4195351626350305</v>
      </c>
      <c r="T91">
        <v>12.58599113855248</v>
      </c>
      <c r="U91">
        <v>4.4627770896866696</v>
      </c>
      <c r="V91">
        <v>13.4231377539079</v>
      </c>
      <c r="W91">
        <v>7.6554087736855303</v>
      </c>
      <c r="X91">
        <v>6.5341683767199203</v>
      </c>
      <c r="Y91">
        <v>10.812131970235836</v>
      </c>
      <c r="Z91">
        <v>7.067904891667375</v>
      </c>
      <c r="AA91">
        <v>6.1461058770649597</v>
      </c>
      <c r="AB91">
        <v>5.6185250920749503</v>
      </c>
      <c r="AC91">
        <v>6.6083300107698992</v>
      </c>
      <c r="AD91">
        <v>4.8475017242127052</v>
      </c>
      <c r="AE91">
        <v>7.7364850640839595</v>
      </c>
      <c r="AF91">
        <v>11.34962502246421</v>
      </c>
      <c r="AG91">
        <v>9.7517506610189297</v>
      </c>
      <c r="AH91">
        <v>8.6185139916028799</v>
      </c>
      <c r="AI91">
        <v>11.25383688181866</v>
      </c>
      <c r="AJ91">
        <v>6.7669815639442001</v>
      </c>
      <c r="AK91">
        <v>5.7696881426485795</v>
      </c>
      <c r="AL91">
        <v>7.35113061046924</v>
      </c>
      <c r="AM91">
        <v>13.434529206568001</v>
      </c>
      <c r="AN91">
        <v>9.1442526417005645</v>
      </c>
      <c r="AO91">
        <v>11.009498266746039</v>
      </c>
      <c r="AP91">
        <v>9.572337044885554</v>
      </c>
      <c r="AQ91">
        <v>7.6583436462704295</v>
      </c>
      <c r="AR91">
        <v>5.4950481215546354</v>
      </c>
      <c r="AS91">
        <v>4.4695542851565051</v>
      </c>
      <c r="AT91">
        <v>13.827606677195501</v>
      </c>
      <c r="AU91">
        <v>6.9926751171168</v>
      </c>
      <c r="AV91">
        <v>6.6305913322627745</v>
      </c>
      <c r="AW91">
        <v>6.6814573613843153</v>
      </c>
      <c r="AX91">
        <v>13.2639736935032</v>
      </c>
      <c r="AY91">
        <v>15.281861738771148</v>
      </c>
      <c r="AZ91">
        <v>10.637432733906806</v>
      </c>
      <c r="BA91">
        <v>7.9766395703851547</v>
      </c>
      <c r="BB91">
        <v>10.86803175698395</v>
      </c>
      <c r="BC91">
        <v>16.927746248634101</v>
      </c>
      <c r="BD91">
        <v>13.61392525178835</v>
      </c>
      <c r="BE91">
        <v>10.630362111979146</v>
      </c>
      <c r="BF91">
        <v>13.0875693194084</v>
      </c>
      <c r="BG91">
        <v>9.3974165206590605</v>
      </c>
      <c r="BH91">
        <v>9.9383891829444249</v>
      </c>
      <c r="BJ91">
        <f t="shared" si="12"/>
        <v>7.8571705482006164</v>
      </c>
      <c r="BK91">
        <f t="shared" si="13"/>
        <v>8.4258327381973164</v>
      </c>
      <c r="BL91">
        <f t="shared" si="14"/>
        <v>9.8570816858746735</v>
      </c>
      <c r="BN91">
        <f t="shared" si="15"/>
        <v>2.7765342566383966</v>
      </c>
      <c r="BO91">
        <f t="shared" si="16"/>
        <v>2.7357569291076707</v>
      </c>
      <c r="BP91">
        <f t="shared" si="17"/>
        <v>3.3301959706012081</v>
      </c>
      <c r="BR91">
        <f t="shared" si="18"/>
        <v>0.69413356415959915</v>
      </c>
      <c r="BS91">
        <f t="shared" si="19"/>
        <v>0.64482409208337299</v>
      </c>
      <c r="BT91">
        <f t="shared" si="20"/>
        <v>0.6660391941202416</v>
      </c>
      <c r="BV91">
        <f t="shared" si="21"/>
        <v>0.55266709398294434</v>
      </c>
      <c r="BW91">
        <f t="shared" si="22"/>
        <v>4.4774550174255974E-2</v>
      </c>
      <c r="BX91">
        <f t="shared" si="23"/>
        <v>0.13045048919357499</v>
      </c>
    </row>
    <row r="92" spans="1:76" x14ac:dyDescent="0.3">
      <c r="A92" t="s">
        <v>645</v>
      </c>
      <c r="B92">
        <v>14.657194568454001</v>
      </c>
      <c r="C92">
        <v>17.391029746454151</v>
      </c>
      <c r="D92">
        <v>12.075185129108165</v>
      </c>
      <c r="E92">
        <v>8.5024332905249302</v>
      </c>
      <c r="F92">
        <v>17.11478161948305</v>
      </c>
      <c r="G92">
        <v>10.793065376723851</v>
      </c>
      <c r="H92">
        <v>12.30256297439867</v>
      </c>
      <c r="I92">
        <v>12.997808447980901</v>
      </c>
      <c r="J92">
        <v>14.68909039418655</v>
      </c>
      <c r="K92">
        <v>17.38704186364205</v>
      </c>
      <c r="L92">
        <v>14.7964352358506</v>
      </c>
      <c r="M92">
        <v>10.190907248892405</v>
      </c>
      <c r="N92">
        <v>17.415874147061551</v>
      </c>
      <c r="O92">
        <v>20.919494190996801</v>
      </c>
      <c r="P92">
        <v>14.234943104613794</v>
      </c>
      <c r="Q92">
        <v>16.837531203888648</v>
      </c>
      <c r="R92">
        <v>10.297040705459899</v>
      </c>
      <c r="S92">
        <v>10.320265370002645</v>
      </c>
      <c r="T92">
        <v>16.011925073763852</v>
      </c>
      <c r="U92">
        <v>12.520708639701201</v>
      </c>
      <c r="V92">
        <v>20.567132118683698</v>
      </c>
      <c r="W92">
        <v>16.244629772960202</v>
      </c>
      <c r="X92">
        <v>15.979915083375701</v>
      </c>
      <c r="Y92">
        <v>14.5079710312971</v>
      </c>
      <c r="Z92">
        <v>13.982355491964999</v>
      </c>
      <c r="AA92">
        <v>12.787930888967399</v>
      </c>
      <c r="AB92">
        <v>9.4828201673952002</v>
      </c>
      <c r="AC92">
        <v>7.6257899457782647</v>
      </c>
      <c r="AD92">
        <v>8.4441977670985491</v>
      </c>
      <c r="AE92">
        <v>14.421037767010549</v>
      </c>
      <c r="AF92">
        <v>12.055543875961934</v>
      </c>
      <c r="AG92">
        <v>11.401937733567101</v>
      </c>
      <c r="AH92">
        <v>9.1565181339581105</v>
      </c>
      <c r="AI92">
        <v>17.552592076535451</v>
      </c>
      <c r="AJ92">
        <v>12.73600289061277</v>
      </c>
      <c r="AK92">
        <v>14.081679332268749</v>
      </c>
      <c r="AL92">
        <v>11.60646920306648</v>
      </c>
      <c r="AM92">
        <v>19.511769208523148</v>
      </c>
      <c r="AN92">
        <v>14.765197593220149</v>
      </c>
      <c r="AO92">
        <v>13.258348823235215</v>
      </c>
      <c r="AP92">
        <v>11.919323808904526</v>
      </c>
      <c r="AQ92">
        <v>11.735635026394259</v>
      </c>
      <c r="AR92">
        <v>12.261506733415334</v>
      </c>
      <c r="AS92">
        <v>9.2327970836263855</v>
      </c>
      <c r="AT92">
        <v>18.022550042786747</v>
      </c>
      <c r="AU92">
        <v>9.0066845782741964</v>
      </c>
      <c r="AV92">
        <v>11.195574136529119</v>
      </c>
      <c r="AW92">
        <v>18.965157788721953</v>
      </c>
      <c r="AX92">
        <v>25.6253655599117</v>
      </c>
      <c r="AY92">
        <v>26.464609591458348</v>
      </c>
      <c r="AZ92">
        <v>14.92756898149975</v>
      </c>
      <c r="BA92">
        <v>8.6339548034807354</v>
      </c>
      <c r="BB92">
        <v>10.365345233262506</v>
      </c>
      <c r="BC92">
        <v>20.45092489845085</v>
      </c>
      <c r="BD92">
        <v>20.27680040086085</v>
      </c>
      <c r="BE92">
        <v>15.877320336373899</v>
      </c>
      <c r="BF92">
        <v>19.5949050643931</v>
      </c>
      <c r="BG92">
        <v>17.201913279868499</v>
      </c>
      <c r="BH92">
        <v>14.639566514495499</v>
      </c>
      <c r="BJ92">
        <f t="shared" si="12"/>
        <v>14.519086158891257</v>
      </c>
      <c r="BK92">
        <f t="shared" si="13"/>
        <v>12.964461757971216</v>
      </c>
      <c r="BL92">
        <f t="shared" si="14"/>
        <v>15.294278836545395</v>
      </c>
      <c r="BN92">
        <f t="shared" si="15"/>
        <v>3.2676666441444491</v>
      </c>
      <c r="BO92">
        <f t="shared" si="16"/>
        <v>3.4868681461301767</v>
      </c>
      <c r="BP92">
        <f t="shared" si="17"/>
        <v>4.8549323302181415</v>
      </c>
      <c r="BR92">
        <f t="shared" si="18"/>
        <v>0.81691666103611227</v>
      </c>
      <c r="BS92">
        <f t="shared" si="19"/>
        <v>0.82186270374400461</v>
      </c>
      <c r="BT92">
        <f t="shared" si="20"/>
        <v>0.97098646604362826</v>
      </c>
      <c r="BV92">
        <f t="shared" si="21"/>
        <v>0.18920443777036899</v>
      </c>
      <c r="BW92">
        <f t="shared" si="22"/>
        <v>0.54481961247885646</v>
      </c>
      <c r="BX92">
        <f t="shared" si="23"/>
        <v>7.4305775723417636E-2</v>
      </c>
    </row>
    <row r="93" spans="1:76" x14ac:dyDescent="0.3">
      <c r="A93" t="s">
        <v>646</v>
      </c>
      <c r="B93">
        <v>0.81048573852168804</v>
      </c>
      <c r="C93">
        <v>0.40253166224747949</v>
      </c>
      <c r="D93">
        <v>0.238562313223151</v>
      </c>
      <c r="E93">
        <v>0</v>
      </c>
      <c r="F93">
        <v>2.852415185536215</v>
      </c>
      <c r="G93">
        <v>0.20505482803026151</v>
      </c>
      <c r="H93">
        <v>3.3668455991005201E-2</v>
      </c>
      <c r="I93">
        <v>5.6742050206770499E-2</v>
      </c>
      <c r="J93">
        <v>0</v>
      </c>
      <c r="K93">
        <v>0.13299645998350348</v>
      </c>
      <c r="L93">
        <v>9.3600272385433503E-2</v>
      </c>
      <c r="M93">
        <v>0.71219360381925045</v>
      </c>
      <c r="N93">
        <v>0</v>
      </c>
      <c r="O93">
        <v>0.48000049249987697</v>
      </c>
      <c r="P93">
        <v>0</v>
      </c>
      <c r="Q93">
        <v>0.33497940224799599</v>
      </c>
      <c r="R93">
        <v>0</v>
      </c>
      <c r="S93">
        <v>0</v>
      </c>
      <c r="T93">
        <v>0</v>
      </c>
      <c r="U93">
        <v>0.42796423454473598</v>
      </c>
      <c r="V93">
        <v>0</v>
      </c>
      <c r="W93">
        <v>0.91313534300552401</v>
      </c>
      <c r="X93">
        <v>0.58736680992420653</v>
      </c>
      <c r="Y93">
        <v>0</v>
      </c>
      <c r="Z93">
        <v>0.28997313487814352</v>
      </c>
      <c r="AA93">
        <v>0</v>
      </c>
      <c r="AB93">
        <v>0</v>
      </c>
      <c r="AC93">
        <v>0.490783886504992</v>
      </c>
      <c r="AD93">
        <v>0.22010068657992049</v>
      </c>
      <c r="AE93">
        <v>0</v>
      </c>
      <c r="AF93">
        <v>0.34974417496022847</v>
      </c>
      <c r="AG93">
        <v>0</v>
      </c>
      <c r="AH93">
        <v>0</v>
      </c>
      <c r="AI93">
        <v>0</v>
      </c>
      <c r="AJ93">
        <v>0.272818626746621</v>
      </c>
      <c r="AK93">
        <v>0</v>
      </c>
      <c r="AL93">
        <v>0.33670885764817948</v>
      </c>
      <c r="AM93">
        <v>0.50549828557745002</v>
      </c>
      <c r="AN93">
        <v>0</v>
      </c>
      <c r="AO93">
        <v>0</v>
      </c>
      <c r="AP93">
        <v>0.33072532865090198</v>
      </c>
      <c r="AQ93">
        <v>0</v>
      </c>
      <c r="AR93">
        <v>0.58163813026064148</v>
      </c>
      <c r="AS93">
        <v>0</v>
      </c>
      <c r="AT93">
        <v>8.6329355875668007E-2</v>
      </c>
      <c r="AU93">
        <v>0.30035926726457002</v>
      </c>
      <c r="AV93">
        <v>0.10840227012359201</v>
      </c>
      <c r="AW93">
        <v>0.21675686082552151</v>
      </c>
      <c r="AX93">
        <v>2.2168707656129998</v>
      </c>
      <c r="AY93">
        <v>0</v>
      </c>
      <c r="AZ93">
        <v>0</v>
      </c>
      <c r="BA93">
        <v>0.45678155021429451</v>
      </c>
      <c r="BB93">
        <v>0.41826290155241752</v>
      </c>
      <c r="BC93">
        <v>0.57805256320023501</v>
      </c>
      <c r="BD93">
        <v>0.60328530546016002</v>
      </c>
      <c r="BE93">
        <v>0</v>
      </c>
      <c r="BF93">
        <v>0.43259348484057603</v>
      </c>
      <c r="BG93">
        <v>0.64447193125341251</v>
      </c>
      <c r="BH93">
        <v>0.26558085056118702</v>
      </c>
      <c r="BJ93">
        <f t="shared" si="12"/>
        <v>0.39707690404328944</v>
      </c>
      <c r="BK93">
        <f t="shared" si="13"/>
        <v>0.18217045946654173</v>
      </c>
      <c r="BL93">
        <f t="shared" si="14"/>
        <v>0.33420545342673719</v>
      </c>
      <c r="BN93">
        <f t="shared" si="15"/>
        <v>0.7029491842673723</v>
      </c>
      <c r="BO93">
        <f t="shared" si="16"/>
        <v>0.27228212866230217</v>
      </c>
      <c r="BP93">
        <f t="shared" si="17"/>
        <v>0.45296734515640913</v>
      </c>
      <c r="BR93">
        <f t="shared" si="18"/>
        <v>0.17573729606684307</v>
      </c>
      <c r="BS93">
        <f t="shared" si="19"/>
        <v>6.4177513191007299E-2</v>
      </c>
      <c r="BT93">
        <f t="shared" si="20"/>
        <v>9.059346903128182E-2</v>
      </c>
      <c r="BV93">
        <f t="shared" si="21"/>
        <v>0.26496456142373731</v>
      </c>
      <c r="BW93">
        <f t="shared" si="22"/>
        <v>0.75335820118520525</v>
      </c>
      <c r="BX93">
        <f t="shared" si="23"/>
        <v>0.17852329929460745</v>
      </c>
    </row>
    <row r="94" spans="1:76" x14ac:dyDescent="0.3">
      <c r="A94" t="s">
        <v>647</v>
      </c>
      <c r="B94">
        <v>0.70397804701954003</v>
      </c>
      <c r="C94">
        <v>0.40253166224747949</v>
      </c>
      <c r="D94">
        <v>0.87988800665589606</v>
      </c>
      <c r="E94">
        <v>0.34399630874448051</v>
      </c>
      <c r="F94">
        <v>3.1897823369622591</v>
      </c>
      <c r="G94">
        <v>0.44901902666823101</v>
      </c>
      <c r="H94">
        <v>1.183493377088781</v>
      </c>
      <c r="I94">
        <v>0.83324727410662203</v>
      </c>
      <c r="J94">
        <v>1.3230615558909768</v>
      </c>
      <c r="K94">
        <v>1.1041086338578066</v>
      </c>
      <c r="L94">
        <v>1.2716529673064501</v>
      </c>
      <c r="M94">
        <v>0.5881048058189845</v>
      </c>
      <c r="N94">
        <v>1.783302599225435</v>
      </c>
      <c r="O94">
        <v>1.9088178097456501</v>
      </c>
      <c r="P94">
        <v>0.85357137337779498</v>
      </c>
      <c r="Q94">
        <v>1.7445287729526</v>
      </c>
      <c r="R94">
        <v>0.84017236486929903</v>
      </c>
      <c r="S94">
        <v>0.712786988602927</v>
      </c>
      <c r="T94">
        <v>1.6976124317965</v>
      </c>
      <c r="U94">
        <v>0.1196554318471585</v>
      </c>
      <c r="V94">
        <v>1.7556299910833499</v>
      </c>
      <c r="W94">
        <v>1.4719297228047574</v>
      </c>
      <c r="X94">
        <v>1.608856829046545</v>
      </c>
      <c r="Y94">
        <v>1.4163441036584334</v>
      </c>
      <c r="Z94">
        <v>5.16159113306075E-2</v>
      </c>
      <c r="AA94">
        <v>0.41769492556527998</v>
      </c>
      <c r="AB94">
        <v>0.50469420956382005</v>
      </c>
      <c r="AC94">
        <v>0.49667622830097702</v>
      </c>
      <c r="AD94">
        <v>0.54545053211170358</v>
      </c>
      <c r="AE94">
        <v>0.45791121350139197</v>
      </c>
      <c r="AF94">
        <v>1.70582793745344</v>
      </c>
      <c r="AG94">
        <v>3.0142351908348801</v>
      </c>
      <c r="AH94">
        <v>0.30186861165364348</v>
      </c>
      <c r="AI94">
        <v>2.0144719137396891</v>
      </c>
      <c r="AJ94">
        <v>0.72728180700257195</v>
      </c>
      <c r="AK94">
        <v>0.28129206318909</v>
      </c>
      <c r="AL94">
        <v>1.4644620105402795</v>
      </c>
      <c r="AM94">
        <v>1.8831019736873</v>
      </c>
      <c r="AN94">
        <v>0.85041698550440348</v>
      </c>
      <c r="AO94">
        <v>1.0703534220555686</v>
      </c>
      <c r="AP94">
        <v>0.64867902096692642</v>
      </c>
      <c r="AQ94">
        <v>9.00608269199316E-2</v>
      </c>
      <c r="AR94">
        <v>1.0584893744441799</v>
      </c>
      <c r="AS94">
        <v>0.33683695111418849</v>
      </c>
      <c r="AT94">
        <v>1.0226594997534542</v>
      </c>
      <c r="AU94">
        <v>1.0504210602809505</v>
      </c>
      <c r="AV94">
        <v>0.53709007041807</v>
      </c>
      <c r="AW94">
        <v>1.47242691610067</v>
      </c>
      <c r="AX94">
        <v>2.5936015518364499</v>
      </c>
      <c r="AY94">
        <v>2.5476275160715249</v>
      </c>
      <c r="AZ94">
        <v>0.81392711367223158</v>
      </c>
      <c r="BA94">
        <v>1.8753757389341463</v>
      </c>
      <c r="BB94">
        <v>2.4701195574174601</v>
      </c>
      <c r="BC94">
        <v>3.1620394391494551</v>
      </c>
      <c r="BD94">
        <v>0.84379023227155303</v>
      </c>
      <c r="BE94">
        <v>1.3854560914283565</v>
      </c>
      <c r="BF94">
        <v>1.576841909660285</v>
      </c>
      <c r="BG94">
        <v>1.21853009333456</v>
      </c>
      <c r="BH94">
        <v>0.83569646252728802</v>
      </c>
      <c r="BJ94">
        <f t="shared" si="12"/>
        <v>1.1601927848543117</v>
      </c>
      <c r="BK94">
        <f t="shared" si="13"/>
        <v>1.0629685854313558</v>
      </c>
      <c r="BL94">
        <f t="shared" si="14"/>
        <v>1.2726631075312358</v>
      </c>
      <c r="BN94">
        <f t="shared" si="15"/>
        <v>0.73088613208899023</v>
      </c>
      <c r="BO94">
        <f t="shared" si="16"/>
        <v>0.80240833652205512</v>
      </c>
      <c r="BP94">
        <f t="shared" si="17"/>
        <v>0.78374423201394872</v>
      </c>
      <c r="BR94">
        <f t="shared" si="18"/>
        <v>0.18272153302224756</v>
      </c>
      <c r="BS94">
        <f t="shared" si="19"/>
        <v>0.18912945867845415</v>
      </c>
      <c r="BT94">
        <f t="shared" si="20"/>
        <v>0.15674884640278974</v>
      </c>
      <c r="BV94">
        <f t="shared" si="21"/>
        <v>0.7140393196530932</v>
      </c>
      <c r="BW94">
        <f t="shared" si="22"/>
        <v>0.64337200981585585</v>
      </c>
      <c r="BX94">
        <f t="shared" si="23"/>
        <v>0.39889936466660303</v>
      </c>
    </row>
    <row r="95" spans="1:76" x14ac:dyDescent="0.3">
      <c r="A95" t="s">
        <v>648</v>
      </c>
      <c r="B95">
        <v>0.97237070490363897</v>
      </c>
      <c r="C95">
        <v>0.50748752786921003</v>
      </c>
      <c r="D95">
        <v>1.072966747619521</v>
      </c>
      <c r="E95">
        <v>0</v>
      </c>
      <c r="F95">
        <v>0</v>
      </c>
      <c r="G95">
        <v>0.625610846092719</v>
      </c>
      <c r="H95">
        <v>0.37857032528529699</v>
      </c>
      <c r="I95">
        <v>1.553614294584277</v>
      </c>
      <c r="J95">
        <v>1.511816131340886</v>
      </c>
      <c r="K95">
        <v>0.77606509119380296</v>
      </c>
      <c r="L95">
        <v>0.74787785774363003</v>
      </c>
      <c r="M95">
        <v>0.70128723073097698</v>
      </c>
      <c r="N95">
        <v>2.0927744242975925</v>
      </c>
      <c r="O95">
        <v>0.88649070237370142</v>
      </c>
      <c r="P95">
        <v>1.8793499981177249</v>
      </c>
      <c r="Q95">
        <v>1.2579678858399135</v>
      </c>
      <c r="R95">
        <v>1.40028727478217</v>
      </c>
      <c r="S95">
        <v>0.45752766710658599</v>
      </c>
      <c r="T95">
        <v>1.2356303584512658</v>
      </c>
      <c r="U95">
        <v>0.86760327280165095</v>
      </c>
      <c r="V95">
        <v>1.0533779946500099</v>
      </c>
      <c r="W95">
        <v>0.51432526951058555</v>
      </c>
      <c r="X95">
        <v>0.60123118454407853</v>
      </c>
      <c r="Y95">
        <v>0.644369804593935</v>
      </c>
      <c r="Z95">
        <v>0</v>
      </c>
      <c r="AA95">
        <v>0.74923199136199603</v>
      </c>
      <c r="AB95">
        <v>1.1105076914204299</v>
      </c>
      <c r="AC95">
        <v>0.25388759305113401</v>
      </c>
      <c r="AD95">
        <v>0.71385046205282054</v>
      </c>
      <c r="AE95">
        <v>0.35348458538965</v>
      </c>
      <c r="AF95">
        <v>1.3434131098980626</v>
      </c>
      <c r="AG95">
        <v>0.59969074563133995</v>
      </c>
      <c r="AH95">
        <v>0.60235950468585697</v>
      </c>
      <c r="AI95">
        <v>1.20163552428341</v>
      </c>
      <c r="AJ95">
        <v>0.272818626746621</v>
      </c>
      <c r="AK95">
        <v>0.28044305308099349</v>
      </c>
      <c r="AL95">
        <v>0.9355320541001495</v>
      </c>
      <c r="AM95">
        <v>0.81912567564383854</v>
      </c>
      <c r="AN95">
        <v>0.19603933779728799</v>
      </c>
      <c r="AO95">
        <v>0.87886535150204947</v>
      </c>
      <c r="AP95">
        <v>0.59184622146770494</v>
      </c>
      <c r="AQ95">
        <v>0.687668289980776</v>
      </c>
      <c r="AR95">
        <v>0.776845871814975</v>
      </c>
      <c r="AS95">
        <v>0.77185254790618996</v>
      </c>
      <c r="AT95">
        <v>2.7421540632489947</v>
      </c>
      <c r="AU95">
        <v>0.88031035990134099</v>
      </c>
      <c r="AV95">
        <v>0.35661703015680851</v>
      </c>
      <c r="AW95">
        <v>1.8162620110845351</v>
      </c>
      <c r="AX95">
        <v>0</v>
      </c>
      <c r="AY95">
        <v>0.80453528074139546</v>
      </c>
      <c r="AZ95">
        <v>1.446087878964875</v>
      </c>
      <c r="BA95">
        <v>0.74514397051791148</v>
      </c>
      <c r="BB95">
        <v>1.14437019197087</v>
      </c>
      <c r="BC95">
        <v>0.72118768489950003</v>
      </c>
      <c r="BD95">
        <v>1.226592471298376</v>
      </c>
      <c r="BE95">
        <v>1.90348783899871</v>
      </c>
      <c r="BF95">
        <v>0.84885960132340099</v>
      </c>
      <c r="BG95">
        <v>1.9500691144064648</v>
      </c>
      <c r="BH95">
        <v>0.75113961250768058</v>
      </c>
      <c r="BJ95">
        <f t="shared" si="12"/>
        <v>0.9352656104995557</v>
      </c>
      <c r="BK95">
        <f t="shared" si="13"/>
        <v>0.76124522412305451</v>
      </c>
      <c r="BL95">
        <f t="shared" si="14"/>
        <v>0.941914165602458</v>
      </c>
      <c r="BN95">
        <f t="shared" si="15"/>
        <v>0.60696951642278463</v>
      </c>
      <c r="BO95">
        <f t="shared" si="16"/>
        <v>0.39364846935342312</v>
      </c>
      <c r="BP95">
        <f t="shared" si="17"/>
        <v>0.62621606139221497</v>
      </c>
      <c r="BR95">
        <f t="shared" si="18"/>
        <v>0.15174237910569616</v>
      </c>
      <c r="BS95">
        <f t="shared" si="19"/>
        <v>9.2783834027836784E-2</v>
      </c>
      <c r="BT95">
        <f t="shared" si="20"/>
        <v>0.12524321227844298</v>
      </c>
      <c r="BV95">
        <f t="shared" si="21"/>
        <v>0.33717206670032995</v>
      </c>
      <c r="BW95">
        <f t="shared" si="22"/>
        <v>0.97324786264539798</v>
      </c>
      <c r="BX95">
        <f t="shared" si="23"/>
        <v>0.2532142407064269</v>
      </c>
    </row>
    <row r="96" spans="1:76" x14ac:dyDescent="0.3">
      <c r="A96" t="s">
        <v>649</v>
      </c>
      <c r="B96">
        <v>0.92869476797533346</v>
      </c>
      <c r="C96">
        <v>2.1655395943705149</v>
      </c>
      <c r="D96">
        <v>0.54818901964288047</v>
      </c>
      <c r="E96">
        <v>0.86521015030297199</v>
      </c>
      <c r="F96">
        <v>0</v>
      </c>
      <c r="G96">
        <v>1.276861189807061</v>
      </c>
      <c r="H96">
        <v>1.3415434407524529</v>
      </c>
      <c r="I96">
        <v>1.7385692167977149</v>
      </c>
      <c r="J96">
        <v>0.66698879453646653</v>
      </c>
      <c r="K96">
        <v>1.40762310450449</v>
      </c>
      <c r="L96">
        <v>2.1110901607253099</v>
      </c>
      <c r="M96">
        <v>0.72385263837891056</v>
      </c>
      <c r="N96">
        <v>1.5558213676885151</v>
      </c>
      <c r="O96">
        <v>2.654771318618995</v>
      </c>
      <c r="P96">
        <v>0.63828048963059747</v>
      </c>
      <c r="Q96">
        <v>2.3663082042630448</v>
      </c>
      <c r="R96">
        <v>1.0989243909542701</v>
      </c>
      <c r="S96">
        <v>2.0986358096237749</v>
      </c>
      <c r="T96">
        <v>2.2724390817605471</v>
      </c>
      <c r="U96">
        <v>0.33410932791291997</v>
      </c>
      <c r="V96">
        <v>2.8118042301278598</v>
      </c>
      <c r="W96">
        <v>1.2496109417985775</v>
      </c>
      <c r="X96">
        <v>1.6085177103475801</v>
      </c>
      <c r="Y96">
        <v>1.3321884392758496</v>
      </c>
      <c r="Z96">
        <v>0.31918474233899247</v>
      </c>
      <c r="AA96">
        <v>0.54275305648838901</v>
      </c>
      <c r="AB96">
        <v>0.61363422873566498</v>
      </c>
      <c r="AC96">
        <v>0.92456050909616694</v>
      </c>
      <c r="AD96">
        <v>0.96725115213207946</v>
      </c>
      <c r="AE96">
        <v>1.0450545772439539</v>
      </c>
      <c r="AF96">
        <v>2.3845878705782937</v>
      </c>
      <c r="AG96">
        <v>0.46461205442372899</v>
      </c>
      <c r="AH96">
        <v>0.50311435275606997</v>
      </c>
      <c r="AI96">
        <v>1.2824945056979802</v>
      </c>
      <c r="AJ96">
        <v>1.447281143933445</v>
      </c>
      <c r="AK96">
        <v>0.85823012734523496</v>
      </c>
      <c r="AL96">
        <v>1.2515978349439245</v>
      </c>
      <c r="AM96">
        <v>3.6564702674374949</v>
      </c>
      <c r="AN96">
        <v>1.221794864883569</v>
      </c>
      <c r="AO96">
        <v>1.4063732019412101</v>
      </c>
      <c r="AP96">
        <v>0.61088771002504505</v>
      </c>
      <c r="AQ96">
        <v>1.408417487591612</v>
      </c>
      <c r="AR96">
        <v>1.6250376383554701</v>
      </c>
      <c r="AS96">
        <v>0.41016089107648196</v>
      </c>
      <c r="AT96">
        <v>1.6879128889976394</v>
      </c>
      <c r="AU96">
        <v>0.74572311085320142</v>
      </c>
      <c r="AV96">
        <v>1.1295310509263401</v>
      </c>
      <c r="AW96">
        <v>1.0926561488456898</v>
      </c>
      <c r="AX96">
        <v>2.2168707656129998</v>
      </c>
      <c r="AY96">
        <v>1.587714887222077</v>
      </c>
      <c r="AZ96">
        <v>0.70458515610899397</v>
      </c>
      <c r="BA96">
        <v>1.2764049653123446</v>
      </c>
      <c r="BB96">
        <v>2.079044343829715</v>
      </c>
      <c r="BC96">
        <v>2.0592045432762101</v>
      </c>
      <c r="BD96">
        <v>1.123134755536157</v>
      </c>
      <c r="BE96">
        <v>2.28282645836939</v>
      </c>
      <c r="BF96">
        <v>2.6212336066584467</v>
      </c>
      <c r="BG96">
        <v>2.2813891345446953</v>
      </c>
      <c r="BH96">
        <v>2.1226920155949149</v>
      </c>
      <c r="BJ96">
        <f t="shared" si="12"/>
        <v>1.3118339661247038</v>
      </c>
      <c r="BK96">
        <f t="shared" si="13"/>
        <v>1.2140820545162609</v>
      </c>
      <c r="BL96">
        <f t="shared" si="14"/>
        <v>1.556286999968892</v>
      </c>
      <c r="BN96">
        <f t="shared" si="15"/>
        <v>0.74839769325287075</v>
      </c>
      <c r="BO96">
        <f t="shared" si="16"/>
        <v>0.75307212731049855</v>
      </c>
      <c r="BP96">
        <f t="shared" si="17"/>
        <v>0.7333141024398897</v>
      </c>
      <c r="BR96">
        <f t="shared" si="18"/>
        <v>0.18709942331321769</v>
      </c>
      <c r="BS96">
        <f t="shared" si="19"/>
        <v>0.17750080264794421</v>
      </c>
      <c r="BT96">
        <f t="shared" si="20"/>
        <v>0.14666282048797794</v>
      </c>
      <c r="BV96">
        <f t="shared" si="21"/>
        <v>0.70720263089097446</v>
      </c>
      <c r="BW96">
        <f t="shared" si="22"/>
        <v>0.31161969256150546</v>
      </c>
      <c r="BX96">
        <f t="shared" si="23"/>
        <v>0.14588408896489558</v>
      </c>
    </row>
    <row r="97" spans="1:76" x14ac:dyDescent="0.3">
      <c r="A97" t="s">
        <v>650</v>
      </c>
      <c r="B97">
        <v>12.9569768572825</v>
      </c>
      <c r="C97">
        <v>14.03554524932585</v>
      </c>
      <c r="D97">
        <v>7.0316675156376203</v>
      </c>
      <c r="E97">
        <v>3.0939966174111397</v>
      </c>
      <c r="F97">
        <v>21.7682262162295</v>
      </c>
      <c r="G97">
        <v>10.022992550333655</v>
      </c>
      <c r="H97">
        <v>7.5898334310460251</v>
      </c>
      <c r="I97">
        <v>11.2551467965352</v>
      </c>
      <c r="J97">
        <v>15.253507994623501</v>
      </c>
      <c r="K97">
        <v>20.573368584864049</v>
      </c>
      <c r="L97">
        <v>18.704673425225351</v>
      </c>
      <c r="M97">
        <v>6.7928186718396404</v>
      </c>
      <c r="N97">
        <v>13.06077625810695</v>
      </c>
      <c r="O97">
        <v>19.214901147167751</v>
      </c>
      <c r="P97">
        <v>12.5130404265616</v>
      </c>
      <c r="Q97">
        <v>18.213711689211898</v>
      </c>
      <c r="R97">
        <v>14.450418832444999</v>
      </c>
      <c r="S97">
        <v>14.078098528960151</v>
      </c>
      <c r="T97">
        <v>17.303739463079303</v>
      </c>
      <c r="U97">
        <v>7.81645619531258</v>
      </c>
      <c r="V97">
        <v>20.823201201242501</v>
      </c>
      <c r="W97">
        <v>11.8171419312342</v>
      </c>
      <c r="X97">
        <v>12.068862761847939</v>
      </c>
      <c r="Y97">
        <v>12.961670953801166</v>
      </c>
      <c r="Z97">
        <v>9.5350261354251149</v>
      </c>
      <c r="AA97">
        <v>7.2699067189946147</v>
      </c>
      <c r="AB97">
        <v>5.5620286432477899</v>
      </c>
      <c r="AC97">
        <v>5.4909754800211203</v>
      </c>
      <c r="AD97">
        <v>9.0073782841279559</v>
      </c>
      <c r="AE97">
        <v>13.2374799823478</v>
      </c>
      <c r="AF97">
        <v>12.124317623238699</v>
      </c>
      <c r="AG97">
        <v>7.49086972075966</v>
      </c>
      <c r="AH97">
        <v>6.8749540004134548</v>
      </c>
      <c r="AI97">
        <v>7.836231624961175</v>
      </c>
      <c r="AJ97">
        <v>11.381159269438594</v>
      </c>
      <c r="AK97">
        <v>7.2238437058287506</v>
      </c>
      <c r="AL97">
        <v>11.322147846452905</v>
      </c>
      <c r="AM97">
        <v>14.025243969086201</v>
      </c>
      <c r="AN97">
        <v>12.1817192185853</v>
      </c>
      <c r="AO97">
        <v>12.727036545576636</v>
      </c>
      <c r="AP97">
        <v>9.2660491327428538</v>
      </c>
      <c r="AQ97">
        <v>12.445370366836499</v>
      </c>
      <c r="AR97">
        <v>14.700727795754901</v>
      </c>
      <c r="AS97">
        <v>6.4823039383852601</v>
      </c>
      <c r="AT97">
        <v>14.043272772040551</v>
      </c>
      <c r="AU97">
        <v>5.4339099020251602</v>
      </c>
      <c r="AV97">
        <v>5.4962495448550053</v>
      </c>
      <c r="AW97">
        <v>14.473221209246351</v>
      </c>
      <c r="AX97">
        <v>17.6520457523992</v>
      </c>
      <c r="AY97">
        <v>17.7091633082252</v>
      </c>
      <c r="AZ97">
        <v>14.20386068459845</v>
      </c>
      <c r="BA97">
        <v>3.4467880399724002</v>
      </c>
      <c r="BB97">
        <v>16.9910786338538</v>
      </c>
      <c r="BC97">
        <v>21.505996514941749</v>
      </c>
      <c r="BD97">
        <v>19.673040447996051</v>
      </c>
      <c r="BE97">
        <v>14.79171456495175</v>
      </c>
      <c r="BF97">
        <v>17.691340530191049</v>
      </c>
      <c r="BG97">
        <v>14.8968209564083</v>
      </c>
      <c r="BH97">
        <v>13.876661582403401</v>
      </c>
      <c r="BJ97">
        <f t="shared" si="12"/>
        <v>13.255073964462641</v>
      </c>
      <c r="BK97">
        <f t="shared" si="13"/>
        <v>10.874931004525569</v>
      </c>
      <c r="BL97">
        <f t="shared" si="14"/>
        <v>12.945630649311854</v>
      </c>
      <c r="BN97">
        <f t="shared" si="15"/>
        <v>5.4857214322056738</v>
      </c>
      <c r="BO97">
        <f t="shared" si="16"/>
        <v>4.1916249269429597</v>
      </c>
      <c r="BP97">
        <f t="shared" si="17"/>
        <v>4.6362753794168103</v>
      </c>
      <c r="BR97">
        <f t="shared" si="18"/>
        <v>1.3714303580514184</v>
      </c>
      <c r="BS97">
        <f t="shared" si="19"/>
        <v>0.98797547001064467</v>
      </c>
      <c r="BT97">
        <f t="shared" si="20"/>
        <v>0.92725507588336209</v>
      </c>
      <c r="BV97">
        <f t="shared" si="21"/>
        <v>0.17010274112560386</v>
      </c>
      <c r="BW97">
        <f t="shared" si="22"/>
        <v>0.85306287119751045</v>
      </c>
      <c r="BX97">
        <f t="shared" si="23"/>
        <v>0.13456200773351859</v>
      </c>
    </row>
    <row r="98" spans="1:76" x14ac:dyDescent="0.3">
      <c r="A98" t="s">
        <v>651</v>
      </c>
      <c r="B98">
        <v>2.8904759119279149</v>
      </c>
      <c r="C98">
        <v>5.1027311258482797</v>
      </c>
      <c r="D98">
        <v>3.0709896390542699</v>
      </c>
      <c r="E98">
        <v>1.547563883009355</v>
      </c>
      <c r="F98">
        <v>2.6214100505603199</v>
      </c>
      <c r="G98">
        <v>2.0740859317463252</v>
      </c>
      <c r="H98">
        <v>2.8468125169309499</v>
      </c>
      <c r="I98">
        <v>2.345563619203725</v>
      </c>
      <c r="J98">
        <v>5.2376145262974054</v>
      </c>
      <c r="K98">
        <v>5.3941178656260895</v>
      </c>
      <c r="L98">
        <v>3.4763916255591552</v>
      </c>
      <c r="M98">
        <v>1.3629891570510249</v>
      </c>
      <c r="N98">
        <v>3.1285136539391352</v>
      </c>
      <c r="O98">
        <v>4.432283723687295</v>
      </c>
      <c r="P98">
        <v>3.2877671584207202</v>
      </c>
      <c r="Q98">
        <v>3.1557918139863399</v>
      </c>
      <c r="R98">
        <v>0.85669596346687404</v>
      </c>
      <c r="S98">
        <v>5.3705795247715056</v>
      </c>
      <c r="T98">
        <v>3.3113401089976948</v>
      </c>
      <c r="U98">
        <v>2.9561208297891453</v>
      </c>
      <c r="V98">
        <v>1.7790730665183301</v>
      </c>
      <c r="W98">
        <v>3.1480832182444951</v>
      </c>
      <c r="X98">
        <v>2.776583943170575</v>
      </c>
      <c r="Y98">
        <v>4.2378720544517696</v>
      </c>
      <c r="Z98">
        <v>3.5473062030703648</v>
      </c>
      <c r="AA98">
        <v>1.5111987669180049</v>
      </c>
      <c r="AB98">
        <v>1.22354030726489</v>
      </c>
      <c r="AC98">
        <v>1.0117930785416851</v>
      </c>
      <c r="AD98">
        <v>1.9067970915341195</v>
      </c>
      <c r="AE98">
        <v>5.0498383188153451</v>
      </c>
      <c r="AF98">
        <v>3.1907929562879698</v>
      </c>
      <c r="AG98">
        <v>1.99846353940593</v>
      </c>
      <c r="AH98">
        <v>2.4942425372176551</v>
      </c>
      <c r="AI98">
        <v>3.4422340996893599</v>
      </c>
      <c r="AJ98">
        <v>2.3331925826451352</v>
      </c>
      <c r="AK98">
        <v>1.5832550904783802</v>
      </c>
      <c r="AL98">
        <v>2.3455928399312649</v>
      </c>
      <c r="AM98">
        <v>3.8381228685195898</v>
      </c>
      <c r="AN98">
        <v>4.7408428696861753</v>
      </c>
      <c r="AO98">
        <v>1.62953775530436</v>
      </c>
      <c r="AP98">
        <v>3.5790866420962448</v>
      </c>
      <c r="AQ98">
        <v>2.6954430026768303</v>
      </c>
      <c r="AR98">
        <v>3.722788211550895</v>
      </c>
      <c r="AS98">
        <v>1.5123402661864536</v>
      </c>
      <c r="AT98">
        <v>2.6235101365948452</v>
      </c>
      <c r="AU98">
        <v>1.0663750250012671</v>
      </c>
      <c r="AV98">
        <v>1.7166225396993311</v>
      </c>
      <c r="AW98">
        <v>3.929928119816795</v>
      </c>
      <c r="AX98">
        <v>2.2168707656129998</v>
      </c>
      <c r="AY98">
        <v>4.431819203538935</v>
      </c>
      <c r="AZ98">
        <v>5.3707010103987542</v>
      </c>
      <c r="BA98">
        <v>1.90290984959868</v>
      </c>
      <c r="BB98">
        <v>3.8144548054182401</v>
      </c>
      <c r="BC98">
        <v>4.8240024624355851</v>
      </c>
      <c r="BD98">
        <v>5.7489003493860356</v>
      </c>
      <c r="BE98">
        <v>4.2128596695950149</v>
      </c>
      <c r="BF98">
        <v>6.8905747501643955</v>
      </c>
      <c r="BG98">
        <v>4.7276825253347496</v>
      </c>
      <c r="BH98">
        <v>4.1266039177531351</v>
      </c>
      <c r="BJ98">
        <f t="shared" si="12"/>
        <v>3.2484438876780191</v>
      </c>
      <c r="BK98">
        <f t="shared" si="13"/>
        <v>2.7673642004530956</v>
      </c>
      <c r="BL98">
        <f t="shared" si="14"/>
        <v>3.4233606903769633</v>
      </c>
      <c r="BN98">
        <f t="shared" si="15"/>
        <v>1.233785522121928</v>
      </c>
      <c r="BO98">
        <f t="shared" si="16"/>
        <v>1.3048677821630104</v>
      </c>
      <c r="BP98">
        <f t="shared" si="17"/>
        <v>1.520172574154466</v>
      </c>
      <c r="BR98">
        <f t="shared" si="18"/>
        <v>0.30844638053048201</v>
      </c>
      <c r="BS98">
        <f t="shared" si="19"/>
        <v>0.30756028577310512</v>
      </c>
      <c r="BT98">
        <f t="shared" si="20"/>
        <v>0.30403451483089322</v>
      </c>
      <c r="BV98">
        <f t="shared" si="21"/>
        <v>0.27766865808961083</v>
      </c>
      <c r="BW98">
        <f t="shared" si="22"/>
        <v>0.68865315818069583</v>
      </c>
      <c r="BX98">
        <f t="shared" si="23"/>
        <v>0.13723651311659738</v>
      </c>
    </row>
    <row r="99" spans="1:76" x14ac:dyDescent="0.3">
      <c r="A99" t="s">
        <v>652</v>
      </c>
      <c r="B99">
        <v>0.82814868502702899</v>
      </c>
      <c r="C99">
        <v>0.61640761517086706</v>
      </c>
      <c r="D99">
        <v>8.7891913936640004E-2</v>
      </c>
      <c r="E99">
        <v>0.225752692756994</v>
      </c>
      <c r="F99">
        <v>0</v>
      </c>
      <c r="G99">
        <v>0.20505482803026151</v>
      </c>
      <c r="H99">
        <v>0.57674813340955</v>
      </c>
      <c r="I99">
        <v>0.51598062488980556</v>
      </c>
      <c r="J99">
        <v>1.039092017863438</v>
      </c>
      <c r="K99">
        <v>7.2949172230716494E-2</v>
      </c>
      <c r="L99">
        <v>1.1566181812927501</v>
      </c>
      <c r="M99">
        <v>0.47751727850923353</v>
      </c>
      <c r="N99">
        <v>0.80605285214723199</v>
      </c>
      <c r="O99">
        <v>0</v>
      </c>
      <c r="P99">
        <v>0.36925821229898298</v>
      </c>
      <c r="Q99">
        <v>0.61395263663911004</v>
      </c>
      <c r="R99">
        <v>0</v>
      </c>
      <c r="S99">
        <v>0.45752766710658599</v>
      </c>
      <c r="T99">
        <v>0.78476661974723549</v>
      </c>
      <c r="U99">
        <v>0.49123467638546048</v>
      </c>
      <c r="V99">
        <v>1.2789140879766601</v>
      </c>
      <c r="W99">
        <v>0.13781292943173851</v>
      </c>
      <c r="X99">
        <v>0.70584858281262497</v>
      </c>
      <c r="Y99">
        <v>9.3597238531663504E-2</v>
      </c>
      <c r="Z99">
        <v>0.54634444872594257</v>
      </c>
      <c r="AA99">
        <v>0.347888394335859</v>
      </c>
      <c r="AB99">
        <v>1.1103884766830951</v>
      </c>
      <c r="AC99">
        <v>0.42186976441083701</v>
      </c>
      <c r="AD99">
        <v>0.49510696758143602</v>
      </c>
      <c r="AE99">
        <v>0.22898406862044199</v>
      </c>
      <c r="AF99">
        <v>5.1699087040377498E-2</v>
      </c>
      <c r="AG99">
        <v>0.77391095805713095</v>
      </c>
      <c r="AH99">
        <v>0.50311435275606997</v>
      </c>
      <c r="AI99">
        <v>0.13707183123167149</v>
      </c>
      <c r="AJ99">
        <v>0.79781892849881997</v>
      </c>
      <c r="AK99">
        <v>0.61592600672722098</v>
      </c>
      <c r="AL99">
        <v>0.36742948315163398</v>
      </c>
      <c r="AM99">
        <v>0.37851651885808402</v>
      </c>
      <c r="AN99">
        <v>0.14268971451517551</v>
      </c>
      <c r="AO99">
        <v>0.66344955536695005</v>
      </c>
      <c r="AP99">
        <v>0.57696712729485355</v>
      </c>
      <c r="AQ99">
        <v>0</v>
      </c>
      <c r="AR99">
        <v>0.18611946117688749</v>
      </c>
      <c r="AS99">
        <v>0.81941611861713548</v>
      </c>
      <c r="AT99">
        <v>1.6010938399696399</v>
      </c>
      <c r="AU99">
        <v>1.0177192034196814</v>
      </c>
      <c r="AV99">
        <v>0.28647515854148597</v>
      </c>
      <c r="AW99">
        <v>1.5454201106802099</v>
      </c>
      <c r="AX99">
        <v>2.2168707656129998</v>
      </c>
      <c r="AY99">
        <v>0</v>
      </c>
      <c r="AZ99">
        <v>0.88780280738857753</v>
      </c>
      <c r="BA99">
        <v>0.32626211990766651</v>
      </c>
      <c r="BB99">
        <v>0</v>
      </c>
      <c r="BC99">
        <v>1.025975892144835</v>
      </c>
      <c r="BD99">
        <v>0.8605666587602181</v>
      </c>
      <c r="BE99">
        <v>0.54500305567028262</v>
      </c>
      <c r="BF99">
        <v>1.7363984340014409</v>
      </c>
      <c r="BG99">
        <v>0.42755786933607548</v>
      </c>
      <c r="BH99">
        <v>1.290395724063945</v>
      </c>
      <c r="BJ99">
        <f t="shared" si="12"/>
        <v>0.47446405276266307</v>
      </c>
      <c r="BK99">
        <f t="shared" si="13"/>
        <v>0.47589334174637954</v>
      </c>
      <c r="BL99">
        <f t="shared" si="14"/>
        <v>0.73263498214815281</v>
      </c>
      <c r="BN99">
        <f t="shared" si="15"/>
        <v>0.36307707156403068</v>
      </c>
      <c r="BO99">
        <f t="shared" si="16"/>
        <v>0.35588341631941878</v>
      </c>
      <c r="BP99">
        <f t="shared" si="17"/>
        <v>0.58476657742672966</v>
      </c>
      <c r="BR99">
        <f t="shared" si="18"/>
        <v>9.0769267891007671E-2</v>
      </c>
      <c r="BS99">
        <f t="shared" si="19"/>
        <v>8.3882525663765417E-2</v>
      </c>
      <c r="BT99">
        <f t="shared" si="20"/>
        <v>0.11695331548534593</v>
      </c>
      <c r="BV99">
        <f t="shared" si="21"/>
        <v>0.9908463476746443</v>
      </c>
      <c r="BW99">
        <f t="shared" si="22"/>
        <v>8.9061948328528581E-2</v>
      </c>
      <c r="BX99">
        <f t="shared" si="23"/>
        <v>8.2020758909472205E-2</v>
      </c>
    </row>
    <row r="100" spans="1:76" x14ac:dyDescent="0.3">
      <c r="A100" t="s">
        <v>653</v>
      </c>
      <c r="B100">
        <v>0</v>
      </c>
      <c r="C100">
        <v>8.9649056734451005E-2</v>
      </c>
      <c r="D100">
        <v>0.60683291338905998</v>
      </c>
      <c r="E100">
        <v>0</v>
      </c>
      <c r="F100">
        <v>0</v>
      </c>
      <c r="G100">
        <v>0.52925338458598503</v>
      </c>
      <c r="H100">
        <v>0.19019171406348101</v>
      </c>
      <c r="I100">
        <v>0.2753619997902515</v>
      </c>
      <c r="J100">
        <v>0</v>
      </c>
      <c r="K100">
        <v>0.64179170620676995</v>
      </c>
      <c r="L100">
        <v>0</v>
      </c>
      <c r="M100">
        <v>0.1090112624982765</v>
      </c>
      <c r="N100">
        <v>0.380374331956495</v>
      </c>
      <c r="O100">
        <v>0.74071306138915005</v>
      </c>
      <c r="P100">
        <v>1.1320721213607201</v>
      </c>
      <c r="Q100">
        <v>0.41144956429871499</v>
      </c>
      <c r="R100">
        <v>0</v>
      </c>
      <c r="S100">
        <v>0.30339953634144751</v>
      </c>
      <c r="T100">
        <v>0.99123684044224158</v>
      </c>
      <c r="U100">
        <v>0.12671655252986849</v>
      </c>
      <c r="V100">
        <v>0</v>
      </c>
      <c r="W100">
        <v>1.16502186516636</v>
      </c>
      <c r="X100">
        <v>0.102527271920171</v>
      </c>
      <c r="Y100">
        <v>0</v>
      </c>
      <c r="Z100">
        <v>0.28997313487814352</v>
      </c>
      <c r="AA100">
        <v>9.8188374481393004E-2</v>
      </c>
      <c r="AB100">
        <v>0.30274499689589002</v>
      </c>
      <c r="AC100">
        <v>0</v>
      </c>
      <c r="AD100">
        <v>0.31106836942328597</v>
      </c>
      <c r="AE100">
        <v>0.98571028917228753</v>
      </c>
      <c r="AF100">
        <v>0</v>
      </c>
      <c r="AG100">
        <v>0</v>
      </c>
      <c r="AH100">
        <v>0.2124665013130925</v>
      </c>
      <c r="AI100">
        <v>1.0013629369028449</v>
      </c>
      <c r="AJ100">
        <v>0</v>
      </c>
      <c r="AK100">
        <v>0.126946831788741</v>
      </c>
      <c r="AL100">
        <v>1.9263098894582002E-2</v>
      </c>
      <c r="AM100">
        <v>0.69885068121079497</v>
      </c>
      <c r="AN100">
        <v>0.44873919306049298</v>
      </c>
      <c r="AO100">
        <v>0.46928621003964099</v>
      </c>
      <c r="AP100">
        <v>0</v>
      </c>
      <c r="AQ100">
        <v>1.453155865465092</v>
      </c>
      <c r="AR100">
        <v>0.40930677399281445</v>
      </c>
      <c r="AS100">
        <v>0</v>
      </c>
      <c r="AT100">
        <v>0</v>
      </c>
      <c r="AU100">
        <v>0.31305634010205302</v>
      </c>
      <c r="AV100">
        <v>0.220653340684931</v>
      </c>
      <c r="AW100">
        <v>0</v>
      </c>
      <c r="AX100">
        <v>0</v>
      </c>
      <c r="AY100">
        <v>1.207091697218015</v>
      </c>
      <c r="AZ100">
        <v>0</v>
      </c>
      <c r="BA100">
        <v>0.17680322609269949</v>
      </c>
      <c r="BB100">
        <v>0.74344382338064996</v>
      </c>
      <c r="BC100">
        <v>0.44673620010228954</v>
      </c>
      <c r="BD100">
        <v>0.28609970433092202</v>
      </c>
      <c r="BE100">
        <v>0.50548401734273996</v>
      </c>
      <c r="BF100">
        <v>1.0247434940223061</v>
      </c>
      <c r="BG100">
        <v>0.75530870096295444</v>
      </c>
      <c r="BH100">
        <v>0</v>
      </c>
      <c r="BJ100">
        <f t="shared" si="12"/>
        <v>0.31916881976708467</v>
      </c>
      <c r="BK100">
        <f t="shared" si="13"/>
        <v>0.32724537052594588</v>
      </c>
      <c r="BL100">
        <f t="shared" si="14"/>
        <v>0.37219876794766876</v>
      </c>
      <c r="BN100">
        <f t="shared" si="15"/>
        <v>0.33729197907637709</v>
      </c>
      <c r="BO100">
        <f t="shared" si="16"/>
        <v>0.40818630396345418</v>
      </c>
      <c r="BP100">
        <f t="shared" si="17"/>
        <v>0.41269604654662478</v>
      </c>
      <c r="BR100">
        <f t="shared" si="18"/>
        <v>8.4322994769094273E-2</v>
      </c>
      <c r="BS100">
        <f t="shared" si="19"/>
        <v>9.6210434506677267E-2</v>
      </c>
      <c r="BT100">
        <f t="shared" si="20"/>
        <v>8.2539209309324957E-2</v>
      </c>
      <c r="BV100">
        <f t="shared" si="21"/>
        <v>0.95005660693387994</v>
      </c>
      <c r="BW100">
        <f t="shared" si="22"/>
        <v>0.65578211553628962</v>
      </c>
      <c r="BX100">
        <f t="shared" si="23"/>
        <v>0.72488461863607778</v>
      </c>
    </row>
    <row r="101" spans="1:76" x14ac:dyDescent="0.3">
      <c r="A101" t="s">
        <v>654</v>
      </c>
      <c r="B101">
        <v>0.1142645527173205</v>
      </c>
      <c r="C101">
        <v>0</v>
      </c>
      <c r="D101">
        <v>0.3693846484144685</v>
      </c>
      <c r="E101">
        <v>7.4435125685501494E-2</v>
      </c>
      <c r="F101">
        <v>0</v>
      </c>
      <c r="G101">
        <v>0.20505482803026151</v>
      </c>
      <c r="H101">
        <v>0.72331362356684503</v>
      </c>
      <c r="I101">
        <v>0.55218912273164356</v>
      </c>
      <c r="J101">
        <v>0.15870154077381951</v>
      </c>
      <c r="K101">
        <v>0.41043709400467648</v>
      </c>
      <c r="L101">
        <v>0.47477687286564452</v>
      </c>
      <c r="M101">
        <v>0.11475868972346751</v>
      </c>
      <c r="N101">
        <v>0.28325913670903702</v>
      </c>
      <c r="O101">
        <v>0.74071306138915005</v>
      </c>
      <c r="P101">
        <v>0.43157438097782452</v>
      </c>
      <c r="Q101">
        <v>0.459238018916171</v>
      </c>
      <c r="R101">
        <v>0.84017236486929903</v>
      </c>
      <c r="S101">
        <v>4.5587900316444302E-2</v>
      </c>
      <c r="T101">
        <v>0</v>
      </c>
      <c r="U101">
        <v>0.89813382199638303</v>
      </c>
      <c r="V101">
        <v>2.3322920826266702</v>
      </c>
      <c r="W101">
        <v>0.13781292943173851</v>
      </c>
      <c r="X101">
        <v>0</v>
      </c>
      <c r="Y101">
        <v>1.5069971884276561</v>
      </c>
      <c r="Z101">
        <v>4.6644203316655052E-2</v>
      </c>
      <c r="AA101">
        <v>0.26966881991003949</v>
      </c>
      <c r="AB101">
        <v>0.1029507866966265</v>
      </c>
      <c r="AC101">
        <v>0.24502132875420901</v>
      </c>
      <c r="AD101">
        <v>0.22010068657992049</v>
      </c>
      <c r="AE101">
        <v>0.50720995049870499</v>
      </c>
      <c r="AF101">
        <v>0.28783860548243401</v>
      </c>
      <c r="AG101">
        <v>0.77391095805713095</v>
      </c>
      <c r="AH101">
        <v>0.59140042426686645</v>
      </c>
      <c r="AI101">
        <v>0</v>
      </c>
      <c r="AJ101">
        <v>0.44829272731068598</v>
      </c>
      <c r="AK101">
        <v>0.59435192025706396</v>
      </c>
      <c r="AL101">
        <v>0.3081917783082545</v>
      </c>
      <c r="AM101">
        <v>0.3424300142182185</v>
      </c>
      <c r="AN101">
        <v>0.33111559038212002</v>
      </c>
      <c r="AO101">
        <v>0.37832062605751648</v>
      </c>
      <c r="AP101">
        <v>0.25627356335118351</v>
      </c>
      <c r="AQ101">
        <v>0.89674377413819495</v>
      </c>
      <c r="AR101">
        <v>0</v>
      </c>
      <c r="AS101">
        <v>0</v>
      </c>
      <c r="AT101">
        <v>0.64422524436036499</v>
      </c>
      <c r="AU101">
        <v>0</v>
      </c>
      <c r="AV101">
        <v>0.57632084145899354</v>
      </c>
      <c r="AW101">
        <v>0</v>
      </c>
      <c r="AX101">
        <v>0.37673078622345701</v>
      </c>
      <c r="AY101">
        <v>0.34764750998619298</v>
      </c>
      <c r="AZ101">
        <v>0.467573774182649</v>
      </c>
      <c r="BA101">
        <v>0.27406893012857653</v>
      </c>
      <c r="BB101">
        <v>0.54609598056648556</v>
      </c>
      <c r="BC101">
        <v>0</v>
      </c>
      <c r="BD101">
        <v>0.49535082728119001</v>
      </c>
      <c r="BE101">
        <v>0.86029266754596789</v>
      </c>
      <c r="BF101">
        <v>0.40204392906036657</v>
      </c>
      <c r="BG101">
        <v>0.2426659229524285</v>
      </c>
      <c r="BH101">
        <v>0</v>
      </c>
      <c r="BJ101">
        <f t="shared" si="12"/>
        <v>0.31950629353161447</v>
      </c>
      <c r="BK101">
        <f t="shared" si="13"/>
        <v>0.48920789173504331</v>
      </c>
      <c r="BL101">
        <f t="shared" si="14"/>
        <v>0.35154945631079643</v>
      </c>
      <c r="BN101">
        <f t="shared" si="15"/>
        <v>0.23806323554272688</v>
      </c>
      <c r="BO101">
        <f t="shared" si="16"/>
        <v>0.61449042578828317</v>
      </c>
      <c r="BP101">
        <f t="shared" si="17"/>
        <v>0.25878672811259695</v>
      </c>
      <c r="BR101">
        <f t="shared" si="18"/>
        <v>5.9515808885681719E-2</v>
      </c>
      <c r="BS101">
        <f t="shared" si="19"/>
        <v>0.14483678234970135</v>
      </c>
      <c r="BT101">
        <f t="shared" si="20"/>
        <v>5.1757345622519393E-2</v>
      </c>
      <c r="BV101">
        <f t="shared" si="21"/>
        <v>0.28995553997731843</v>
      </c>
      <c r="BW101">
        <f t="shared" si="22"/>
        <v>0.68708925303274815</v>
      </c>
      <c r="BX101">
        <f t="shared" si="23"/>
        <v>0.38075182790847872</v>
      </c>
    </row>
    <row r="102" spans="1:76" x14ac:dyDescent="0.3">
      <c r="A102" t="s">
        <v>655</v>
      </c>
      <c r="B102">
        <v>0.32730053673234899</v>
      </c>
      <c r="C102">
        <v>0.63616264293804503</v>
      </c>
      <c r="D102">
        <v>0</v>
      </c>
      <c r="E102">
        <v>0</v>
      </c>
      <c r="F102">
        <v>1.80353598934083</v>
      </c>
      <c r="G102">
        <v>0.33720732788229552</v>
      </c>
      <c r="H102">
        <v>0.55268790532450396</v>
      </c>
      <c r="I102">
        <v>0.38814693961223501</v>
      </c>
      <c r="J102">
        <v>0.28821415240963999</v>
      </c>
      <c r="K102">
        <v>0.42567528494191298</v>
      </c>
      <c r="L102">
        <v>0.60696030935404743</v>
      </c>
      <c r="M102">
        <v>0.18943273312659251</v>
      </c>
      <c r="N102">
        <v>6.13926223072295E-2</v>
      </c>
      <c r="O102">
        <v>0</v>
      </c>
      <c r="P102">
        <v>0</v>
      </c>
      <c r="Q102">
        <v>0.32689343859657649</v>
      </c>
      <c r="R102">
        <v>0</v>
      </c>
      <c r="S102">
        <v>0.55722066706105755</v>
      </c>
      <c r="T102">
        <v>0</v>
      </c>
      <c r="U102">
        <v>0.61486014734409</v>
      </c>
      <c r="V102">
        <v>1.0533779946500099</v>
      </c>
      <c r="W102">
        <v>0.76563534732882998</v>
      </c>
      <c r="X102">
        <v>0</v>
      </c>
      <c r="Y102">
        <v>0.4143633709584385</v>
      </c>
      <c r="Z102">
        <v>0.2707288312469105</v>
      </c>
      <c r="AA102">
        <v>0.1229782474882305</v>
      </c>
      <c r="AB102">
        <v>6.9632536158216005E-2</v>
      </c>
      <c r="AC102">
        <v>0.18412135095002699</v>
      </c>
      <c r="AD102">
        <v>0.43065255915647849</v>
      </c>
      <c r="AE102">
        <v>0.89997146558232</v>
      </c>
      <c r="AF102">
        <v>0</v>
      </c>
      <c r="AG102">
        <v>0</v>
      </c>
      <c r="AH102">
        <v>0.14303264024815951</v>
      </c>
      <c r="AI102">
        <v>0</v>
      </c>
      <c r="AJ102">
        <v>0.64143828844467199</v>
      </c>
      <c r="AK102">
        <v>0.126946831788741</v>
      </c>
      <c r="AL102">
        <v>0</v>
      </c>
      <c r="AM102">
        <v>0.73188160459849805</v>
      </c>
      <c r="AN102">
        <v>0.92343601774006245</v>
      </c>
      <c r="AO102">
        <v>0.84505042241738448</v>
      </c>
      <c r="AP102">
        <v>0</v>
      </c>
      <c r="AQ102">
        <v>0.96855987472348848</v>
      </c>
      <c r="AR102">
        <v>0.267277472029324</v>
      </c>
      <c r="AS102">
        <v>0.33785605040854849</v>
      </c>
      <c r="AT102">
        <v>0.4728645024918875</v>
      </c>
      <c r="AU102">
        <v>0.49659889500631899</v>
      </c>
      <c r="AV102">
        <v>0.45357355879140099</v>
      </c>
      <c r="AW102">
        <v>0.55650409959319502</v>
      </c>
      <c r="AX102">
        <v>0</v>
      </c>
      <c r="AY102">
        <v>0.42696054601740702</v>
      </c>
      <c r="AZ102">
        <v>0.96739859911708548</v>
      </c>
      <c r="BA102">
        <v>0.27406893012857653</v>
      </c>
      <c r="BB102">
        <v>0.37116043923241049</v>
      </c>
      <c r="BC102">
        <v>5.8602065727152E-2</v>
      </c>
      <c r="BD102">
        <v>0.80298081881802541</v>
      </c>
      <c r="BE102">
        <v>0.44638514284581021</v>
      </c>
      <c r="BF102">
        <v>0</v>
      </c>
      <c r="BG102">
        <v>4.51655070977032E-2</v>
      </c>
      <c r="BH102">
        <v>0.33019628808699403</v>
      </c>
      <c r="BJ102">
        <f t="shared" si="12"/>
        <v>0.37147561766039106</v>
      </c>
      <c r="BK102">
        <f t="shared" si="13"/>
        <v>0.30703195323182048</v>
      </c>
      <c r="BL102">
        <f t="shared" si="14"/>
        <v>0.42179623820418738</v>
      </c>
      <c r="BN102">
        <f t="shared" si="15"/>
        <v>0.44012695208282521</v>
      </c>
      <c r="BO102">
        <f t="shared" si="16"/>
        <v>0.34318988982416093</v>
      </c>
      <c r="BP102">
        <f t="shared" si="17"/>
        <v>0.32152967579118608</v>
      </c>
      <c r="BR102">
        <f t="shared" si="18"/>
        <v>0.1100317380207063</v>
      </c>
      <c r="BS102">
        <f t="shared" si="19"/>
        <v>8.0890632776442775E-2</v>
      </c>
      <c r="BT102">
        <f t="shared" si="20"/>
        <v>6.430593515823721E-2</v>
      </c>
      <c r="BV102">
        <f t="shared" si="21"/>
        <v>0.64062589488498323</v>
      </c>
      <c r="BW102">
        <f t="shared" si="22"/>
        <v>0.69628683582989526</v>
      </c>
      <c r="BX102">
        <f t="shared" si="23"/>
        <v>0.27425768208663154</v>
      </c>
    </row>
    <row r="103" spans="1:76" x14ac:dyDescent="0.3">
      <c r="A103" t="s">
        <v>656</v>
      </c>
      <c r="B103">
        <v>0.118959278569</v>
      </c>
      <c r="C103">
        <v>1.1884370544979346</v>
      </c>
      <c r="D103">
        <v>0.69769149908673544</v>
      </c>
      <c r="E103">
        <v>7.8133129919433997E-2</v>
      </c>
      <c r="F103">
        <v>0</v>
      </c>
      <c r="G103">
        <v>0</v>
      </c>
      <c r="H103">
        <v>0.33979137599140752</v>
      </c>
      <c r="I103">
        <v>1.6125704549008599</v>
      </c>
      <c r="J103">
        <v>0.57944933087031647</v>
      </c>
      <c r="K103">
        <v>0.35038980625188998</v>
      </c>
      <c r="L103">
        <v>0.14876258389314351</v>
      </c>
      <c r="M103">
        <v>0.17546974236784149</v>
      </c>
      <c r="N103">
        <v>0.50367599028776899</v>
      </c>
      <c r="O103">
        <v>1.3563485392497101</v>
      </c>
      <c r="P103">
        <v>0</v>
      </c>
      <c r="Q103">
        <v>0.52282366366220989</v>
      </c>
      <c r="R103">
        <v>0</v>
      </c>
      <c r="S103">
        <v>0.35710214824235997</v>
      </c>
      <c r="T103">
        <v>0.55499442486631001</v>
      </c>
      <c r="U103">
        <v>0.9984472230405036</v>
      </c>
      <c r="V103">
        <v>1.03790055753715</v>
      </c>
      <c r="W103">
        <v>0.14056257489846849</v>
      </c>
      <c r="X103">
        <v>0.99947858231493258</v>
      </c>
      <c r="Y103">
        <v>0.55077256606226999</v>
      </c>
      <c r="Z103">
        <v>0.78631479095692158</v>
      </c>
      <c r="AA103">
        <v>0.25249734410409652</v>
      </c>
      <c r="AB103">
        <v>0.30274499689589002</v>
      </c>
      <c r="AC103">
        <v>0.24502132875420901</v>
      </c>
      <c r="AD103">
        <v>0.51402168772089496</v>
      </c>
      <c r="AE103">
        <v>0.1280752072318215</v>
      </c>
      <c r="AF103">
        <v>0.63989804990868004</v>
      </c>
      <c r="AG103">
        <v>0.18381597208771699</v>
      </c>
      <c r="AH103">
        <v>0.50170538631324002</v>
      </c>
      <c r="AI103">
        <v>0</v>
      </c>
      <c r="AJ103">
        <v>0.80680426477879741</v>
      </c>
      <c r="AK103">
        <v>0.37515506975401702</v>
      </c>
      <c r="AL103">
        <v>0.2864810145125915</v>
      </c>
      <c r="AM103">
        <v>0.46988814069452051</v>
      </c>
      <c r="AN103">
        <v>0.33111559038212002</v>
      </c>
      <c r="AO103">
        <v>0.337456327653192</v>
      </c>
      <c r="AP103">
        <v>7.0566795572337998E-2</v>
      </c>
      <c r="AQ103">
        <v>0.37759218529116351</v>
      </c>
      <c r="AR103">
        <v>0.49227607476071045</v>
      </c>
      <c r="AS103">
        <v>6.5372106581442505E-2</v>
      </c>
      <c r="AT103">
        <v>0.76838991939137402</v>
      </c>
      <c r="AU103">
        <v>0.37517603864979748</v>
      </c>
      <c r="AV103">
        <v>0.18459751335709501</v>
      </c>
      <c r="AW103">
        <v>1.7141867364776651</v>
      </c>
      <c r="AX103">
        <v>1.8161220355915699</v>
      </c>
      <c r="AY103">
        <v>1.249668840707195</v>
      </c>
      <c r="AZ103">
        <v>0</v>
      </c>
      <c r="BA103">
        <v>0.18243620568306251</v>
      </c>
      <c r="BB103">
        <v>0</v>
      </c>
      <c r="BC103">
        <v>0</v>
      </c>
      <c r="BD103">
        <v>7.0152222423564004E-2</v>
      </c>
      <c r="BE103">
        <v>0.91174126380293596</v>
      </c>
      <c r="BF103">
        <v>0.59215000918173</v>
      </c>
      <c r="BG103">
        <v>0.404392375578909</v>
      </c>
      <c r="BH103">
        <v>0</v>
      </c>
      <c r="BJ103">
        <f t="shared" si="12"/>
        <v>0.47953140309676578</v>
      </c>
      <c r="BK103">
        <f t="shared" si="13"/>
        <v>0.45518626894085923</v>
      </c>
      <c r="BL103">
        <f t="shared" si="14"/>
        <v>0.4752688292330316</v>
      </c>
      <c r="BN103">
        <f t="shared" si="15"/>
        <v>0.50558335081363837</v>
      </c>
      <c r="BO103">
        <f t="shared" si="16"/>
        <v>0.33532799419885956</v>
      </c>
      <c r="BP103">
        <f t="shared" si="17"/>
        <v>0.50052154163925944</v>
      </c>
      <c r="BR103">
        <f t="shared" si="18"/>
        <v>0.12639583770340959</v>
      </c>
      <c r="BS103">
        <f t="shared" si="19"/>
        <v>7.9037566206565629E-2</v>
      </c>
      <c r="BT103">
        <f t="shared" si="20"/>
        <v>0.10010430832785189</v>
      </c>
      <c r="BV103">
        <f t="shared" si="21"/>
        <v>0.87155819288869618</v>
      </c>
      <c r="BW103">
        <f t="shared" si="22"/>
        <v>0.97907358349022577</v>
      </c>
      <c r="BX103">
        <f t="shared" si="23"/>
        <v>0.87566267835550216</v>
      </c>
    </row>
    <row r="104" spans="1:76" x14ac:dyDescent="0.3">
      <c r="A104" t="s">
        <v>657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0.69121896965344853</v>
      </c>
      <c r="H104">
        <v>2.5898789310844151E-2</v>
      </c>
      <c r="I104">
        <v>0</v>
      </c>
      <c r="J104">
        <v>0.2506386266281535</v>
      </c>
      <c r="K104">
        <v>0.642803044110695</v>
      </c>
      <c r="L104">
        <v>0.34200053785380352</v>
      </c>
      <c r="M104">
        <v>0</v>
      </c>
      <c r="N104">
        <v>0.97206354801762807</v>
      </c>
      <c r="O104">
        <v>0</v>
      </c>
      <c r="P104">
        <v>0.69479975435602448</v>
      </c>
      <c r="Q104">
        <v>0</v>
      </c>
      <c r="R104">
        <v>0</v>
      </c>
      <c r="S104">
        <v>0.30665512903811198</v>
      </c>
      <c r="T104">
        <v>0</v>
      </c>
      <c r="U104">
        <v>1.6196701784063199</v>
      </c>
      <c r="V104">
        <v>0</v>
      </c>
      <c r="W104">
        <v>0.60865393866726147</v>
      </c>
      <c r="X104">
        <v>0.41393911106577302</v>
      </c>
      <c r="Y104">
        <v>0.52903577862251594</v>
      </c>
      <c r="Z104">
        <v>0.88772894736982899</v>
      </c>
      <c r="AA104">
        <v>0.19480759477516549</v>
      </c>
      <c r="AB104">
        <v>0</v>
      </c>
      <c r="AC104">
        <v>0</v>
      </c>
      <c r="AD104">
        <v>0</v>
      </c>
      <c r="AE104">
        <v>0.35348458538965</v>
      </c>
      <c r="AF104">
        <v>0.87721055542927506</v>
      </c>
      <c r="AG104">
        <v>0.55968290246450902</v>
      </c>
      <c r="AH104">
        <v>0.30186861165364348</v>
      </c>
      <c r="AI104">
        <v>1.2961036904046785</v>
      </c>
      <c r="AJ104">
        <v>0</v>
      </c>
      <c r="AK104">
        <v>0.18071057365180351</v>
      </c>
      <c r="AL104">
        <v>0.83443316412794499</v>
      </c>
      <c r="AM104">
        <v>0.50549828557745002</v>
      </c>
      <c r="AN104">
        <v>0.47665225204719952</v>
      </c>
      <c r="AO104">
        <v>0.667365597003995</v>
      </c>
      <c r="AP104">
        <v>0.33072532865090198</v>
      </c>
      <c r="AQ104">
        <v>1.2366294485707654</v>
      </c>
      <c r="AR104">
        <v>6.4797179313181496E-3</v>
      </c>
      <c r="AS104">
        <v>0.24359634722082349</v>
      </c>
      <c r="AT104">
        <v>0.34510522248919001</v>
      </c>
      <c r="AU104">
        <v>0.82658260506050896</v>
      </c>
      <c r="AV104">
        <v>0.28647515854148597</v>
      </c>
      <c r="AW104">
        <v>6.4285220233440493E-2</v>
      </c>
      <c r="AX104">
        <v>0</v>
      </c>
      <c r="AY104">
        <v>0.33398613848873498</v>
      </c>
      <c r="AZ104">
        <v>0.13239471439655301</v>
      </c>
      <c r="BA104">
        <v>0.1633176985860155</v>
      </c>
      <c r="BB104">
        <v>1.0450858005771724</v>
      </c>
      <c r="BC104">
        <v>0.137296536140536</v>
      </c>
      <c r="BD104">
        <v>6.7452921247799003E-2</v>
      </c>
      <c r="BE104">
        <v>0.75311390485375995</v>
      </c>
      <c r="BF104">
        <v>0.3552900055090375</v>
      </c>
      <c r="BG104">
        <v>0.696604398652241</v>
      </c>
      <c r="BH104">
        <v>0.41803947771272648</v>
      </c>
      <c r="BJ104">
        <f t="shared" si="12"/>
        <v>0.22621395437066233</v>
      </c>
      <c r="BK104">
        <f t="shared" si="13"/>
        <v>0.44160227907148508</v>
      </c>
      <c r="BL104">
        <f t="shared" si="14"/>
        <v>0.40428482069085608</v>
      </c>
      <c r="BN104">
        <f t="shared" si="15"/>
        <v>0.33469632439675562</v>
      </c>
      <c r="BO104">
        <f t="shared" si="16"/>
        <v>0.47487108980475906</v>
      </c>
      <c r="BP104">
        <f t="shared" si="17"/>
        <v>0.34047826266672843</v>
      </c>
      <c r="BR104">
        <f t="shared" si="18"/>
        <v>8.3674081099188904E-2</v>
      </c>
      <c r="BS104">
        <f t="shared" si="19"/>
        <v>0.11192818926346372</v>
      </c>
      <c r="BT104">
        <f t="shared" si="20"/>
        <v>6.809565253334568E-2</v>
      </c>
      <c r="BV104">
        <f t="shared" si="21"/>
        <v>0.13355953815298915</v>
      </c>
      <c r="BW104">
        <f t="shared" si="22"/>
        <v>0.1084399555892519</v>
      </c>
      <c r="BX104">
        <f t="shared" si="23"/>
        <v>0.77778973854078304</v>
      </c>
    </row>
    <row r="105" spans="1:76" x14ac:dyDescent="0.3">
      <c r="A105" t="s">
        <v>658</v>
      </c>
      <c r="B105">
        <v>0.83359737256278055</v>
      </c>
      <c r="C105">
        <v>0.7172905753916885</v>
      </c>
      <c r="D105">
        <v>1.3415506002172626</v>
      </c>
      <c r="E105">
        <v>0.3185355352146455</v>
      </c>
      <c r="F105">
        <v>1.80353598934083</v>
      </c>
      <c r="G105">
        <v>0.34183640567441198</v>
      </c>
      <c r="H105">
        <v>0.63082063774584651</v>
      </c>
      <c r="I105">
        <v>0.94706887534730799</v>
      </c>
      <c r="J105">
        <v>3.0484959098901898</v>
      </c>
      <c r="K105">
        <v>0.77606509119380296</v>
      </c>
      <c r="L105">
        <v>0.59263898440019902</v>
      </c>
      <c r="M105">
        <v>0.57988932653776504</v>
      </c>
      <c r="N105">
        <v>0.46138308909249148</v>
      </c>
      <c r="O105">
        <v>1.2669284065236404</v>
      </c>
      <c r="P105">
        <v>1.5453612009866651</v>
      </c>
      <c r="Q105">
        <v>0.82219013102381</v>
      </c>
      <c r="R105">
        <v>0.84017236486929903</v>
      </c>
      <c r="S105">
        <v>1.2237851293777759</v>
      </c>
      <c r="T105">
        <v>1.5487112641978771</v>
      </c>
      <c r="U105">
        <v>0.393960019815845</v>
      </c>
      <c r="V105">
        <v>1.37165510122558</v>
      </c>
      <c r="W105">
        <v>0.88315848400239094</v>
      </c>
      <c r="X105">
        <v>8.9808661160961506E-2</v>
      </c>
      <c r="Y105">
        <v>0.58695518045390505</v>
      </c>
      <c r="Z105">
        <v>1.1738369531506674</v>
      </c>
      <c r="AA105">
        <v>0.48187670903145852</v>
      </c>
      <c r="AB105">
        <v>1.0096891364276801</v>
      </c>
      <c r="AC105">
        <v>0.477475768051634</v>
      </c>
      <c r="AD105">
        <v>0.71542130257075554</v>
      </c>
      <c r="AE105">
        <v>0.40844803452339701</v>
      </c>
      <c r="AF105">
        <v>0.54546183689944994</v>
      </c>
      <c r="AG105">
        <v>0.77391095805713095</v>
      </c>
      <c r="AH105">
        <v>1.5588503015379649</v>
      </c>
      <c r="AI105">
        <v>0.9848862299328256</v>
      </c>
      <c r="AJ105">
        <v>0.80306054321457998</v>
      </c>
      <c r="AK105">
        <v>0.675174754270639</v>
      </c>
      <c r="AL105">
        <v>0</v>
      </c>
      <c r="AM105">
        <v>1.1161624519627615</v>
      </c>
      <c r="AN105">
        <v>0.26233015339615001</v>
      </c>
      <c r="AO105">
        <v>1.5742088340704301</v>
      </c>
      <c r="AP105">
        <v>0.33499558279633751</v>
      </c>
      <c r="AQ105">
        <v>1.00691249410977</v>
      </c>
      <c r="AR105">
        <v>0.79121190241485406</v>
      </c>
      <c r="AS105">
        <v>0.40226752629060503</v>
      </c>
      <c r="AT105">
        <v>0.142718714519246</v>
      </c>
      <c r="AU105">
        <v>0.74963347564050942</v>
      </c>
      <c r="AV105">
        <v>0.79989301548029501</v>
      </c>
      <c r="AW105">
        <v>1.306261863673823</v>
      </c>
      <c r="AX105">
        <v>0.39922324727522901</v>
      </c>
      <c r="AY105">
        <v>2.1596651421070847</v>
      </c>
      <c r="AZ105">
        <v>0.96392770761024005</v>
      </c>
      <c r="BA105">
        <v>1.218165614274715</v>
      </c>
      <c r="BB105">
        <v>1.5807229976778907</v>
      </c>
      <c r="BC105">
        <v>1.1325960925624061</v>
      </c>
      <c r="BD105">
        <v>0.41775242665668449</v>
      </c>
      <c r="BE105">
        <v>0.51200884707156502</v>
      </c>
      <c r="BF105">
        <v>1.3987063225803704</v>
      </c>
      <c r="BG105">
        <v>0.31316444065218751</v>
      </c>
      <c r="BH105">
        <v>7.5460886048393502E-2</v>
      </c>
      <c r="BJ105">
        <f t="shared" si="12"/>
        <v>1.0016992581964586</v>
      </c>
      <c r="BK105">
        <f t="shared" si="13"/>
        <v>0.8371146352937</v>
      </c>
      <c r="BL105">
        <f t="shared" si="14"/>
        <v>0.80544900145427067</v>
      </c>
      <c r="BN105">
        <f t="shared" si="15"/>
        <v>0.69214044059042268</v>
      </c>
      <c r="BO105">
        <f t="shared" si="16"/>
        <v>0.41939984348716625</v>
      </c>
      <c r="BP105">
        <f t="shared" si="17"/>
        <v>0.54129951266460907</v>
      </c>
      <c r="BR105">
        <f t="shared" si="18"/>
        <v>0.17303511014760567</v>
      </c>
      <c r="BS105">
        <f t="shared" si="19"/>
        <v>9.8853491119450659E-2</v>
      </c>
      <c r="BT105">
        <f t="shared" si="20"/>
        <v>0.10825990253292181</v>
      </c>
      <c r="BV105">
        <f t="shared" si="21"/>
        <v>0.41696077219788363</v>
      </c>
      <c r="BW105">
        <f t="shared" si="22"/>
        <v>0.34499786277307543</v>
      </c>
      <c r="BX105">
        <f t="shared" si="23"/>
        <v>0.83006824134568813</v>
      </c>
    </row>
    <row r="106" spans="1:76" x14ac:dyDescent="0.3">
      <c r="A106" t="s">
        <v>659</v>
      </c>
      <c r="B106">
        <v>2.3181422561291702</v>
      </c>
      <c r="C106">
        <v>3.2178116398818002</v>
      </c>
      <c r="D106">
        <v>1.9824907907167</v>
      </c>
      <c r="E106">
        <v>1.18895981621737</v>
      </c>
      <c r="F106">
        <v>6.2485824900003353</v>
      </c>
      <c r="G106">
        <v>2.6885657137937651</v>
      </c>
      <c r="H106">
        <v>1.29722478565457</v>
      </c>
      <c r="I106">
        <v>0.796772588031602</v>
      </c>
      <c r="J106">
        <v>1.586310253915395</v>
      </c>
      <c r="K106">
        <v>1.860818022438155</v>
      </c>
      <c r="L106">
        <v>1.585840354793389</v>
      </c>
      <c r="M106">
        <v>2.99442212539426</v>
      </c>
      <c r="N106">
        <v>0.74885708705641107</v>
      </c>
      <c r="O106">
        <v>2.4615471204753949</v>
      </c>
      <c r="P106">
        <v>0.59136130774062001</v>
      </c>
      <c r="Q106">
        <v>2.5785058184141803</v>
      </c>
      <c r="R106">
        <v>1.6567148747167799</v>
      </c>
      <c r="S106">
        <v>1.58480135215103</v>
      </c>
      <c r="T106">
        <v>3.3009984259966547</v>
      </c>
      <c r="U106">
        <v>1.3823495970133139</v>
      </c>
      <c r="V106">
        <v>1.16438675063846</v>
      </c>
      <c r="W106">
        <v>3.9234087894182101</v>
      </c>
      <c r="X106">
        <v>1.38438210177809</v>
      </c>
      <c r="Y106">
        <v>3.0830668090354547</v>
      </c>
      <c r="Z106">
        <v>3.2605413221089803</v>
      </c>
      <c r="AA106">
        <v>2.1306823525633352</v>
      </c>
      <c r="AB106">
        <v>0.2747265015369485</v>
      </c>
      <c r="AC106">
        <v>1.33667874445466</v>
      </c>
      <c r="AD106">
        <v>1.4884764732894715</v>
      </c>
      <c r="AE106">
        <v>4.9392118211738252</v>
      </c>
      <c r="AF106">
        <v>1.6508150569817051</v>
      </c>
      <c r="AG106">
        <v>0.90991140359346301</v>
      </c>
      <c r="AH106">
        <v>2.1025531991110697</v>
      </c>
      <c r="AI106">
        <v>1.2827422505702848</v>
      </c>
      <c r="AJ106">
        <v>1.8499633104229551</v>
      </c>
      <c r="AK106">
        <v>2.2513790740123003</v>
      </c>
      <c r="AL106">
        <v>1.48291666157558</v>
      </c>
      <c r="AM106">
        <v>2.3771703342806747</v>
      </c>
      <c r="AN106">
        <v>1.0704209954236454</v>
      </c>
      <c r="AO106">
        <v>2.48753098260253</v>
      </c>
      <c r="AP106">
        <v>1.2963582194869199</v>
      </c>
      <c r="AQ106">
        <v>2.5172602270459499</v>
      </c>
      <c r="AR106">
        <v>3.303540604228425</v>
      </c>
      <c r="AS106">
        <v>1.43224708611483</v>
      </c>
      <c r="AT106">
        <v>3.0684850996801147</v>
      </c>
      <c r="AU106">
        <v>1.6808137982683096</v>
      </c>
      <c r="AV106">
        <v>1.598546724095935</v>
      </c>
      <c r="AW106">
        <v>3.87965655989158</v>
      </c>
      <c r="AX106">
        <v>3.4720217540918599</v>
      </c>
      <c r="AY106">
        <v>3.1805321440843146</v>
      </c>
      <c r="AZ106">
        <v>2.1752705270721235</v>
      </c>
      <c r="BA106">
        <v>1.2883740325173325</v>
      </c>
      <c r="BB106">
        <v>2.3934054107364351</v>
      </c>
      <c r="BC106">
        <v>3.9986540239005999</v>
      </c>
      <c r="BD106">
        <v>2.5245880419801203</v>
      </c>
      <c r="BE106">
        <v>3.6516162575966202</v>
      </c>
      <c r="BF106">
        <v>4.6406555969347147</v>
      </c>
      <c r="BG106">
        <v>1.640485746379696</v>
      </c>
      <c r="BH106">
        <v>2.2490848419045548</v>
      </c>
      <c r="BJ106">
        <f t="shared" ref="BJ106:BJ130" si="24">AVERAGE(B106:Q106)</f>
        <v>2.1341382606658201</v>
      </c>
      <c r="BK106">
        <f t="shared" ref="BK106:BK130" si="25">AVERAGE(R106:AI106)</f>
        <v>2.0475804347850963</v>
      </c>
      <c r="BL106">
        <f t="shared" ref="BL106:BL130" si="26">AVERAGE(AJ106:BH106)</f>
        <v>2.460439122173125</v>
      </c>
      <c r="BN106">
        <f t="shared" ref="BN106:BN130" si="27">STDEV(B106:Q106)</f>
        <v>1.3630587925113538</v>
      </c>
      <c r="BO106">
        <f t="shared" ref="BO106:BO130" si="28">STDEV(R106:AI106)</f>
        <v>1.1889632393092644</v>
      </c>
      <c r="BP106">
        <f t="shared" ref="BP106:BP130" si="29">STDEV(AJ106:BH106)</f>
        <v>0.96681360179233466</v>
      </c>
      <c r="BR106">
        <f t="shared" ref="BR106:BR130" si="30">BN106/SQRT(16)</f>
        <v>0.34076469812783844</v>
      </c>
      <c r="BS106">
        <f t="shared" ref="BS106:BS130" si="31">BO106/SQRT(18)</f>
        <v>0.28024132303236826</v>
      </c>
      <c r="BT106">
        <f t="shared" ref="BT106:BT130" si="32">BP106/SQRT(25)</f>
        <v>0.19336272035846694</v>
      </c>
      <c r="BV106">
        <f t="shared" ref="BV106:BV130" si="33">TTEST(B106:Q106,R106:AI106,2,3)</f>
        <v>0.8457845275120337</v>
      </c>
      <c r="BW106">
        <f t="shared" ref="BW106:BW130" si="34">TTEST(B106:Q106,AJ106:BH106,2,3)</f>
        <v>0.41295375570132631</v>
      </c>
      <c r="BX106">
        <f t="shared" ref="BX106:BX130" si="35">TTEST(R106:AI106,AJ106:BH106,2,3)</f>
        <v>0.23418616120504041</v>
      </c>
    </row>
    <row r="107" spans="1:76" x14ac:dyDescent="0.3">
      <c r="A107" t="s">
        <v>660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0.21843031995099899</v>
      </c>
      <c r="K107">
        <v>0.35038980625188998</v>
      </c>
      <c r="L107">
        <v>0</v>
      </c>
      <c r="M107">
        <v>9.1129756367497497E-2</v>
      </c>
      <c r="N107">
        <v>0.3078454791430435</v>
      </c>
      <c r="O107">
        <v>0.4515296962509695</v>
      </c>
      <c r="P107">
        <v>0.1266217508413495</v>
      </c>
      <c r="Q107">
        <v>0</v>
      </c>
      <c r="R107">
        <v>0</v>
      </c>
      <c r="S107">
        <v>0</v>
      </c>
      <c r="T107">
        <v>0</v>
      </c>
      <c r="U107">
        <v>0.33487439363065752</v>
      </c>
      <c r="V107">
        <v>0</v>
      </c>
      <c r="W107">
        <v>0.14056257489846849</v>
      </c>
      <c r="X107">
        <v>0</v>
      </c>
      <c r="Y107">
        <v>6.4993890903949997E-2</v>
      </c>
      <c r="Z107">
        <v>0</v>
      </c>
      <c r="AA107">
        <v>0</v>
      </c>
      <c r="AB107">
        <v>0</v>
      </c>
      <c r="AC107">
        <v>0</v>
      </c>
      <c r="AD107">
        <v>6.0773462913060999E-3</v>
      </c>
      <c r="AE107">
        <v>0</v>
      </c>
      <c r="AF107">
        <v>0</v>
      </c>
      <c r="AG107">
        <v>0</v>
      </c>
      <c r="AH107">
        <v>0</v>
      </c>
      <c r="AI107">
        <v>0.43450402848912451</v>
      </c>
      <c r="AJ107">
        <v>0.32879436983968052</v>
      </c>
      <c r="AK107">
        <v>0.33548295364622749</v>
      </c>
      <c r="AL107">
        <v>0</v>
      </c>
      <c r="AM107">
        <v>0</v>
      </c>
      <c r="AN107">
        <v>0</v>
      </c>
      <c r="AO107">
        <v>0.32495202243346449</v>
      </c>
      <c r="AP107">
        <v>0</v>
      </c>
      <c r="AQ107">
        <v>0</v>
      </c>
      <c r="AR107">
        <v>0</v>
      </c>
      <c r="AS107">
        <v>7.2769901896072006E-2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7.9231798356505498E-2</v>
      </c>
      <c r="BC107">
        <v>0</v>
      </c>
      <c r="BD107">
        <v>0</v>
      </c>
      <c r="BE107">
        <v>0</v>
      </c>
      <c r="BF107">
        <v>8.4386940197418506E-2</v>
      </c>
      <c r="BG107">
        <v>0</v>
      </c>
      <c r="BH107">
        <v>0</v>
      </c>
      <c r="BJ107">
        <f t="shared" si="24"/>
        <v>9.6621675550359304E-2</v>
      </c>
      <c r="BK107">
        <f t="shared" si="25"/>
        <v>5.4500679678528147E-2</v>
      </c>
      <c r="BL107">
        <f t="shared" si="26"/>
        <v>4.9024719454774733E-2</v>
      </c>
      <c r="BN107">
        <f t="shared" si="27"/>
        <v>0.15145922574026791</v>
      </c>
      <c r="BO107">
        <f t="shared" si="28"/>
        <v>0.12637194266972804</v>
      </c>
      <c r="BP107">
        <f t="shared" si="29"/>
        <v>0.10894514692748607</v>
      </c>
      <c r="BR107">
        <f t="shared" si="30"/>
        <v>3.7864806435066976E-2</v>
      </c>
      <c r="BS107">
        <f t="shared" si="31"/>
        <v>2.9786152537827439E-2</v>
      </c>
      <c r="BT107">
        <f t="shared" si="32"/>
        <v>2.1789029385497212E-2</v>
      </c>
      <c r="BV107">
        <f t="shared" si="33"/>
        <v>0.38904089613521897</v>
      </c>
      <c r="BW107">
        <f t="shared" si="34"/>
        <v>0.28637076224851182</v>
      </c>
      <c r="BX107">
        <f t="shared" si="35"/>
        <v>0.88293758295942859</v>
      </c>
    </row>
    <row r="108" spans="1:76" x14ac:dyDescent="0.3">
      <c r="A108" t="s">
        <v>661</v>
      </c>
      <c r="B108">
        <v>0.30546496792059152</v>
      </c>
      <c r="C108">
        <v>0</v>
      </c>
      <c r="D108">
        <v>0</v>
      </c>
      <c r="E108">
        <v>0</v>
      </c>
      <c r="F108">
        <v>0</v>
      </c>
      <c r="G108">
        <v>0.29392702296158152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0.42567852019073799</v>
      </c>
      <c r="O108">
        <v>0.74071306138915005</v>
      </c>
      <c r="P108">
        <v>0.74727787675700497</v>
      </c>
      <c r="Q108">
        <v>0</v>
      </c>
      <c r="R108">
        <v>0.30441284907083199</v>
      </c>
      <c r="S108">
        <v>0</v>
      </c>
      <c r="T108">
        <v>0.71594555743455701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0.24502132875420901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0.64011411298520005</v>
      </c>
      <c r="AJ108">
        <v>7.9522457776225505E-2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0.31436065823131748</v>
      </c>
      <c r="AS108">
        <v>7.2769901896072006E-2</v>
      </c>
      <c r="AT108">
        <v>0.130306451766563</v>
      </c>
      <c r="AU108">
        <v>0</v>
      </c>
      <c r="AV108">
        <v>0</v>
      </c>
      <c r="AW108">
        <v>0.36774793345977302</v>
      </c>
      <c r="AX108">
        <v>0</v>
      </c>
      <c r="AY108">
        <v>0</v>
      </c>
      <c r="AZ108">
        <v>0</v>
      </c>
      <c r="BA108">
        <v>0.37337010611430849</v>
      </c>
      <c r="BB108">
        <v>0</v>
      </c>
      <c r="BC108">
        <v>0.40632961553618002</v>
      </c>
      <c r="BD108">
        <v>0</v>
      </c>
      <c r="BE108">
        <v>0</v>
      </c>
      <c r="BF108">
        <v>0</v>
      </c>
      <c r="BG108">
        <v>0</v>
      </c>
      <c r="BH108">
        <v>0.46129081601484401</v>
      </c>
      <c r="BJ108">
        <f t="shared" si="24"/>
        <v>0.15706634057619162</v>
      </c>
      <c r="BK108">
        <f t="shared" si="25"/>
        <v>0.10586076934693321</v>
      </c>
      <c r="BL108">
        <f t="shared" si="26"/>
        <v>8.8227917631811328E-2</v>
      </c>
      <c r="BN108">
        <f t="shared" si="27"/>
        <v>0.26749041639363053</v>
      </c>
      <c r="BO108">
        <f t="shared" si="28"/>
        <v>0.2266520666411489</v>
      </c>
      <c r="BP108">
        <f t="shared" si="29"/>
        <v>0.15617221938621378</v>
      </c>
      <c r="BR108">
        <f t="shared" si="30"/>
        <v>6.6872604098407631E-2</v>
      </c>
      <c r="BS108">
        <f t="shared" si="31"/>
        <v>5.3422404430633889E-2</v>
      </c>
      <c r="BT108">
        <f t="shared" si="32"/>
        <v>3.1234443877242758E-2</v>
      </c>
      <c r="BV108">
        <f t="shared" si="33"/>
        <v>0.5542179881111382</v>
      </c>
      <c r="BW108">
        <f t="shared" si="34"/>
        <v>0.36128893859770939</v>
      </c>
      <c r="BX108">
        <f t="shared" si="35"/>
        <v>0.77776943325882997</v>
      </c>
    </row>
    <row r="109" spans="1:76" x14ac:dyDescent="0.3">
      <c r="A109" t="s">
        <v>662</v>
      </c>
      <c r="B109">
        <v>0</v>
      </c>
      <c r="C109">
        <v>9.3332419021537993E-2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0.27203920927084202</v>
      </c>
      <c r="K109">
        <v>0</v>
      </c>
      <c r="L109">
        <v>0.19534846677502049</v>
      </c>
      <c r="M109">
        <v>0</v>
      </c>
      <c r="N109">
        <v>0</v>
      </c>
      <c r="O109">
        <v>0</v>
      </c>
      <c r="P109">
        <v>1.6271341001662001</v>
      </c>
      <c r="Q109">
        <v>8.4475871337969993E-2</v>
      </c>
      <c r="R109">
        <v>0</v>
      </c>
      <c r="S109">
        <v>0.56697383341786001</v>
      </c>
      <c r="T109">
        <v>0</v>
      </c>
      <c r="U109">
        <v>0.19411656245398451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0.25128737056691652</v>
      </c>
      <c r="AC109">
        <v>0</v>
      </c>
      <c r="AD109">
        <v>0</v>
      </c>
      <c r="AE109">
        <v>0.40324163516219752</v>
      </c>
      <c r="AF109">
        <v>0</v>
      </c>
      <c r="AG109">
        <v>0</v>
      </c>
      <c r="AH109">
        <v>0</v>
      </c>
      <c r="AI109">
        <v>0.47529074345510403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0.161135371649789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0.25606229181296403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0.2938525888708105</v>
      </c>
      <c r="BD109">
        <v>0.34843940499036302</v>
      </c>
      <c r="BE109">
        <v>0</v>
      </c>
      <c r="BF109">
        <v>8.4386940197418506E-2</v>
      </c>
      <c r="BG109">
        <v>0</v>
      </c>
      <c r="BH109">
        <v>0</v>
      </c>
      <c r="BJ109">
        <f t="shared" si="24"/>
        <v>0.14202062916072317</v>
      </c>
      <c r="BK109">
        <f t="shared" si="25"/>
        <v>0.1050505636142257</v>
      </c>
      <c r="BL109">
        <f t="shared" si="26"/>
        <v>4.57550639008538E-2</v>
      </c>
      <c r="BN109">
        <f t="shared" si="27"/>
        <v>0.40438109932250171</v>
      </c>
      <c r="BO109">
        <f t="shared" si="28"/>
        <v>0.18975988556227352</v>
      </c>
      <c r="BP109">
        <f t="shared" si="29"/>
        <v>0.102890491357507</v>
      </c>
      <c r="BR109">
        <f t="shared" si="30"/>
        <v>0.10109527483062543</v>
      </c>
      <c r="BS109">
        <f t="shared" si="31"/>
        <v>4.4726833959422285E-2</v>
      </c>
      <c r="BT109">
        <f t="shared" si="32"/>
        <v>2.0578098271501401E-2</v>
      </c>
      <c r="BV109">
        <f t="shared" si="33"/>
        <v>0.74141474285643949</v>
      </c>
      <c r="BW109">
        <f t="shared" si="34"/>
        <v>0.36442965098303237</v>
      </c>
      <c r="BX109">
        <f t="shared" si="35"/>
        <v>0.24009818968834507</v>
      </c>
    </row>
    <row r="110" spans="1:76" x14ac:dyDescent="0.3">
      <c r="A110" t="s">
        <v>663</v>
      </c>
      <c r="B110">
        <v>1.042194255075404</v>
      </c>
      <c r="C110">
        <v>0</v>
      </c>
      <c r="D110">
        <v>0</v>
      </c>
      <c r="E110">
        <v>0.26874757969394703</v>
      </c>
      <c r="F110">
        <v>0</v>
      </c>
      <c r="G110">
        <v>6.9812270889880998E-2</v>
      </c>
      <c r="H110">
        <v>5.0424015906716503E-2</v>
      </c>
      <c r="I110">
        <v>5.6103412762541001E-2</v>
      </c>
      <c r="J110">
        <v>0</v>
      </c>
      <c r="K110">
        <v>0.35038980625188998</v>
      </c>
      <c r="L110">
        <v>0</v>
      </c>
      <c r="M110">
        <v>0.18563456246955351</v>
      </c>
      <c r="N110">
        <v>0.46665597807543596</v>
      </c>
      <c r="O110">
        <v>0.168338643055432</v>
      </c>
      <c r="P110">
        <v>0</v>
      </c>
      <c r="Q110">
        <v>0</v>
      </c>
      <c r="R110">
        <v>0.30441284907083199</v>
      </c>
      <c r="S110">
        <v>0.31391441897646349</v>
      </c>
      <c r="T110">
        <v>0.81128681498649202</v>
      </c>
      <c r="U110">
        <v>0.30124768201486751</v>
      </c>
      <c r="V110">
        <v>0</v>
      </c>
      <c r="W110">
        <v>0</v>
      </c>
      <c r="X110">
        <v>0.1147038550069575</v>
      </c>
      <c r="Y110">
        <v>0</v>
      </c>
      <c r="Z110">
        <v>0.21763291052828901</v>
      </c>
      <c r="AA110">
        <v>0.7530602809433985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0.34990969440820002</v>
      </c>
      <c r="AK110">
        <v>0.28044305308099349</v>
      </c>
      <c r="AL110">
        <v>0</v>
      </c>
      <c r="AM110">
        <v>0</v>
      </c>
      <c r="AN110">
        <v>0.42665695048929753</v>
      </c>
      <c r="AO110">
        <v>0</v>
      </c>
      <c r="AP110">
        <v>0</v>
      </c>
      <c r="AQ110">
        <v>0</v>
      </c>
      <c r="AR110">
        <v>0</v>
      </c>
      <c r="AS110">
        <v>0.30637938506909501</v>
      </c>
      <c r="AT110">
        <v>0.32246686287897453</v>
      </c>
      <c r="AU110">
        <v>0</v>
      </c>
      <c r="AV110">
        <v>0</v>
      </c>
      <c r="AW110">
        <v>0.57005748393310995</v>
      </c>
      <c r="AX110">
        <v>0</v>
      </c>
      <c r="AY110">
        <v>0.37700399878941399</v>
      </c>
      <c r="AZ110">
        <v>0.31680484110804602</v>
      </c>
      <c r="BA110">
        <v>0.27293259067085651</v>
      </c>
      <c r="BB110">
        <v>0.3543762220256777</v>
      </c>
      <c r="BC110">
        <v>0.47664258186243846</v>
      </c>
      <c r="BD110">
        <v>0</v>
      </c>
      <c r="BE110">
        <v>0.45186834291225603</v>
      </c>
      <c r="BF110">
        <v>0</v>
      </c>
      <c r="BG110">
        <v>0</v>
      </c>
      <c r="BH110">
        <v>0.34062672101506603</v>
      </c>
      <c r="BJ110">
        <f t="shared" si="24"/>
        <v>0.16614378276130007</v>
      </c>
      <c r="BK110">
        <f t="shared" si="25"/>
        <v>0.15645882286262777</v>
      </c>
      <c r="BL110">
        <f t="shared" si="26"/>
        <v>0.19384674912973701</v>
      </c>
      <c r="BN110">
        <f t="shared" si="27"/>
        <v>0.27454651789185475</v>
      </c>
      <c r="BO110">
        <f t="shared" si="28"/>
        <v>0.25749222872521876</v>
      </c>
      <c r="BP110">
        <f t="shared" si="29"/>
        <v>0.19963484182353455</v>
      </c>
      <c r="BR110">
        <f t="shared" si="30"/>
        <v>6.8636629472963687E-2</v>
      </c>
      <c r="BS110">
        <f t="shared" si="31"/>
        <v>6.0691500344813243E-2</v>
      </c>
      <c r="BT110">
        <f t="shared" si="32"/>
        <v>3.9926968364706911E-2</v>
      </c>
      <c r="BV110">
        <f t="shared" si="33"/>
        <v>0.91649760839049677</v>
      </c>
      <c r="BW110">
        <f t="shared" si="34"/>
        <v>0.73009052000348751</v>
      </c>
      <c r="BX110">
        <f t="shared" si="35"/>
        <v>0.61046969565120623</v>
      </c>
    </row>
    <row r="111" spans="1:76" x14ac:dyDescent="0.3">
      <c r="A111" t="s">
        <v>664</v>
      </c>
      <c r="B111">
        <v>0.88987791213545997</v>
      </c>
      <c r="C111">
        <v>0.39139132312675301</v>
      </c>
      <c r="D111">
        <v>1.735109897826205E-2</v>
      </c>
      <c r="E111">
        <v>0.47746009218385854</v>
      </c>
      <c r="F111">
        <v>0.67231602695920001</v>
      </c>
      <c r="G111">
        <v>0.44104448715498851</v>
      </c>
      <c r="H111">
        <v>0.23163354131161151</v>
      </c>
      <c r="I111">
        <v>0.65429590726824194</v>
      </c>
      <c r="J111">
        <v>0.36991874302991801</v>
      </c>
      <c r="K111">
        <v>0.92949815095897903</v>
      </c>
      <c r="L111">
        <v>0.39310321093211348</v>
      </c>
      <c r="M111">
        <v>0.64340404231947301</v>
      </c>
      <c r="N111">
        <v>0.49717378635686299</v>
      </c>
      <c r="O111">
        <v>0.61563547786056005</v>
      </c>
      <c r="P111">
        <v>0.51059801111021497</v>
      </c>
      <c r="Q111">
        <v>0.34466842309597101</v>
      </c>
      <c r="R111">
        <v>0</v>
      </c>
      <c r="S111">
        <v>0.61413398004909447</v>
      </c>
      <c r="T111">
        <v>2.2537452184713502</v>
      </c>
      <c r="U111">
        <v>0.11492368278926851</v>
      </c>
      <c r="V111">
        <v>1.94064458439743</v>
      </c>
      <c r="W111">
        <v>0.35000629740757849</v>
      </c>
      <c r="X111">
        <v>0.48490084529727401</v>
      </c>
      <c r="Y111">
        <v>1.3993323873274335</v>
      </c>
      <c r="Z111">
        <v>0.36030813912600052</v>
      </c>
      <c r="AA111">
        <v>0.20946308313612649</v>
      </c>
      <c r="AB111">
        <v>1.48504521826805</v>
      </c>
      <c r="AC111">
        <v>0.35101151644683698</v>
      </c>
      <c r="AD111">
        <v>0.35463848382403051</v>
      </c>
      <c r="AE111">
        <v>1.0955612808211801</v>
      </c>
      <c r="AF111">
        <v>1.2150439387116945</v>
      </c>
      <c r="AG111">
        <v>1.28985159676189</v>
      </c>
      <c r="AH111">
        <v>0.99368048083160998</v>
      </c>
      <c r="AI111">
        <v>0.69204003780568801</v>
      </c>
      <c r="AJ111">
        <v>0.70637865332703753</v>
      </c>
      <c r="AK111">
        <v>0.88151551931964345</v>
      </c>
      <c r="AL111">
        <v>0.15206493095075349</v>
      </c>
      <c r="AM111">
        <v>0.75491623667923002</v>
      </c>
      <c r="AN111">
        <v>0.28730464973458553</v>
      </c>
      <c r="AO111">
        <v>1.2154914102740919</v>
      </c>
      <c r="AP111">
        <v>0.2538941934778135</v>
      </c>
      <c r="AQ111">
        <v>0.33572206131182603</v>
      </c>
      <c r="AR111">
        <v>0.31436065823131748</v>
      </c>
      <c r="AS111">
        <v>0.96464430435159454</v>
      </c>
      <c r="AT111">
        <v>0.83889681952518502</v>
      </c>
      <c r="AU111">
        <v>0.27106609090488853</v>
      </c>
      <c r="AV111">
        <v>0</v>
      </c>
      <c r="AW111">
        <v>0.80895352440372348</v>
      </c>
      <c r="AX111">
        <v>1.3291149188828799</v>
      </c>
      <c r="AY111">
        <v>2.4504130214398199</v>
      </c>
      <c r="AZ111">
        <v>0.13239471439655301</v>
      </c>
      <c r="BA111">
        <v>0.62063390986925004</v>
      </c>
      <c r="BB111">
        <v>0.86825374556801349</v>
      </c>
      <c r="BC111">
        <v>1.0639427068599989</v>
      </c>
      <c r="BD111">
        <v>1.3442727503479395</v>
      </c>
      <c r="BE111">
        <v>0.21433968730428901</v>
      </c>
      <c r="BF111">
        <v>8.4607660282106006E-2</v>
      </c>
      <c r="BG111">
        <v>1.4722564483909799</v>
      </c>
      <c r="BH111">
        <v>0</v>
      </c>
      <c r="BJ111">
        <f t="shared" si="24"/>
        <v>0.50496063967390425</v>
      </c>
      <c r="BK111">
        <f t="shared" si="25"/>
        <v>0.84468504285958534</v>
      </c>
      <c r="BL111">
        <f t="shared" si="26"/>
        <v>0.69461754463334069</v>
      </c>
      <c r="BN111">
        <f t="shared" si="27"/>
        <v>0.23048679898934085</v>
      </c>
      <c r="BO111">
        <f t="shared" si="28"/>
        <v>0.64822780191739893</v>
      </c>
      <c r="BP111">
        <f t="shared" si="29"/>
        <v>0.58066711425564177</v>
      </c>
      <c r="BR111">
        <f t="shared" si="30"/>
        <v>5.7621699747335213E-2</v>
      </c>
      <c r="BS111">
        <f t="shared" si="31"/>
        <v>0.15278875816314763</v>
      </c>
      <c r="BT111">
        <f t="shared" si="32"/>
        <v>0.11613342285112835</v>
      </c>
      <c r="BV111">
        <f t="shared" si="33"/>
        <v>4.9515158140540007E-2</v>
      </c>
      <c r="BW111">
        <f t="shared" si="34"/>
        <v>0.15267917628486602</v>
      </c>
      <c r="BX111">
        <f t="shared" si="35"/>
        <v>0.43962173153498818</v>
      </c>
    </row>
    <row r="112" spans="1:76" x14ac:dyDescent="0.3">
      <c r="A112" t="s">
        <v>665</v>
      </c>
      <c r="B112">
        <v>41.550918573365351</v>
      </c>
      <c r="C112">
        <v>29.3275660971441</v>
      </c>
      <c r="D112">
        <v>20.5201807951013</v>
      </c>
      <c r="E112">
        <v>15.10792214178665</v>
      </c>
      <c r="F112">
        <v>12.574947231859175</v>
      </c>
      <c r="G112">
        <v>19.93423301604755</v>
      </c>
      <c r="H112">
        <v>25.7116598440589</v>
      </c>
      <c r="I112">
        <v>31.384109114803</v>
      </c>
      <c r="J112">
        <v>27.607717786245001</v>
      </c>
      <c r="K112">
        <v>29.63872002061575</v>
      </c>
      <c r="L112">
        <v>19.9410567955819</v>
      </c>
      <c r="M112">
        <v>16.202603608150852</v>
      </c>
      <c r="N112">
        <v>31.143338717482401</v>
      </c>
      <c r="O112">
        <v>39.658448572352455</v>
      </c>
      <c r="P112">
        <v>48.110845633387896</v>
      </c>
      <c r="Q112">
        <v>29.525400574935901</v>
      </c>
      <c r="R112">
        <v>15.3950370147867</v>
      </c>
      <c r="S112">
        <v>17.056291294380848</v>
      </c>
      <c r="T112">
        <v>29.1744423478521</v>
      </c>
      <c r="U112">
        <v>18.420732267390598</v>
      </c>
      <c r="V112">
        <v>34.794568018964398</v>
      </c>
      <c r="W112">
        <v>26.03003425462505</v>
      </c>
      <c r="X112">
        <v>21.517988158629649</v>
      </c>
      <c r="Y112">
        <v>25.744000660660149</v>
      </c>
      <c r="Z112">
        <v>22.099379055965947</v>
      </c>
      <c r="AA112">
        <v>22.469184697861948</v>
      </c>
      <c r="AB112">
        <v>30.2312120624009</v>
      </c>
      <c r="AC112">
        <v>16.764164749074002</v>
      </c>
      <c r="AD112">
        <v>25.82476905221565</v>
      </c>
      <c r="AE112">
        <v>24.368409293568</v>
      </c>
      <c r="AF112">
        <v>24.279101815260098</v>
      </c>
      <c r="AG112">
        <v>27.089983378723499</v>
      </c>
      <c r="AH112">
        <v>16.264752929723649</v>
      </c>
      <c r="AI112">
        <v>40.286582911244395</v>
      </c>
      <c r="AJ112">
        <v>22.231731711847353</v>
      </c>
      <c r="AK112">
        <v>14.906675029618</v>
      </c>
      <c r="AL112">
        <v>23.063480834656652</v>
      </c>
      <c r="AM112">
        <v>31.442759725097797</v>
      </c>
      <c r="AN112">
        <v>24.40662757652845</v>
      </c>
      <c r="AO112">
        <v>22.336275808867398</v>
      </c>
      <c r="AP112">
        <v>22.88614620328325</v>
      </c>
      <c r="AQ112">
        <v>35.265434746848797</v>
      </c>
      <c r="AR112">
        <v>18.233734403232198</v>
      </c>
      <c r="AS112">
        <v>26.7734665470404</v>
      </c>
      <c r="AT112">
        <v>33.773541065787903</v>
      </c>
      <c r="AU112">
        <v>30.225954988145649</v>
      </c>
      <c r="AV112">
        <v>21.398421885374901</v>
      </c>
      <c r="AW112">
        <v>41.074486984199154</v>
      </c>
      <c r="AX112">
        <v>36.165026670059902</v>
      </c>
      <c r="AY112">
        <v>28.312249376182251</v>
      </c>
      <c r="AZ112">
        <v>21.387673408541403</v>
      </c>
      <c r="BA112">
        <v>18.511118262393151</v>
      </c>
      <c r="BB112">
        <v>28.814420522317704</v>
      </c>
      <c r="BC112">
        <v>38.144639016772146</v>
      </c>
      <c r="BD112">
        <v>35.102886865459652</v>
      </c>
      <c r="BE112">
        <v>36.664472574455303</v>
      </c>
      <c r="BF112">
        <v>33.93706366843935</v>
      </c>
      <c r="BG112">
        <v>28.821313233728453</v>
      </c>
      <c r="BH112">
        <v>25.674372598520797</v>
      </c>
      <c r="BJ112">
        <f t="shared" si="24"/>
        <v>27.371229282682386</v>
      </c>
      <c r="BK112">
        <f t="shared" si="25"/>
        <v>24.322812997962647</v>
      </c>
      <c r="BL112">
        <f t="shared" si="26"/>
        <v>27.982158948295918</v>
      </c>
      <c r="BN112">
        <f t="shared" si="27"/>
        <v>9.9345607931279787</v>
      </c>
      <c r="BO112">
        <f t="shared" si="28"/>
        <v>6.613056493167548</v>
      </c>
      <c r="BP112">
        <f t="shared" si="29"/>
        <v>7.0282344007812094</v>
      </c>
      <c r="BR112">
        <f t="shared" si="30"/>
        <v>2.4836401982819947</v>
      </c>
      <c r="BS112">
        <f t="shared" si="31"/>
        <v>1.5587123635628344</v>
      </c>
      <c r="BT112">
        <f t="shared" si="32"/>
        <v>1.4056468801562418</v>
      </c>
      <c r="BV112">
        <f t="shared" si="33"/>
        <v>0.30822394986946694</v>
      </c>
      <c r="BW112">
        <f t="shared" si="34"/>
        <v>0.83225577082856694</v>
      </c>
      <c r="BX112">
        <f t="shared" si="35"/>
        <v>8.9328584272068093E-2</v>
      </c>
    </row>
    <row r="113" spans="1:76" x14ac:dyDescent="0.3">
      <c r="A113" t="s">
        <v>666</v>
      </c>
      <c r="B113">
        <v>7.7014339693593348</v>
      </c>
      <c r="C113">
        <v>6.1143352507193498</v>
      </c>
      <c r="D113">
        <v>5.128537160077915</v>
      </c>
      <c r="E113">
        <v>3.819876185611085</v>
      </c>
      <c r="F113">
        <v>1.80353598934083</v>
      </c>
      <c r="G113">
        <v>4.7408611912781549</v>
      </c>
      <c r="H113">
        <v>5.3806306254639047</v>
      </c>
      <c r="I113">
        <v>6.6852574684388202</v>
      </c>
      <c r="J113">
        <v>8.0484802131034456</v>
      </c>
      <c r="K113">
        <v>5.511591376937365</v>
      </c>
      <c r="L113">
        <v>6.5110924266537253</v>
      </c>
      <c r="M113">
        <v>4.3968676269170945</v>
      </c>
      <c r="N113">
        <v>11.753705648384599</v>
      </c>
      <c r="O113">
        <v>16.758428098919168</v>
      </c>
      <c r="P113">
        <v>11.48508446155445</v>
      </c>
      <c r="Q113">
        <v>5.7614133353301744</v>
      </c>
      <c r="R113">
        <v>3.9002782378722101</v>
      </c>
      <c r="S113">
        <v>3.5448350234502648</v>
      </c>
      <c r="T113">
        <v>6.83762443074066</v>
      </c>
      <c r="U113">
        <v>5.7768555104777999</v>
      </c>
      <c r="V113">
        <v>11.0967717971828</v>
      </c>
      <c r="W113">
        <v>8.0630482327758095</v>
      </c>
      <c r="X113">
        <v>5.9861255888012002</v>
      </c>
      <c r="Y113">
        <v>8.1478289997807209</v>
      </c>
      <c r="Z113">
        <v>3.7329279722316047</v>
      </c>
      <c r="AA113">
        <v>5.2929289631619252</v>
      </c>
      <c r="AB113">
        <v>6.8242867774519897</v>
      </c>
      <c r="AC113">
        <v>3.9906146573194401</v>
      </c>
      <c r="AD113">
        <v>2.50553450016919</v>
      </c>
      <c r="AE113">
        <v>5.3554979895613695</v>
      </c>
      <c r="AF113">
        <v>4.6710459756716105</v>
      </c>
      <c r="AG113">
        <v>9.1371145250315493</v>
      </c>
      <c r="AH113">
        <v>5.3168498044677248</v>
      </c>
      <c r="AI113">
        <v>8.7202929025635214</v>
      </c>
      <c r="AJ113">
        <v>8.1140205031144799</v>
      </c>
      <c r="AK113">
        <v>5.9126773464796045</v>
      </c>
      <c r="AL113">
        <v>5.5251120067914501</v>
      </c>
      <c r="AM113">
        <v>7.5916425433612496</v>
      </c>
      <c r="AN113">
        <v>4.578732282739475</v>
      </c>
      <c r="AO113">
        <v>5.8692160989672351</v>
      </c>
      <c r="AP113">
        <v>3.444306644461065</v>
      </c>
      <c r="AQ113">
        <v>9.8190718420073608</v>
      </c>
      <c r="AR113">
        <v>3.4972995238299052</v>
      </c>
      <c r="AS113">
        <v>6.1397686700491647</v>
      </c>
      <c r="AT113">
        <v>7.8347408420095803</v>
      </c>
      <c r="AU113">
        <v>4.7448484951953045</v>
      </c>
      <c r="AV113">
        <v>4.9021681165223949</v>
      </c>
      <c r="AW113">
        <v>6.6697020638069393</v>
      </c>
      <c r="AX113">
        <v>6.3622593233481197</v>
      </c>
      <c r="AY113">
        <v>6.3530275041701447</v>
      </c>
      <c r="AZ113">
        <v>10.08384668171378</v>
      </c>
      <c r="BA113">
        <v>4.6513294620971148</v>
      </c>
      <c r="BB113">
        <v>7.6014133614166397</v>
      </c>
      <c r="BC113">
        <v>6.8960052986088503</v>
      </c>
      <c r="BD113">
        <v>11.815879776121214</v>
      </c>
      <c r="BE113">
        <v>7.298287154132364</v>
      </c>
      <c r="BF113">
        <v>5.7749965713270655</v>
      </c>
      <c r="BG113">
        <v>5.7906327398612056</v>
      </c>
      <c r="BH113">
        <v>8.5304612201825591</v>
      </c>
      <c r="BJ113">
        <f t="shared" si="24"/>
        <v>6.9750706892555892</v>
      </c>
      <c r="BK113">
        <f t="shared" si="25"/>
        <v>6.050025660483966</v>
      </c>
      <c r="BL113">
        <f t="shared" si="26"/>
        <v>6.6320578428925705</v>
      </c>
      <c r="BN113">
        <f t="shared" si="27"/>
        <v>3.6470546182957122</v>
      </c>
      <c r="BO113">
        <f t="shared" si="28"/>
        <v>2.2809601992578927</v>
      </c>
      <c r="BP113">
        <f t="shared" si="29"/>
        <v>2.0146153255731005</v>
      </c>
      <c r="BR113">
        <f t="shared" si="30"/>
        <v>0.91176365457392805</v>
      </c>
      <c r="BS113">
        <f t="shared" si="31"/>
        <v>0.53762747483729156</v>
      </c>
      <c r="BT113">
        <f t="shared" si="32"/>
        <v>0.40292306511462012</v>
      </c>
      <c r="BV113">
        <f t="shared" si="33"/>
        <v>0.39059339644834712</v>
      </c>
      <c r="BW113">
        <f t="shared" si="34"/>
        <v>0.73419987488100413</v>
      </c>
      <c r="BX113">
        <f t="shared" si="35"/>
        <v>0.39241535129138139</v>
      </c>
    </row>
    <row r="114" spans="1:76" x14ac:dyDescent="0.3">
      <c r="A114" t="s">
        <v>667</v>
      </c>
      <c r="B114">
        <v>20.73307095826425</v>
      </c>
      <c r="C114">
        <v>21.103974208999098</v>
      </c>
      <c r="D114">
        <v>11.715016650980299</v>
      </c>
      <c r="E114">
        <v>9.396216018835446</v>
      </c>
      <c r="F114">
        <v>7.7327028296949996</v>
      </c>
      <c r="G114">
        <v>13.7258439572388</v>
      </c>
      <c r="H114">
        <v>11.60790291803788</v>
      </c>
      <c r="I114">
        <v>12.751387210028945</v>
      </c>
      <c r="J114">
        <v>12.89125636817635</v>
      </c>
      <c r="K114">
        <v>12.3924797931009</v>
      </c>
      <c r="L114">
        <v>10.449729053525701</v>
      </c>
      <c r="M114">
        <v>5.2063981174056249</v>
      </c>
      <c r="N114">
        <v>17.878916085688051</v>
      </c>
      <c r="O114">
        <v>21.896525987850449</v>
      </c>
      <c r="P114">
        <v>27.811398238975002</v>
      </c>
      <c r="Q114">
        <v>13.48244304708035</v>
      </c>
      <c r="R114">
        <v>11.720871539152601</v>
      </c>
      <c r="S114">
        <v>7.2548376242921293</v>
      </c>
      <c r="T114">
        <v>9.5892642213234254</v>
      </c>
      <c r="U114">
        <v>11.567469301916251</v>
      </c>
      <c r="V114">
        <v>9.6869005751959705</v>
      </c>
      <c r="W114">
        <v>14.041333405029199</v>
      </c>
      <c r="X114">
        <v>10.982121721338899</v>
      </c>
      <c r="Y114">
        <v>12.458214543947399</v>
      </c>
      <c r="Z114">
        <v>8.8794589902893897</v>
      </c>
      <c r="AA114">
        <v>9.5134067845776951</v>
      </c>
      <c r="AB114">
        <v>12.00391171355642</v>
      </c>
      <c r="AC114">
        <v>6.8200101656380454</v>
      </c>
      <c r="AD114">
        <v>7.4866752084677302</v>
      </c>
      <c r="AE114">
        <v>13.5600565971948</v>
      </c>
      <c r="AF114">
        <v>11.248468917939491</v>
      </c>
      <c r="AG114">
        <v>8.9598739382830903</v>
      </c>
      <c r="AH114">
        <v>13.510534738363699</v>
      </c>
      <c r="AI114">
        <v>20.8793371894436</v>
      </c>
      <c r="AJ114">
        <v>11.0793343563838</v>
      </c>
      <c r="AK114">
        <v>10.933151109062486</v>
      </c>
      <c r="AL114">
        <v>8.8113687992884451</v>
      </c>
      <c r="AM114">
        <v>11.822320036627641</v>
      </c>
      <c r="AN114">
        <v>9.6145752667288136</v>
      </c>
      <c r="AO114">
        <v>12.864858619531114</v>
      </c>
      <c r="AP114">
        <v>5.9082190026866694</v>
      </c>
      <c r="AQ114">
        <v>7.3015035758456506</v>
      </c>
      <c r="AR114">
        <v>5.5087846769770348</v>
      </c>
      <c r="AS114">
        <v>13.346252949622601</v>
      </c>
      <c r="AT114">
        <v>12.470568046322551</v>
      </c>
      <c r="AU114">
        <v>12.49063330571915</v>
      </c>
      <c r="AV114">
        <v>7.9275897857472852</v>
      </c>
      <c r="AW114">
        <v>19.506169174803698</v>
      </c>
      <c r="AX114">
        <v>18.181532901708302</v>
      </c>
      <c r="AY114">
        <v>14.4207585614728</v>
      </c>
      <c r="AZ114">
        <v>16.25223562862665</v>
      </c>
      <c r="BA114">
        <v>10.463956693758554</v>
      </c>
      <c r="BB114">
        <v>12.8224119856005</v>
      </c>
      <c r="BC114">
        <v>19.420593276017648</v>
      </c>
      <c r="BD114">
        <v>22.417687702116702</v>
      </c>
      <c r="BE114">
        <v>13.47440762220376</v>
      </c>
      <c r="BF114">
        <v>13.604474804224651</v>
      </c>
      <c r="BG114">
        <v>16.480631276807749</v>
      </c>
      <c r="BH114">
        <v>13.602506325520899</v>
      </c>
      <c r="BJ114">
        <f t="shared" si="24"/>
        <v>14.423453840242635</v>
      </c>
      <c r="BK114">
        <f t="shared" si="25"/>
        <v>11.120152620886104</v>
      </c>
      <c r="BL114">
        <f t="shared" si="26"/>
        <v>12.829061019336207</v>
      </c>
      <c r="BN114">
        <f t="shared" si="27"/>
        <v>5.9338126466404155</v>
      </c>
      <c r="BO114">
        <f t="shared" si="28"/>
        <v>3.2711840784203261</v>
      </c>
      <c r="BP114">
        <f t="shared" si="29"/>
        <v>4.253121614566405</v>
      </c>
      <c r="BR114">
        <f t="shared" si="30"/>
        <v>1.4834531616601039</v>
      </c>
      <c r="BS114">
        <f t="shared" si="31"/>
        <v>0.77102548145349326</v>
      </c>
      <c r="BT114">
        <f t="shared" si="32"/>
        <v>0.85062432291328105</v>
      </c>
      <c r="BV114">
        <f t="shared" si="33"/>
        <v>6.0434027398720509E-2</v>
      </c>
      <c r="BW114">
        <f t="shared" si="34"/>
        <v>0.36012676564434087</v>
      </c>
      <c r="BX114">
        <f t="shared" si="35"/>
        <v>0.14430785815235028</v>
      </c>
    </row>
    <row r="115" spans="1:76" x14ac:dyDescent="0.3">
      <c r="A115" t="s">
        <v>668</v>
      </c>
      <c r="B115">
        <v>4.113108194953865</v>
      </c>
      <c r="C115">
        <v>2.404834468297175</v>
      </c>
      <c r="D115">
        <v>2.6879660652330251</v>
      </c>
      <c r="E115">
        <v>1.1958587593217489</v>
      </c>
      <c r="F115">
        <v>3.1309354275016448</v>
      </c>
      <c r="G115">
        <v>2.4525402306797996</v>
      </c>
      <c r="H115">
        <v>1.2486399856397901</v>
      </c>
      <c r="I115">
        <v>2.0879556984218701</v>
      </c>
      <c r="J115">
        <v>3.4907429290779604</v>
      </c>
      <c r="K115">
        <v>2.4350965320384552</v>
      </c>
      <c r="L115">
        <v>2.6289777086559201</v>
      </c>
      <c r="M115">
        <v>1.9935331070931501</v>
      </c>
      <c r="N115">
        <v>2.5297696116205399</v>
      </c>
      <c r="O115">
        <v>3.628592688198315</v>
      </c>
      <c r="P115">
        <v>3.6638182378152599</v>
      </c>
      <c r="Q115">
        <v>3.7570136674629451</v>
      </c>
      <c r="R115">
        <v>1.6940161958654001</v>
      </c>
      <c r="S115">
        <v>1.19870539594951</v>
      </c>
      <c r="T115">
        <v>1.7306581071154099</v>
      </c>
      <c r="U115">
        <v>2.5716688777734951</v>
      </c>
      <c r="V115">
        <v>1.7620837764365</v>
      </c>
      <c r="W115">
        <v>4.1692166186351853</v>
      </c>
      <c r="X115">
        <v>2.3894230768540803</v>
      </c>
      <c r="Y115">
        <v>2.5020907167573352</v>
      </c>
      <c r="Z115">
        <v>1.4231985119499246</v>
      </c>
      <c r="AA115">
        <v>2.0674740600872799</v>
      </c>
      <c r="AB115">
        <v>0.17832953910789751</v>
      </c>
      <c r="AC115">
        <v>1.9559535566345048</v>
      </c>
      <c r="AD115">
        <v>1.44840185998937</v>
      </c>
      <c r="AE115">
        <v>1.8822226569134952</v>
      </c>
      <c r="AF115">
        <v>1.28437362719963</v>
      </c>
      <c r="AG115">
        <v>3.2582491164788601</v>
      </c>
      <c r="AH115">
        <v>2.6604516119725652</v>
      </c>
      <c r="AI115">
        <v>6.4549636147176601</v>
      </c>
      <c r="AJ115">
        <v>1.9096655011064247</v>
      </c>
      <c r="AK115">
        <v>1.659914254257465</v>
      </c>
      <c r="AL115">
        <v>2.3897894345498849</v>
      </c>
      <c r="AM115">
        <v>2.36435947319212</v>
      </c>
      <c r="AN115">
        <v>0.7144008367197634</v>
      </c>
      <c r="AO115">
        <v>2.129528051776485</v>
      </c>
      <c r="AP115">
        <v>1.4470930631371479</v>
      </c>
      <c r="AQ115">
        <v>3.5382385100592098</v>
      </c>
      <c r="AR115">
        <v>2.5388721453644498</v>
      </c>
      <c r="AS115">
        <v>1.8270248638740099</v>
      </c>
      <c r="AT115">
        <v>5.8744562536647447</v>
      </c>
      <c r="AU115">
        <v>2.2910447304754697</v>
      </c>
      <c r="AV115">
        <v>1.4635296920186851</v>
      </c>
      <c r="AW115">
        <v>3.0757805195351553</v>
      </c>
      <c r="AX115">
        <v>3.6947846093549899</v>
      </c>
      <c r="AY115">
        <v>2.4332702239374999</v>
      </c>
      <c r="AZ115">
        <v>3.6514043772705804</v>
      </c>
      <c r="BA115">
        <v>1.6056696179432874</v>
      </c>
      <c r="BB115">
        <v>3.481523410339975</v>
      </c>
      <c r="BC115">
        <v>3.8908976645904452</v>
      </c>
      <c r="BD115">
        <v>7.6186994967624404</v>
      </c>
      <c r="BE115">
        <v>1.8866924235770399</v>
      </c>
      <c r="BF115">
        <v>2.252259718084515</v>
      </c>
      <c r="BG115">
        <v>2.4870131017726198</v>
      </c>
      <c r="BH115">
        <v>0.77222000611456598</v>
      </c>
      <c r="BJ115">
        <f t="shared" si="24"/>
        <v>2.7155864570007164</v>
      </c>
      <c r="BK115">
        <f t="shared" si="25"/>
        <v>2.2573044955798949</v>
      </c>
      <c r="BL115">
        <f t="shared" si="26"/>
        <v>2.6799252791791588</v>
      </c>
      <c r="BN115">
        <f t="shared" si="27"/>
        <v>0.86439790466277489</v>
      </c>
      <c r="BO115">
        <f t="shared" si="28"/>
        <v>1.3604328047616763</v>
      </c>
      <c r="BP115">
        <f t="shared" si="29"/>
        <v>1.5159972605474696</v>
      </c>
      <c r="BR115">
        <f t="shared" si="30"/>
        <v>0.21609947616569372</v>
      </c>
      <c r="BS115">
        <f t="shared" si="31"/>
        <v>0.32065708719853864</v>
      </c>
      <c r="BT115">
        <f t="shared" si="32"/>
        <v>0.30319945210949395</v>
      </c>
      <c r="BV115">
        <f t="shared" si="33"/>
        <v>0.24552414768716493</v>
      </c>
      <c r="BW115">
        <f t="shared" si="34"/>
        <v>0.92419153458745118</v>
      </c>
      <c r="BX115">
        <f t="shared" si="35"/>
        <v>0.34414289485799909</v>
      </c>
    </row>
    <row r="116" spans="1:76" x14ac:dyDescent="0.3">
      <c r="A116" t="s">
        <v>669</v>
      </c>
      <c r="B116">
        <v>1.6862180404209386</v>
      </c>
      <c r="C116">
        <v>1.826485943061205</v>
      </c>
      <c r="D116">
        <v>0.247419585102506</v>
      </c>
      <c r="E116">
        <v>1.5000463441679202</v>
      </c>
      <c r="F116">
        <v>0</v>
      </c>
      <c r="G116">
        <v>1.0241136818309136</v>
      </c>
      <c r="H116">
        <v>1.0831453794223411</v>
      </c>
      <c r="I116">
        <v>1.98945775350751</v>
      </c>
      <c r="J116">
        <v>1.28670805538542</v>
      </c>
      <c r="K116">
        <v>2.185840506457315</v>
      </c>
      <c r="L116">
        <v>1.7202472407463349</v>
      </c>
      <c r="M116">
        <v>2.1284619016235</v>
      </c>
      <c r="N116">
        <v>1.3552333770526399</v>
      </c>
      <c r="O116">
        <v>3.6574842659060103</v>
      </c>
      <c r="P116">
        <v>1.1128009488527739</v>
      </c>
      <c r="Q116">
        <v>2.5779127270892346</v>
      </c>
      <c r="R116">
        <v>2.38670504630681</v>
      </c>
      <c r="S116">
        <v>0.844588707301001</v>
      </c>
      <c r="T116">
        <v>2.17202970945229</v>
      </c>
      <c r="U116">
        <v>2.0037107276004749</v>
      </c>
      <c r="V116">
        <v>2.3799207967199298</v>
      </c>
      <c r="W116">
        <v>1.4380952234805799</v>
      </c>
      <c r="X116">
        <v>0.1132555487153145</v>
      </c>
      <c r="Y116">
        <v>2.6295630557447649</v>
      </c>
      <c r="Z116">
        <v>2.309326392146275</v>
      </c>
      <c r="AA116">
        <v>0.93147663956850002</v>
      </c>
      <c r="AB116">
        <v>1.0096891364276801</v>
      </c>
      <c r="AC116">
        <v>0.84372089505895254</v>
      </c>
      <c r="AD116">
        <v>0.80335117771884246</v>
      </c>
      <c r="AE116">
        <v>0.59065446694174906</v>
      </c>
      <c r="AF116">
        <v>1.386762795191705</v>
      </c>
      <c r="AG116">
        <v>1.6825338451080001</v>
      </c>
      <c r="AH116">
        <v>1.8458095116540698</v>
      </c>
      <c r="AI116">
        <v>2.53949961393295</v>
      </c>
      <c r="AJ116">
        <v>1.440257874034405</v>
      </c>
      <c r="AK116">
        <v>0.84954397235493107</v>
      </c>
      <c r="AL116">
        <v>0.42599261772414654</v>
      </c>
      <c r="AM116">
        <v>1.8851697607514049</v>
      </c>
      <c r="AN116">
        <v>2.3221143297381204</v>
      </c>
      <c r="AO116">
        <v>3.0136438877782203</v>
      </c>
      <c r="AP116">
        <v>1.6885643919783488</v>
      </c>
      <c r="AQ116">
        <v>1.74480354600693</v>
      </c>
      <c r="AR116">
        <v>0.83765076070856392</v>
      </c>
      <c r="AS116">
        <v>1.4593154486187401</v>
      </c>
      <c r="AT116">
        <v>1.7471081055679349</v>
      </c>
      <c r="AU116">
        <v>1.6277161353005751</v>
      </c>
      <c r="AV116">
        <v>0.99864264076558096</v>
      </c>
      <c r="AW116">
        <v>2.213388185307295</v>
      </c>
      <c r="AX116">
        <v>5.7156988256421197</v>
      </c>
      <c r="AY116">
        <v>4.2464818476433255</v>
      </c>
      <c r="AZ116">
        <v>1.4531845899322349</v>
      </c>
      <c r="BA116">
        <v>1.9617500557927601</v>
      </c>
      <c r="BB116">
        <v>1.3187880311929805</v>
      </c>
      <c r="BC116">
        <v>1.6740869450366351</v>
      </c>
      <c r="BD116">
        <v>3.0969871897212649</v>
      </c>
      <c r="BE116">
        <v>2.862009844479215</v>
      </c>
      <c r="BF116">
        <v>0.99757536826325954</v>
      </c>
      <c r="BG116">
        <v>0.64675968648786442</v>
      </c>
      <c r="BH116">
        <v>1.8594886837907301</v>
      </c>
      <c r="BJ116">
        <f t="shared" si="24"/>
        <v>1.5863484844141602</v>
      </c>
      <c r="BK116">
        <f t="shared" si="25"/>
        <v>1.5505940716149942</v>
      </c>
      <c r="BL116">
        <f t="shared" si="26"/>
        <v>1.9234689089847035</v>
      </c>
      <c r="BN116">
        <f t="shared" si="27"/>
        <v>0.87283423238356106</v>
      </c>
      <c r="BO116">
        <f t="shared" si="28"/>
        <v>0.76926233074405936</v>
      </c>
      <c r="BP116">
        <f t="shared" si="29"/>
        <v>1.1671689920661936</v>
      </c>
      <c r="BR116">
        <f t="shared" si="30"/>
        <v>0.21820855809589026</v>
      </c>
      <c r="BS116">
        <f t="shared" si="31"/>
        <v>0.18131687019349774</v>
      </c>
      <c r="BT116">
        <f t="shared" si="32"/>
        <v>0.23343379841323872</v>
      </c>
      <c r="BV116">
        <f t="shared" si="33"/>
        <v>0.90054819562057298</v>
      </c>
      <c r="BW116">
        <f t="shared" si="34"/>
        <v>0.2980924032497409</v>
      </c>
      <c r="BX116">
        <f t="shared" si="35"/>
        <v>0.21430012411447122</v>
      </c>
    </row>
    <row r="117" spans="1:76" x14ac:dyDescent="0.3">
      <c r="A117" t="s">
        <v>670</v>
      </c>
      <c r="B117">
        <v>21.54840842062865</v>
      </c>
      <c r="C117">
        <v>15.27170787541775</v>
      </c>
      <c r="D117">
        <v>12.365248076470531</v>
      </c>
      <c r="E117">
        <v>7.0647634816401697</v>
      </c>
      <c r="F117">
        <v>7.5979635776338599</v>
      </c>
      <c r="G117">
        <v>15.579795339477151</v>
      </c>
      <c r="H117">
        <v>13.116656117155395</v>
      </c>
      <c r="I117">
        <v>14.937841572777099</v>
      </c>
      <c r="J117">
        <v>17.162385345892652</v>
      </c>
      <c r="K117">
        <v>15.8960851001729</v>
      </c>
      <c r="L117">
        <v>19.221637502446399</v>
      </c>
      <c r="M117">
        <v>6.1551794313129804</v>
      </c>
      <c r="N117">
        <v>20.72117836840895</v>
      </c>
      <c r="O117">
        <v>25.020542154420703</v>
      </c>
      <c r="P117">
        <v>30.53158154909395</v>
      </c>
      <c r="Q117">
        <v>17.876695686430651</v>
      </c>
      <c r="R117">
        <v>14.821567239398499</v>
      </c>
      <c r="S117">
        <v>10.789184960031365</v>
      </c>
      <c r="T117">
        <v>18.176568900422751</v>
      </c>
      <c r="U117">
        <v>12.066006357796599</v>
      </c>
      <c r="V117">
        <v>20.815375243803899</v>
      </c>
      <c r="W117">
        <v>15.364692515335701</v>
      </c>
      <c r="X117">
        <v>14.63833689183555</v>
      </c>
      <c r="Y117">
        <v>14.649403637844301</v>
      </c>
      <c r="Z117">
        <v>12.3797669592894</v>
      </c>
      <c r="AA117">
        <v>11.147596824247451</v>
      </c>
      <c r="AB117">
        <v>14.167884085548</v>
      </c>
      <c r="AC117">
        <v>10.715968045135401</v>
      </c>
      <c r="AD117">
        <v>12.68499626102335</v>
      </c>
      <c r="AE117">
        <v>16.0777470079036</v>
      </c>
      <c r="AF117">
        <v>20.38880867678245</v>
      </c>
      <c r="AG117">
        <v>14.3647640230744</v>
      </c>
      <c r="AH117">
        <v>10.694713726797399</v>
      </c>
      <c r="AI117">
        <v>30.922261613541799</v>
      </c>
      <c r="AJ117">
        <v>15.910608558452001</v>
      </c>
      <c r="AK117">
        <v>10.337523187581301</v>
      </c>
      <c r="AL117">
        <v>14.278118418629951</v>
      </c>
      <c r="AM117">
        <v>20.6834800791448</v>
      </c>
      <c r="AN117">
        <v>15.334183587546399</v>
      </c>
      <c r="AO117">
        <v>15.631823528278</v>
      </c>
      <c r="AP117">
        <v>14.24280782443665</v>
      </c>
      <c r="AQ117">
        <v>20.2029717010412</v>
      </c>
      <c r="AR117">
        <v>9.4512003895626648</v>
      </c>
      <c r="AS117">
        <v>17.678579621152849</v>
      </c>
      <c r="AT117">
        <v>21.307701617855351</v>
      </c>
      <c r="AU117">
        <v>15.391319979787399</v>
      </c>
      <c r="AV117">
        <v>13.689682619132499</v>
      </c>
      <c r="AW117">
        <v>33.178619599441298</v>
      </c>
      <c r="AX117">
        <v>30.945481993239</v>
      </c>
      <c r="AY117">
        <v>33.066386165086655</v>
      </c>
      <c r="AZ117">
        <v>18.48393258048355</v>
      </c>
      <c r="BA117">
        <v>13.551800154498249</v>
      </c>
      <c r="BB117">
        <v>15.9756012378911</v>
      </c>
      <c r="BC117">
        <v>23.019987013471798</v>
      </c>
      <c r="BD117">
        <v>13.40094781704275</v>
      </c>
      <c r="BE117">
        <v>17.1255253190891</v>
      </c>
      <c r="BF117">
        <v>19.2815675870334</v>
      </c>
      <c r="BG117">
        <v>19.2846675453712</v>
      </c>
      <c r="BH117">
        <v>15.5982813761399</v>
      </c>
      <c r="BJ117">
        <f t="shared" si="24"/>
        <v>16.254229349961236</v>
      </c>
      <c r="BK117">
        <f t="shared" si="25"/>
        <v>15.270313498322885</v>
      </c>
      <c r="BL117">
        <f t="shared" si="26"/>
        <v>18.282111980055564</v>
      </c>
      <c r="BN117">
        <f t="shared" si="27"/>
        <v>6.4835873365862344</v>
      </c>
      <c r="BO117">
        <f t="shared" si="28"/>
        <v>4.9593715009264523</v>
      </c>
      <c r="BP117">
        <f t="shared" si="29"/>
        <v>6.2202816144831576</v>
      </c>
      <c r="BR117">
        <f t="shared" si="30"/>
        <v>1.6208968341465586</v>
      </c>
      <c r="BS117">
        <f t="shared" si="31"/>
        <v>1.168935072909467</v>
      </c>
      <c r="BT117">
        <f t="shared" si="32"/>
        <v>1.2440563228966315</v>
      </c>
      <c r="BV117">
        <f t="shared" si="33"/>
        <v>0.62631657601395596</v>
      </c>
      <c r="BW117">
        <f t="shared" si="34"/>
        <v>0.32862342363035835</v>
      </c>
      <c r="BX117">
        <f t="shared" si="35"/>
        <v>8.5219914341135419E-2</v>
      </c>
    </row>
    <row r="118" spans="1:76" x14ac:dyDescent="0.3">
      <c r="A118" t="s">
        <v>671</v>
      </c>
      <c r="B118">
        <v>14.588709451624601</v>
      </c>
      <c r="C118">
        <v>13.190753745096451</v>
      </c>
      <c r="D118">
        <v>12.955535179915501</v>
      </c>
      <c r="E118">
        <v>10.48219662996858</v>
      </c>
      <c r="F118">
        <v>12.307143800330099</v>
      </c>
      <c r="G118">
        <v>13.536332705708201</v>
      </c>
      <c r="H118">
        <v>12.229578488017669</v>
      </c>
      <c r="I118">
        <v>19.90954404173965</v>
      </c>
      <c r="J118">
        <v>16.798076272496402</v>
      </c>
      <c r="K118">
        <v>20.647485221559251</v>
      </c>
      <c r="L118">
        <v>15.051756177592949</v>
      </c>
      <c r="M118">
        <v>11.29944370852775</v>
      </c>
      <c r="N118">
        <v>21.190524212999897</v>
      </c>
      <c r="O118">
        <v>25.9116481176018</v>
      </c>
      <c r="P118">
        <v>24.7712611679808</v>
      </c>
      <c r="Q118">
        <v>16.032846988793203</v>
      </c>
      <c r="R118">
        <v>11.4473726573994</v>
      </c>
      <c r="S118">
        <v>12.7704887089171</v>
      </c>
      <c r="T118">
        <v>19.313848429016829</v>
      </c>
      <c r="U118">
        <v>13.102074832939849</v>
      </c>
      <c r="V118">
        <v>27.3605019104929</v>
      </c>
      <c r="W118">
        <v>18.373098464958151</v>
      </c>
      <c r="X118">
        <v>16.073813150556649</v>
      </c>
      <c r="Y118">
        <v>18.852106224316898</v>
      </c>
      <c r="Z118">
        <v>14.481445297696826</v>
      </c>
      <c r="AA118">
        <v>11.8575765049121</v>
      </c>
      <c r="AB118">
        <v>10.727907511607714</v>
      </c>
      <c r="AC118">
        <v>12.299925526151501</v>
      </c>
      <c r="AD118">
        <v>13.660148965742401</v>
      </c>
      <c r="AE118">
        <v>15.747690481993899</v>
      </c>
      <c r="AF118">
        <v>16.374819052576949</v>
      </c>
      <c r="AG118">
        <v>15.2127849957504</v>
      </c>
      <c r="AH118">
        <v>13.04198538766215</v>
      </c>
      <c r="AI118">
        <v>26.627390021960998</v>
      </c>
      <c r="AJ118">
        <v>13.107049056771951</v>
      </c>
      <c r="AK118">
        <v>9.7507995443336348</v>
      </c>
      <c r="AL118">
        <v>12.815727518209101</v>
      </c>
      <c r="AM118">
        <v>25.794399121339552</v>
      </c>
      <c r="AN118">
        <v>17.487469832171548</v>
      </c>
      <c r="AO118">
        <v>15.755031405262201</v>
      </c>
      <c r="AP118">
        <v>12.162620795223351</v>
      </c>
      <c r="AQ118">
        <v>22.259901537711301</v>
      </c>
      <c r="AR118">
        <v>11.291183269304614</v>
      </c>
      <c r="AS118">
        <v>17.40370592746255</v>
      </c>
      <c r="AT118">
        <v>20.279813535752602</v>
      </c>
      <c r="AU118">
        <v>13.6289678710807</v>
      </c>
      <c r="AV118">
        <v>13.078825028463244</v>
      </c>
      <c r="AW118">
        <v>25.370827997588549</v>
      </c>
      <c r="AX118">
        <v>13.655347316288401</v>
      </c>
      <c r="AY118">
        <v>19.687322652764749</v>
      </c>
      <c r="AZ118">
        <v>17.110628727675149</v>
      </c>
      <c r="BA118">
        <v>12.58263935275135</v>
      </c>
      <c r="BB118">
        <v>16.065783859652399</v>
      </c>
      <c r="BC118">
        <v>25.073182769962798</v>
      </c>
      <c r="BD118">
        <v>20.515196226518849</v>
      </c>
      <c r="BE118">
        <v>24.115837725415599</v>
      </c>
      <c r="BF118">
        <v>20.847043030063599</v>
      </c>
      <c r="BG118">
        <v>22.468244226944698</v>
      </c>
      <c r="BH118">
        <v>18.079367164192398</v>
      </c>
      <c r="BJ118">
        <f t="shared" si="24"/>
        <v>16.306427244372049</v>
      </c>
      <c r="BK118">
        <f t="shared" si="25"/>
        <v>15.962498784702928</v>
      </c>
      <c r="BL118">
        <f t="shared" si="26"/>
        <v>17.615476619716198</v>
      </c>
      <c r="BN118">
        <f t="shared" si="27"/>
        <v>4.7934154238133759</v>
      </c>
      <c r="BO118">
        <f t="shared" si="28"/>
        <v>4.7420781291049474</v>
      </c>
      <c r="BP118">
        <f t="shared" si="29"/>
        <v>4.826582679723618</v>
      </c>
      <c r="BR118">
        <f t="shared" si="30"/>
        <v>1.198353855953344</v>
      </c>
      <c r="BS118">
        <f t="shared" si="31"/>
        <v>1.1177185340021749</v>
      </c>
      <c r="BT118">
        <f t="shared" si="32"/>
        <v>0.96531653594472355</v>
      </c>
      <c r="BV118">
        <f t="shared" si="33"/>
        <v>0.83511626038801312</v>
      </c>
      <c r="BW118">
        <f t="shared" si="34"/>
        <v>0.40120234457879977</v>
      </c>
      <c r="BX118">
        <f t="shared" si="35"/>
        <v>0.27021532922039471</v>
      </c>
    </row>
    <row r="119" spans="1:76" x14ac:dyDescent="0.3">
      <c r="A119" t="s">
        <v>672</v>
      </c>
      <c r="B119">
        <v>8.386862720082835</v>
      </c>
      <c r="C119">
        <v>7.7767531190591406</v>
      </c>
      <c r="D119">
        <v>3.0188110403732549</v>
      </c>
      <c r="E119">
        <v>4.1800266065561349</v>
      </c>
      <c r="F119">
        <v>7.6680177821177748</v>
      </c>
      <c r="G119">
        <v>3.3878865008238099</v>
      </c>
      <c r="H119">
        <v>3.89726716438008</v>
      </c>
      <c r="I119">
        <v>7.8958221998117697</v>
      </c>
      <c r="J119">
        <v>9.215200403162239</v>
      </c>
      <c r="K119">
        <v>6.7248167163236694</v>
      </c>
      <c r="L119">
        <v>5.2253353793717157</v>
      </c>
      <c r="M119">
        <v>3.9027264033511999</v>
      </c>
      <c r="N119">
        <v>7.68826512473915</v>
      </c>
      <c r="O119">
        <v>13.1315510927717</v>
      </c>
      <c r="P119">
        <v>16.423761514797199</v>
      </c>
      <c r="Q119">
        <v>8.2379288556537809</v>
      </c>
      <c r="R119">
        <v>8.5575899143908707</v>
      </c>
      <c r="S119">
        <v>3.3634200254456998</v>
      </c>
      <c r="T119">
        <v>5.3232938255136899</v>
      </c>
      <c r="U119">
        <v>4.8499797908306004</v>
      </c>
      <c r="V119">
        <v>9.2486161377720393</v>
      </c>
      <c r="W119">
        <v>8.1689123954783405</v>
      </c>
      <c r="X119">
        <v>6.643604032975265</v>
      </c>
      <c r="Y119">
        <v>8.4801211106627949</v>
      </c>
      <c r="Z119">
        <v>5.6162384362765252</v>
      </c>
      <c r="AA119">
        <v>4.6117089228114798</v>
      </c>
      <c r="AB119">
        <v>3.04378333285851</v>
      </c>
      <c r="AC119">
        <v>3.4283099297288748</v>
      </c>
      <c r="AD119">
        <v>4.6848041881388047</v>
      </c>
      <c r="AE119">
        <v>6.9242137975380897</v>
      </c>
      <c r="AF119">
        <v>9.7840470491864941</v>
      </c>
      <c r="AG119">
        <v>9.6226593076227704</v>
      </c>
      <c r="AH119">
        <v>6.4813591814119409</v>
      </c>
      <c r="AI119">
        <v>11.5517846586347</v>
      </c>
      <c r="AJ119">
        <v>5.7850725868517747</v>
      </c>
      <c r="AK119">
        <v>6.8536082615750402</v>
      </c>
      <c r="AL119">
        <v>4.7835577531648052</v>
      </c>
      <c r="AM119">
        <v>7.5933888973403851</v>
      </c>
      <c r="AN119">
        <v>3.0833546055421053</v>
      </c>
      <c r="AO119">
        <v>6.0146363136896843</v>
      </c>
      <c r="AP119">
        <v>3.4835365977851853</v>
      </c>
      <c r="AQ119">
        <v>6.5668173836037447</v>
      </c>
      <c r="AR119">
        <v>3.4632207643931499</v>
      </c>
      <c r="AS119">
        <v>5.3936130628840946</v>
      </c>
      <c r="AT119">
        <v>8.9315900238335644</v>
      </c>
      <c r="AU119">
        <v>3.9260527808549202</v>
      </c>
      <c r="AV119">
        <v>5.5784927334787309</v>
      </c>
      <c r="AW119">
        <v>8.493524525582016</v>
      </c>
      <c r="AX119">
        <v>15.4970605356101</v>
      </c>
      <c r="AY119">
        <v>9.6896703449621846</v>
      </c>
      <c r="AZ119">
        <v>5.9460612249836657</v>
      </c>
      <c r="BA119">
        <v>7.2257501077198549</v>
      </c>
      <c r="BB119">
        <v>4.6346522240482351</v>
      </c>
      <c r="BC119">
        <v>7.3829984379564255</v>
      </c>
      <c r="BD119">
        <v>13.349285213907201</v>
      </c>
      <c r="BE119">
        <v>10.28687966612447</v>
      </c>
      <c r="BF119">
        <v>6.72474304354557</v>
      </c>
      <c r="BG119">
        <v>8.2484669659463847</v>
      </c>
      <c r="BH119">
        <v>8.3116642321273098</v>
      </c>
      <c r="BJ119">
        <f t="shared" si="24"/>
        <v>7.2975645389609651</v>
      </c>
      <c r="BK119">
        <f t="shared" si="25"/>
        <v>6.6880247798487495</v>
      </c>
      <c r="BL119">
        <f t="shared" si="26"/>
        <v>7.0899079315004236</v>
      </c>
      <c r="BN119">
        <f t="shared" si="27"/>
        <v>3.6052734366614492</v>
      </c>
      <c r="BO119">
        <f t="shared" si="28"/>
        <v>2.5097860451847969</v>
      </c>
      <c r="BP119">
        <f t="shared" si="29"/>
        <v>2.949256142788812</v>
      </c>
      <c r="BR119">
        <f t="shared" si="30"/>
        <v>0.90131835916536229</v>
      </c>
      <c r="BS119">
        <f t="shared" si="31"/>
        <v>0.59156224395917889</v>
      </c>
      <c r="BT119">
        <f t="shared" si="32"/>
        <v>0.5898512285577624</v>
      </c>
      <c r="BV119">
        <f t="shared" si="33"/>
        <v>0.57659291188227058</v>
      </c>
      <c r="BW119">
        <f t="shared" si="34"/>
        <v>0.84855079157782165</v>
      </c>
      <c r="BX119">
        <f t="shared" si="35"/>
        <v>0.63310009074296003</v>
      </c>
    </row>
    <row r="120" spans="1:76" x14ac:dyDescent="0.3">
      <c r="A120" t="s">
        <v>673</v>
      </c>
      <c r="B120">
        <v>10.03169654648099</v>
      </c>
      <c r="C120">
        <v>9.9493660603663336</v>
      </c>
      <c r="D120">
        <v>6.7246621273804053</v>
      </c>
      <c r="E120">
        <v>5.1058268822798603</v>
      </c>
      <c r="F120">
        <v>2.1701249896779449</v>
      </c>
      <c r="G120">
        <v>5.2598372596061402</v>
      </c>
      <c r="H120">
        <v>7.778908788578045</v>
      </c>
      <c r="I120">
        <v>9.6715579671080949</v>
      </c>
      <c r="J120">
        <v>13.165591176753701</v>
      </c>
      <c r="K120">
        <v>10.603192032031</v>
      </c>
      <c r="L120">
        <v>10.10162999290287</v>
      </c>
      <c r="M120">
        <v>2.765714376425715</v>
      </c>
      <c r="N120">
        <v>11.051579216882185</v>
      </c>
      <c r="O120">
        <v>12.226872310808989</v>
      </c>
      <c r="P120">
        <v>20.546735721698248</v>
      </c>
      <c r="Q120">
        <v>10.125706131587709</v>
      </c>
      <c r="R120">
        <v>10.123697779637499</v>
      </c>
      <c r="S120">
        <v>6.0029418562509704</v>
      </c>
      <c r="T120">
        <v>6.4030244995485601</v>
      </c>
      <c r="U120">
        <v>7.00249961142194</v>
      </c>
      <c r="V120">
        <v>7.9917404621469101</v>
      </c>
      <c r="W120">
        <v>8.0040983544092441</v>
      </c>
      <c r="X120">
        <v>8.6434218912749365</v>
      </c>
      <c r="Y120">
        <v>9.8102380848141699</v>
      </c>
      <c r="Z120">
        <v>8.4095078428843451</v>
      </c>
      <c r="AA120">
        <v>4.7842185607957894</v>
      </c>
      <c r="AB120">
        <v>5.4393204800524444</v>
      </c>
      <c r="AC120">
        <v>5.3203905253606898</v>
      </c>
      <c r="AD120">
        <v>6.0986098094875594</v>
      </c>
      <c r="AE120">
        <v>10.456191522163845</v>
      </c>
      <c r="AF120">
        <v>8.4190246829544151</v>
      </c>
      <c r="AG120">
        <v>9.2031103964734999</v>
      </c>
      <c r="AH120">
        <v>9.1704302876024215</v>
      </c>
      <c r="AI120">
        <v>16.891472566437098</v>
      </c>
      <c r="AJ120">
        <v>8.6451891974411659</v>
      </c>
      <c r="AK120">
        <v>5.77901424394756</v>
      </c>
      <c r="AL120">
        <v>7.0437460844020547</v>
      </c>
      <c r="AM120">
        <v>8.9444396673125262</v>
      </c>
      <c r="AN120">
        <v>6.8849486487644906</v>
      </c>
      <c r="AO120">
        <v>8.1424193784677499</v>
      </c>
      <c r="AP120">
        <v>4.0549630870531654</v>
      </c>
      <c r="AQ120">
        <v>10.747249460912546</v>
      </c>
      <c r="AR120">
        <v>5.6637425538175501</v>
      </c>
      <c r="AS120">
        <v>7.629649898769105</v>
      </c>
      <c r="AT120">
        <v>10.88190735741065</v>
      </c>
      <c r="AU120">
        <v>5.8277919488612095</v>
      </c>
      <c r="AV120">
        <v>5.678349462516155</v>
      </c>
      <c r="AW120">
        <v>14.669115731132649</v>
      </c>
      <c r="AX120">
        <v>11.520665497694599</v>
      </c>
      <c r="AY120">
        <v>13.29190880607686</v>
      </c>
      <c r="AZ120">
        <v>11.286185197669351</v>
      </c>
      <c r="BA120">
        <v>6.0337606023060655</v>
      </c>
      <c r="BB120">
        <v>7.8198604610708493</v>
      </c>
      <c r="BC120">
        <v>8.4536896638765135</v>
      </c>
      <c r="BD120">
        <v>11.868692608186075</v>
      </c>
      <c r="BE120">
        <v>10.650236289602091</v>
      </c>
      <c r="BF120">
        <v>10.377732698244536</v>
      </c>
      <c r="BG120">
        <v>9.1751348423564494</v>
      </c>
      <c r="BH120">
        <v>8.0668866973930058</v>
      </c>
      <c r="BJ120">
        <f t="shared" si="24"/>
        <v>9.2049375987855147</v>
      </c>
      <c r="BK120">
        <f t="shared" si="25"/>
        <v>8.2318855118731307</v>
      </c>
      <c r="BL120">
        <f t="shared" si="26"/>
        <v>8.7654912034113988</v>
      </c>
      <c r="BN120">
        <f t="shared" si="27"/>
        <v>4.4229085169715461</v>
      </c>
      <c r="BO120">
        <f t="shared" si="28"/>
        <v>2.7729001233559805</v>
      </c>
      <c r="BP120">
        <f t="shared" si="29"/>
        <v>2.659095854548049</v>
      </c>
      <c r="BR120">
        <f t="shared" si="30"/>
        <v>1.1057271292428865</v>
      </c>
      <c r="BS120">
        <f t="shared" si="31"/>
        <v>0.65357882692600933</v>
      </c>
      <c r="BT120">
        <f t="shared" si="32"/>
        <v>0.53181917090960984</v>
      </c>
      <c r="BV120">
        <f t="shared" si="33"/>
        <v>0.45589012361412773</v>
      </c>
      <c r="BW120">
        <f t="shared" si="34"/>
        <v>0.72364016639466022</v>
      </c>
      <c r="BX120">
        <f t="shared" si="35"/>
        <v>0.53057517775533602</v>
      </c>
    </row>
    <row r="121" spans="1:76" x14ac:dyDescent="0.3">
      <c r="A121" t="s">
        <v>674</v>
      </c>
      <c r="B121">
        <v>9.6364221697998007E-2</v>
      </c>
      <c r="C121">
        <v>0</v>
      </c>
      <c r="D121">
        <v>0.1308223351913175</v>
      </c>
      <c r="E121">
        <v>0</v>
      </c>
      <c r="F121">
        <v>0</v>
      </c>
      <c r="G121">
        <v>0.64422530486796103</v>
      </c>
      <c r="H121">
        <v>0</v>
      </c>
      <c r="I121">
        <v>0.11378600877948999</v>
      </c>
      <c r="J121">
        <v>0</v>
      </c>
      <c r="K121">
        <v>0.36435107218559548</v>
      </c>
      <c r="L121">
        <v>0</v>
      </c>
      <c r="M121">
        <v>0</v>
      </c>
      <c r="N121">
        <v>1.0393154144850749</v>
      </c>
      <c r="O121">
        <v>0</v>
      </c>
      <c r="P121">
        <v>0.11648890698011501</v>
      </c>
      <c r="Q121">
        <v>8.1142032550578003E-2</v>
      </c>
      <c r="R121">
        <v>0.84017236486929903</v>
      </c>
      <c r="S121">
        <v>0.30711730738384146</v>
      </c>
      <c r="T121">
        <v>0.42300368238778902</v>
      </c>
      <c r="U121">
        <v>0.83796765858460953</v>
      </c>
      <c r="V121">
        <v>2.8090079857333601</v>
      </c>
      <c r="W121">
        <v>0.73159793223810854</v>
      </c>
      <c r="X121">
        <v>0</v>
      </c>
      <c r="Y121">
        <v>0.4143633709584385</v>
      </c>
      <c r="Z121">
        <v>0.59910216820954199</v>
      </c>
      <c r="AA121">
        <v>0.28905009036260099</v>
      </c>
      <c r="AB121">
        <v>0</v>
      </c>
      <c r="AC121">
        <v>0.79879053060136496</v>
      </c>
      <c r="AD121">
        <v>0.53046366102206399</v>
      </c>
      <c r="AE121">
        <v>0</v>
      </c>
      <c r="AF121">
        <v>0.2508891367670385</v>
      </c>
      <c r="AG121">
        <v>0.77391095805713095</v>
      </c>
      <c r="AH121">
        <v>0.18855532870431149</v>
      </c>
      <c r="AI121">
        <v>0.8984260379068616</v>
      </c>
      <c r="AJ121">
        <v>0</v>
      </c>
      <c r="AK121">
        <v>0.1061197199406325</v>
      </c>
      <c r="AL121">
        <v>0.29063141814371601</v>
      </c>
      <c r="AM121">
        <v>0.40999070596630233</v>
      </c>
      <c r="AN121">
        <v>0.62675383733218903</v>
      </c>
      <c r="AO121">
        <v>0.66344955536695005</v>
      </c>
      <c r="AP121">
        <v>7.5452373896668506E-2</v>
      </c>
      <c r="AQ121">
        <v>0.34159380353600599</v>
      </c>
      <c r="AR121">
        <v>0.20363994785418699</v>
      </c>
      <c r="AS121">
        <v>0.72006302851663206</v>
      </c>
      <c r="AT121">
        <v>0.38653514661622002</v>
      </c>
      <c r="AU121">
        <v>0.4958326862096995</v>
      </c>
      <c r="AV121">
        <v>0</v>
      </c>
      <c r="AW121">
        <v>0.13005411649531301</v>
      </c>
      <c r="AX121">
        <v>0</v>
      </c>
      <c r="AY121">
        <v>0.45827008348318049</v>
      </c>
      <c r="AZ121">
        <v>0.40054175375114048</v>
      </c>
      <c r="BA121">
        <v>0.3711169081296195</v>
      </c>
      <c r="BB121">
        <v>0.45583776452483249</v>
      </c>
      <c r="BC121">
        <v>0.57805256320023501</v>
      </c>
      <c r="BD121">
        <v>0.78145053161211209</v>
      </c>
      <c r="BE121">
        <v>0</v>
      </c>
      <c r="BF121">
        <v>0.17974940094056499</v>
      </c>
      <c r="BG121">
        <v>0.331307490601225</v>
      </c>
      <c r="BH121">
        <v>0.34062672101506603</v>
      </c>
      <c r="BJ121">
        <f t="shared" si="24"/>
        <v>0.16165595604613311</v>
      </c>
      <c r="BK121">
        <f t="shared" si="25"/>
        <v>0.5940232340992424</v>
      </c>
      <c r="BL121">
        <f t="shared" si="26"/>
        <v>0.33388278228529972</v>
      </c>
      <c r="BN121">
        <f t="shared" si="27"/>
        <v>0.29089902088943298</v>
      </c>
      <c r="BO121">
        <f t="shared" si="28"/>
        <v>0.63216637175638912</v>
      </c>
      <c r="BP121">
        <f t="shared" si="29"/>
        <v>0.23480913832218708</v>
      </c>
      <c r="BR121">
        <f t="shared" si="30"/>
        <v>7.2724755222358245E-2</v>
      </c>
      <c r="BS121">
        <f t="shared" si="31"/>
        <v>0.14900304276901291</v>
      </c>
      <c r="BT121">
        <f t="shared" si="32"/>
        <v>4.6961827664437419E-2</v>
      </c>
      <c r="BV121">
        <f t="shared" si="33"/>
        <v>1.5294563047874838E-2</v>
      </c>
      <c r="BW121">
        <f t="shared" si="34"/>
        <v>5.6805348455253778E-2</v>
      </c>
      <c r="BX121">
        <f t="shared" si="35"/>
        <v>0.11116946398335309</v>
      </c>
    </row>
    <row r="122" spans="1:76" x14ac:dyDescent="0.3">
      <c r="A122" t="s">
        <v>675</v>
      </c>
      <c r="B122">
        <v>0.10686586672289999</v>
      </c>
      <c r="C122">
        <v>0</v>
      </c>
      <c r="D122">
        <v>0</v>
      </c>
      <c r="E122">
        <v>0.106746407112838</v>
      </c>
      <c r="F122">
        <v>0</v>
      </c>
      <c r="G122">
        <v>5.6463343083513001E-2</v>
      </c>
      <c r="H122">
        <v>0</v>
      </c>
      <c r="I122">
        <v>5.2126368047345502E-2</v>
      </c>
      <c r="J122">
        <v>0.474705889219873</v>
      </c>
      <c r="K122">
        <v>0</v>
      </c>
      <c r="L122">
        <v>0</v>
      </c>
      <c r="M122">
        <v>0</v>
      </c>
      <c r="N122">
        <v>0</v>
      </c>
      <c r="O122">
        <v>0.61563547786056005</v>
      </c>
      <c r="P122">
        <v>0.40486283979222598</v>
      </c>
      <c r="Q122">
        <v>0</v>
      </c>
      <c r="R122">
        <v>0</v>
      </c>
      <c r="S122">
        <v>0.201695106872742</v>
      </c>
      <c r="T122">
        <v>0</v>
      </c>
      <c r="U122">
        <v>0.18348729218309351</v>
      </c>
      <c r="V122">
        <v>1.16438675063846</v>
      </c>
      <c r="W122">
        <v>0.37651234007884699</v>
      </c>
      <c r="X122">
        <v>0</v>
      </c>
      <c r="Y122">
        <v>0</v>
      </c>
      <c r="Z122">
        <v>0.65634141444789351</v>
      </c>
      <c r="AA122">
        <v>0</v>
      </c>
      <c r="AB122">
        <v>1.1021126937567749</v>
      </c>
      <c r="AC122">
        <v>0.18865218464278849</v>
      </c>
      <c r="AD122">
        <v>0</v>
      </c>
      <c r="AE122">
        <v>0.37265616749396002</v>
      </c>
      <c r="AF122">
        <v>4.7493624727308552E-2</v>
      </c>
      <c r="AG122">
        <v>0</v>
      </c>
      <c r="AH122">
        <v>0.34530322997196949</v>
      </c>
      <c r="AI122">
        <v>0.81679999744991805</v>
      </c>
      <c r="AJ122">
        <v>1.2196034851211599</v>
      </c>
      <c r="AK122">
        <v>0</v>
      </c>
      <c r="AL122">
        <v>2.7397102829308202E-2</v>
      </c>
      <c r="AM122">
        <v>0</v>
      </c>
      <c r="AN122">
        <v>0.357233372494416</v>
      </c>
      <c r="AO122">
        <v>0.52009839998392005</v>
      </c>
      <c r="AP122">
        <v>0</v>
      </c>
      <c r="AQ122">
        <v>1.0176450898572149</v>
      </c>
      <c r="AR122">
        <v>0.40540344234966846</v>
      </c>
      <c r="AS122">
        <v>0.34996689838244249</v>
      </c>
      <c r="AT122">
        <v>0.92750827070752306</v>
      </c>
      <c r="AU122">
        <v>0</v>
      </c>
      <c r="AV122">
        <v>0.66230113567593996</v>
      </c>
      <c r="AW122">
        <v>0.53476225163526503</v>
      </c>
      <c r="AX122">
        <v>0</v>
      </c>
      <c r="AY122">
        <v>1.4957274527915474</v>
      </c>
      <c r="AZ122">
        <v>0.34848358989184952</v>
      </c>
      <c r="BA122">
        <v>0</v>
      </c>
      <c r="BB122">
        <v>0.26450632548428848</v>
      </c>
      <c r="BC122">
        <v>1.0447009223342114</v>
      </c>
      <c r="BD122">
        <v>1.3169742698388049</v>
      </c>
      <c r="BE122">
        <v>0.35814009883388997</v>
      </c>
      <c r="BF122">
        <v>0.70053590699478696</v>
      </c>
      <c r="BG122">
        <v>9.1227934926721502E-2</v>
      </c>
      <c r="BH122">
        <v>0</v>
      </c>
      <c r="BJ122">
        <f t="shared" si="24"/>
        <v>0.11358788698995348</v>
      </c>
      <c r="BK122">
        <f t="shared" si="25"/>
        <v>0.30308004457020865</v>
      </c>
      <c r="BL122">
        <f t="shared" si="26"/>
        <v>0.46568863800531834</v>
      </c>
      <c r="BN122">
        <f t="shared" si="27"/>
        <v>0.19841903286255699</v>
      </c>
      <c r="BO122">
        <f t="shared" si="28"/>
        <v>0.38554943355721782</v>
      </c>
      <c r="BP122">
        <f t="shared" si="29"/>
        <v>0.46787340938604138</v>
      </c>
      <c r="BR122">
        <f t="shared" si="30"/>
        <v>4.9604758215639248E-2</v>
      </c>
      <c r="BS122">
        <f t="shared" si="31"/>
        <v>9.0874872983646993E-2</v>
      </c>
      <c r="BT122">
        <f t="shared" si="32"/>
        <v>9.3574681877208271E-2</v>
      </c>
      <c r="BV122">
        <f t="shared" si="33"/>
        <v>7.8686536578882874E-2</v>
      </c>
      <c r="BW122">
        <f t="shared" si="34"/>
        <v>2.0876107972757074E-3</v>
      </c>
      <c r="BX122">
        <f t="shared" si="35"/>
        <v>0.21975677988274875</v>
      </c>
    </row>
    <row r="123" spans="1:76" x14ac:dyDescent="0.3">
      <c r="A123" t="s">
        <v>676</v>
      </c>
      <c r="B123">
        <v>0.42238682821172402</v>
      </c>
      <c r="C123">
        <v>0</v>
      </c>
      <c r="D123">
        <v>0.36287177492491851</v>
      </c>
      <c r="E123">
        <v>0.32785005958973651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0.38794942895818751</v>
      </c>
      <c r="X123">
        <v>0</v>
      </c>
      <c r="Y123">
        <v>0</v>
      </c>
      <c r="Z123">
        <v>0</v>
      </c>
      <c r="AA123">
        <v>0</v>
      </c>
      <c r="AB123">
        <v>0.14245904170131049</v>
      </c>
      <c r="AC123">
        <v>4.7341880335709248E-2</v>
      </c>
      <c r="AD123">
        <v>0</v>
      </c>
      <c r="AE123">
        <v>0</v>
      </c>
      <c r="AF123">
        <v>0.34610520117549298</v>
      </c>
      <c r="AG123">
        <v>0</v>
      </c>
      <c r="AH123">
        <v>0.30186861165364348</v>
      </c>
      <c r="AI123">
        <v>0.38406846779112053</v>
      </c>
      <c r="AJ123">
        <v>0.44829272731068598</v>
      </c>
      <c r="AK123">
        <v>8.1824691008448996E-2</v>
      </c>
      <c r="AL123">
        <v>0</v>
      </c>
      <c r="AM123">
        <v>0.37851651885808402</v>
      </c>
      <c r="AN123">
        <v>0</v>
      </c>
      <c r="AO123">
        <v>0</v>
      </c>
      <c r="AP123">
        <v>0.26112089281680301</v>
      </c>
      <c r="AQ123">
        <v>0.53804626448291504</v>
      </c>
      <c r="AR123">
        <v>0</v>
      </c>
      <c r="AS123">
        <v>0</v>
      </c>
      <c r="AT123">
        <v>0</v>
      </c>
      <c r="AU123">
        <v>0.31305634010205302</v>
      </c>
      <c r="AV123">
        <v>0</v>
      </c>
      <c r="AW123">
        <v>7.6054414880740995E-2</v>
      </c>
      <c r="AX123">
        <v>2.2168707656129998</v>
      </c>
      <c r="AY123">
        <v>0.75739093934033297</v>
      </c>
      <c r="AZ123">
        <v>0</v>
      </c>
      <c r="BA123">
        <v>6.6443660495879003E-3</v>
      </c>
      <c r="BB123">
        <v>0.6703247127123465</v>
      </c>
      <c r="BC123">
        <v>0</v>
      </c>
      <c r="BD123">
        <v>0.60328530546016002</v>
      </c>
      <c r="BE123">
        <v>0</v>
      </c>
      <c r="BF123">
        <v>0</v>
      </c>
      <c r="BG123">
        <v>0</v>
      </c>
      <c r="BH123">
        <v>0.34062672101506603</v>
      </c>
      <c r="BJ123">
        <f t="shared" si="24"/>
        <v>6.9569291420398693E-2</v>
      </c>
      <c r="BK123">
        <f t="shared" si="25"/>
        <v>8.9432923978636919E-2</v>
      </c>
      <c r="BL123">
        <f t="shared" si="26"/>
        <v>0.26768218638600894</v>
      </c>
      <c r="BN123">
        <f t="shared" si="27"/>
        <v>0.15058420419976176</v>
      </c>
      <c r="BO123">
        <f t="shared" si="28"/>
        <v>0.15097607650656408</v>
      </c>
      <c r="BP123">
        <f t="shared" si="29"/>
        <v>0.47603287476629902</v>
      </c>
      <c r="BR123">
        <f t="shared" si="30"/>
        <v>3.764605104994044E-2</v>
      </c>
      <c r="BS123">
        <f t="shared" si="31"/>
        <v>3.558540249824349E-2</v>
      </c>
      <c r="BT123">
        <f t="shared" si="32"/>
        <v>9.5206574953259807E-2</v>
      </c>
      <c r="BV123">
        <f t="shared" si="33"/>
        <v>0.70396061957173839</v>
      </c>
      <c r="BW123">
        <f t="shared" si="34"/>
        <v>6.2183168366984454E-2</v>
      </c>
      <c r="BX123">
        <f t="shared" si="35"/>
        <v>8.9574324004987133E-2</v>
      </c>
    </row>
    <row r="124" spans="1:76" x14ac:dyDescent="0.3">
      <c r="A124" t="s">
        <v>677</v>
      </c>
      <c r="B124">
        <v>1.0656715984006802</v>
      </c>
      <c r="C124">
        <v>1.3906968633648409</v>
      </c>
      <c r="D124">
        <v>2.231032947720065</v>
      </c>
      <c r="E124">
        <v>0.82084687031235304</v>
      </c>
      <c r="F124">
        <v>0</v>
      </c>
      <c r="G124">
        <v>0.59662776098641901</v>
      </c>
      <c r="H124">
        <v>0.46800354882203932</v>
      </c>
      <c r="I124">
        <v>0.74521568724531206</v>
      </c>
      <c r="J124">
        <v>2.3652509921254099</v>
      </c>
      <c r="K124">
        <v>2.0856166815217447</v>
      </c>
      <c r="L124">
        <v>1.0897432265549196</v>
      </c>
      <c r="M124">
        <v>0.30327329672212</v>
      </c>
      <c r="N124">
        <v>0.762285435842325</v>
      </c>
      <c r="O124">
        <v>0</v>
      </c>
      <c r="P124">
        <v>2.4181652564499991</v>
      </c>
      <c r="Q124">
        <v>1.4821518097573065</v>
      </c>
      <c r="R124">
        <v>0.85384383099609695</v>
      </c>
      <c r="S124">
        <v>1.229473650657992</v>
      </c>
      <c r="T124">
        <v>2.206170308715095</v>
      </c>
      <c r="U124">
        <v>1.37971506642108</v>
      </c>
      <c r="V124">
        <v>1.16438675063846</v>
      </c>
      <c r="W124">
        <v>1.1715894389756649</v>
      </c>
      <c r="X124">
        <v>0.68639318232202995</v>
      </c>
      <c r="Y124">
        <v>1.568277119316154</v>
      </c>
      <c r="Z124">
        <v>0.79959607500643248</v>
      </c>
      <c r="AA124">
        <v>0.64029028452282155</v>
      </c>
      <c r="AB124">
        <v>0.30274499689589002</v>
      </c>
      <c r="AC124">
        <v>0.68614357090552747</v>
      </c>
      <c r="AD124">
        <v>0.71582003896207502</v>
      </c>
      <c r="AE124">
        <v>2.057378428298835</v>
      </c>
      <c r="AF124">
        <v>1.632848980149185</v>
      </c>
      <c r="AG124">
        <v>2.7642412577940201</v>
      </c>
      <c r="AH124">
        <v>1.568261293209495</v>
      </c>
      <c r="AI124">
        <v>2.3861797460116247</v>
      </c>
      <c r="AJ124">
        <v>0.8038960233585819</v>
      </c>
      <c r="AK124">
        <v>0.54312479040908501</v>
      </c>
      <c r="AL124">
        <v>0.74168141470005</v>
      </c>
      <c r="AM124">
        <v>2.0772176957209041</v>
      </c>
      <c r="AN124">
        <v>0.96634885993158004</v>
      </c>
      <c r="AO124">
        <v>1.570671311431735</v>
      </c>
      <c r="AP124">
        <v>0.44471796789233303</v>
      </c>
      <c r="AQ124">
        <v>1.666144983478975</v>
      </c>
      <c r="AR124">
        <v>0.97631131258623394</v>
      </c>
      <c r="AS124">
        <v>1.1030606631685915</v>
      </c>
      <c r="AT124">
        <v>0.72833706855217051</v>
      </c>
      <c r="AU124">
        <v>1.8805383894871399</v>
      </c>
      <c r="AV124">
        <v>1.0296262093944999</v>
      </c>
      <c r="AW124">
        <v>1.3213493717050151</v>
      </c>
      <c r="AX124">
        <v>2.2168707656129998</v>
      </c>
      <c r="AY124">
        <v>1.9678876478718399</v>
      </c>
      <c r="AZ124">
        <v>2.0612222027184099</v>
      </c>
      <c r="BA124">
        <v>0.64382660877040854</v>
      </c>
      <c r="BB124">
        <v>2.039920802993255</v>
      </c>
      <c r="BC124">
        <v>2.65171663498599</v>
      </c>
      <c r="BD124">
        <v>1.103866068445615</v>
      </c>
      <c r="BE124">
        <v>1.937303100506965</v>
      </c>
      <c r="BF124">
        <v>0.66768288899912998</v>
      </c>
      <c r="BG124">
        <v>1.1213139418144944</v>
      </c>
      <c r="BH124">
        <v>0.73643587965611002</v>
      </c>
      <c r="BJ124">
        <f t="shared" si="24"/>
        <v>1.1140363734890957</v>
      </c>
      <c r="BK124">
        <f t="shared" si="25"/>
        <v>1.3229641122110265</v>
      </c>
      <c r="BL124">
        <f t="shared" si="26"/>
        <v>1.3200429041676847</v>
      </c>
      <c r="BN124">
        <f t="shared" si="27"/>
        <v>0.81006985519802632</v>
      </c>
      <c r="BO124">
        <f t="shared" si="28"/>
        <v>0.68529900305797364</v>
      </c>
      <c r="BP124">
        <f t="shared" si="29"/>
        <v>0.62985350963152653</v>
      </c>
      <c r="BR124">
        <f t="shared" si="30"/>
        <v>0.20251746379950658</v>
      </c>
      <c r="BS124">
        <f t="shared" si="31"/>
        <v>0.16152652406755794</v>
      </c>
      <c r="BT124">
        <f t="shared" si="32"/>
        <v>0.1259707019263053</v>
      </c>
      <c r="BV124">
        <f t="shared" si="33"/>
        <v>0.42637166103377966</v>
      </c>
      <c r="BW124">
        <f t="shared" si="34"/>
        <v>0.39550366507460233</v>
      </c>
      <c r="BX124">
        <f t="shared" si="35"/>
        <v>0.98870317054045609</v>
      </c>
    </row>
    <row r="125" spans="1:76" x14ac:dyDescent="0.3">
      <c r="A125" t="s">
        <v>678</v>
      </c>
      <c r="B125">
        <v>1.5886244651859749</v>
      </c>
      <c r="C125">
        <v>7.0737447038572501E-2</v>
      </c>
      <c r="D125">
        <v>0.81313415372678</v>
      </c>
      <c r="E125">
        <v>0.4918982569565955</v>
      </c>
      <c r="F125">
        <v>1.0211285271527299</v>
      </c>
      <c r="G125">
        <v>0.51268227436232705</v>
      </c>
      <c r="H125">
        <v>0.56038728990606401</v>
      </c>
      <c r="I125">
        <v>0.70011321377282698</v>
      </c>
      <c r="J125">
        <v>0.73940492614137554</v>
      </c>
      <c r="K125">
        <v>1.6207236560476801</v>
      </c>
      <c r="L125">
        <v>0</v>
      </c>
      <c r="M125">
        <v>0.53483511905953351</v>
      </c>
      <c r="N125">
        <v>6.4238724834929997E-2</v>
      </c>
      <c r="O125">
        <v>0.24212454029347899</v>
      </c>
      <c r="P125">
        <v>0.94151002992769495</v>
      </c>
      <c r="Q125">
        <v>0.35902439230268002</v>
      </c>
      <c r="R125">
        <v>2.1774466929266199</v>
      </c>
      <c r="S125">
        <v>0.41760923003824252</v>
      </c>
      <c r="T125">
        <v>6.0526402432155998E-2</v>
      </c>
      <c r="U125">
        <v>0.46554533215462252</v>
      </c>
      <c r="V125">
        <v>0.57259648496656501</v>
      </c>
      <c r="W125">
        <v>0.67696283223057196</v>
      </c>
      <c r="X125">
        <v>1.1020252235163626</v>
      </c>
      <c r="Y125">
        <v>0.49738418186157102</v>
      </c>
      <c r="Z125">
        <v>0.28122656426279846</v>
      </c>
      <c r="AA125">
        <v>0.22784418812620649</v>
      </c>
      <c r="AB125">
        <v>0.17140858547333249</v>
      </c>
      <c r="AC125">
        <v>0</v>
      </c>
      <c r="AD125">
        <v>0.77144225514062748</v>
      </c>
      <c r="AE125">
        <v>0.97581301578075252</v>
      </c>
      <c r="AF125">
        <v>0.93254078480085945</v>
      </c>
      <c r="AG125">
        <v>0.136000445536332</v>
      </c>
      <c r="AH125">
        <v>1.6005523632175951</v>
      </c>
      <c r="AI125">
        <v>0.39162207244650749</v>
      </c>
      <c r="AJ125">
        <v>0.92280029410159503</v>
      </c>
      <c r="AK125">
        <v>0.566402213896395</v>
      </c>
      <c r="AL125">
        <v>0.80525016668752003</v>
      </c>
      <c r="AM125">
        <v>0.63086086476347503</v>
      </c>
      <c r="AN125">
        <v>1.1495484023134845</v>
      </c>
      <c r="AO125">
        <v>0</v>
      </c>
      <c r="AP125">
        <v>0.499480304609137</v>
      </c>
      <c r="AQ125">
        <v>0.46392158685915247</v>
      </c>
      <c r="AR125">
        <v>0.57412094905029198</v>
      </c>
      <c r="AS125">
        <v>0.84921277636739756</v>
      </c>
      <c r="AT125">
        <v>1.3389713544125326</v>
      </c>
      <c r="AU125">
        <v>0.76775647360997901</v>
      </c>
      <c r="AV125">
        <v>0.77127461948473897</v>
      </c>
      <c r="AW125">
        <v>0.16696165320890399</v>
      </c>
      <c r="AX125">
        <v>0</v>
      </c>
      <c r="AY125">
        <v>0.67897624841968707</v>
      </c>
      <c r="AZ125">
        <v>1.2420198087080041</v>
      </c>
      <c r="BA125">
        <v>3.4874442598459399E-2</v>
      </c>
      <c r="BB125">
        <v>0.86921159922295499</v>
      </c>
      <c r="BC125">
        <v>2.1194026772263199</v>
      </c>
      <c r="BD125">
        <v>0.56115386572361448</v>
      </c>
      <c r="BE125">
        <v>1.928177378520701</v>
      </c>
      <c r="BF125">
        <v>0.65513201469878501</v>
      </c>
      <c r="BG125">
        <v>0.68015500946683305</v>
      </c>
      <c r="BH125">
        <v>0.82442110488292109</v>
      </c>
      <c r="BJ125">
        <f t="shared" si="24"/>
        <v>0.64128543854432785</v>
      </c>
      <c r="BK125">
        <f t="shared" si="25"/>
        <v>0.63658592527287361</v>
      </c>
      <c r="BL125">
        <f t="shared" si="26"/>
        <v>0.76400343235331547</v>
      </c>
      <c r="BN125">
        <f t="shared" si="27"/>
        <v>0.48299574133986201</v>
      </c>
      <c r="BO125">
        <f t="shared" si="28"/>
        <v>0.56363810766893885</v>
      </c>
      <c r="BP125">
        <f t="shared" si="29"/>
        <v>0.51335119848713551</v>
      </c>
      <c r="BR125">
        <f t="shared" si="30"/>
        <v>0.1207489353349655</v>
      </c>
      <c r="BS125">
        <f t="shared" si="31"/>
        <v>0.13285077602262002</v>
      </c>
      <c r="BT125">
        <f t="shared" si="32"/>
        <v>0.1026702396974271</v>
      </c>
      <c r="BV125">
        <f t="shared" si="33"/>
        <v>0.97927864812788856</v>
      </c>
      <c r="BW125">
        <f t="shared" si="34"/>
        <v>0.44419828220740332</v>
      </c>
      <c r="BX125">
        <f t="shared" si="35"/>
        <v>0.45305531906265684</v>
      </c>
    </row>
    <row r="126" spans="1:76" x14ac:dyDescent="0.3">
      <c r="A126" t="s">
        <v>679</v>
      </c>
      <c r="B126">
        <v>0.42238682821172402</v>
      </c>
      <c r="C126">
        <v>0</v>
      </c>
      <c r="D126">
        <v>0.36827060016590701</v>
      </c>
      <c r="E126">
        <v>0.23046386395990801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0.36555066334755598</v>
      </c>
      <c r="O126">
        <v>0.54326619508747998</v>
      </c>
      <c r="P126">
        <v>0</v>
      </c>
      <c r="Q126">
        <v>0</v>
      </c>
      <c r="R126">
        <v>0</v>
      </c>
      <c r="S126">
        <v>0</v>
      </c>
      <c r="T126">
        <v>0.33762823965586403</v>
      </c>
      <c r="U126">
        <v>9.5293650104780497E-2</v>
      </c>
      <c r="V126">
        <v>0</v>
      </c>
      <c r="W126">
        <v>0</v>
      </c>
      <c r="X126">
        <v>0</v>
      </c>
      <c r="Y126">
        <v>7.1970226189265504E-2</v>
      </c>
      <c r="Z126">
        <v>0.21763291052828901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0.73133638864918504</v>
      </c>
      <c r="AJ126">
        <v>0</v>
      </c>
      <c r="AK126">
        <v>0.2161769255389695</v>
      </c>
      <c r="AL126">
        <v>0</v>
      </c>
      <c r="AM126">
        <v>0.37851651885808402</v>
      </c>
      <c r="AN126">
        <v>0.4016777924439105</v>
      </c>
      <c r="AO126">
        <v>0</v>
      </c>
      <c r="AP126">
        <v>0</v>
      </c>
      <c r="AQ126">
        <v>0.48097677790111748</v>
      </c>
      <c r="AR126">
        <v>0</v>
      </c>
      <c r="AS126">
        <v>0</v>
      </c>
      <c r="AT126">
        <v>0</v>
      </c>
      <c r="AU126">
        <v>0.457270951989519</v>
      </c>
      <c r="AV126">
        <v>0.28647515854148597</v>
      </c>
      <c r="AW126">
        <v>0.4877339524298035</v>
      </c>
      <c r="AX126">
        <v>0</v>
      </c>
      <c r="AY126">
        <v>0</v>
      </c>
      <c r="AZ126">
        <v>0</v>
      </c>
      <c r="BA126">
        <v>0</v>
      </c>
      <c r="BB126">
        <v>0.26841867238978001</v>
      </c>
      <c r="BC126">
        <v>0.40632961553618002</v>
      </c>
      <c r="BD126">
        <v>0</v>
      </c>
      <c r="BE126">
        <v>0.401785684501476</v>
      </c>
      <c r="BF126">
        <v>0</v>
      </c>
      <c r="BG126">
        <v>0</v>
      </c>
      <c r="BH126">
        <v>0.34062672101506603</v>
      </c>
      <c r="BJ126">
        <f t="shared" si="24"/>
        <v>0.12062113442328594</v>
      </c>
      <c r="BK126">
        <f t="shared" si="25"/>
        <v>8.077007861818801E-2</v>
      </c>
      <c r="BL126">
        <f t="shared" si="26"/>
        <v>0.16503955084581567</v>
      </c>
      <c r="BN126">
        <f t="shared" si="27"/>
        <v>0.19375613147637386</v>
      </c>
      <c r="BO126">
        <f t="shared" si="28"/>
        <v>0.18677478065822881</v>
      </c>
      <c r="BP126">
        <f t="shared" si="29"/>
        <v>0.19847327509627491</v>
      </c>
      <c r="BR126">
        <f t="shared" si="30"/>
        <v>4.8439032869093464E-2</v>
      </c>
      <c r="BS126">
        <f t="shared" si="31"/>
        <v>4.4023237986021209E-2</v>
      </c>
      <c r="BT126">
        <f t="shared" si="32"/>
        <v>3.9694655019254982E-2</v>
      </c>
      <c r="BV126">
        <f t="shared" si="33"/>
        <v>0.54704252068870574</v>
      </c>
      <c r="BW126">
        <f t="shared" si="34"/>
        <v>0.48318709065226007</v>
      </c>
      <c r="BX126">
        <f t="shared" si="35"/>
        <v>0.16327617874553982</v>
      </c>
    </row>
    <row r="127" spans="1:76" x14ac:dyDescent="0.3">
      <c r="A127" t="s">
        <v>680</v>
      </c>
      <c r="B127">
        <v>0</v>
      </c>
      <c r="C127">
        <v>0</v>
      </c>
      <c r="D127">
        <v>0.36827060016590701</v>
      </c>
      <c r="E127">
        <v>0.3148288441713365</v>
      </c>
      <c r="F127">
        <v>0</v>
      </c>
      <c r="G127">
        <v>0</v>
      </c>
      <c r="H127">
        <v>0</v>
      </c>
      <c r="I127">
        <v>0.37721130379455148</v>
      </c>
      <c r="J127">
        <v>0.36991874302991801</v>
      </c>
      <c r="K127">
        <v>0.42567528494191298</v>
      </c>
      <c r="L127">
        <v>0.41451078877250452</v>
      </c>
      <c r="M127">
        <v>0.17298661501274551</v>
      </c>
      <c r="N127">
        <v>0.42567852019073799</v>
      </c>
      <c r="O127">
        <v>0.13997502462156</v>
      </c>
      <c r="P127">
        <v>0.10073636555995751</v>
      </c>
      <c r="Q127">
        <v>0.26061570696646003</v>
      </c>
      <c r="R127">
        <v>0</v>
      </c>
      <c r="S127">
        <v>0.40996492145614449</v>
      </c>
      <c r="T127">
        <v>0</v>
      </c>
      <c r="U127">
        <v>0.30124768201486751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0.30274499689589002</v>
      </c>
      <c r="AC127">
        <v>0.30062414648564501</v>
      </c>
      <c r="AD127">
        <v>0.29706418054886152</v>
      </c>
      <c r="AE127">
        <v>0.26306997468224202</v>
      </c>
      <c r="AF127">
        <v>0.5856667013264385</v>
      </c>
      <c r="AG127">
        <v>0.77391095805713095</v>
      </c>
      <c r="AH127">
        <v>0.30210592773035849</v>
      </c>
      <c r="AI127">
        <v>1.0778727962519501</v>
      </c>
      <c r="AJ127">
        <v>6.6123605270649505E-2</v>
      </c>
      <c r="AK127">
        <v>0.79697747140658004</v>
      </c>
      <c r="AL127">
        <v>0</v>
      </c>
      <c r="AM127">
        <v>0</v>
      </c>
      <c r="AN127">
        <v>0.10691980204184751</v>
      </c>
      <c r="AO127">
        <v>0.32495202243346449</v>
      </c>
      <c r="AP127">
        <v>0.26112089281680301</v>
      </c>
      <c r="AQ127">
        <v>1.0444338530384356</v>
      </c>
      <c r="AR127">
        <v>0.18781548061717751</v>
      </c>
      <c r="AS127">
        <v>0</v>
      </c>
      <c r="AT127">
        <v>7.3044839472971496E-2</v>
      </c>
      <c r="AU127">
        <v>0.25325052857786601</v>
      </c>
      <c r="AV127">
        <v>0.66230113567593996</v>
      </c>
      <c r="AW127">
        <v>1.0135651539263899</v>
      </c>
      <c r="AX127">
        <v>2.2168707656129998</v>
      </c>
      <c r="AY127">
        <v>0.78466013636323051</v>
      </c>
      <c r="AZ127">
        <v>0.57021712776793498</v>
      </c>
      <c r="BA127">
        <v>0</v>
      </c>
      <c r="BB127">
        <v>0.90736547286910996</v>
      </c>
      <c r="BC127">
        <v>0.85605749853799251</v>
      </c>
      <c r="BD127">
        <v>0.45290665729561302</v>
      </c>
      <c r="BE127">
        <v>0.43513913534669502</v>
      </c>
      <c r="BF127">
        <v>0</v>
      </c>
      <c r="BG127">
        <v>0.31316444065218751</v>
      </c>
      <c r="BH127">
        <v>0.34062672101506603</v>
      </c>
      <c r="BJ127">
        <f t="shared" si="24"/>
        <v>0.21065048732672448</v>
      </c>
      <c r="BK127">
        <f t="shared" si="25"/>
        <v>0.2563484603027516</v>
      </c>
      <c r="BL127">
        <f t="shared" si="26"/>
        <v>0.46670050962955822</v>
      </c>
      <c r="BN127">
        <f t="shared" si="27"/>
        <v>0.17620011702123303</v>
      </c>
      <c r="BO127">
        <f t="shared" si="28"/>
        <v>0.30778750968472712</v>
      </c>
      <c r="BP127">
        <f t="shared" si="29"/>
        <v>0.50254091691986946</v>
      </c>
      <c r="BR127">
        <f t="shared" si="30"/>
        <v>4.4050029255308258E-2</v>
      </c>
      <c r="BS127">
        <f t="shared" si="31"/>
        <v>7.2546211754196913E-2</v>
      </c>
      <c r="BT127">
        <f t="shared" si="32"/>
        <v>0.1005081833839739</v>
      </c>
      <c r="BV127">
        <f t="shared" si="33"/>
        <v>0.59459706347206498</v>
      </c>
      <c r="BW127">
        <f t="shared" si="34"/>
        <v>2.6035037244641741E-2</v>
      </c>
      <c r="BX127">
        <f t="shared" si="35"/>
        <v>9.7438389625939412E-2</v>
      </c>
    </row>
    <row r="128" spans="1:76" x14ac:dyDescent="0.3">
      <c r="A128" t="s">
        <v>681</v>
      </c>
      <c r="B128">
        <v>0.91406714973069003</v>
      </c>
      <c r="C128">
        <v>0.89795917175740547</v>
      </c>
      <c r="D128">
        <v>1.14244014334421</v>
      </c>
      <c r="E128">
        <v>0.879014028851275</v>
      </c>
      <c r="F128">
        <v>0</v>
      </c>
      <c r="G128">
        <v>1.7487614137422898</v>
      </c>
      <c r="H128">
        <v>0.9268166881722415</v>
      </c>
      <c r="I128">
        <v>1.4523774044351299</v>
      </c>
      <c r="J128">
        <v>2.5971597394639199</v>
      </c>
      <c r="K128">
        <v>2.4457670316974003</v>
      </c>
      <c r="L128">
        <v>2.1324228634923852</v>
      </c>
      <c r="M128">
        <v>0.52320691908449113</v>
      </c>
      <c r="N128">
        <v>1.7348857879397701</v>
      </c>
      <c r="O128">
        <v>1.8054051000793725</v>
      </c>
      <c r="P128">
        <v>1.2427039331084204</v>
      </c>
      <c r="Q128">
        <v>0.77453358410826945</v>
      </c>
      <c r="R128">
        <v>0.35174617887378501</v>
      </c>
      <c r="S128">
        <v>1.2322331460544276</v>
      </c>
      <c r="T128">
        <v>1.66859311528356</v>
      </c>
      <c r="U128">
        <v>1.5367922057302845</v>
      </c>
      <c r="V128">
        <v>0</v>
      </c>
      <c r="W128">
        <v>1.2516419814414099</v>
      </c>
      <c r="X128">
        <v>1.304619694802952</v>
      </c>
      <c r="Y128">
        <v>0.53881693377631501</v>
      </c>
      <c r="Z128">
        <v>1.5570398060061199</v>
      </c>
      <c r="AA128">
        <v>1.1776388225178436</v>
      </c>
      <c r="AB128">
        <v>0.87622450678293506</v>
      </c>
      <c r="AC128">
        <v>0.58478903713556496</v>
      </c>
      <c r="AD128">
        <v>1.0463655191481565</v>
      </c>
      <c r="AE128">
        <v>1.5924350796618301</v>
      </c>
      <c r="AF128">
        <v>0.86802411262841994</v>
      </c>
      <c r="AG128">
        <v>1.45936066500102</v>
      </c>
      <c r="AH128">
        <v>1.1505341481281</v>
      </c>
      <c r="AI128">
        <v>1.2848502529627766</v>
      </c>
      <c r="AJ128">
        <v>1.357305714655866</v>
      </c>
      <c r="AK128">
        <v>2.5334341220094201</v>
      </c>
      <c r="AL128">
        <v>0.81515452575039005</v>
      </c>
      <c r="AM128">
        <v>0.70895936468943954</v>
      </c>
      <c r="AN128">
        <v>0.74121258935673251</v>
      </c>
      <c r="AO128">
        <v>1.5429962525516849</v>
      </c>
      <c r="AP128">
        <v>1.34492712706731</v>
      </c>
      <c r="AQ128">
        <v>0.90744153249541903</v>
      </c>
      <c r="AR128">
        <v>1.5525238733055851</v>
      </c>
      <c r="AS128">
        <v>1.0345796137188779</v>
      </c>
      <c r="AT128">
        <v>3.1399415203329899</v>
      </c>
      <c r="AU128">
        <v>0.55996402938097001</v>
      </c>
      <c r="AV128">
        <v>0.61880186820967653</v>
      </c>
      <c r="AW128">
        <v>1.5815286392453549</v>
      </c>
      <c r="AX128">
        <v>2.09855012841654</v>
      </c>
      <c r="AY128">
        <v>2.0989800661937248</v>
      </c>
      <c r="AZ128">
        <v>2.2367453935290351</v>
      </c>
      <c r="BA128">
        <v>1.5855908299588566</v>
      </c>
      <c r="BB128">
        <v>2.49130998200891</v>
      </c>
      <c r="BC128">
        <v>1.1435586040832051</v>
      </c>
      <c r="BD128">
        <v>1.9270855860295049</v>
      </c>
      <c r="BE128">
        <v>1.2963608540634151</v>
      </c>
      <c r="BF128">
        <v>2.3417170613773823</v>
      </c>
      <c r="BG128">
        <v>2.0894807284116692</v>
      </c>
      <c r="BH128">
        <v>2.6676043076720801</v>
      </c>
      <c r="BJ128">
        <f t="shared" si="24"/>
        <v>1.3260950599379542</v>
      </c>
      <c r="BK128">
        <f t="shared" si="25"/>
        <v>1.0823169558853054</v>
      </c>
      <c r="BL128">
        <f t="shared" si="26"/>
        <v>1.6166301725805616</v>
      </c>
      <c r="BN128">
        <f t="shared" si="27"/>
        <v>0.71046041740692367</v>
      </c>
      <c r="BO128">
        <f t="shared" si="28"/>
        <v>0.46470063926976685</v>
      </c>
      <c r="BP128">
        <f t="shared" si="29"/>
        <v>0.71854831071880376</v>
      </c>
      <c r="BR128">
        <f t="shared" si="30"/>
        <v>0.17761510435173092</v>
      </c>
      <c r="BS128">
        <f t="shared" si="31"/>
        <v>0.10953099108312526</v>
      </c>
      <c r="BT128">
        <f t="shared" si="32"/>
        <v>0.14370966214376074</v>
      </c>
      <c r="BV128">
        <f t="shared" si="33"/>
        <v>0.25358495042615503</v>
      </c>
      <c r="BW128">
        <f t="shared" si="34"/>
        <v>0.21255510790461529</v>
      </c>
      <c r="BX128">
        <f t="shared" si="35"/>
        <v>5.1549884612913698E-3</v>
      </c>
    </row>
    <row r="129" spans="1:76" x14ac:dyDescent="0.3">
      <c r="A129" t="s">
        <v>91</v>
      </c>
    </row>
    <row r="130" spans="1:76" x14ac:dyDescent="0.3">
      <c r="A130" t="s">
        <v>92</v>
      </c>
      <c r="B130">
        <v>1553.0981878269199</v>
      </c>
      <c r="C130">
        <v>1372.713663711055</v>
      </c>
      <c r="D130">
        <v>760.45103757942604</v>
      </c>
      <c r="E130">
        <v>533.64288574388149</v>
      </c>
      <c r="F130">
        <v>947.56678189117747</v>
      </c>
      <c r="G130">
        <v>1114.0613234431748</v>
      </c>
      <c r="H130">
        <v>1136.9099071547355</v>
      </c>
      <c r="I130">
        <v>1571.3532949119749</v>
      </c>
      <c r="J130">
        <v>1500.5970427311449</v>
      </c>
      <c r="K130">
        <v>1719.35210982587</v>
      </c>
      <c r="L130">
        <v>1259.06906145992</v>
      </c>
      <c r="M130">
        <v>636.06775946946846</v>
      </c>
      <c r="N130">
        <v>1939.08146489111</v>
      </c>
      <c r="O130">
        <v>1872.39956102934</v>
      </c>
      <c r="P130">
        <v>1825.41883342245</v>
      </c>
      <c r="Q130">
        <v>1535.6393630709899</v>
      </c>
      <c r="R130">
        <v>1064.88020486599</v>
      </c>
      <c r="S130">
        <v>968.62219973389051</v>
      </c>
      <c r="T130">
        <v>1497.7136245560901</v>
      </c>
      <c r="U130">
        <v>793.93300421663548</v>
      </c>
      <c r="V130">
        <v>2068.2372538171498</v>
      </c>
      <c r="W130">
        <v>1390.6994859340748</v>
      </c>
      <c r="X130">
        <v>1138.778954705245</v>
      </c>
      <c r="Y130">
        <v>1357.03985106041</v>
      </c>
      <c r="Z130">
        <v>1163.249016752635</v>
      </c>
      <c r="AA130">
        <v>984.95344548923049</v>
      </c>
      <c r="AB130">
        <v>954.73352018570051</v>
      </c>
      <c r="AC130">
        <v>817.57531715887603</v>
      </c>
      <c r="AD130">
        <v>1012.9079066926705</v>
      </c>
      <c r="AE130">
        <v>1576.726376519</v>
      </c>
      <c r="AF130">
        <v>1534.5216465738149</v>
      </c>
      <c r="AG130">
        <v>1249.46062078861</v>
      </c>
      <c r="AH130">
        <v>992.717933652017</v>
      </c>
      <c r="AI130">
        <v>1750.7727959611047</v>
      </c>
      <c r="AJ130">
        <v>1268.7231584681949</v>
      </c>
      <c r="AK130">
        <v>720.81913039484903</v>
      </c>
      <c r="AL130">
        <v>1158.4646220059951</v>
      </c>
      <c r="AM130">
        <v>1910.2268927840951</v>
      </c>
      <c r="AN130">
        <v>1177.0761523254951</v>
      </c>
      <c r="AO130">
        <v>1372.9445584817799</v>
      </c>
      <c r="AP130">
        <v>1179.724196075935</v>
      </c>
      <c r="AQ130">
        <v>1625.49361119265</v>
      </c>
      <c r="AR130">
        <v>1014.8431105397715</v>
      </c>
      <c r="AS130">
        <v>1187.870755235605</v>
      </c>
      <c r="AT130">
        <v>1860.6178291216452</v>
      </c>
      <c r="AU130">
        <v>1171.1864216031099</v>
      </c>
      <c r="AV130">
        <v>727.66226177286444</v>
      </c>
      <c r="AW130">
        <v>1923.6579606708149</v>
      </c>
      <c r="AX130">
        <v>2146.21817942292</v>
      </c>
      <c r="AY130">
        <v>1965.7911518994802</v>
      </c>
      <c r="AZ130">
        <v>1458.5774173203399</v>
      </c>
      <c r="BA130">
        <v>992.02927697075552</v>
      </c>
      <c r="BB130">
        <v>1618.5637662071799</v>
      </c>
      <c r="BC130">
        <v>2238.46284720514</v>
      </c>
      <c r="BD130">
        <v>1503.2097055296449</v>
      </c>
      <c r="BE130">
        <v>1689.79361161098</v>
      </c>
      <c r="BF130">
        <v>1895.0353586583799</v>
      </c>
      <c r="BG130">
        <v>1688.65624896434</v>
      </c>
      <c r="BH130">
        <v>1466.1649974743</v>
      </c>
      <c r="BJ130">
        <f t="shared" si="24"/>
        <v>1329.8388923851649</v>
      </c>
      <c r="BK130">
        <f t="shared" si="25"/>
        <v>1239.8623977035081</v>
      </c>
      <c r="BL130">
        <f t="shared" si="26"/>
        <v>1478.4725288774507</v>
      </c>
      <c r="BN130">
        <f t="shared" si="27"/>
        <v>441.11705507815668</v>
      </c>
      <c r="BO130">
        <f t="shared" si="28"/>
        <v>343.59005839494824</v>
      </c>
      <c r="BP130">
        <f t="shared" si="29"/>
        <v>418.4385044385786</v>
      </c>
      <c r="BR130">
        <f t="shared" si="30"/>
        <v>110.27926376953917</v>
      </c>
      <c r="BS130">
        <f t="shared" si="31"/>
        <v>80.984953413116585</v>
      </c>
      <c r="BT130">
        <f t="shared" si="32"/>
        <v>83.687700887715721</v>
      </c>
      <c r="BV130">
        <f t="shared" si="33"/>
        <v>0.51609897762210299</v>
      </c>
      <c r="BW130">
        <f t="shared" si="34"/>
        <v>0.29130650671736075</v>
      </c>
      <c r="BX130">
        <f t="shared" si="35"/>
        <v>4.7034865106165107E-2</v>
      </c>
    </row>
    <row r="131" spans="1:76" x14ac:dyDescent="0.3">
      <c r="BJ131" s="32" t="s">
        <v>1815</v>
      </c>
      <c r="BK131" s="32"/>
      <c r="BL131" s="32"/>
      <c r="BN131" s="32" t="s">
        <v>1816</v>
      </c>
      <c r="BO131" s="32"/>
      <c r="BP131" s="32"/>
      <c r="BR131" s="32" t="s">
        <v>1817</v>
      </c>
      <c r="BS131" s="32"/>
      <c r="BT131" s="32"/>
      <c r="BV131" s="32" t="s">
        <v>1818</v>
      </c>
      <c r="BW131" s="32"/>
      <c r="BX131" s="32"/>
    </row>
    <row r="132" spans="1:76" x14ac:dyDescent="0.3">
      <c r="BJ132" s="5" t="s">
        <v>1812</v>
      </c>
      <c r="BK132" s="6" t="s">
        <v>1814</v>
      </c>
      <c r="BL132" s="7" t="s">
        <v>1813</v>
      </c>
      <c r="BN132" s="5" t="s">
        <v>1812</v>
      </c>
      <c r="BO132" s="6" t="s">
        <v>1814</v>
      </c>
      <c r="BP132" s="7" t="s">
        <v>1813</v>
      </c>
      <c r="BR132" s="5" t="s">
        <v>1812</v>
      </c>
      <c r="BS132" s="6" t="s">
        <v>1814</v>
      </c>
      <c r="BT132" s="7" t="s">
        <v>1813</v>
      </c>
      <c r="BV132" s="5" t="s">
        <v>1812</v>
      </c>
      <c r="BW132" s="5" t="s">
        <v>1812</v>
      </c>
      <c r="BX132" s="7" t="s">
        <v>1813</v>
      </c>
    </row>
    <row r="133" spans="1:76" x14ac:dyDescent="0.3">
      <c r="BV133" s="6" t="s">
        <v>1814</v>
      </c>
      <c r="BW133" s="7" t="s">
        <v>1813</v>
      </c>
      <c r="BX133" s="6" t="s">
        <v>1814</v>
      </c>
    </row>
    <row r="134" spans="1:76" x14ac:dyDescent="0.3">
      <c r="A134" s="9" t="s">
        <v>1819</v>
      </c>
      <c r="B134" s="10">
        <f>SUM(B126,B121,B116:B118,B112,B107,B99,B93,B81,B75,B70,B63,B57,B53,B51,B49,B44,B40,B33:B38,B31,B29,B22,B16,B12,B7:B10)</f>
        <v>629.05913543320719</v>
      </c>
      <c r="C134" s="10">
        <f t="shared" ref="C134:BH134" si="36">SUM(C126,C121,C116:C118,C112,C107,C99,C93,C81,C75,C70,C63,C57,C53,C51,C49,C44,C40,C33:C38,C31,C29,C22,C16,C12,C7:C10)</f>
        <v>521.57876963107424</v>
      </c>
      <c r="D134" s="10">
        <f t="shared" si="36"/>
        <v>185.95650812507478</v>
      </c>
      <c r="E134" s="10">
        <f t="shared" si="36"/>
        <v>144.73372966741343</v>
      </c>
      <c r="F134" s="10">
        <f t="shared" si="36"/>
        <v>351.29872763944024</v>
      </c>
      <c r="G134" s="10">
        <f t="shared" si="36"/>
        <v>429.20535064004736</v>
      </c>
      <c r="H134" s="10">
        <f t="shared" si="36"/>
        <v>475.94055847815264</v>
      </c>
      <c r="I134" s="10">
        <f t="shared" si="36"/>
        <v>691.16816630971948</v>
      </c>
      <c r="J134" s="10">
        <f t="shared" si="36"/>
        <v>579.48038414976668</v>
      </c>
      <c r="K134" s="10">
        <f t="shared" si="36"/>
        <v>706.09213025088138</v>
      </c>
      <c r="L134" s="10">
        <f t="shared" si="36"/>
        <v>444.33905526451758</v>
      </c>
      <c r="M134" s="10">
        <f t="shared" si="36"/>
        <v>161.93085420230616</v>
      </c>
      <c r="N134" s="10">
        <f t="shared" si="36"/>
        <v>893.48895942696549</v>
      </c>
      <c r="O134" s="10">
        <f t="shared" si="36"/>
        <v>711.38554276317893</v>
      </c>
      <c r="P134" s="10">
        <f t="shared" si="36"/>
        <v>746.39827406765187</v>
      </c>
      <c r="Q134" s="10">
        <f t="shared" si="36"/>
        <v>642.72102618111637</v>
      </c>
      <c r="R134" s="10">
        <f t="shared" si="36"/>
        <v>345.18690033255518</v>
      </c>
      <c r="S134" s="10">
        <f t="shared" si="36"/>
        <v>406.32964639098128</v>
      </c>
      <c r="T134" s="10">
        <f t="shared" si="36"/>
        <v>678.74590125431359</v>
      </c>
      <c r="U134" s="10">
        <f t="shared" si="36"/>
        <v>205.44845402737664</v>
      </c>
      <c r="V134" s="10">
        <f t="shared" si="36"/>
        <v>911.04878715316102</v>
      </c>
      <c r="W134" s="10">
        <f t="shared" si="36"/>
        <v>489.25454590483014</v>
      </c>
      <c r="X134" s="10">
        <f t="shared" si="36"/>
        <v>460.41433294758053</v>
      </c>
      <c r="Y134" s="10">
        <f t="shared" si="36"/>
        <v>556.81102056364307</v>
      </c>
      <c r="Z134" s="10">
        <f t="shared" si="36"/>
        <v>527.28673725445924</v>
      </c>
      <c r="AA134" s="10">
        <f t="shared" si="36"/>
        <v>388.20858376535784</v>
      </c>
      <c r="AB134" s="10">
        <f t="shared" si="36"/>
        <v>411.08978033969322</v>
      </c>
      <c r="AC134" s="10">
        <f t="shared" si="36"/>
        <v>277.28992857617868</v>
      </c>
      <c r="AD134" s="10">
        <f t="shared" si="36"/>
        <v>457.60840129989901</v>
      </c>
      <c r="AE134" s="10">
        <f t="shared" si="36"/>
        <v>654.5170164172539</v>
      </c>
      <c r="AF134" s="10">
        <f t="shared" si="36"/>
        <v>652.4074970001426</v>
      </c>
      <c r="AG134" s="10">
        <f t="shared" si="36"/>
        <v>488.53850480501342</v>
      </c>
      <c r="AH134" s="10">
        <f t="shared" si="36"/>
        <v>327.36317973464395</v>
      </c>
      <c r="AI134" s="10">
        <f t="shared" si="36"/>
        <v>786.61414031472634</v>
      </c>
      <c r="AJ134" s="10">
        <f t="shared" si="36"/>
        <v>508.0980080268846</v>
      </c>
      <c r="AK134" s="10">
        <f t="shared" si="36"/>
        <v>207.39719262138786</v>
      </c>
      <c r="AL134" s="10">
        <f t="shared" si="36"/>
        <v>496.37462705390982</v>
      </c>
      <c r="AM134" s="10">
        <f t="shared" si="36"/>
        <v>911.96482025495629</v>
      </c>
      <c r="AN134" s="10">
        <f t="shared" si="36"/>
        <v>462.34166745143187</v>
      </c>
      <c r="AO134" s="10">
        <f t="shared" si="36"/>
        <v>581.44883900248522</v>
      </c>
      <c r="AP134" s="10">
        <f t="shared" si="36"/>
        <v>589.58186736579785</v>
      </c>
      <c r="AQ134" s="10">
        <f t="shared" si="36"/>
        <v>675.68234334117233</v>
      </c>
      <c r="AR134" s="10">
        <f t="shared" si="36"/>
        <v>395.67756646604005</v>
      </c>
      <c r="AS134" s="10">
        <f t="shared" si="36"/>
        <v>517.15090042913675</v>
      </c>
      <c r="AT134" s="10">
        <f t="shared" si="36"/>
        <v>792.74111673811399</v>
      </c>
      <c r="AU134" s="10">
        <f t="shared" si="36"/>
        <v>542.88848748117357</v>
      </c>
      <c r="AV134" s="10">
        <f t="shared" si="36"/>
        <v>191.37437325140252</v>
      </c>
      <c r="AW134" s="10">
        <f t="shared" si="36"/>
        <v>853.51821721072213</v>
      </c>
      <c r="AX134" s="10">
        <f t="shared" si="36"/>
        <v>841.14185025745201</v>
      </c>
      <c r="AY134" s="10">
        <f t="shared" si="36"/>
        <v>882.10623203628825</v>
      </c>
      <c r="AZ134" s="10">
        <f t="shared" si="36"/>
        <v>597.66834967186696</v>
      </c>
      <c r="BA134" s="10">
        <f t="shared" si="36"/>
        <v>310.20268356804525</v>
      </c>
      <c r="BB134" s="10">
        <f t="shared" si="36"/>
        <v>656.52863359480921</v>
      </c>
      <c r="BC134" s="10">
        <f t="shared" si="36"/>
        <v>979.07798174379479</v>
      </c>
      <c r="BD134" s="10">
        <f t="shared" si="36"/>
        <v>493.071499296821</v>
      </c>
      <c r="BE134" s="10">
        <f t="shared" si="36"/>
        <v>694.50242997085138</v>
      </c>
      <c r="BF134" s="10">
        <f t="shared" si="36"/>
        <v>904.24448678899137</v>
      </c>
      <c r="BG134" s="10">
        <f t="shared" si="36"/>
        <v>717.88894249696841</v>
      </c>
      <c r="BH134" s="10">
        <f t="shared" si="36"/>
        <v>603.42858597328279</v>
      </c>
      <c r="BI134" s="9" t="s">
        <v>1819</v>
      </c>
      <c r="BJ134">
        <f t="shared" ref="BJ134:BJ146" si="37">AVERAGE(B134:Q134)</f>
        <v>519.6735732644072</v>
      </c>
      <c r="BK134">
        <f t="shared" ref="BK134:BK146" si="38">AVERAGE(R134:AI134)</f>
        <v>501.34240878232282</v>
      </c>
      <c r="BL134">
        <f t="shared" ref="BL134:BL146" si="39">AVERAGE(AJ134:BH134)</f>
        <v>616.24406808375136</v>
      </c>
      <c r="BN134">
        <f t="shared" ref="BN134:BN146" si="40">STDEV(B134:Q134)</f>
        <v>223.1282770518682</v>
      </c>
      <c r="BO134">
        <f t="shared" ref="BO134:BO146" si="41">STDEV(R134:AI134)</f>
        <v>181.01354931752664</v>
      </c>
      <c r="BP134">
        <f t="shared" ref="BP134:BP146" si="42">STDEV(AJ134:BH134)</f>
        <v>214.56362537786893</v>
      </c>
      <c r="BR134">
        <f t="shared" ref="BR134:BR146" si="43">BN134/SQRT(16)</f>
        <v>55.782069262967049</v>
      </c>
      <c r="BS134">
        <f t="shared" ref="BS134:BS146" si="44">BO134/SQRT(18)</f>
        <v>42.665302736356217</v>
      </c>
      <c r="BT134">
        <f t="shared" ref="BT134:BT146" si="45">BP134/SQRT(25)</f>
        <v>42.912725075573789</v>
      </c>
      <c r="BV134">
        <f t="shared" ref="BV134:BV146" si="46">TTEST(B134:Q134,R134:AI134,2,3)</f>
        <v>0.79592256997402389</v>
      </c>
      <c r="BW134">
        <f t="shared" ref="BW134:BW146" si="47">TTEST(B134:Q134,AJ134:BH134,2,3)</f>
        <v>0.17980550554716002</v>
      </c>
      <c r="BX134">
        <f t="shared" ref="BX134:BX146" si="48">TTEST(R134:AI134,AJ134:BH134,2,3)</f>
        <v>6.4843477948915484E-2</v>
      </c>
    </row>
    <row r="135" spans="1:76" x14ac:dyDescent="0.3">
      <c r="A135" s="9" t="s">
        <v>1820</v>
      </c>
      <c r="B135" s="10">
        <f>SUM(B122,B119,B113,B108,B100,B94,B82,B76,B71,B64,B58,B54,B52,B50,B45,B41,B39,B32,B30,B23,B17,B13,B11)</f>
        <v>242.50345009406212</v>
      </c>
      <c r="C135" s="10">
        <f t="shared" ref="C135:BH135" si="49">SUM(C122,C119,C113,C108,C100,C94,C82,C76,C71,C64,C58,C54,C52,C50,C45,C41,C39,C32,C30,C23,C17,C13,C11)</f>
        <v>220.10015814286294</v>
      </c>
      <c r="D135" s="10">
        <f t="shared" si="49"/>
        <v>136.45650577795237</v>
      </c>
      <c r="E135" s="10">
        <f t="shared" si="49"/>
        <v>96.09982737035584</v>
      </c>
      <c r="F135" s="10">
        <f t="shared" si="49"/>
        <v>167.16223135414896</v>
      </c>
      <c r="G135" s="10">
        <f t="shared" si="49"/>
        <v>180.94096261169253</v>
      </c>
      <c r="H135" s="10">
        <f t="shared" si="49"/>
        <v>176.95761666629261</v>
      </c>
      <c r="I135" s="10">
        <f t="shared" si="49"/>
        <v>240.22958530580775</v>
      </c>
      <c r="J135" s="10">
        <f t="shared" si="49"/>
        <v>248.87297979745617</v>
      </c>
      <c r="K135" s="10">
        <f t="shared" si="49"/>
        <v>278.00677833445491</v>
      </c>
      <c r="L135" s="10">
        <f t="shared" si="49"/>
        <v>183.71400792755918</v>
      </c>
      <c r="M135" s="10">
        <f t="shared" si="49"/>
        <v>101.33112318841738</v>
      </c>
      <c r="N135" s="10">
        <f t="shared" si="49"/>
        <v>328.9742282397545</v>
      </c>
      <c r="O135" s="10">
        <f t="shared" si="49"/>
        <v>318.189737981527</v>
      </c>
      <c r="P135" s="10">
        <f t="shared" si="49"/>
        <v>317.21646014034354</v>
      </c>
      <c r="Q135" s="10">
        <f t="shared" si="49"/>
        <v>253.74783811729617</v>
      </c>
      <c r="R135" s="10">
        <f t="shared" si="49"/>
        <v>165.05453092131205</v>
      </c>
      <c r="S135" s="10">
        <f t="shared" si="49"/>
        <v>139.84932278984857</v>
      </c>
      <c r="T135" s="10">
        <f t="shared" si="49"/>
        <v>222.42236510567886</v>
      </c>
      <c r="U135" s="10">
        <f t="shared" si="49"/>
        <v>142.69059343749575</v>
      </c>
      <c r="V135" s="10">
        <f t="shared" si="49"/>
        <v>334.11547896561723</v>
      </c>
      <c r="W135" s="10">
        <f t="shared" si="49"/>
        <v>219.09179208594608</v>
      </c>
      <c r="X135" s="10">
        <f t="shared" si="49"/>
        <v>186.00134161368621</v>
      </c>
      <c r="Y135" s="10">
        <f t="shared" si="49"/>
        <v>210.74323601796095</v>
      </c>
      <c r="Z135" s="10">
        <f t="shared" si="49"/>
        <v>176.92210192108328</v>
      </c>
      <c r="AA135" s="10">
        <f t="shared" si="49"/>
        <v>151.04119938210178</v>
      </c>
      <c r="AB135" s="10">
        <f t="shared" si="49"/>
        <v>180.56733652948654</v>
      </c>
      <c r="AC135" s="10">
        <f t="shared" si="49"/>
        <v>122.51956811335087</v>
      </c>
      <c r="AD135" s="10">
        <f t="shared" si="49"/>
        <v>164.69045458378332</v>
      </c>
      <c r="AE135" s="10">
        <f t="shared" si="49"/>
        <v>233.37420684140167</v>
      </c>
      <c r="AF135" s="10">
        <f t="shared" si="49"/>
        <v>252.50345510969777</v>
      </c>
      <c r="AG135" s="10">
        <f t="shared" si="49"/>
        <v>220.5315738937945</v>
      </c>
      <c r="AH135" s="10">
        <f t="shared" si="49"/>
        <v>160.5685036507891</v>
      </c>
      <c r="AI135" s="10">
        <f t="shared" si="49"/>
        <v>277.31633878343484</v>
      </c>
      <c r="AJ135" s="10">
        <f t="shared" si="49"/>
        <v>197.33890897793131</v>
      </c>
      <c r="AK135" s="10">
        <f t="shared" si="49"/>
        <v>123.69143505650695</v>
      </c>
      <c r="AL135" s="10">
        <f t="shared" si="49"/>
        <v>189.21037931153376</v>
      </c>
      <c r="AM135" s="10">
        <f t="shared" si="49"/>
        <v>276.58742474252244</v>
      </c>
      <c r="AN135" s="10">
        <f t="shared" si="49"/>
        <v>164.88911219313599</v>
      </c>
      <c r="AO135" s="10">
        <f t="shared" si="49"/>
        <v>206.51190090266965</v>
      </c>
      <c r="AP135" s="10">
        <f t="shared" si="49"/>
        <v>164.71449113578578</v>
      </c>
      <c r="AQ135" s="10">
        <f t="shared" si="49"/>
        <v>260.4509856385281</v>
      </c>
      <c r="AR135" s="10">
        <f t="shared" si="49"/>
        <v>147.09094183403707</v>
      </c>
      <c r="AS135" s="10">
        <f t="shared" si="49"/>
        <v>187.30959188748241</v>
      </c>
      <c r="AT135" s="10">
        <f t="shared" si="49"/>
        <v>301.32114318098508</v>
      </c>
      <c r="AU135" s="10">
        <f t="shared" si="49"/>
        <v>200.73521937318307</v>
      </c>
      <c r="AV135" s="10">
        <f t="shared" si="49"/>
        <v>118.85593076047392</v>
      </c>
      <c r="AW135" s="10">
        <f t="shared" si="49"/>
        <v>273.75335393292215</v>
      </c>
      <c r="AX135" s="10">
        <f t="shared" si="49"/>
        <v>352.98173005409643</v>
      </c>
      <c r="AY135" s="10">
        <f t="shared" si="49"/>
        <v>296.30050591984826</v>
      </c>
      <c r="AZ135" s="10">
        <f t="shared" si="49"/>
        <v>224.95891273137249</v>
      </c>
      <c r="BA135" s="10">
        <f t="shared" si="49"/>
        <v>187.54383670592512</v>
      </c>
      <c r="BB135" s="10">
        <f t="shared" si="49"/>
        <v>238.80910494854015</v>
      </c>
      <c r="BC135" s="10">
        <f t="shared" si="49"/>
        <v>329.13804997742375</v>
      </c>
      <c r="BD135" s="10">
        <f t="shared" si="49"/>
        <v>262.22649513453973</v>
      </c>
      <c r="BE135" s="10">
        <f t="shared" si="49"/>
        <v>262.14101651058712</v>
      </c>
      <c r="BF135" s="10">
        <f t="shared" si="49"/>
        <v>260.62553146213776</v>
      </c>
      <c r="BG135" s="10">
        <f t="shared" si="49"/>
        <v>242.07117949434897</v>
      </c>
      <c r="BH135" s="10">
        <f t="shared" si="49"/>
        <v>239.79009478560167</v>
      </c>
      <c r="BI135" s="9" t="s">
        <v>1820</v>
      </c>
      <c r="BJ135">
        <f t="shared" si="37"/>
        <v>218.15646819062397</v>
      </c>
      <c r="BK135">
        <f t="shared" si="38"/>
        <v>197.77796665258163</v>
      </c>
      <c r="BL135">
        <f t="shared" si="39"/>
        <v>228.36189106608472</v>
      </c>
      <c r="BN135">
        <f t="shared" si="40"/>
        <v>73.514670389111785</v>
      </c>
      <c r="BO135">
        <f t="shared" si="41"/>
        <v>54.00555676229186</v>
      </c>
      <c r="BP135">
        <f t="shared" si="42"/>
        <v>61.076467697679725</v>
      </c>
      <c r="BR135">
        <f t="shared" si="43"/>
        <v>18.378667597277946</v>
      </c>
      <c r="BS135">
        <f t="shared" si="44"/>
        <v>12.729231802790528</v>
      </c>
      <c r="BT135">
        <f t="shared" si="45"/>
        <v>12.215293539535946</v>
      </c>
      <c r="BV135">
        <f t="shared" si="46"/>
        <v>0.36999612606832366</v>
      </c>
      <c r="BW135">
        <f t="shared" si="47"/>
        <v>0.64735407770713271</v>
      </c>
      <c r="BX135">
        <f t="shared" si="48"/>
        <v>9.0857552239320613E-2</v>
      </c>
    </row>
    <row r="136" spans="1:76" x14ac:dyDescent="0.3">
      <c r="A136" s="9" t="s">
        <v>1821</v>
      </c>
      <c r="B136" s="10">
        <f>SUM(B127:B128,B123:B125,B120,B114:B115,B109:B111,B102:B106,B101,B95:B98,B83:B92,B77:B80,B72:B74,B65:B69,B59:B62,B55:B56,B46:B48,B42:B43,B24:B28,B18:B21,B15,B14)</f>
        <v>681.5356022996508</v>
      </c>
      <c r="C136" s="10">
        <f t="shared" ref="C136:BH136" si="50">SUM(C127:C128,C123:C125,C120,C114:C115,C109:C111,C102:C106,C101,C95:C98,C83:C92,C77:C80,C72:C74,C65:C69,C59:C62,C55:C56,C46:C48,C42:C43,C24:C28,C18:C21,C15,C14)</f>
        <v>631.03473593711783</v>
      </c>
      <c r="D136" s="10">
        <f t="shared" si="50"/>
        <v>438.0380236763985</v>
      </c>
      <c r="E136" s="10">
        <f t="shared" si="50"/>
        <v>292.80932870611213</v>
      </c>
      <c r="F136" s="10">
        <f t="shared" si="50"/>
        <v>429.10582289758884</v>
      </c>
      <c r="G136" s="10">
        <f t="shared" si="50"/>
        <v>503.91501019143334</v>
      </c>
      <c r="H136" s="10">
        <f t="shared" si="50"/>
        <v>484.01173201029229</v>
      </c>
      <c r="I136" s="10">
        <f t="shared" si="50"/>
        <v>639.95554329644654</v>
      </c>
      <c r="J136" s="10">
        <f t="shared" si="50"/>
        <v>672.2436787839207</v>
      </c>
      <c r="K136" s="10">
        <f t="shared" si="50"/>
        <v>735.25320124053565</v>
      </c>
      <c r="L136" s="10">
        <f t="shared" si="50"/>
        <v>631.01599826784206</v>
      </c>
      <c r="M136" s="10">
        <f t="shared" si="50"/>
        <v>372.80578207874504</v>
      </c>
      <c r="N136" s="10">
        <f t="shared" si="50"/>
        <v>716.61827722439</v>
      </c>
      <c r="O136" s="10">
        <f t="shared" si="50"/>
        <v>842.82428028463585</v>
      </c>
      <c r="P136" s="10">
        <f t="shared" si="50"/>
        <v>761.80409921445528</v>
      </c>
      <c r="Q136" s="10">
        <f t="shared" si="50"/>
        <v>639.17049877258023</v>
      </c>
      <c r="R136" s="10">
        <f t="shared" si="50"/>
        <v>554.63877361212042</v>
      </c>
      <c r="S136" s="10">
        <f t="shared" si="50"/>
        <v>422.44323055305892</v>
      </c>
      <c r="T136" s="10">
        <f t="shared" si="50"/>
        <v>596.54535819610021</v>
      </c>
      <c r="U136" s="10">
        <f t="shared" si="50"/>
        <v>445.79395675176329</v>
      </c>
      <c r="V136" s="10">
        <f t="shared" si="50"/>
        <v>823.07298769837041</v>
      </c>
      <c r="W136" s="10">
        <f t="shared" si="50"/>
        <v>682.35314794330191</v>
      </c>
      <c r="X136" s="10">
        <f t="shared" si="50"/>
        <v>492.36328014397947</v>
      </c>
      <c r="Y136" s="10">
        <f t="shared" si="50"/>
        <v>589.48559447880496</v>
      </c>
      <c r="Z136" s="10">
        <f t="shared" si="50"/>
        <v>459.0401775770934</v>
      </c>
      <c r="AA136" s="10">
        <f t="shared" si="50"/>
        <v>445.70366234177118</v>
      </c>
      <c r="AB136" s="10">
        <f t="shared" si="50"/>
        <v>363.0764033165205</v>
      </c>
      <c r="AC136" s="10">
        <f t="shared" si="50"/>
        <v>417.76582046934607</v>
      </c>
      <c r="AD136" s="10">
        <f t="shared" si="50"/>
        <v>390.60905080898692</v>
      </c>
      <c r="AE136" s="10">
        <f t="shared" si="50"/>
        <v>688.8351532603466</v>
      </c>
      <c r="AF136" s="10">
        <f t="shared" si="50"/>
        <v>629.61069446397346</v>
      </c>
      <c r="AG136" s="10">
        <f t="shared" si="50"/>
        <v>540.39054208980701</v>
      </c>
      <c r="AH136" s="10">
        <f t="shared" si="50"/>
        <v>504.78625026658199</v>
      </c>
      <c r="AI136" s="10">
        <f t="shared" si="50"/>
        <v>686.84231686294174</v>
      </c>
      <c r="AJ136" s="10">
        <f t="shared" si="50"/>
        <v>563.28624146338063</v>
      </c>
      <c r="AK136" s="10">
        <f t="shared" si="50"/>
        <v>389.73050271695428</v>
      </c>
      <c r="AL136" s="10">
        <f t="shared" si="50"/>
        <v>472.87961564055109</v>
      </c>
      <c r="AM136" s="10">
        <f t="shared" si="50"/>
        <v>721.67464778661474</v>
      </c>
      <c r="AN136" s="10">
        <f t="shared" si="50"/>
        <v>549.84537268092697</v>
      </c>
      <c r="AO136" s="10">
        <f t="shared" si="50"/>
        <v>584.98381857662707</v>
      </c>
      <c r="AP136" s="10">
        <f t="shared" si="50"/>
        <v>425.42783757435296</v>
      </c>
      <c r="AQ136" s="10">
        <f t="shared" si="50"/>
        <v>689.36028221295066</v>
      </c>
      <c r="AR136" s="10">
        <f t="shared" si="50"/>
        <v>472.07460223969485</v>
      </c>
      <c r="AS136" s="10">
        <f t="shared" si="50"/>
        <v>483.41026291898663</v>
      </c>
      <c r="AT136" s="10">
        <f t="shared" si="50"/>
        <v>766.5555692025456</v>
      </c>
      <c r="AU136" s="10">
        <f t="shared" si="50"/>
        <v>427.56271474875388</v>
      </c>
      <c r="AV136" s="10">
        <f t="shared" si="50"/>
        <v>417.43195776098787</v>
      </c>
      <c r="AW136" s="10">
        <f t="shared" si="50"/>
        <v>796.38638952717133</v>
      </c>
      <c r="AX136" s="10">
        <f t="shared" si="50"/>
        <v>952.09459911136787</v>
      </c>
      <c r="AY136" s="10">
        <f t="shared" si="50"/>
        <v>787.3844139433412</v>
      </c>
      <c r="AZ136" s="10">
        <f t="shared" si="50"/>
        <v>635.95015491710001</v>
      </c>
      <c r="BA136" s="10">
        <f t="shared" si="50"/>
        <v>494.28275669678385</v>
      </c>
      <c r="BB136" s="10">
        <f t="shared" si="50"/>
        <v>723.22602766382988</v>
      </c>
      <c r="BC136" s="10">
        <f t="shared" si="50"/>
        <v>930.24681548392198</v>
      </c>
      <c r="BD136" s="10">
        <f t="shared" si="50"/>
        <v>747.91171109828144</v>
      </c>
      <c r="BE136" s="10">
        <f t="shared" si="50"/>
        <v>733.15016512954071</v>
      </c>
      <c r="BF136" s="10">
        <f t="shared" si="50"/>
        <v>730.16534040725207</v>
      </c>
      <c r="BG136" s="10">
        <f t="shared" si="50"/>
        <v>728.69612697302193</v>
      </c>
      <c r="BH136" s="10">
        <f t="shared" si="50"/>
        <v>622.94631671541765</v>
      </c>
      <c r="BI136" s="9" t="s">
        <v>1821</v>
      </c>
      <c r="BJ136">
        <f t="shared" si="37"/>
        <v>592.00885093013414</v>
      </c>
      <c r="BK136">
        <f t="shared" si="38"/>
        <v>540.74202226860371</v>
      </c>
      <c r="BL136">
        <f t="shared" si="39"/>
        <v>633.86656972761421</v>
      </c>
      <c r="BN136">
        <f t="shared" si="40"/>
        <v>154.28204983135009</v>
      </c>
      <c r="BO136">
        <f t="shared" si="41"/>
        <v>125.60462173384235</v>
      </c>
      <c r="BP136">
        <f t="shared" si="42"/>
        <v>160.44527313290473</v>
      </c>
      <c r="BR136">
        <f t="shared" si="43"/>
        <v>38.570512457837523</v>
      </c>
      <c r="BS136">
        <f t="shared" si="44"/>
        <v>29.605293258790379</v>
      </c>
      <c r="BT136">
        <f t="shared" si="45"/>
        <v>32.089054626580946</v>
      </c>
      <c r="BV136">
        <f t="shared" si="46"/>
        <v>0.30041371417794643</v>
      </c>
      <c r="BW136">
        <f t="shared" si="47"/>
        <v>0.41012484308623609</v>
      </c>
      <c r="BX136">
        <f t="shared" si="48"/>
        <v>3.9013967166248553E-2</v>
      </c>
    </row>
    <row r="137" spans="1:76" x14ac:dyDescent="0.3">
      <c r="A137" s="9" t="s">
        <v>1822</v>
      </c>
      <c r="B137">
        <f>SUM(B116:B117,B112:B114,B51:B56,B36:B48,B7:B8)</f>
        <v>296.89408992676431</v>
      </c>
      <c r="C137">
        <f t="shared" ref="C137:BH137" si="51">SUM(C116:C117,C112:C114,C51:C56,C36:C48,C7:C8)</f>
        <v>274.21939695964682</v>
      </c>
      <c r="D137">
        <f t="shared" si="51"/>
        <v>194.93833630306398</v>
      </c>
      <c r="E137">
        <f t="shared" si="51"/>
        <v>138.9390875846581</v>
      </c>
      <c r="F137">
        <f t="shared" si="51"/>
        <v>151.57220190653783</v>
      </c>
      <c r="G137">
        <f t="shared" si="51"/>
        <v>219.65140486267074</v>
      </c>
      <c r="H137">
        <f t="shared" si="51"/>
        <v>221.44170095210606</v>
      </c>
      <c r="I137">
        <f t="shared" si="51"/>
        <v>275.15134367828017</v>
      </c>
      <c r="J137">
        <f t="shared" si="51"/>
        <v>260.69071282210706</v>
      </c>
      <c r="K137">
        <f t="shared" si="51"/>
        <v>289.26976232128328</v>
      </c>
      <c r="L137">
        <f t="shared" si="51"/>
        <v>234.67442610211793</v>
      </c>
      <c r="M137">
        <f t="shared" si="51"/>
        <v>159.84173510990792</v>
      </c>
      <c r="N137">
        <f t="shared" si="51"/>
        <v>298.20715374058847</v>
      </c>
      <c r="O137">
        <f t="shared" si="51"/>
        <v>400.96163661714468</v>
      </c>
      <c r="P137">
        <f t="shared" si="51"/>
        <v>367.52972242541466</v>
      </c>
      <c r="Q137">
        <f t="shared" si="51"/>
        <v>275.22470244232954</v>
      </c>
      <c r="R137">
        <f t="shared" si="51"/>
        <v>207.39053559776838</v>
      </c>
      <c r="S137">
        <f t="shared" si="51"/>
        <v>150.52314896376345</v>
      </c>
      <c r="T137">
        <f t="shared" si="51"/>
        <v>242.54758000021587</v>
      </c>
      <c r="U137">
        <f t="shared" si="51"/>
        <v>206.18826556839727</v>
      </c>
      <c r="V137">
        <f t="shared" si="51"/>
        <v>343.10862386204764</v>
      </c>
      <c r="W137">
        <f t="shared" si="51"/>
        <v>268.41374370515007</v>
      </c>
      <c r="X137">
        <f t="shared" si="51"/>
        <v>206.55549381516289</v>
      </c>
      <c r="Y137">
        <f t="shared" si="51"/>
        <v>271.49561136973205</v>
      </c>
      <c r="Z137">
        <f t="shared" si="51"/>
        <v>202.41549791994453</v>
      </c>
      <c r="AA137">
        <f t="shared" si="51"/>
        <v>183.82315954438332</v>
      </c>
      <c r="AB137">
        <f t="shared" si="51"/>
        <v>215.15542224172128</v>
      </c>
      <c r="AC137">
        <f t="shared" si="51"/>
        <v>160.28639500437936</v>
      </c>
      <c r="AD137">
        <f t="shared" si="51"/>
        <v>174.09811738733427</v>
      </c>
      <c r="AE137">
        <f t="shared" si="51"/>
        <v>254.10640860816412</v>
      </c>
      <c r="AF137">
        <f t="shared" si="51"/>
        <v>245.75191762731288</v>
      </c>
      <c r="AG137">
        <f t="shared" si="51"/>
        <v>236.82685677027504</v>
      </c>
      <c r="AH137">
        <f t="shared" si="51"/>
        <v>204.45008044518903</v>
      </c>
      <c r="AI137">
        <f t="shared" si="51"/>
        <v>357.76534232554036</v>
      </c>
      <c r="AJ137">
        <f t="shared" si="51"/>
        <v>222.76308166021187</v>
      </c>
      <c r="AK137">
        <f t="shared" si="51"/>
        <v>192.95345200523047</v>
      </c>
      <c r="AL137">
        <f t="shared" si="51"/>
        <v>198.76488528240586</v>
      </c>
      <c r="AM137">
        <f t="shared" si="51"/>
        <v>295.81038814621365</v>
      </c>
      <c r="AN137">
        <f t="shared" si="51"/>
        <v>211.55489380294219</v>
      </c>
      <c r="AO137">
        <f t="shared" si="51"/>
        <v>220.06740177908404</v>
      </c>
      <c r="AP137">
        <f t="shared" si="51"/>
        <v>185.95376380464091</v>
      </c>
      <c r="AQ137">
        <f t="shared" si="51"/>
        <v>296.32739052351565</v>
      </c>
      <c r="AR137">
        <f t="shared" si="51"/>
        <v>167.92727493589939</v>
      </c>
      <c r="AS137">
        <f t="shared" si="51"/>
        <v>264.19877861134569</v>
      </c>
      <c r="AT137">
        <f t="shared" si="51"/>
        <v>318.01326705670056</v>
      </c>
      <c r="AU137">
        <f t="shared" si="51"/>
        <v>230.01971337818563</v>
      </c>
      <c r="AV137">
        <f t="shared" si="51"/>
        <v>186.65170916140858</v>
      </c>
      <c r="AW137">
        <f t="shared" si="51"/>
        <v>345.3654462892236</v>
      </c>
      <c r="AX137">
        <f t="shared" si="51"/>
        <v>368.73699104871201</v>
      </c>
      <c r="AY137">
        <f t="shared" si="51"/>
        <v>318.13458306006976</v>
      </c>
      <c r="AZ137">
        <f t="shared" si="51"/>
        <v>250.68712880351669</v>
      </c>
      <c r="BA137">
        <f t="shared" si="51"/>
        <v>230.46399889160222</v>
      </c>
      <c r="BB137">
        <f t="shared" si="51"/>
        <v>279.40851322292946</v>
      </c>
      <c r="BC137">
        <f t="shared" si="51"/>
        <v>344.48483452038965</v>
      </c>
      <c r="BD137">
        <f t="shared" si="51"/>
        <v>313.3924387039919</v>
      </c>
      <c r="BE137">
        <f t="shared" si="51"/>
        <v>287.54116635528686</v>
      </c>
      <c r="BF137">
        <f t="shared" si="51"/>
        <v>295.00538991832087</v>
      </c>
      <c r="BG137">
        <f t="shared" si="51"/>
        <v>279.71528644832529</v>
      </c>
      <c r="BH137">
        <f t="shared" si="51"/>
        <v>271.8072328034612</v>
      </c>
      <c r="BI137" s="9" t="s">
        <v>1822</v>
      </c>
      <c r="BJ137">
        <f t="shared" si="37"/>
        <v>253.70046335966384</v>
      </c>
      <c r="BK137">
        <f t="shared" si="38"/>
        <v>229.49456670869338</v>
      </c>
      <c r="BL137">
        <f t="shared" si="39"/>
        <v>263.02996040854458</v>
      </c>
      <c r="BN137">
        <f t="shared" si="40"/>
        <v>72.834399589068497</v>
      </c>
      <c r="BO137">
        <f t="shared" si="41"/>
        <v>55.856702129966415</v>
      </c>
      <c r="BP137">
        <f t="shared" si="42"/>
        <v>56.234145297695981</v>
      </c>
      <c r="BR137">
        <f t="shared" si="43"/>
        <v>18.208599897267124</v>
      </c>
      <c r="BS137">
        <f t="shared" si="44"/>
        <v>13.16555095027211</v>
      </c>
      <c r="BT137">
        <f t="shared" si="45"/>
        <v>11.246829059539197</v>
      </c>
      <c r="BV137">
        <f t="shared" si="46"/>
        <v>0.29054529632557308</v>
      </c>
      <c r="BW137">
        <f t="shared" si="47"/>
        <v>0.66646157599247058</v>
      </c>
      <c r="BX137">
        <f t="shared" si="48"/>
        <v>6.0456131477527104E-2</v>
      </c>
    </row>
    <row r="138" spans="1:76" x14ac:dyDescent="0.3">
      <c r="A138" s="9" t="s">
        <v>1823</v>
      </c>
      <c r="B138">
        <f>SUM(B119:B128,B118,B115,B57:B98,B49:B50,B33:B35,B9:B21)</f>
        <v>1228.4234768911929</v>
      </c>
      <c r="C138">
        <f t="shared" ref="C138:BH138" si="52">SUM(C119:C128,C118,C115,C57:C98,C49:C50,C33:C35,C9:C21)</f>
        <v>1078.7807724328454</v>
      </c>
      <c r="D138">
        <f t="shared" si="52"/>
        <v>558.89839525046352</v>
      </c>
      <c r="E138">
        <f t="shared" si="52"/>
        <v>390.27084310722034</v>
      </c>
      <c r="F138">
        <f t="shared" si="52"/>
        <v>781.91436932284068</v>
      </c>
      <c r="G138">
        <f t="shared" si="52"/>
        <v>880.66564929509479</v>
      </c>
      <c r="H138">
        <f t="shared" si="52"/>
        <v>906.21211173981658</v>
      </c>
      <c r="I138">
        <f t="shared" si="52"/>
        <v>1278.0231009984052</v>
      </c>
      <c r="J138">
        <f t="shared" si="52"/>
        <v>1223.1692476381363</v>
      </c>
      <c r="K138">
        <f t="shared" si="52"/>
        <v>1409.0212327599561</v>
      </c>
      <c r="L138">
        <f t="shared" si="52"/>
        <v>1012.0483340578332</v>
      </c>
      <c r="M138">
        <f t="shared" si="52"/>
        <v>469.34254361885922</v>
      </c>
      <c r="N138">
        <f t="shared" si="52"/>
        <v>1621.2772247037183</v>
      </c>
      <c r="O138">
        <f t="shared" si="52"/>
        <v>1436.7578719477528</v>
      </c>
      <c r="P138">
        <f t="shared" si="52"/>
        <v>1429.2805976433269</v>
      </c>
      <c r="Q138">
        <f t="shared" si="52"/>
        <v>1243.760570548028</v>
      </c>
      <c r="R138">
        <f t="shared" si="52"/>
        <v>844.23419122005942</v>
      </c>
      <c r="S138">
        <f t="shared" si="52"/>
        <v>804.55599811010154</v>
      </c>
      <c r="T138">
        <f t="shared" si="52"/>
        <v>1231.4087713616736</v>
      </c>
      <c r="U138">
        <f t="shared" si="52"/>
        <v>578.53173642925606</v>
      </c>
      <c r="V138">
        <f t="shared" si="52"/>
        <v>1709.824206163911</v>
      </c>
      <c r="W138">
        <f t="shared" si="52"/>
        <v>1109.0026877952616</v>
      </c>
      <c r="X138">
        <f t="shared" si="52"/>
        <v>921.34460404605488</v>
      </c>
      <c r="Y138">
        <f t="shared" si="52"/>
        <v>1067.8600493819742</v>
      </c>
      <c r="Z138">
        <f t="shared" si="52"/>
        <v>946.53778769641019</v>
      </c>
      <c r="AA138">
        <f t="shared" si="52"/>
        <v>791.82762958467072</v>
      </c>
      <c r="AB138">
        <f t="shared" si="52"/>
        <v>730.12049358264596</v>
      </c>
      <c r="AC138">
        <f t="shared" si="52"/>
        <v>650.12955834354386</v>
      </c>
      <c r="AD138">
        <f t="shared" si="52"/>
        <v>830.08596214037232</v>
      </c>
      <c r="AE138">
        <f t="shared" si="52"/>
        <v>1303.5704096277207</v>
      </c>
      <c r="AF138">
        <f t="shared" si="52"/>
        <v>1276.3789662734778</v>
      </c>
      <c r="AG138">
        <f t="shared" si="52"/>
        <v>995.57276558950616</v>
      </c>
      <c r="AH138">
        <f t="shared" si="52"/>
        <v>776.63627682726974</v>
      </c>
      <c r="AI138">
        <f t="shared" si="52"/>
        <v>1361.4159779930383</v>
      </c>
      <c r="AJ138">
        <f t="shared" si="52"/>
        <v>1025.4137894049734</v>
      </c>
      <c r="AK138">
        <f t="shared" si="52"/>
        <v>519.53418964024695</v>
      </c>
      <c r="AL138">
        <f t="shared" si="52"/>
        <v>951.37694103750914</v>
      </c>
      <c r="AM138">
        <f t="shared" si="52"/>
        <v>1589.2894456921661</v>
      </c>
      <c r="AN138">
        <f t="shared" si="52"/>
        <v>950.93671089313978</v>
      </c>
      <c r="AO138">
        <f t="shared" si="52"/>
        <v>1133.6424695547748</v>
      </c>
      <c r="AP138">
        <f t="shared" si="52"/>
        <v>982.47643203018674</v>
      </c>
      <c r="AQ138">
        <f t="shared" si="52"/>
        <v>1311.5136893210401</v>
      </c>
      <c r="AR138">
        <f t="shared" si="52"/>
        <v>836.90783399844543</v>
      </c>
      <c r="AS138">
        <f t="shared" si="52"/>
        <v>913.0225094787661</v>
      </c>
      <c r="AT138">
        <f t="shared" si="52"/>
        <v>1522.0403740256568</v>
      </c>
      <c r="AU138">
        <f t="shared" si="52"/>
        <v>927.40847845211636</v>
      </c>
      <c r="AV138">
        <f t="shared" si="52"/>
        <v>531.94118969506553</v>
      </c>
      <c r="AW138">
        <f t="shared" si="52"/>
        <v>1540.9295178458685</v>
      </c>
      <c r="AX138">
        <f t="shared" si="52"/>
        <v>1743.1946591919434</v>
      </c>
      <c r="AY138">
        <f t="shared" si="52"/>
        <v>1625.9257932028956</v>
      </c>
      <c r="AZ138">
        <f t="shared" si="52"/>
        <v>1185.237454093548</v>
      </c>
      <c r="BA138">
        <f t="shared" si="52"/>
        <v>753.63067104021923</v>
      </c>
      <c r="BB138">
        <f t="shared" si="52"/>
        <v>1319.949609865597</v>
      </c>
      <c r="BC138">
        <f t="shared" si="52"/>
        <v>1866.2891197777917</v>
      </c>
      <c r="BD138">
        <f t="shared" si="52"/>
        <v>1173.3689600061157</v>
      </c>
      <c r="BE138">
        <f t="shared" si="52"/>
        <v>1376.4697260058379</v>
      </c>
      <c r="BF138">
        <f t="shared" si="52"/>
        <v>1578.3574574391857</v>
      </c>
      <c r="BG138">
        <f t="shared" si="52"/>
        <v>1392.9809876641214</v>
      </c>
      <c r="BH138">
        <f t="shared" si="52"/>
        <v>1181.1853949002591</v>
      </c>
      <c r="BI138" s="9" t="s">
        <v>1823</v>
      </c>
      <c r="BJ138">
        <f t="shared" si="37"/>
        <v>1059.2403963722181</v>
      </c>
      <c r="BK138">
        <f t="shared" si="38"/>
        <v>996.05767067594149</v>
      </c>
      <c r="BL138">
        <f t="shared" si="39"/>
        <v>1197.3209361702991</v>
      </c>
      <c r="BN138">
        <f t="shared" si="40"/>
        <v>368.39810629596354</v>
      </c>
      <c r="BO138">
        <f t="shared" si="41"/>
        <v>290.96922626556176</v>
      </c>
      <c r="BP138">
        <f t="shared" si="42"/>
        <v>361.39153806850226</v>
      </c>
      <c r="BR138">
        <f t="shared" si="43"/>
        <v>92.099526573990886</v>
      </c>
      <c r="BS138">
        <f t="shared" si="44"/>
        <v>68.582104336327205</v>
      </c>
      <c r="BT138">
        <f t="shared" si="45"/>
        <v>72.278307613700449</v>
      </c>
      <c r="BV138">
        <f t="shared" si="46"/>
        <v>0.58644653634076627</v>
      </c>
      <c r="BW138">
        <f t="shared" si="47"/>
        <v>0.24701688406752814</v>
      </c>
      <c r="BX138">
        <f t="shared" si="48"/>
        <v>5.0051168726105405E-2</v>
      </c>
    </row>
    <row r="139" spans="1:76" x14ac:dyDescent="0.3">
      <c r="A139" s="9" t="s">
        <v>1824</v>
      </c>
      <c r="B139">
        <f>SUM(B99:B111,B22:B32)</f>
        <v>27.780621008962989</v>
      </c>
      <c r="C139">
        <f t="shared" ref="C139:BH139" si="53">SUM(C99:C111,C22:C32)</f>
        <v>19.713494318562987</v>
      </c>
      <c r="D139">
        <f t="shared" si="53"/>
        <v>6.6143060258982604</v>
      </c>
      <c r="E139">
        <f t="shared" si="53"/>
        <v>4.432955052003023</v>
      </c>
      <c r="F139">
        <f t="shared" si="53"/>
        <v>14.080210661799685</v>
      </c>
      <c r="G139">
        <f t="shared" si="53"/>
        <v>13.744269285407373</v>
      </c>
      <c r="H139">
        <f t="shared" si="53"/>
        <v>9.2560944628146586</v>
      </c>
      <c r="I139">
        <f t="shared" si="53"/>
        <v>18.178850235288369</v>
      </c>
      <c r="J139">
        <f t="shared" si="53"/>
        <v>16.73708227090038</v>
      </c>
      <c r="K139">
        <f t="shared" si="53"/>
        <v>21.061114744632864</v>
      </c>
      <c r="L139">
        <f t="shared" si="53"/>
        <v>12.346301299967713</v>
      </c>
      <c r="M139">
        <f t="shared" si="53"/>
        <v>6.8834807407013958</v>
      </c>
      <c r="N139">
        <f t="shared" si="53"/>
        <v>19.597086446802884</v>
      </c>
      <c r="O139">
        <f t="shared" si="53"/>
        <v>34.680052464444138</v>
      </c>
      <c r="P139">
        <f t="shared" si="53"/>
        <v>28.608513353708886</v>
      </c>
      <c r="Q139">
        <f t="shared" si="53"/>
        <v>16.654090080635132</v>
      </c>
      <c r="R139">
        <f t="shared" si="53"/>
        <v>13.255478048159958</v>
      </c>
      <c r="S139">
        <f t="shared" si="53"/>
        <v>13.543052660023822</v>
      </c>
      <c r="T139">
        <f t="shared" si="53"/>
        <v>23.757273194203325</v>
      </c>
      <c r="U139">
        <f t="shared" si="53"/>
        <v>9.2130022189819929</v>
      </c>
      <c r="V139">
        <f t="shared" si="53"/>
        <v>15.304423791189668</v>
      </c>
      <c r="W139">
        <f t="shared" si="53"/>
        <v>13.283054433666257</v>
      </c>
      <c r="X139">
        <f t="shared" si="53"/>
        <v>10.878856844028419</v>
      </c>
      <c r="Y139">
        <f t="shared" si="53"/>
        <v>17.68419030870249</v>
      </c>
      <c r="Z139">
        <f t="shared" si="53"/>
        <v>14.295731136281196</v>
      </c>
      <c r="AA139">
        <f t="shared" si="53"/>
        <v>9.3026563601767283</v>
      </c>
      <c r="AB139">
        <f t="shared" si="53"/>
        <v>9.4576043613328302</v>
      </c>
      <c r="AC139">
        <f t="shared" si="53"/>
        <v>7.1593638109525228</v>
      </c>
      <c r="AD139">
        <f t="shared" si="53"/>
        <v>8.7238271649629375</v>
      </c>
      <c r="AE139">
        <f t="shared" si="53"/>
        <v>19.049558283117602</v>
      </c>
      <c r="AF139">
        <f t="shared" si="53"/>
        <v>12.390762673023522</v>
      </c>
      <c r="AG139">
        <f t="shared" si="53"/>
        <v>17.060998428833873</v>
      </c>
      <c r="AH139">
        <f t="shared" si="53"/>
        <v>11.631576379556423</v>
      </c>
      <c r="AI139">
        <f t="shared" si="53"/>
        <v>31.591475642524106</v>
      </c>
      <c r="AJ139">
        <f t="shared" si="53"/>
        <v>20.546287403011295</v>
      </c>
      <c r="AK139">
        <f t="shared" si="53"/>
        <v>8.3314887493713723</v>
      </c>
      <c r="AL139">
        <f t="shared" si="53"/>
        <v>8.3227956860794166</v>
      </c>
      <c r="AM139">
        <f t="shared" si="53"/>
        <v>25.127058945714186</v>
      </c>
      <c r="AN139">
        <f t="shared" si="53"/>
        <v>14.584547629412418</v>
      </c>
      <c r="AO139">
        <f t="shared" si="53"/>
        <v>19.23468714792298</v>
      </c>
      <c r="AP139">
        <f t="shared" si="53"/>
        <v>11.294000241109144</v>
      </c>
      <c r="AQ139">
        <f t="shared" si="53"/>
        <v>17.652531348094939</v>
      </c>
      <c r="AR139">
        <f t="shared" si="53"/>
        <v>10.008001605427252</v>
      </c>
      <c r="AS139">
        <f t="shared" si="53"/>
        <v>10.649467145493846</v>
      </c>
      <c r="AT139">
        <f t="shared" si="53"/>
        <v>20.564188039287838</v>
      </c>
      <c r="AU139">
        <f t="shared" si="53"/>
        <v>13.7582297728084</v>
      </c>
      <c r="AV139">
        <f t="shared" si="53"/>
        <v>9.0693629163897427</v>
      </c>
      <c r="AW139">
        <f t="shared" si="53"/>
        <v>37.362996535722999</v>
      </c>
      <c r="AX139">
        <f t="shared" si="53"/>
        <v>34.286529182261127</v>
      </c>
      <c r="AY139">
        <f t="shared" si="53"/>
        <v>21.730775636512661</v>
      </c>
      <c r="AZ139">
        <f t="shared" si="53"/>
        <v>22.652834423275198</v>
      </c>
      <c r="BA139">
        <f t="shared" si="53"/>
        <v>7.934607038932378</v>
      </c>
      <c r="BB139">
        <f t="shared" si="53"/>
        <v>19.205643118652876</v>
      </c>
      <c r="BC139">
        <f t="shared" si="53"/>
        <v>27.688892906959488</v>
      </c>
      <c r="BD139">
        <f t="shared" si="53"/>
        <v>16.448306819534839</v>
      </c>
      <c r="BE139">
        <f t="shared" si="53"/>
        <v>25.782719249854747</v>
      </c>
      <c r="BF139">
        <f t="shared" si="53"/>
        <v>21.672511300874636</v>
      </c>
      <c r="BG139">
        <f t="shared" si="53"/>
        <v>15.959974851892245</v>
      </c>
      <c r="BH139">
        <f t="shared" si="53"/>
        <v>13.17236977058149</v>
      </c>
      <c r="BI139" s="9" t="s">
        <v>1824</v>
      </c>
      <c r="BJ139">
        <f t="shared" si="37"/>
        <v>16.89803265328317</v>
      </c>
      <c r="BK139">
        <f t="shared" si="38"/>
        <v>14.310160318873207</v>
      </c>
      <c r="BL139">
        <f t="shared" si="39"/>
        <v>18.121632298607096</v>
      </c>
      <c r="BN139">
        <f t="shared" si="40"/>
        <v>8.4240269697581951</v>
      </c>
      <c r="BO139">
        <f t="shared" si="41"/>
        <v>6.0030706536660032</v>
      </c>
      <c r="BP139">
        <f t="shared" si="42"/>
        <v>7.9079665701585791</v>
      </c>
      <c r="BR139">
        <f t="shared" si="43"/>
        <v>2.1060067424395488</v>
      </c>
      <c r="BS139">
        <f t="shared" si="44"/>
        <v>1.4149373223830639</v>
      </c>
      <c r="BT139">
        <f t="shared" si="45"/>
        <v>1.5815933140317158</v>
      </c>
      <c r="BV139">
        <f t="shared" si="46"/>
        <v>0.31686469925730298</v>
      </c>
      <c r="BW139">
        <f t="shared" si="47"/>
        <v>0.64551858720298627</v>
      </c>
      <c r="BX139">
        <f t="shared" si="48"/>
        <v>7.9885363977291665E-2</v>
      </c>
    </row>
    <row r="140" spans="1:76" x14ac:dyDescent="0.3">
      <c r="A140" s="9" t="s">
        <v>1842</v>
      </c>
      <c r="B140">
        <f>SUM(B112:B128,B33:B35)</f>
        <v>134.95679383334252</v>
      </c>
      <c r="C140">
        <f t="shared" ref="C140:BH140" si="54">SUM(C112:C128,C33:C35)</f>
        <v>109.32517025032141</v>
      </c>
      <c r="D140">
        <f t="shared" si="54"/>
        <v>80.780219235873801</v>
      </c>
      <c r="E140">
        <f t="shared" si="54"/>
        <v>61.221091416875474</v>
      </c>
      <c r="F140">
        <f t="shared" si="54"/>
        <v>56.006500155309062</v>
      </c>
      <c r="G140">
        <f t="shared" si="54"/>
        <v>83.200203979733033</v>
      </c>
      <c r="H140">
        <f t="shared" si="54"/>
        <v>84.009596837654357</v>
      </c>
      <c r="I140">
        <f t="shared" si="54"/>
        <v>111.02945268620859</v>
      </c>
      <c r="J140">
        <f t="shared" si="54"/>
        <v>116.21259884027367</v>
      </c>
      <c r="K140">
        <f t="shared" si="54"/>
        <v>112.97744102563097</v>
      </c>
      <c r="L140">
        <f t="shared" si="54"/>
        <v>94.488139156297308</v>
      </c>
      <c r="M140">
        <f t="shared" si="54"/>
        <v>55.696946963525093</v>
      </c>
      <c r="N140">
        <f t="shared" si="54"/>
        <v>129.70446490989883</v>
      </c>
      <c r="O140">
        <f t="shared" si="54"/>
        <v>165.23649962677206</v>
      </c>
      <c r="P140">
        <f t="shared" si="54"/>
        <v>189.68175480597404</v>
      </c>
      <c r="Q140">
        <f t="shared" si="54"/>
        <v>110.33482854004924</v>
      </c>
      <c r="R140">
        <f t="shared" si="54"/>
        <v>84.270344692475788</v>
      </c>
      <c r="S140">
        <f t="shared" si="54"/>
        <v>66.623386958482271</v>
      </c>
      <c r="T140">
        <f t="shared" si="54"/>
        <v>103.4166762194602</v>
      </c>
      <c r="U140">
        <f t="shared" si="54"/>
        <v>82.161046165340935</v>
      </c>
      <c r="V140">
        <f t="shared" si="54"/>
        <v>130.84685669069222</v>
      </c>
      <c r="W140">
        <f t="shared" si="54"/>
        <v>108.24878341865004</v>
      </c>
      <c r="X140">
        <f t="shared" si="54"/>
        <v>90.0811281616229</v>
      </c>
      <c r="Y140">
        <f t="shared" si="54"/>
        <v>106.36437886663029</v>
      </c>
      <c r="Z140">
        <f t="shared" si="54"/>
        <v>83.442188397191316</v>
      </c>
      <c r="AA140">
        <f t="shared" si="54"/>
        <v>75.036686578429112</v>
      </c>
      <c r="AB140">
        <f t="shared" si="54"/>
        <v>86.524019460517707</v>
      </c>
      <c r="AC140">
        <f t="shared" si="54"/>
        <v>64.745399400208015</v>
      </c>
      <c r="AD140">
        <f t="shared" si="54"/>
        <v>78.558446677774683</v>
      </c>
      <c r="AE140">
        <f t="shared" si="54"/>
        <v>100.22403647969647</v>
      </c>
      <c r="AF140">
        <f t="shared" si="54"/>
        <v>102.58313879125566</v>
      </c>
      <c r="AG140">
        <f t="shared" si="54"/>
        <v>104.43849781099169</v>
      </c>
      <c r="AH140">
        <f t="shared" si="54"/>
        <v>84.675104859016642</v>
      </c>
      <c r="AI140">
        <f t="shared" si="54"/>
        <v>172.84474085194663</v>
      </c>
      <c r="AJ140">
        <f t="shared" si="54"/>
        <v>93.390860890230073</v>
      </c>
      <c r="AK140">
        <f t="shared" si="54"/>
        <v>71.826966883419558</v>
      </c>
      <c r="AL140">
        <f t="shared" si="54"/>
        <v>82.174061377218507</v>
      </c>
      <c r="AM140">
        <f t="shared" si="54"/>
        <v>122.70602097302375</v>
      </c>
      <c r="AN140">
        <f t="shared" si="54"/>
        <v>88.776101622393327</v>
      </c>
      <c r="AO140">
        <f t="shared" si="54"/>
        <v>96.759050650208067</v>
      </c>
      <c r="AP140">
        <f t="shared" si="54"/>
        <v>72.205077169143877</v>
      </c>
      <c r="AQ140">
        <f t="shared" si="54"/>
        <v>123.94008138094397</v>
      </c>
      <c r="AR140">
        <f t="shared" si="54"/>
        <v>64.385503492953262</v>
      </c>
      <c r="AS140">
        <f t="shared" si="54"/>
        <v>101.70825996962746</v>
      </c>
      <c r="AT140">
        <f t="shared" si="54"/>
        <v>129.69576504829928</v>
      </c>
      <c r="AU140">
        <f t="shared" si="54"/>
        <v>94.881999634777586</v>
      </c>
      <c r="AV140">
        <f t="shared" si="54"/>
        <v>78.746482091001766</v>
      </c>
      <c r="AW140">
        <f t="shared" si="54"/>
        <v>159.56362433492356</v>
      </c>
      <c r="AX140">
        <f t="shared" si="54"/>
        <v>150.4870200982011</v>
      </c>
      <c r="AY140">
        <f t="shared" si="54"/>
        <v>139.74296805675996</v>
      </c>
      <c r="AZ140">
        <f t="shared" si="54"/>
        <v>112.51438229326276</v>
      </c>
      <c r="BA140">
        <f t="shared" si="54"/>
        <v>79.229827464767325</v>
      </c>
      <c r="BB140">
        <f t="shared" si="54"/>
        <v>106.50135042573586</v>
      </c>
      <c r="BC140">
        <f t="shared" si="54"/>
        <v>142.75589860219739</v>
      </c>
      <c r="BD140">
        <f t="shared" si="54"/>
        <v>145.93298518024159</v>
      </c>
      <c r="BE140">
        <f t="shared" si="54"/>
        <v>130.72125487085208</v>
      </c>
      <c r="BF140">
        <f t="shared" si="54"/>
        <v>118.3422737622366</v>
      </c>
      <c r="BG140">
        <f t="shared" si="54"/>
        <v>118.39075839790726</v>
      </c>
      <c r="BH140">
        <f t="shared" si="54"/>
        <v>106.08621648025354</v>
      </c>
      <c r="BI140" s="9" t="s">
        <v>1842</v>
      </c>
      <c r="BJ140">
        <f t="shared" si="37"/>
        <v>105.92885639148372</v>
      </c>
      <c r="BK140">
        <f t="shared" si="38"/>
        <v>95.838047804465702</v>
      </c>
      <c r="BL140">
        <f t="shared" si="39"/>
        <v>109.25859164602319</v>
      </c>
      <c r="BN140">
        <f t="shared" si="40"/>
        <v>37.35140063774503</v>
      </c>
      <c r="BO140">
        <f t="shared" si="41"/>
        <v>25.306565546062522</v>
      </c>
      <c r="BP140">
        <f t="shared" si="42"/>
        <v>27.034590328860453</v>
      </c>
      <c r="BR140">
        <f t="shared" si="43"/>
        <v>9.3378501594362575</v>
      </c>
      <c r="BS140">
        <f t="shared" si="44"/>
        <v>5.9648147020542188</v>
      </c>
      <c r="BT140">
        <f t="shared" si="45"/>
        <v>5.406918065772091</v>
      </c>
      <c r="BV140">
        <f t="shared" si="46"/>
        <v>0.37084603107224412</v>
      </c>
      <c r="BW140">
        <f t="shared" si="47"/>
        <v>0.760194065064979</v>
      </c>
      <c r="BX140">
        <f t="shared" si="48"/>
        <v>0.10370113449825839</v>
      </c>
    </row>
    <row r="141" spans="1:76" x14ac:dyDescent="0.3">
      <c r="A141" s="9" t="s">
        <v>1843</v>
      </c>
      <c r="B141">
        <f>SUM(B36:B111,B7:B32)</f>
        <v>1418.141393993578</v>
      </c>
      <c r="C141">
        <f t="shared" ref="C141:BH141" si="55">SUM(C36:C111,C7:C32)</f>
        <v>1263.3884934607329</v>
      </c>
      <c r="D141">
        <f t="shared" si="55"/>
        <v>679.67081834355179</v>
      </c>
      <c r="E141">
        <f t="shared" si="55"/>
        <v>472.42179432700601</v>
      </c>
      <c r="F141">
        <f t="shared" si="55"/>
        <v>891.56028173586947</v>
      </c>
      <c r="G141">
        <f t="shared" si="55"/>
        <v>1030.86111946344</v>
      </c>
      <c r="H141">
        <f t="shared" si="55"/>
        <v>1052.9003103170833</v>
      </c>
      <c r="I141">
        <f t="shared" si="55"/>
        <v>1460.3238422257648</v>
      </c>
      <c r="J141">
        <f t="shared" si="55"/>
        <v>1384.3844438908695</v>
      </c>
      <c r="K141">
        <f t="shared" si="55"/>
        <v>1606.3746688002416</v>
      </c>
      <c r="L141">
        <f t="shared" si="55"/>
        <v>1164.5809223036206</v>
      </c>
      <c r="M141">
        <f t="shared" si="55"/>
        <v>580.37081250594372</v>
      </c>
      <c r="N141">
        <f t="shared" si="55"/>
        <v>1809.3769999812109</v>
      </c>
      <c r="O141">
        <f t="shared" si="55"/>
        <v>1707.1630614025698</v>
      </c>
      <c r="P141">
        <f t="shared" si="55"/>
        <v>1635.737078616477</v>
      </c>
      <c r="Q141">
        <f t="shared" si="55"/>
        <v>1425.3045345309433</v>
      </c>
      <c r="R141">
        <f t="shared" si="55"/>
        <v>980.60986017351183</v>
      </c>
      <c r="S141">
        <f t="shared" si="55"/>
        <v>901.99881277540646</v>
      </c>
      <c r="T141">
        <f t="shared" si="55"/>
        <v>1394.2969483366326</v>
      </c>
      <c r="U141">
        <f t="shared" si="55"/>
        <v>711.77195805129406</v>
      </c>
      <c r="V141">
        <f t="shared" si="55"/>
        <v>1937.390397126456</v>
      </c>
      <c r="W141">
        <f t="shared" si="55"/>
        <v>1282.450702515428</v>
      </c>
      <c r="X141">
        <f t="shared" si="55"/>
        <v>1048.6978265436233</v>
      </c>
      <c r="Y141">
        <f t="shared" si="55"/>
        <v>1250.6754721937784</v>
      </c>
      <c r="Z141">
        <f t="shared" si="55"/>
        <v>1079.8068283554446</v>
      </c>
      <c r="AA141">
        <f t="shared" si="55"/>
        <v>909.91675891080172</v>
      </c>
      <c r="AB141">
        <f t="shared" si="55"/>
        <v>868.20950072518269</v>
      </c>
      <c r="AC141">
        <f t="shared" si="55"/>
        <v>752.82991775866776</v>
      </c>
      <c r="AD141">
        <f t="shared" si="55"/>
        <v>934.34946001489527</v>
      </c>
      <c r="AE141">
        <f t="shared" si="55"/>
        <v>1476.5023400393056</v>
      </c>
      <c r="AF141">
        <f t="shared" si="55"/>
        <v>1431.9385077825582</v>
      </c>
      <c r="AG141">
        <f t="shared" si="55"/>
        <v>1145.0221229776237</v>
      </c>
      <c r="AH141">
        <f t="shared" si="55"/>
        <v>908.04282879299842</v>
      </c>
      <c r="AI141">
        <f t="shared" si="55"/>
        <v>1577.9280551091565</v>
      </c>
      <c r="AJ141">
        <f t="shared" si="55"/>
        <v>1175.3322975779656</v>
      </c>
      <c r="AK141">
        <f t="shared" si="55"/>
        <v>648.992163511429</v>
      </c>
      <c r="AL141">
        <f t="shared" si="55"/>
        <v>1076.2905606287761</v>
      </c>
      <c r="AM141">
        <f t="shared" si="55"/>
        <v>1787.5208718110698</v>
      </c>
      <c r="AN141">
        <f t="shared" si="55"/>
        <v>1088.3000507031011</v>
      </c>
      <c r="AO141">
        <f t="shared" si="55"/>
        <v>1276.1855078315741</v>
      </c>
      <c r="AP141">
        <f t="shared" si="55"/>
        <v>1107.5191189067934</v>
      </c>
      <c r="AQ141">
        <f t="shared" si="55"/>
        <v>1501.5535298117068</v>
      </c>
      <c r="AR141">
        <f t="shared" si="55"/>
        <v>950.45760704681902</v>
      </c>
      <c r="AS141">
        <f t="shared" si="55"/>
        <v>1086.1624952659784</v>
      </c>
      <c r="AT141">
        <f t="shared" si="55"/>
        <v>1730.9220640733461</v>
      </c>
      <c r="AU141">
        <f t="shared" si="55"/>
        <v>1076.3044219683327</v>
      </c>
      <c r="AV141">
        <f t="shared" si="55"/>
        <v>648.91577968186198</v>
      </c>
      <c r="AW141">
        <f t="shared" si="55"/>
        <v>1764.0943363358913</v>
      </c>
      <c r="AX141">
        <f t="shared" si="55"/>
        <v>1995.7311593247155</v>
      </c>
      <c r="AY141">
        <f t="shared" si="55"/>
        <v>1826.0481838427179</v>
      </c>
      <c r="AZ141">
        <f t="shared" si="55"/>
        <v>1346.0630350270769</v>
      </c>
      <c r="BA141">
        <f t="shared" si="55"/>
        <v>912.7994495059869</v>
      </c>
      <c r="BB141">
        <f t="shared" si="55"/>
        <v>1512.0624157814436</v>
      </c>
      <c r="BC141">
        <f t="shared" si="55"/>
        <v>2095.7069486029436</v>
      </c>
      <c r="BD141">
        <f t="shared" si="55"/>
        <v>1357.2767203494011</v>
      </c>
      <c r="BE141">
        <f t="shared" si="55"/>
        <v>1559.0723567401274</v>
      </c>
      <c r="BF141">
        <f t="shared" si="55"/>
        <v>1776.6930848961442</v>
      </c>
      <c r="BG141">
        <f t="shared" si="55"/>
        <v>1570.2654905664322</v>
      </c>
      <c r="BH141">
        <f t="shared" si="55"/>
        <v>1360.0787809940487</v>
      </c>
      <c r="BI141" s="9" t="s">
        <v>1843</v>
      </c>
      <c r="BJ141">
        <f t="shared" si="37"/>
        <v>1223.9100359936813</v>
      </c>
      <c r="BK141">
        <f t="shared" si="38"/>
        <v>1144.0243498990426</v>
      </c>
      <c r="BL141">
        <f t="shared" si="39"/>
        <v>1369.2139372314277</v>
      </c>
      <c r="BN141">
        <f t="shared" si="40"/>
        <v>409.00167450418519</v>
      </c>
      <c r="BO141">
        <f t="shared" si="41"/>
        <v>322.96511482728181</v>
      </c>
      <c r="BP141">
        <f t="shared" si="42"/>
        <v>394.67947323963728</v>
      </c>
      <c r="BR141">
        <f t="shared" si="43"/>
        <v>102.2504186260463</v>
      </c>
      <c r="BS141">
        <f t="shared" si="44"/>
        <v>76.123607593687652</v>
      </c>
      <c r="BT141">
        <f t="shared" si="45"/>
        <v>78.935894647927455</v>
      </c>
      <c r="BV141">
        <f t="shared" si="46"/>
        <v>0.53585832088569563</v>
      </c>
      <c r="BW141">
        <f t="shared" si="47"/>
        <v>0.26920739450753384</v>
      </c>
      <c r="BX141">
        <f t="shared" si="48"/>
        <v>4.6561367358785286E-2</v>
      </c>
    </row>
    <row r="142" spans="1:76" x14ac:dyDescent="0.3">
      <c r="A142" s="9" t="s">
        <v>1836</v>
      </c>
      <c r="B142" s="24">
        <f>SUM(B120,B114,B92,B72,B55,B42,B14)</f>
        <v>151.32515535361736</v>
      </c>
      <c r="C142" s="24">
        <f t="shared" ref="C142:BH142" si="56">SUM(C120,C114,C92,C72,C55,C42,C14)</f>
        <v>155.05085945551883</v>
      </c>
      <c r="D142" s="24">
        <f t="shared" si="56"/>
        <v>72.07396841501081</v>
      </c>
      <c r="E142" s="24">
        <f t="shared" si="56"/>
        <v>46.649653231005587</v>
      </c>
      <c r="F142" s="24">
        <f t="shared" si="56"/>
        <v>62.391910696453152</v>
      </c>
      <c r="G142" s="24">
        <f t="shared" si="56"/>
        <v>103.84807391076653</v>
      </c>
      <c r="H142" s="24">
        <f t="shared" si="56"/>
        <v>117.94202784876137</v>
      </c>
      <c r="I142" s="24">
        <f t="shared" si="56"/>
        <v>163.8064261862007</v>
      </c>
      <c r="J142" s="24">
        <f t="shared" si="56"/>
        <v>150.99782370806435</v>
      </c>
      <c r="K142" s="24">
        <f t="shared" si="56"/>
        <v>160.07225288483926</v>
      </c>
      <c r="L142" s="24">
        <f t="shared" si="56"/>
        <v>124.84785453089603</v>
      </c>
      <c r="M142" s="24">
        <f t="shared" si="56"/>
        <v>49.260422575479119</v>
      </c>
      <c r="N142" s="24">
        <f t="shared" si="56"/>
        <v>201.91499703350854</v>
      </c>
      <c r="O142" s="24">
        <f t="shared" si="56"/>
        <v>182.74185888809848</v>
      </c>
      <c r="P142" s="24">
        <f t="shared" si="56"/>
        <v>194.31696692343519</v>
      </c>
      <c r="Q142" s="24">
        <f t="shared" si="56"/>
        <v>161.65301018063087</v>
      </c>
      <c r="R142" s="24">
        <f t="shared" si="56"/>
        <v>98.840058435602913</v>
      </c>
      <c r="S142" s="24">
        <f t="shared" si="56"/>
        <v>94.648425937108215</v>
      </c>
      <c r="T142" s="24">
        <f t="shared" si="56"/>
        <v>130.72304626592785</v>
      </c>
      <c r="U142" s="24">
        <f t="shared" si="56"/>
        <v>75.550605753049908</v>
      </c>
      <c r="V142" s="24">
        <f t="shared" si="56"/>
        <v>180.56910255120502</v>
      </c>
      <c r="W142" s="24">
        <f t="shared" si="56"/>
        <v>124.80468284608764</v>
      </c>
      <c r="X142" s="24">
        <f t="shared" si="56"/>
        <v>136.86167106548632</v>
      </c>
      <c r="Y142" s="24">
        <f t="shared" si="56"/>
        <v>163.63263342331481</v>
      </c>
      <c r="Z142" s="24">
        <f t="shared" si="56"/>
        <v>119.65172232351406</v>
      </c>
      <c r="AA142" s="24">
        <f t="shared" si="56"/>
        <v>91.961388569141988</v>
      </c>
      <c r="AB142" s="24">
        <f t="shared" si="56"/>
        <v>98.799034799086016</v>
      </c>
      <c r="AC142" s="24">
        <f t="shared" si="56"/>
        <v>63.144319426302474</v>
      </c>
      <c r="AD142" s="24">
        <f t="shared" si="56"/>
        <v>98.88854219604022</v>
      </c>
      <c r="AE142" s="24">
        <f t="shared" si="56"/>
        <v>144.43708060481248</v>
      </c>
      <c r="AF142" s="24">
        <f t="shared" si="56"/>
        <v>143.8875471860799</v>
      </c>
      <c r="AG142" s="24">
        <f t="shared" si="56"/>
        <v>107.14804638447282</v>
      </c>
      <c r="AH142" s="24">
        <f t="shared" si="56"/>
        <v>97.059022138903629</v>
      </c>
      <c r="AI142" s="24">
        <f t="shared" si="56"/>
        <v>197.0223572474568</v>
      </c>
      <c r="AJ142" s="24">
        <f t="shared" si="56"/>
        <v>125.63774883169293</v>
      </c>
      <c r="AK142" s="24">
        <f t="shared" si="56"/>
        <v>69.761244595143097</v>
      </c>
      <c r="AL142" s="24">
        <f t="shared" si="56"/>
        <v>126.44296110389021</v>
      </c>
      <c r="AM142" s="24">
        <f t="shared" si="56"/>
        <v>193.32122430626691</v>
      </c>
      <c r="AN142" s="24">
        <f t="shared" si="56"/>
        <v>99.375597002085357</v>
      </c>
      <c r="AO142" s="24">
        <f t="shared" si="56"/>
        <v>133.68548174630533</v>
      </c>
      <c r="AP142" s="24">
        <f t="shared" si="56"/>
        <v>102.25567750029256</v>
      </c>
      <c r="AQ142" s="24">
        <f t="shared" si="56"/>
        <v>137.20262918323965</v>
      </c>
      <c r="AR142" s="24">
        <f t="shared" si="56"/>
        <v>82.887163637464297</v>
      </c>
      <c r="AS142" s="24">
        <f t="shared" si="56"/>
        <v>116.80871207037679</v>
      </c>
      <c r="AT142" s="24">
        <f t="shared" si="56"/>
        <v>173.87340757562836</v>
      </c>
      <c r="AU142" s="24">
        <f t="shared" si="56"/>
        <v>108.42408720377061</v>
      </c>
      <c r="AV142" s="24">
        <f t="shared" si="56"/>
        <v>65.299245795179246</v>
      </c>
      <c r="AW142" s="24">
        <f t="shared" si="56"/>
        <v>162.71418381071533</v>
      </c>
      <c r="AX142" s="24">
        <f t="shared" si="56"/>
        <v>232.20209425662949</v>
      </c>
      <c r="AY142" s="24">
        <f t="shared" si="56"/>
        <v>205.85033488456787</v>
      </c>
      <c r="AZ142" s="24">
        <f t="shared" si="56"/>
        <v>161.10377105645313</v>
      </c>
      <c r="BA142" s="24">
        <f t="shared" si="56"/>
        <v>78.699467463803003</v>
      </c>
      <c r="BB142" s="24">
        <f t="shared" si="56"/>
        <v>152.1713844005927</v>
      </c>
      <c r="BC142" s="24">
        <f t="shared" si="56"/>
        <v>219.78895856982575</v>
      </c>
      <c r="BD142" s="24">
        <f t="shared" si="56"/>
        <v>155.85112001732421</v>
      </c>
      <c r="BE142" s="24">
        <f t="shared" si="56"/>
        <v>178.45271029036289</v>
      </c>
      <c r="BF142" s="24">
        <f t="shared" si="56"/>
        <v>177.46314841558464</v>
      </c>
      <c r="BG142" s="24">
        <f t="shared" si="56"/>
        <v>172.84128529246701</v>
      </c>
      <c r="BH142" s="24">
        <f t="shared" si="56"/>
        <v>142.55444555935151</v>
      </c>
      <c r="BI142" s="9" t="s">
        <v>1836</v>
      </c>
      <c r="BJ142">
        <f t="shared" si="37"/>
        <v>131.18082886389288</v>
      </c>
      <c r="BK142">
        <f t="shared" si="38"/>
        <v>120.42384928631071</v>
      </c>
      <c r="BL142">
        <f t="shared" si="39"/>
        <v>142.98672338276054</v>
      </c>
      <c r="BN142">
        <f t="shared" si="40"/>
        <v>50.917238985863357</v>
      </c>
      <c r="BO142">
        <f t="shared" si="41"/>
        <v>35.779953702515584</v>
      </c>
      <c r="BP142">
        <f t="shared" si="42"/>
        <v>46.043516064326994</v>
      </c>
      <c r="BR142">
        <f t="shared" si="43"/>
        <v>12.729309746465839</v>
      </c>
      <c r="BS142">
        <f t="shared" si="44"/>
        <v>8.4334159645298303</v>
      </c>
      <c r="BT142">
        <f t="shared" si="45"/>
        <v>9.2087032128653981</v>
      </c>
      <c r="BV142">
        <f t="shared" si="46"/>
        <v>0.4872723216651631</v>
      </c>
      <c r="BW142">
        <f t="shared" si="47"/>
        <v>0.45829647977374188</v>
      </c>
      <c r="BX142">
        <f t="shared" si="48"/>
        <v>7.8168901856805043E-2</v>
      </c>
    </row>
    <row r="143" spans="1:76" x14ac:dyDescent="0.3">
      <c r="A143" s="9" t="s">
        <v>1837</v>
      </c>
      <c r="B143" s="24">
        <f>SUM(B124,B115,B97,B90,B79,B61,B48,B20)</f>
        <v>118.53868812964124</v>
      </c>
      <c r="C143" s="24">
        <f t="shared" ref="C143:BH143" si="57">SUM(C124,C115,C97,C90,C79,C61,C48,C20)</f>
        <v>89.343940743465538</v>
      </c>
      <c r="D143" s="24">
        <f t="shared" si="57"/>
        <v>65.034361757171126</v>
      </c>
      <c r="E143" s="24">
        <f t="shared" si="57"/>
        <v>36.228723937383521</v>
      </c>
      <c r="F143" s="24">
        <f t="shared" si="57"/>
        <v>98.577338431490247</v>
      </c>
      <c r="G143" s="24">
        <f t="shared" si="57"/>
        <v>76.561945159355787</v>
      </c>
      <c r="H143" s="24">
        <f t="shared" si="57"/>
        <v>58.005120783503685</v>
      </c>
      <c r="I143" s="24">
        <f t="shared" si="57"/>
        <v>88.793195140530429</v>
      </c>
      <c r="J143" s="24">
        <f t="shared" si="57"/>
        <v>103.68502724924254</v>
      </c>
      <c r="K143" s="24">
        <f t="shared" si="57"/>
        <v>110.06929570053515</v>
      </c>
      <c r="L143" s="24">
        <f t="shared" si="57"/>
        <v>95.537606082629623</v>
      </c>
      <c r="M143" s="24">
        <f t="shared" si="57"/>
        <v>57.600640533933209</v>
      </c>
      <c r="N143" s="24">
        <f t="shared" si="57"/>
        <v>93.195847424870465</v>
      </c>
      <c r="O143" s="24">
        <f t="shared" si="57"/>
        <v>130.01098842417147</v>
      </c>
      <c r="P143" s="24">
        <f t="shared" si="57"/>
        <v>103.33005558147721</v>
      </c>
      <c r="Q143" s="24">
        <f t="shared" si="57"/>
        <v>86.734038376353709</v>
      </c>
      <c r="R143" s="24">
        <f t="shared" si="57"/>
        <v>101.25739364187453</v>
      </c>
      <c r="S143" s="24">
        <f t="shared" si="57"/>
        <v>65.722037115604408</v>
      </c>
      <c r="T143" s="24">
        <f t="shared" si="57"/>
        <v>90.754056601824431</v>
      </c>
      <c r="U143" s="24">
        <f t="shared" si="57"/>
        <v>63.878601789529398</v>
      </c>
      <c r="V143" s="24">
        <f t="shared" si="57"/>
        <v>136.27423346670705</v>
      </c>
      <c r="W143" s="24">
        <f t="shared" si="57"/>
        <v>116.58916496228004</v>
      </c>
      <c r="X143" s="24">
        <f t="shared" si="57"/>
        <v>86.414855360615661</v>
      </c>
      <c r="Y143" s="24">
        <f t="shared" si="57"/>
        <v>84.607618948272972</v>
      </c>
      <c r="Z143" s="24">
        <f t="shared" si="57"/>
        <v>58.028696205122174</v>
      </c>
      <c r="AA143" s="24">
        <f t="shared" si="57"/>
        <v>69.298084118483303</v>
      </c>
      <c r="AB143" s="24">
        <f t="shared" si="57"/>
        <v>42.173467404051259</v>
      </c>
      <c r="AC143" s="24">
        <f t="shared" si="57"/>
        <v>76.218105675707818</v>
      </c>
      <c r="AD143" s="24">
        <f t="shared" si="57"/>
        <v>59.774322993100711</v>
      </c>
      <c r="AE143" s="24">
        <f t="shared" si="57"/>
        <v>98.675744016562092</v>
      </c>
      <c r="AF143" s="24">
        <f t="shared" si="57"/>
        <v>91.417184271268638</v>
      </c>
      <c r="AG143" s="24">
        <f t="shared" si="57"/>
        <v>105.37903332846443</v>
      </c>
      <c r="AH143" s="24">
        <f t="shared" si="57"/>
        <v>77.135676296053902</v>
      </c>
      <c r="AI143" s="24">
        <f t="shared" si="57"/>
        <v>81.427519981721062</v>
      </c>
      <c r="AJ143" s="24">
        <f t="shared" si="57"/>
        <v>86.455469898838686</v>
      </c>
      <c r="AK143" s="24">
        <f t="shared" si="57"/>
        <v>57.223841394961738</v>
      </c>
      <c r="AL143" s="24">
        <f t="shared" si="57"/>
        <v>64.312693581245824</v>
      </c>
      <c r="AM143" s="24">
        <f t="shared" si="57"/>
        <v>104.30055791572076</v>
      </c>
      <c r="AN143" s="24">
        <f t="shared" si="57"/>
        <v>80.862816875795701</v>
      </c>
      <c r="AO143" s="24">
        <f t="shared" si="57"/>
        <v>88.483706820974149</v>
      </c>
      <c r="AP143" s="24">
        <f t="shared" si="57"/>
        <v>52.445223902037149</v>
      </c>
      <c r="AQ143" s="24">
        <f t="shared" si="57"/>
        <v>104.10516967346459</v>
      </c>
      <c r="AR143" s="24">
        <f t="shared" si="57"/>
        <v>79.623034784074065</v>
      </c>
      <c r="AS143" s="24">
        <f t="shared" si="57"/>
        <v>56.253279369680769</v>
      </c>
      <c r="AT143" s="24">
        <f t="shared" si="57"/>
        <v>121.28600941407035</v>
      </c>
      <c r="AU143" s="24">
        <f t="shared" si="57"/>
        <v>54.621068353378135</v>
      </c>
      <c r="AV143" s="24">
        <f t="shared" si="57"/>
        <v>56.503059957191539</v>
      </c>
      <c r="AW143" s="24">
        <f t="shared" si="57"/>
        <v>132.37154213509638</v>
      </c>
      <c r="AX143" s="24">
        <f t="shared" si="57"/>
        <v>190.06750297336808</v>
      </c>
      <c r="AY143" s="24">
        <f t="shared" si="57"/>
        <v>110.72992322246741</v>
      </c>
      <c r="AZ143" s="24">
        <f t="shared" si="57"/>
        <v>74.223381754538764</v>
      </c>
      <c r="BA143" s="24">
        <f t="shared" si="57"/>
        <v>85.679488538610585</v>
      </c>
      <c r="BB143" s="24">
        <f t="shared" si="57"/>
        <v>118.25171432975246</v>
      </c>
      <c r="BC143" s="24">
        <f t="shared" si="57"/>
        <v>136.98964303106391</v>
      </c>
      <c r="BD143" s="24">
        <f t="shared" si="57"/>
        <v>110.44812889488944</v>
      </c>
      <c r="BE143" s="24">
        <f t="shared" si="57"/>
        <v>114.20638261428381</v>
      </c>
      <c r="BF143" s="24">
        <f t="shared" si="57"/>
        <v>97.182705632201703</v>
      </c>
      <c r="BG143" s="24">
        <f t="shared" si="57"/>
        <v>104.96278089782768</v>
      </c>
      <c r="BH143" s="24">
        <f t="shared" si="57"/>
        <v>89.303393365122034</v>
      </c>
      <c r="BI143" s="9" t="s">
        <v>1837</v>
      </c>
      <c r="BJ143">
        <f t="shared" si="37"/>
        <v>88.20292584098469</v>
      </c>
      <c r="BK143">
        <f t="shared" si="38"/>
        <v>83.612544232069084</v>
      </c>
      <c r="BL143">
        <f t="shared" si="39"/>
        <v>94.835700773226236</v>
      </c>
      <c r="BN143">
        <f t="shared" si="40"/>
        <v>24.531638309756708</v>
      </c>
      <c r="BO143">
        <f t="shared" si="41"/>
        <v>22.944029120360135</v>
      </c>
      <c r="BP143">
        <f t="shared" si="42"/>
        <v>31.919894555929893</v>
      </c>
      <c r="BR143">
        <f t="shared" si="43"/>
        <v>6.1329095774391771</v>
      </c>
      <c r="BS143">
        <f t="shared" si="44"/>
        <v>5.4079595262494236</v>
      </c>
      <c r="BT143">
        <f t="shared" si="45"/>
        <v>6.383978911185979</v>
      </c>
      <c r="BV143">
        <f t="shared" si="46"/>
        <v>0.57857511221060309</v>
      </c>
      <c r="BW143">
        <f t="shared" si="47"/>
        <v>0.458374122458302</v>
      </c>
      <c r="BX143">
        <f t="shared" si="48"/>
        <v>0.1871703834941188</v>
      </c>
    </row>
    <row r="144" spans="1:76" x14ac:dyDescent="0.3">
      <c r="A144" s="9" t="s">
        <v>1838</v>
      </c>
      <c r="B144" s="24">
        <f>SUM(B128,B87,B69,B28)</f>
        <v>75.525776439600094</v>
      </c>
      <c r="C144" s="24">
        <f t="shared" ref="C144:BH144" si="58">SUM(C128,C87,C69,C28)</f>
        <v>65.989096286456515</v>
      </c>
      <c r="D144" s="24">
        <f t="shared" si="58"/>
        <v>37.755860422313667</v>
      </c>
      <c r="E144" s="24">
        <f t="shared" si="58"/>
        <v>30.093964666307958</v>
      </c>
      <c r="F144" s="24">
        <f t="shared" si="58"/>
        <v>53.402706455008094</v>
      </c>
      <c r="G144" s="24">
        <f t="shared" si="58"/>
        <v>59.420145820528177</v>
      </c>
      <c r="H144" s="24">
        <f t="shared" si="58"/>
        <v>56.42711425537297</v>
      </c>
      <c r="I144" s="24">
        <f t="shared" si="58"/>
        <v>69.893317943093663</v>
      </c>
      <c r="J144" s="24">
        <f t="shared" si="58"/>
        <v>87.531471143360406</v>
      </c>
      <c r="K144" s="24">
        <f t="shared" si="58"/>
        <v>82.533093361299635</v>
      </c>
      <c r="L144" s="24">
        <f t="shared" si="58"/>
        <v>65.25750043848096</v>
      </c>
      <c r="M144" s="24">
        <f t="shared" si="58"/>
        <v>42.44659840735757</v>
      </c>
      <c r="N144" s="24">
        <f t="shared" si="58"/>
        <v>60.545404380805408</v>
      </c>
      <c r="O144" s="24">
        <f t="shared" si="58"/>
        <v>88.717309175944834</v>
      </c>
      <c r="P144" s="24">
        <f t="shared" si="58"/>
        <v>77.355080023321207</v>
      </c>
      <c r="Q144" s="24">
        <f t="shared" si="58"/>
        <v>63.242355900202163</v>
      </c>
      <c r="R144" s="24">
        <f t="shared" si="58"/>
        <v>59.214106934257579</v>
      </c>
      <c r="S144" s="24">
        <f t="shared" si="58"/>
        <v>45.413952378779669</v>
      </c>
      <c r="T144" s="24">
        <f t="shared" si="58"/>
        <v>66.419329998845981</v>
      </c>
      <c r="U144" s="24">
        <f t="shared" si="58"/>
        <v>52.87759194391996</v>
      </c>
      <c r="V144" s="24">
        <f t="shared" si="58"/>
        <v>68.408876192353674</v>
      </c>
      <c r="W144" s="24">
        <f t="shared" si="58"/>
        <v>80.284411783712059</v>
      </c>
      <c r="X144" s="24">
        <f t="shared" si="58"/>
        <v>57.52570035452824</v>
      </c>
      <c r="Y144" s="24">
        <f t="shared" si="58"/>
        <v>47.719876809932948</v>
      </c>
      <c r="Z144" s="24">
        <f t="shared" si="58"/>
        <v>43.946982082804645</v>
      </c>
      <c r="AA144" s="24">
        <f t="shared" si="58"/>
        <v>52.307516311391772</v>
      </c>
      <c r="AB144" s="24">
        <f t="shared" si="58"/>
        <v>35.401774545936</v>
      </c>
      <c r="AC144" s="24">
        <f t="shared" si="58"/>
        <v>49.826701294327592</v>
      </c>
      <c r="AD144" s="24">
        <f t="shared" si="58"/>
        <v>36.222629262841366</v>
      </c>
      <c r="AE144" s="24">
        <f t="shared" si="58"/>
        <v>75.869404332283651</v>
      </c>
      <c r="AF144" s="24">
        <f t="shared" si="58"/>
        <v>68.594816546419139</v>
      </c>
      <c r="AG144" s="24">
        <f t="shared" si="58"/>
        <v>70.734214136514396</v>
      </c>
      <c r="AH144" s="24">
        <f t="shared" si="58"/>
        <v>52.760824321229066</v>
      </c>
      <c r="AI144" s="24">
        <f t="shared" si="58"/>
        <v>54.821105255945696</v>
      </c>
      <c r="AJ144" s="24">
        <f t="shared" si="58"/>
        <v>54.882114696286948</v>
      </c>
      <c r="AK144" s="24">
        <f t="shared" si="58"/>
        <v>44.572658332573013</v>
      </c>
      <c r="AL144" s="24">
        <f t="shared" si="58"/>
        <v>43.763010993525171</v>
      </c>
      <c r="AM144" s="24">
        <f t="shared" si="58"/>
        <v>81.13919185598742</v>
      </c>
      <c r="AN144" s="24">
        <f t="shared" si="58"/>
        <v>68.926265410271981</v>
      </c>
      <c r="AO144" s="24">
        <f t="shared" si="58"/>
        <v>78.99061844895003</v>
      </c>
      <c r="AP144" s="24">
        <f t="shared" si="58"/>
        <v>48.092344997920819</v>
      </c>
      <c r="AQ144" s="24">
        <f t="shared" si="58"/>
        <v>81.438909708558853</v>
      </c>
      <c r="AR144" s="24">
        <f t="shared" si="58"/>
        <v>64.432224637593606</v>
      </c>
      <c r="AS144" s="24">
        <f t="shared" si="58"/>
        <v>36.630132613174872</v>
      </c>
      <c r="AT144" s="24">
        <f t="shared" si="58"/>
        <v>79.309093978498268</v>
      </c>
      <c r="AU144" s="24">
        <f t="shared" si="58"/>
        <v>39.444217404257849</v>
      </c>
      <c r="AV144" s="24">
        <f t="shared" si="58"/>
        <v>51.85116837272993</v>
      </c>
      <c r="AW144" s="24">
        <f t="shared" si="58"/>
        <v>93.265975295444093</v>
      </c>
      <c r="AX144" s="24">
        <f t="shared" si="58"/>
        <v>121.44378942478444</v>
      </c>
      <c r="AY144" s="24">
        <f t="shared" si="58"/>
        <v>80.380955753909376</v>
      </c>
      <c r="AZ144" s="24">
        <f t="shared" si="58"/>
        <v>62.822919557398741</v>
      </c>
      <c r="BA144" s="24">
        <f t="shared" si="58"/>
        <v>51.192949131164887</v>
      </c>
      <c r="BB144" s="24">
        <f t="shared" si="58"/>
        <v>93.270879087813526</v>
      </c>
      <c r="BC144" s="24">
        <f t="shared" si="58"/>
        <v>101.89259140339747</v>
      </c>
      <c r="BD144" s="24">
        <f t="shared" si="58"/>
        <v>89.826353015513291</v>
      </c>
      <c r="BE144" s="24">
        <f t="shared" si="58"/>
        <v>77.307824014368293</v>
      </c>
      <c r="BF144" s="24">
        <f t="shared" si="58"/>
        <v>85.149478997260204</v>
      </c>
      <c r="BG144" s="24">
        <f t="shared" si="58"/>
        <v>80.554236800498515</v>
      </c>
      <c r="BH144" s="24">
        <f t="shared" si="58"/>
        <v>71.637777437892737</v>
      </c>
      <c r="BI144" s="9" t="s">
        <v>1838</v>
      </c>
      <c r="BJ144">
        <f t="shared" si="37"/>
        <v>63.508549694965829</v>
      </c>
      <c r="BK144">
        <f t="shared" si="38"/>
        <v>56.574989693667959</v>
      </c>
      <c r="BL144">
        <f t="shared" si="39"/>
        <v>71.288707254790978</v>
      </c>
      <c r="BN144">
        <f t="shared" si="40"/>
        <v>17.052497643258697</v>
      </c>
      <c r="BO144">
        <f t="shared" si="41"/>
        <v>12.934698240020261</v>
      </c>
      <c r="BP144">
        <f t="shared" si="42"/>
        <v>21.294124124274735</v>
      </c>
      <c r="BR144">
        <f t="shared" si="43"/>
        <v>4.2631244108146742</v>
      </c>
      <c r="BS144">
        <f t="shared" si="44"/>
        <v>3.0487376127066761</v>
      </c>
      <c r="BT144">
        <f t="shared" si="45"/>
        <v>4.2588248248549467</v>
      </c>
      <c r="BV144">
        <f t="shared" si="46"/>
        <v>0.19662456384549298</v>
      </c>
      <c r="BW144">
        <f t="shared" si="47"/>
        <v>0.20469332740793053</v>
      </c>
      <c r="BX144">
        <f t="shared" si="48"/>
        <v>7.6422509412532331E-3</v>
      </c>
    </row>
    <row r="145" spans="1:76" x14ac:dyDescent="0.3">
      <c r="A145" s="9" t="s">
        <v>1844</v>
      </c>
      <c r="B145">
        <f>SUM(B7:B35)</f>
        <v>475.25204897198074</v>
      </c>
      <c r="C145">
        <f t="shared" ref="C145:BH145" si="59">SUM(C7:C35)</f>
        <v>422.65001186459875</v>
      </c>
      <c r="D145">
        <f t="shared" si="59"/>
        <v>24.09581598991636</v>
      </c>
      <c r="E145">
        <f t="shared" si="59"/>
        <v>18.966388603529008</v>
      </c>
      <c r="F145">
        <f t="shared" si="59"/>
        <v>248.1026682719729</v>
      </c>
      <c r="G145">
        <f t="shared" si="59"/>
        <v>336.64882794085065</v>
      </c>
      <c r="H145">
        <f t="shared" si="59"/>
        <v>376.12549965636327</v>
      </c>
      <c r="I145">
        <f t="shared" si="59"/>
        <v>605.87743029102512</v>
      </c>
      <c r="J145">
        <f t="shared" si="59"/>
        <v>480.36480229105638</v>
      </c>
      <c r="K145">
        <f t="shared" si="59"/>
        <v>598.13318607443648</v>
      </c>
      <c r="L145">
        <f t="shared" si="59"/>
        <v>318.52441116872814</v>
      </c>
      <c r="M145">
        <f t="shared" si="59"/>
        <v>21.238284387766583</v>
      </c>
      <c r="N145">
        <f t="shared" si="59"/>
        <v>872.98805473485459</v>
      </c>
      <c r="O145">
        <f t="shared" si="59"/>
        <v>497.23232257531339</v>
      </c>
      <c r="P145">
        <f t="shared" si="59"/>
        <v>544.57071834769476</v>
      </c>
      <c r="Q145">
        <f t="shared" si="59"/>
        <v>527.12047124283185</v>
      </c>
      <c r="R145">
        <f t="shared" si="59"/>
        <v>240.46123528936226</v>
      </c>
      <c r="S145">
        <f t="shared" si="59"/>
        <v>339.33704860844381</v>
      </c>
      <c r="T145">
        <f t="shared" si="59"/>
        <v>544.76712514792678</v>
      </c>
      <c r="U145">
        <f t="shared" si="59"/>
        <v>47.204456887812022</v>
      </c>
      <c r="V145">
        <f t="shared" si="59"/>
        <v>813.99802785658358</v>
      </c>
      <c r="W145">
        <f t="shared" si="59"/>
        <v>361.57267695970933</v>
      </c>
      <c r="X145">
        <f t="shared" si="59"/>
        <v>385.84588764238185</v>
      </c>
      <c r="Y145">
        <f t="shared" si="59"/>
        <v>482.11499771676642</v>
      </c>
      <c r="Z145">
        <f t="shared" si="59"/>
        <v>420.66258684557681</v>
      </c>
      <c r="AA145">
        <f t="shared" si="59"/>
        <v>276.2054237989737</v>
      </c>
      <c r="AB145">
        <f t="shared" si="59"/>
        <v>290.417501542347</v>
      </c>
      <c r="AC145">
        <f t="shared" si="59"/>
        <v>169.48882216361565</v>
      </c>
      <c r="AD145">
        <f t="shared" si="59"/>
        <v>372.02196214830838</v>
      </c>
      <c r="AE145">
        <f t="shared" si="59"/>
        <v>603.80319600752568</v>
      </c>
      <c r="AF145">
        <f t="shared" si="59"/>
        <v>596.40071727389761</v>
      </c>
      <c r="AG145">
        <f t="shared" si="59"/>
        <v>362.26393652997217</v>
      </c>
      <c r="AH145">
        <f t="shared" si="59"/>
        <v>210.88007917303742</v>
      </c>
      <c r="AI145">
        <f t="shared" si="59"/>
        <v>631.76064698362359</v>
      </c>
      <c r="AJ145">
        <f t="shared" si="59"/>
        <v>407.95998479692605</v>
      </c>
      <c r="AK145">
        <f t="shared" si="59"/>
        <v>42.750329587261028</v>
      </c>
      <c r="AL145">
        <f t="shared" si="59"/>
        <v>447.47493576823427</v>
      </c>
      <c r="AM145">
        <f t="shared" si="59"/>
        <v>803.93573643042089</v>
      </c>
      <c r="AN145">
        <f t="shared" si="59"/>
        <v>320.39925220454387</v>
      </c>
      <c r="AO145">
        <f t="shared" si="59"/>
        <v>493.97544534341466</v>
      </c>
      <c r="AP145">
        <f t="shared" si="59"/>
        <v>496.35155686014917</v>
      </c>
      <c r="AQ145">
        <f t="shared" si="59"/>
        <v>539.91473418224484</v>
      </c>
      <c r="AR145">
        <f t="shared" si="59"/>
        <v>303.27945760696679</v>
      </c>
      <c r="AS145">
        <f t="shared" si="59"/>
        <v>408.15911226078038</v>
      </c>
      <c r="AT145">
        <f t="shared" si="59"/>
        <v>687.98578440107337</v>
      </c>
      <c r="AU145">
        <f t="shared" si="59"/>
        <v>436.82190692325344</v>
      </c>
      <c r="AV145">
        <f t="shared" si="59"/>
        <v>33.293755069515178</v>
      </c>
      <c r="AW145">
        <f t="shared" si="59"/>
        <v>597.91962071457976</v>
      </c>
      <c r="AX145">
        <f t="shared" si="59"/>
        <v>770.76869554668008</v>
      </c>
      <c r="AY145">
        <f t="shared" si="59"/>
        <v>803.40161669446456</v>
      </c>
      <c r="AZ145">
        <f t="shared" si="59"/>
        <v>535.42058990026555</v>
      </c>
      <c r="BA145">
        <f t="shared" si="59"/>
        <v>169.65786540323157</v>
      </c>
      <c r="BB145">
        <f t="shared" si="59"/>
        <v>543.38825291050046</v>
      </c>
      <c r="BC145">
        <f t="shared" si="59"/>
        <v>871.11796263580766</v>
      </c>
      <c r="BD145">
        <f t="shared" si="59"/>
        <v>314.97362599993556</v>
      </c>
      <c r="BE145">
        <f t="shared" si="59"/>
        <v>619.35283212214051</v>
      </c>
      <c r="BF145">
        <f t="shared" si="59"/>
        <v>744.54091469783202</v>
      </c>
      <c r="BG145">
        <f t="shared" si="59"/>
        <v>632.39100099198924</v>
      </c>
      <c r="BH145">
        <f t="shared" si="59"/>
        <v>492.85668367796836</v>
      </c>
      <c r="BI145" s="9" t="s">
        <v>1844</v>
      </c>
      <c r="BJ145">
        <f t="shared" si="37"/>
        <v>397.99318390080748</v>
      </c>
      <c r="BK145">
        <f t="shared" si="38"/>
        <v>397.17812936532579</v>
      </c>
      <c r="BL145">
        <f t="shared" si="39"/>
        <v>500.72366610920722</v>
      </c>
      <c r="BN145">
        <f t="shared" si="40"/>
        <v>235.04464893769492</v>
      </c>
      <c r="BO145">
        <f t="shared" si="41"/>
        <v>188.94702118205839</v>
      </c>
      <c r="BP145">
        <f t="shared" si="42"/>
        <v>223.76101105143292</v>
      </c>
      <c r="BR145">
        <f t="shared" si="43"/>
        <v>58.761162234423729</v>
      </c>
      <c r="BS145">
        <f t="shared" si="44"/>
        <v>44.535239987610581</v>
      </c>
      <c r="BT145">
        <f t="shared" si="45"/>
        <v>44.752202210286583</v>
      </c>
      <c r="BV145">
        <f t="shared" si="46"/>
        <v>0.99125624580161742</v>
      </c>
      <c r="BW145">
        <f t="shared" si="47"/>
        <v>0.17419680109095592</v>
      </c>
      <c r="BX145">
        <f t="shared" si="48"/>
        <v>0.10886411174115336</v>
      </c>
    </row>
    <row r="146" spans="1:76" x14ac:dyDescent="0.3">
      <c r="A146" s="9" t="s">
        <v>1845</v>
      </c>
      <c r="B146">
        <f>SUM(B36:B128)</f>
        <v>1077.8461388549399</v>
      </c>
      <c r="C146">
        <f t="shared" ref="C146:BH146" si="60">SUM(C36:C128)</f>
        <v>950.06365184645631</v>
      </c>
      <c r="D146">
        <f t="shared" si="60"/>
        <v>736.35522158950914</v>
      </c>
      <c r="E146">
        <f t="shared" si="60"/>
        <v>514.67649714035247</v>
      </c>
      <c r="F146">
        <f t="shared" si="60"/>
        <v>699.46411361920548</v>
      </c>
      <c r="G146">
        <f t="shared" si="60"/>
        <v>777.41249550232226</v>
      </c>
      <c r="H146">
        <f t="shared" si="60"/>
        <v>760.78440749837432</v>
      </c>
      <c r="I146">
        <f t="shared" si="60"/>
        <v>965.4758646209483</v>
      </c>
      <c r="J146">
        <f t="shared" si="60"/>
        <v>1020.2322404400866</v>
      </c>
      <c r="K146">
        <f t="shared" si="60"/>
        <v>1121.2189237514351</v>
      </c>
      <c r="L146">
        <f t="shared" si="60"/>
        <v>940.54465029119046</v>
      </c>
      <c r="M146">
        <f t="shared" si="60"/>
        <v>614.82947508170218</v>
      </c>
      <c r="N146">
        <f t="shared" si="60"/>
        <v>1066.0934101562555</v>
      </c>
      <c r="O146">
        <f t="shared" si="60"/>
        <v>1375.1672384540279</v>
      </c>
      <c r="P146">
        <f t="shared" si="60"/>
        <v>1280.8481150747564</v>
      </c>
      <c r="Q146">
        <f t="shared" si="60"/>
        <v>1008.5188918281606</v>
      </c>
      <c r="R146">
        <f t="shared" si="60"/>
        <v>824.4189695766255</v>
      </c>
      <c r="S146">
        <f t="shared" si="60"/>
        <v>629.28515112544483</v>
      </c>
      <c r="T146">
        <f t="shared" si="60"/>
        <v>952.94649940816555</v>
      </c>
      <c r="U146">
        <f t="shared" si="60"/>
        <v>746.72854732882331</v>
      </c>
      <c r="V146">
        <f t="shared" si="60"/>
        <v>1254.2392259605649</v>
      </c>
      <c r="W146">
        <f t="shared" si="60"/>
        <v>1029.1268089743687</v>
      </c>
      <c r="X146">
        <f t="shared" si="60"/>
        <v>752.93306706286455</v>
      </c>
      <c r="Y146">
        <f t="shared" si="60"/>
        <v>874.9248533436421</v>
      </c>
      <c r="Z146">
        <f t="shared" si="60"/>
        <v>742.58642990705926</v>
      </c>
      <c r="AA146">
        <f t="shared" si="60"/>
        <v>708.74802169025702</v>
      </c>
      <c r="AB146">
        <f t="shared" si="60"/>
        <v>664.31601864335335</v>
      </c>
      <c r="AC146">
        <f t="shared" si="60"/>
        <v>648.08649499525995</v>
      </c>
      <c r="AD146">
        <f t="shared" si="60"/>
        <v>640.88594454436122</v>
      </c>
      <c r="AE146">
        <f t="shared" si="60"/>
        <v>972.92318051147674</v>
      </c>
      <c r="AF146">
        <f t="shared" si="60"/>
        <v>938.12092929991627</v>
      </c>
      <c r="AG146">
        <f t="shared" si="60"/>
        <v>887.19668425864279</v>
      </c>
      <c r="AH146">
        <f t="shared" si="60"/>
        <v>781.83785447897765</v>
      </c>
      <c r="AI146">
        <f t="shared" si="60"/>
        <v>1119.0121489774797</v>
      </c>
      <c r="AJ146">
        <f t="shared" si="60"/>
        <v>860.76317367127035</v>
      </c>
      <c r="AK146">
        <f t="shared" si="60"/>
        <v>678.06880080758765</v>
      </c>
      <c r="AL146">
        <f t="shared" si="60"/>
        <v>710.98968623776034</v>
      </c>
      <c r="AM146">
        <f t="shared" si="60"/>
        <v>1106.291156353672</v>
      </c>
      <c r="AN146">
        <f t="shared" si="60"/>
        <v>856.67690012095056</v>
      </c>
      <c r="AO146">
        <f t="shared" si="60"/>
        <v>878.96911313836711</v>
      </c>
      <c r="AP146">
        <f t="shared" si="60"/>
        <v>683.37263921578813</v>
      </c>
      <c r="AQ146">
        <f t="shared" si="60"/>
        <v>1085.5788770104064</v>
      </c>
      <c r="AR146">
        <f t="shared" si="60"/>
        <v>711.56365293280544</v>
      </c>
      <c r="AS146">
        <f t="shared" si="60"/>
        <v>779.71164297482517</v>
      </c>
      <c r="AT146">
        <f t="shared" si="60"/>
        <v>1172.6320447205717</v>
      </c>
      <c r="AU146">
        <f t="shared" si="60"/>
        <v>734.36451467985728</v>
      </c>
      <c r="AV146">
        <f t="shared" si="60"/>
        <v>694.368506703349</v>
      </c>
      <c r="AW146">
        <f t="shared" si="60"/>
        <v>1325.7383399562359</v>
      </c>
      <c r="AX146">
        <f t="shared" si="60"/>
        <v>1375.4494838762364</v>
      </c>
      <c r="AY146">
        <f t="shared" si="60"/>
        <v>1162.3895352050135</v>
      </c>
      <c r="AZ146">
        <f t="shared" si="60"/>
        <v>923.15682742007414</v>
      </c>
      <c r="BA146">
        <f t="shared" si="60"/>
        <v>822.37141156752261</v>
      </c>
      <c r="BB146">
        <f t="shared" si="60"/>
        <v>1075.1755132966791</v>
      </c>
      <c r="BC146">
        <f t="shared" si="60"/>
        <v>1367.3448845693333</v>
      </c>
      <c r="BD146">
        <f t="shared" si="60"/>
        <v>1188.236079529707</v>
      </c>
      <c r="BE146">
        <f t="shared" si="60"/>
        <v>1070.4407794888386</v>
      </c>
      <c r="BF146">
        <f t="shared" si="60"/>
        <v>1150.4944439605488</v>
      </c>
      <c r="BG146">
        <f t="shared" si="60"/>
        <v>1056.2652479723502</v>
      </c>
      <c r="BH146">
        <f t="shared" si="60"/>
        <v>973.30831379633378</v>
      </c>
      <c r="BI146" s="9" t="s">
        <v>1845</v>
      </c>
      <c r="BJ146">
        <f t="shared" si="37"/>
        <v>931.84570848435771</v>
      </c>
      <c r="BK146">
        <f t="shared" si="38"/>
        <v>842.68426833818216</v>
      </c>
      <c r="BL146">
        <f t="shared" si="39"/>
        <v>977.74886276824338</v>
      </c>
      <c r="BN146">
        <f t="shared" si="40"/>
        <v>235.03556017465849</v>
      </c>
      <c r="BO146">
        <f t="shared" si="41"/>
        <v>176.05927412363957</v>
      </c>
      <c r="BP146">
        <f t="shared" si="42"/>
        <v>222.87397043778589</v>
      </c>
      <c r="BR146">
        <f t="shared" si="43"/>
        <v>58.758890043664621</v>
      </c>
      <c r="BS146">
        <f t="shared" si="44"/>
        <v>41.497568874535602</v>
      </c>
      <c r="BT146">
        <f t="shared" si="45"/>
        <v>44.57479408755718</v>
      </c>
      <c r="BV146">
        <f t="shared" si="46"/>
        <v>0.22559632217430123</v>
      </c>
      <c r="BW146">
        <f t="shared" si="47"/>
        <v>0.53825969086882197</v>
      </c>
      <c r="BX146">
        <f t="shared" si="48"/>
        <v>3.2229374050803568E-2</v>
      </c>
    </row>
    <row r="148" spans="1:76" x14ac:dyDescent="0.3">
      <c r="A148" t="s">
        <v>92</v>
      </c>
      <c r="B148">
        <f>SUM(B145:B146)</f>
        <v>1553.0981878269206</v>
      </c>
      <c r="C148">
        <f t="shared" ref="C148:BH148" si="61">SUM(C145:C146)</f>
        <v>1372.713663711055</v>
      </c>
      <c r="D148">
        <f t="shared" si="61"/>
        <v>760.45103757942547</v>
      </c>
      <c r="E148">
        <f t="shared" si="61"/>
        <v>533.64288574388149</v>
      </c>
      <c r="F148">
        <f t="shared" si="61"/>
        <v>947.56678189117838</v>
      </c>
      <c r="G148">
        <f t="shared" si="61"/>
        <v>1114.061323443173</v>
      </c>
      <c r="H148">
        <f t="shared" si="61"/>
        <v>1136.9099071547375</v>
      </c>
      <c r="I148">
        <f t="shared" si="61"/>
        <v>1571.3532949119735</v>
      </c>
      <c r="J148">
        <f t="shared" si="61"/>
        <v>1500.5970427311429</v>
      </c>
      <c r="K148">
        <f t="shared" si="61"/>
        <v>1719.3521098258716</v>
      </c>
      <c r="L148">
        <f t="shared" si="61"/>
        <v>1259.0690614599187</v>
      </c>
      <c r="M148">
        <f t="shared" si="61"/>
        <v>636.0677594694688</v>
      </c>
      <c r="N148">
        <f t="shared" si="61"/>
        <v>1939.08146489111</v>
      </c>
      <c r="O148">
        <f t="shared" si="61"/>
        <v>1872.3995610293414</v>
      </c>
      <c r="P148">
        <f t="shared" si="61"/>
        <v>1825.4188334224511</v>
      </c>
      <c r="Q148">
        <f t="shared" si="61"/>
        <v>1535.6393630709924</v>
      </c>
      <c r="R148">
        <f t="shared" si="61"/>
        <v>1064.8802048659877</v>
      </c>
      <c r="S148">
        <f t="shared" si="61"/>
        <v>968.62219973388869</v>
      </c>
      <c r="T148">
        <f t="shared" si="61"/>
        <v>1497.7136245560923</v>
      </c>
      <c r="U148">
        <f t="shared" si="61"/>
        <v>793.93300421663537</v>
      </c>
      <c r="V148">
        <f t="shared" si="61"/>
        <v>2068.2372538171485</v>
      </c>
      <c r="W148">
        <f t="shared" si="61"/>
        <v>1390.699485934078</v>
      </c>
      <c r="X148">
        <f t="shared" si="61"/>
        <v>1138.7789547052464</v>
      </c>
      <c r="Y148">
        <f t="shared" si="61"/>
        <v>1357.0398510604086</v>
      </c>
      <c r="Z148">
        <f t="shared" si="61"/>
        <v>1163.2490167526362</v>
      </c>
      <c r="AA148">
        <f t="shared" si="61"/>
        <v>984.95344548923072</v>
      </c>
      <c r="AB148">
        <f t="shared" si="61"/>
        <v>954.7335201857004</v>
      </c>
      <c r="AC148">
        <f t="shared" si="61"/>
        <v>817.57531715887558</v>
      </c>
      <c r="AD148">
        <f t="shared" si="61"/>
        <v>1012.9079066926696</v>
      </c>
      <c r="AE148">
        <f t="shared" si="61"/>
        <v>1576.7263765190023</v>
      </c>
      <c r="AF148">
        <f t="shared" si="61"/>
        <v>1534.521646573814</v>
      </c>
      <c r="AG148">
        <f t="shared" si="61"/>
        <v>1249.460620788615</v>
      </c>
      <c r="AH148">
        <f t="shared" si="61"/>
        <v>992.71793365201506</v>
      </c>
      <c r="AI148">
        <f t="shared" si="61"/>
        <v>1750.7727959611034</v>
      </c>
      <c r="AJ148">
        <f t="shared" si="61"/>
        <v>1268.7231584681963</v>
      </c>
      <c r="AK148">
        <f t="shared" si="61"/>
        <v>720.81913039484868</v>
      </c>
      <c r="AL148">
        <f t="shared" si="61"/>
        <v>1158.4646220059947</v>
      </c>
      <c r="AM148">
        <f t="shared" si="61"/>
        <v>1910.2268927840928</v>
      </c>
      <c r="AN148">
        <f t="shared" si="61"/>
        <v>1177.0761523254944</v>
      </c>
      <c r="AO148">
        <f t="shared" si="61"/>
        <v>1372.9445584817818</v>
      </c>
      <c r="AP148">
        <f t="shared" si="61"/>
        <v>1179.7241960759372</v>
      </c>
      <c r="AQ148">
        <f t="shared" si="61"/>
        <v>1625.4936111926513</v>
      </c>
      <c r="AR148">
        <f t="shared" si="61"/>
        <v>1014.8431105397722</v>
      </c>
      <c r="AS148">
        <f t="shared" si="61"/>
        <v>1187.8707552356054</v>
      </c>
      <c r="AT148">
        <f t="shared" si="61"/>
        <v>1860.6178291216452</v>
      </c>
      <c r="AU148">
        <f t="shared" si="61"/>
        <v>1171.1864216031108</v>
      </c>
      <c r="AV148">
        <f t="shared" si="61"/>
        <v>727.66226177286421</v>
      </c>
      <c r="AW148">
        <f t="shared" si="61"/>
        <v>1923.6579606708156</v>
      </c>
      <c r="AX148">
        <f t="shared" si="61"/>
        <v>2146.2181794229164</v>
      </c>
      <c r="AY148">
        <f t="shared" si="61"/>
        <v>1965.7911518994781</v>
      </c>
      <c r="AZ148">
        <f t="shared" si="61"/>
        <v>1458.5774173203397</v>
      </c>
      <c r="BA148">
        <f t="shared" si="61"/>
        <v>992.02927697075415</v>
      </c>
      <c r="BB148">
        <f t="shared" si="61"/>
        <v>1618.5637662071795</v>
      </c>
      <c r="BC148">
        <f t="shared" si="61"/>
        <v>2238.4628472051409</v>
      </c>
      <c r="BD148">
        <f t="shared" si="61"/>
        <v>1503.2097055296426</v>
      </c>
      <c r="BE148">
        <f t="shared" si="61"/>
        <v>1689.793611610979</v>
      </c>
      <c r="BF148">
        <f t="shared" si="61"/>
        <v>1895.0353586583808</v>
      </c>
      <c r="BG148">
        <f t="shared" si="61"/>
        <v>1688.6562489643393</v>
      </c>
      <c r="BH148">
        <f t="shared" si="61"/>
        <v>1466.1649974743023</v>
      </c>
      <c r="BI148" t="s">
        <v>92</v>
      </c>
      <c r="BJ148">
        <f t="shared" ref="BJ148:BJ150" si="62">AVERAGE(B148:Q148)</f>
        <v>1329.8388923851651</v>
      </c>
      <c r="BK148">
        <f t="shared" ref="BK148:BK150" si="63">AVERAGE(R148:AI148)</f>
        <v>1239.8623977035081</v>
      </c>
      <c r="BL148">
        <f t="shared" ref="BL148:BL150" si="64">AVERAGE(AJ148:BH148)</f>
        <v>1478.4725288774505</v>
      </c>
      <c r="BN148">
        <f t="shared" ref="BN148:BN150" si="65">STDEV(B148:Q148)</f>
        <v>441.11705507815702</v>
      </c>
      <c r="BO148">
        <f t="shared" ref="BO148:BO150" si="66">STDEV(R148:AI148)</f>
        <v>343.59005839494921</v>
      </c>
      <c r="BP148">
        <f t="shared" ref="BP148:BP150" si="67">STDEV(AJ148:BH148)</f>
        <v>418.43850443857787</v>
      </c>
      <c r="BR148">
        <f t="shared" ref="BR148:BR150" si="68">BN148/SQRT(16)</f>
        <v>110.27926376953926</v>
      </c>
      <c r="BS148">
        <f t="shared" ref="BS148:BS150" si="69">BO148/SQRT(18)</f>
        <v>80.984953413116813</v>
      </c>
      <c r="BT148">
        <f t="shared" ref="BT148:BT150" si="70">BP148/SQRT(25)</f>
        <v>83.687700887715579</v>
      </c>
      <c r="BV148">
        <f t="shared" ref="BV148:BV150" si="71">TTEST(B148:Q148,R148:AI148,2,3)</f>
        <v>0.51609897762210155</v>
      </c>
      <c r="BW148">
        <f t="shared" ref="BW148:BW150" si="72">TTEST(B148:Q148,AJ148:BH148,2,3)</f>
        <v>0.29130650671736247</v>
      </c>
      <c r="BX148">
        <f t="shared" ref="BX148:BX150" si="73">TTEST(R148:AI148,AJ148:BH148,2,3)</f>
        <v>4.7034865106165044E-2</v>
      </c>
    </row>
    <row r="149" spans="1:76" x14ac:dyDescent="0.3">
      <c r="A149" s="12" t="s">
        <v>1846</v>
      </c>
      <c r="B149" s="9">
        <f>COUNTIF(B7:B35, "&gt;0")</f>
        <v>24</v>
      </c>
      <c r="C149" s="9">
        <f t="shared" ref="C149:BH149" si="74">COUNTIF(C7:C35, "&gt;0")</f>
        <v>24</v>
      </c>
      <c r="D149" s="9">
        <f t="shared" si="74"/>
        <v>18</v>
      </c>
      <c r="E149" s="9">
        <f t="shared" si="74"/>
        <v>18</v>
      </c>
      <c r="F149" s="9">
        <f t="shared" si="74"/>
        <v>13</v>
      </c>
      <c r="G149" s="9">
        <f t="shared" si="74"/>
        <v>22</v>
      </c>
      <c r="H149" s="9">
        <f t="shared" si="74"/>
        <v>20</v>
      </c>
      <c r="I149" s="9">
        <f t="shared" si="74"/>
        <v>26</v>
      </c>
      <c r="J149" s="9">
        <f t="shared" si="74"/>
        <v>19</v>
      </c>
      <c r="K149" s="9">
        <f t="shared" si="74"/>
        <v>25</v>
      </c>
      <c r="L149" s="9">
        <f t="shared" si="74"/>
        <v>23</v>
      </c>
      <c r="M149" s="9">
        <f t="shared" si="74"/>
        <v>14</v>
      </c>
      <c r="N149" s="9">
        <f t="shared" si="74"/>
        <v>24</v>
      </c>
      <c r="O149" s="9">
        <f t="shared" si="74"/>
        <v>21</v>
      </c>
      <c r="P149" s="9">
        <f t="shared" si="74"/>
        <v>26</v>
      </c>
      <c r="Q149" s="9">
        <f t="shared" si="74"/>
        <v>24</v>
      </c>
      <c r="R149" s="9">
        <f t="shared" si="74"/>
        <v>19</v>
      </c>
      <c r="S149" s="9">
        <f t="shared" si="74"/>
        <v>23</v>
      </c>
      <c r="T149" s="9">
        <f t="shared" si="74"/>
        <v>25</v>
      </c>
      <c r="U149" s="9">
        <f t="shared" si="74"/>
        <v>15</v>
      </c>
      <c r="V149" s="9">
        <f t="shared" si="74"/>
        <v>20</v>
      </c>
      <c r="W149" s="9">
        <f t="shared" si="74"/>
        <v>21</v>
      </c>
      <c r="X149" s="9">
        <f t="shared" si="74"/>
        <v>19</v>
      </c>
      <c r="Y149" s="9">
        <f t="shared" si="74"/>
        <v>24</v>
      </c>
      <c r="Z149" s="9">
        <f t="shared" si="74"/>
        <v>23</v>
      </c>
      <c r="AA149" s="9">
        <f t="shared" si="74"/>
        <v>24</v>
      </c>
      <c r="AB149" s="9">
        <f t="shared" si="74"/>
        <v>20</v>
      </c>
      <c r="AC149" s="9">
        <f t="shared" si="74"/>
        <v>23</v>
      </c>
      <c r="AD149" s="9">
        <f t="shared" si="74"/>
        <v>21</v>
      </c>
      <c r="AE149" s="9">
        <f t="shared" si="74"/>
        <v>23</v>
      </c>
      <c r="AF149" s="9">
        <f t="shared" si="74"/>
        <v>25</v>
      </c>
      <c r="AG149" s="9">
        <f t="shared" si="74"/>
        <v>21</v>
      </c>
      <c r="AH149" s="9">
        <f t="shared" si="74"/>
        <v>21</v>
      </c>
      <c r="AI149" s="9">
        <f t="shared" si="74"/>
        <v>24</v>
      </c>
      <c r="AJ149" s="9">
        <f t="shared" si="74"/>
        <v>27</v>
      </c>
      <c r="AK149" s="9">
        <f t="shared" si="74"/>
        <v>16</v>
      </c>
      <c r="AL149" s="9">
        <f t="shared" si="74"/>
        <v>21</v>
      </c>
      <c r="AM149" s="9">
        <f t="shared" si="74"/>
        <v>25</v>
      </c>
      <c r="AN149" s="9">
        <f t="shared" si="74"/>
        <v>23</v>
      </c>
      <c r="AO149" s="9">
        <f t="shared" si="74"/>
        <v>23</v>
      </c>
      <c r="AP149" s="9">
        <f t="shared" si="74"/>
        <v>25</v>
      </c>
      <c r="AQ149" s="9">
        <f t="shared" si="74"/>
        <v>22</v>
      </c>
      <c r="AR149" s="9">
        <f t="shared" si="74"/>
        <v>23</v>
      </c>
      <c r="AS149" s="9">
        <f t="shared" si="74"/>
        <v>23</v>
      </c>
      <c r="AT149" s="9">
        <f t="shared" si="74"/>
        <v>23</v>
      </c>
      <c r="AU149" s="9">
        <f t="shared" si="74"/>
        <v>24</v>
      </c>
      <c r="AV149" s="9">
        <f t="shared" si="74"/>
        <v>17</v>
      </c>
      <c r="AW149" s="9">
        <f t="shared" si="74"/>
        <v>23</v>
      </c>
      <c r="AX149" s="9">
        <f t="shared" si="74"/>
        <v>20</v>
      </c>
      <c r="AY149" s="9">
        <f t="shared" si="74"/>
        <v>23</v>
      </c>
      <c r="AZ149" s="9">
        <f t="shared" si="74"/>
        <v>23</v>
      </c>
      <c r="BA149" s="9">
        <f t="shared" si="74"/>
        <v>17</v>
      </c>
      <c r="BB149" s="9">
        <f t="shared" si="74"/>
        <v>23</v>
      </c>
      <c r="BC149" s="9">
        <f t="shared" si="74"/>
        <v>24</v>
      </c>
      <c r="BD149" s="9">
        <f t="shared" si="74"/>
        <v>21</v>
      </c>
      <c r="BE149" s="9">
        <f t="shared" si="74"/>
        <v>24</v>
      </c>
      <c r="BF149" s="9">
        <f t="shared" si="74"/>
        <v>22</v>
      </c>
      <c r="BG149" s="9">
        <f t="shared" si="74"/>
        <v>23</v>
      </c>
      <c r="BH149" s="9">
        <f t="shared" si="74"/>
        <v>21</v>
      </c>
      <c r="BI149" s="12" t="s">
        <v>1846</v>
      </c>
      <c r="BJ149" s="12">
        <f t="shared" si="62"/>
        <v>21.3125</v>
      </c>
      <c r="BK149" s="12">
        <f t="shared" si="63"/>
        <v>21.722222222222221</v>
      </c>
      <c r="BL149" s="12">
        <f t="shared" si="64"/>
        <v>22.24</v>
      </c>
      <c r="BN149">
        <f t="shared" si="65"/>
        <v>4.0119612826313933</v>
      </c>
      <c r="BO149">
        <f t="shared" si="66"/>
        <v>2.5622957434933609</v>
      </c>
      <c r="BP149">
        <f t="shared" si="67"/>
        <v>2.5540817005987324</v>
      </c>
      <c r="BR149">
        <f t="shared" si="68"/>
        <v>1.0029903206578483</v>
      </c>
      <c r="BS149">
        <f t="shared" si="69"/>
        <v>0.60393889854319405</v>
      </c>
      <c r="BT149">
        <f t="shared" si="70"/>
        <v>0.51081634011974653</v>
      </c>
      <c r="BV149">
        <f t="shared" si="71"/>
        <v>0.72930827234374906</v>
      </c>
      <c r="BW149">
        <f t="shared" si="72"/>
        <v>0.41845274076422934</v>
      </c>
      <c r="BX149">
        <f t="shared" si="73"/>
        <v>0.5168123913494258</v>
      </c>
    </row>
    <row r="150" spans="1:76" x14ac:dyDescent="0.3">
      <c r="A150" s="12" t="s">
        <v>1847</v>
      </c>
      <c r="B150" s="9">
        <f>COUNTIF(B36:B128, "&gt;0")</f>
        <v>88</v>
      </c>
      <c r="C150" s="9">
        <f t="shared" ref="C150:BH150" si="75">COUNTIF(C36:C128, "&gt;0")</f>
        <v>82</v>
      </c>
      <c r="D150" s="9">
        <f t="shared" si="75"/>
        <v>86</v>
      </c>
      <c r="E150" s="9">
        <f t="shared" si="75"/>
        <v>84</v>
      </c>
      <c r="F150" s="9">
        <f t="shared" si="75"/>
        <v>72</v>
      </c>
      <c r="G150" s="9">
        <f t="shared" si="75"/>
        <v>87</v>
      </c>
      <c r="H150" s="9">
        <f t="shared" si="75"/>
        <v>85</v>
      </c>
      <c r="I150" s="9">
        <f t="shared" si="75"/>
        <v>87</v>
      </c>
      <c r="J150" s="9">
        <f t="shared" si="75"/>
        <v>86</v>
      </c>
      <c r="K150" s="9">
        <f t="shared" si="75"/>
        <v>88</v>
      </c>
      <c r="L150" s="9">
        <f t="shared" si="75"/>
        <v>84</v>
      </c>
      <c r="M150" s="9">
        <f t="shared" si="75"/>
        <v>86</v>
      </c>
      <c r="N150" s="9">
        <f t="shared" si="75"/>
        <v>89</v>
      </c>
      <c r="O150" s="9">
        <f t="shared" si="75"/>
        <v>86</v>
      </c>
      <c r="P150" s="9">
        <f t="shared" si="75"/>
        <v>87</v>
      </c>
      <c r="Q150" s="9">
        <f t="shared" si="75"/>
        <v>86</v>
      </c>
      <c r="R150" s="9">
        <f t="shared" si="75"/>
        <v>78</v>
      </c>
      <c r="S150" s="9">
        <f t="shared" si="75"/>
        <v>87</v>
      </c>
      <c r="T150" s="9">
        <f t="shared" si="75"/>
        <v>84</v>
      </c>
      <c r="U150" s="9">
        <f t="shared" si="75"/>
        <v>91</v>
      </c>
      <c r="V150" s="9">
        <f t="shared" si="75"/>
        <v>81</v>
      </c>
      <c r="W150" s="9">
        <f t="shared" si="75"/>
        <v>88</v>
      </c>
      <c r="X150" s="9">
        <f t="shared" si="75"/>
        <v>83</v>
      </c>
      <c r="Y150" s="9">
        <f t="shared" si="75"/>
        <v>84</v>
      </c>
      <c r="Z150" s="9">
        <f t="shared" si="75"/>
        <v>87</v>
      </c>
      <c r="AA150" s="9">
        <f t="shared" si="75"/>
        <v>85</v>
      </c>
      <c r="AB150" s="9">
        <f t="shared" si="75"/>
        <v>85</v>
      </c>
      <c r="AC150" s="9">
        <f t="shared" si="75"/>
        <v>86</v>
      </c>
      <c r="AD150" s="9">
        <f t="shared" si="75"/>
        <v>86</v>
      </c>
      <c r="AE150" s="9">
        <f t="shared" si="75"/>
        <v>85</v>
      </c>
      <c r="AF150" s="9">
        <f t="shared" si="75"/>
        <v>86</v>
      </c>
      <c r="AG150" s="9">
        <f t="shared" si="75"/>
        <v>82</v>
      </c>
      <c r="AH150" s="9">
        <f t="shared" si="75"/>
        <v>86</v>
      </c>
      <c r="AI150" s="9">
        <f t="shared" si="75"/>
        <v>88</v>
      </c>
      <c r="AJ150" s="9">
        <f t="shared" si="75"/>
        <v>88</v>
      </c>
      <c r="AK150" s="9">
        <f t="shared" si="75"/>
        <v>89</v>
      </c>
      <c r="AL150" s="9">
        <f t="shared" si="75"/>
        <v>84</v>
      </c>
      <c r="AM150" s="9">
        <f t="shared" si="75"/>
        <v>87</v>
      </c>
      <c r="AN150" s="9">
        <f t="shared" si="75"/>
        <v>88</v>
      </c>
      <c r="AO150" s="9">
        <f t="shared" si="75"/>
        <v>86</v>
      </c>
      <c r="AP150" s="9">
        <f t="shared" si="75"/>
        <v>86</v>
      </c>
      <c r="AQ150" s="9">
        <f t="shared" si="75"/>
        <v>86</v>
      </c>
      <c r="AR150" s="9">
        <f t="shared" si="75"/>
        <v>86</v>
      </c>
      <c r="AS150" s="9">
        <f t="shared" si="75"/>
        <v>86</v>
      </c>
      <c r="AT150" s="9">
        <f t="shared" si="75"/>
        <v>88</v>
      </c>
      <c r="AU150" s="9">
        <f t="shared" si="75"/>
        <v>87</v>
      </c>
      <c r="AV150" s="9">
        <f t="shared" si="75"/>
        <v>87</v>
      </c>
      <c r="AW150" s="9">
        <f t="shared" si="75"/>
        <v>87</v>
      </c>
      <c r="AX150" s="9">
        <f t="shared" si="75"/>
        <v>79</v>
      </c>
      <c r="AY150" s="9">
        <f t="shared" si="75"/>
        <v>87</v>
      </c>
      <c r="AZ150" s="9">
        <f t="shared" si="75"/>
        <v>85</v>
      </c>
      <c r="BA150" s="9">
        <f t="shared" si="75"/>
        <v>88</v>
      </c>
      <c r="BB150" s="9">
        <f t="shared" si="75"/>
        <v>89</v>
      </c>
      <c r="BC150" s="9">
        <f t="shared" si="75"/>
        <v>88</v>
      </c>
      <c r="BD150" s="9">
        <f t="shared" si="75"/>
        <v>89</v>
      </c>
      <c r="BE150" s="9">
        <f t="shared" si="75"/>
        <v>87</v>
      </c>
      <c r="BF150" s="9">
        <f t="shared" si="75"/>
        <v>86</v>
      </c>
      <c r="BG150" s="9">
        <f t="shared" si="75"/>
        <v>87</v>
      </c>
      <c r="BH150" s="9">
        <f t="shared" si="75"/>
        <v>86</v>
      </c>
      <c r="BI150" s="12" t="s">
        <v>1847</v>
      </c>
      <c r="BJ150" s="12">
        <f t="shared" si="62"/>
        <v>85.1875</v>
      </c>
      <c r="BK150" s="12">
        <f t="shared" si="63"/>
        <v>85.111111111111114</v>
      </c>
      <c r="BL150" s="12">
        <f t="shared" si="64"/>
        <v>86.64</v>
      </c>
      <c r="BN150">
        <f t="shared" si="65"/>
        <v>3.9195025194532023</v>
      </c>
      <c r="BO150">
        <f t="shared" si="66"/>
        <v>2.9283379925638382</v>
      </c>
      <c r="BP150">
        <f t="shared" si="67"/>
        <v>2.0182500670960799</v>
      </c>
      <c r="BR150">
        <f t="shared" si="68"/>
        <v>0.97987562986330057</v>
      </c>
      <c r="BS150">
        <f t="shared" si="69"/>
        <v>0.69021588404936396</v>
      </c>
      <c r="BT150">
        <f t="shared" si="70"/>
        <v>0.40365001341921597</v>
      </c>
      <c r="BV150">
        <f t="shared" si="71"/>
        <v>0.94964186350386826</v>
      </c>
      <c r="BW150">
        <f t="shared" si="72"/>
        <v>0.18557025642438316</v>
      </c>
      <c r="BX150">
        <f t="shared" si="73"/>
        <v>6.6043313198577813E-2</v>
      </c>
    </row>
  </sheetData>
  <mergeCells count="8">
    <mergeCell ref="BJ3:BL3"/>
    <mergeCell ref="BN3:BP3"/>
    <mergeCell ref="BR3:BT3"/>
    <mergeCell ref="BV3:BX3"/>
    <mergeCell ref="BJ131:BL131"/>
    <mergeCell ref="BN131:BP131"/>
    <mergeCell ref="BR131:BT131"/>
    <mergeCell ref="BV131:BX131"/>
  </mergeCells>
  <conditionalFormatting sqref="BV1:BX130 BV147:BX147 BV151:BX1048576">
    <cfRule type="cellIs" dxfId="141" priority="29" operator="lessThan">
      <formula>0.05</formula>
    </cfRule>
  </conditionalFormatting>
  <conditionalFormatting sqref="A134">
    <cfRule type="aboveAverage" dxfId="140" priority="28" stdDev="2"/>
  </conditionalFormatting>
  <conditionalFormatting sqref="A135">
    <cfRule type="aboveAverage" dxfId="139" priority="27" stdDev="2"/>
  </conditionalFormatting>
  <conditionalFormatting sqref="A136">
    <cfRule type="aboveAverage" dxfId="138" priority="26" stdDev="2"/>
  </conditionalFormatting>
  <conditionalFormatting sqref="A137">
    <cfRule type="aboveAverage" dxfId="137" priority="25" stdDev="2"/>
  </conditionalFormatting>
  <conditionalFormatting sqref="A138">
    <cfRule type="aboveAverage" dxfId="136" priority="24" stdDev="2"/>
  </conditionalFormatting>
  <conditionalFormatting sqref="A139">
    <cfRule type="aboveAverage" dxfId="135" priority="23" stdDev="2"/>
  </conditionalFormatting>
  <conditionalFormatting sqref="A140">
    <cfRule type="aboveAverage" dxfId="134" priority="22" stdDev="2"/>
  </conditionalFormatting>
  <conditionalFormatting sqref="A141">
    <cfRule type="aboveAverage" dxfId="133" priority="21" stdDev="2"/>
  </conditionalFormatting>
  <conditionalFormatting sqref="A142">
    <cfRule type="aboveAverage" dxfId="132" priority="20" stdDev="2"/>
  </conditionalFormatting>
  <conditionalFormatting sqref="A143">
    <cfRule type="aboveAverage" dxfId="131" priority="19" stdDev="2"/>
  </conditionalFormatting>
  <conditionalFormatting sqref="A144">
    <cfRule type="aboveAverage" dxfId="130" priority="18" stdDev="2"/>
  </conditionalFormatting>
  <conditionalFormatting sqref="A145">
    <cfRule type="aboveAverage" dxfId="129" priority="17" stdDev="2"/>
  </conditionalFormatting>
  <conditionalFormatting sqref="A146">
    <cfRule type="aboveAverage" dxfId="128" priority="16" stdDev="2"/>
  </conditionalFormatting>
  <conditionalFormatting sqref="BI134">
    <cfRule type="aboveAverage" dxfId="127" priority="15" stdDev="2"/>
  </conditionalFormatting>
  <conditionalFormatting sqref="BI135">
    <cfRule type="aboveAverage" dxfId="126" priority="14" stdDev="2"/>
  </conditionalFormatting>
  <conditionalFormatting sqref="BI136">
    <cfRule type="aboveAverage" dxfId="125" priority="13" stdDev="2"/>
  </conditionalFormatting>
  <conditionalFormatting sqref="BI137">
    <cfRule type="aboveAverage" dxfId="124" priority="12" stdDev="2"/>
  </conditionalFormatting>
  <conditionalFormatting sqref="BI138">
    <cfRule type="aboveAverage" dxfId="123" priority="11" stdDev="2"/>
  </conditionalFormatting>
  <conditionalFormatting sqref="BI139">
    <cfRule type="aboveAverage" dxfId="122" priority="10" stdDev="2"/>
  </conditionalFormatting>
  <conditionalFormatting sqref="BI140">
    <cfRule type="aboveAverage" dxfId="121" priority="9" stdDev="2"/>
  </conditionalFormatting>
  <conditionalFormatting sqref="BI141">
    <cfRule type="aboveAverage" dxfId="120" priority="8" stdDev="2"/>
  </conditionalFormatting>
  <conditionalFormatting sqref="BI142">
    <cfRule type="aboveAverage" dxfId="119" priority="7" stdDev="2"/>
  </conditionalFormatting>
  <conditionalFormatting sqref="BI143">
    <cfRule type="aboveAverage" dxfId="118" priority="6" stdDev="2"/>
  </conditionalFormatting>
  <conditionalFormatting sqref="BI144">
    <cfRule type="aboveAverage" dxfId="117" priority="5" stdDev="2"/>
  </conditionalFormatting>
  <conditionalFormatting sqref="BI145">
    <cfRule type="aboveAverage" dxfId="116" priority="4" stdDev="2"/>
  </conditionalFormatting>
  <conditionalFormatting sqref="BI146">
    <cfRule type="aboveAverage" dxfId="115" priority="3" stdDev="2"/>
  </conditionalFormatting>
  <conditionalFormatting sqref="BV148:BX150 BV134:BX146">
    <cfRule type="cellIs" dxfId="114" priority="2" operator="lessThan">
      <formula>0.05</formula>
    </cfRule>
  </conditionalFormatting>
  <conditionalFormatting sqref="BV131:BX133">
    <cfRule type="cellIs" dxfId="113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X169"/>
  <sheetViews>
    <sheetView topLeftCell="AI1" zoomScale="55" zoomScaleNormal="55" workbookViewId="0">
      <selection activeCell="BH167" activeCellId="1" sqref="B156:BH165 B167:BH167"/>
    </sheetView>
  </sheetViews>
  <sheetFormatPr defaultRowHeight="14.4" x14ac:dyDescent="0.3"/>
  <sheetData>
    <row r="1" spans="1:76" x14ac:dyDescent="0.3">
      <c r="A1" t="s">
        <v>682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683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684</v>
      </c>
      <c r="B7">
        <v>0.63129426706909697</v>
      </c>
      <c r="C7">
        <v>0.63460337567744807</v>
      </c>
      <c r="D7">
        <v>2.4405085044433648</v>
      </c>
      <c r="E7">
        <v>1.69666032964553</v>
      </c>
      <c r="F7">
        <v>1.074234138857207</v>
      </c>
      <c r="G7">
        <v>1.9613360570186851</v>
      </c>
      <c r="H7">
        <v>1.7595363798009149</v>
      </c>
      <c r="I7">
        <v>1.319532011771815</v>
      </c>
      <c r="J7">
        <v>1.63421684628723</v>
      </c>
      <c r="K7">
        <v>1.54843763100429</v>
      </c>
      <c r="L7">
        <v>1.26687093283348</v>
      </c>
      <c r="M7">
        <v>1.5634905293947798</v>
      </c>
      <c r="N7">
        <v>0.69954366132416101</v>
      </c>
      <c r="O7">
        <v>1.15910776250879</v>
      </c>
      <c r="P7">
        <v>0.82696637873259204</v>
      </c>
      <c r="Q7">
        <v>0.78790573464220803</v>
      </c>
      <c r="R7">
        <v>1.0309720809685774</v>
      </c>
      <c r="S7">
        <v>1.153559903919515</v>
      </c>
      <c r="T7">
        <v>0.40740926024778801</v>
      </c>
      <c r="U7">
        <v>1.614590976640935</v>
      </c>
      <c r="V7">
        <v>1.0044588317327861</v>
      </c>
      <c r="W7">
        <v>1.529572521664315</v>
      </c>
      <c r="X7">
        <v>0.75660407878304903</v>
      </c>
      <c r="Y7">
        <v>0.72345917961944295</v>
      </c>
      <c r="Z7">
        <v>1.0814140150728995</v>
      </c>
      <c r="AA7">
        <v>1.4583598757094749</v>
      </c>
      <c r="AB7">
        <v>0.69022245777504354</v>
      </c>
      <c r="AC7">
        <v>1.147821062610707</v>
      </c>
      <c r="AD7">
        <v>1.7491806413835902</v>
      </c>
      <c r="AE7">
        <v>1.4191323545578451</v>
      </c>
      <c r="AF7">
        <v>0.89073693224642703</v>
      </c>
      <c r="AG7">
        <v>0.7468809763657055</v>
      </c>
      <c r="AH7">
        <v>2.151527176898135</v>
      </c>
      <c r="AI7">
        <v>0.6742652121795375</v>
      </c>
      <c r="AJ7">
        <v>0.69396160386847994</v>
      </c>
      <c r="AK7">
        <v>2.5317535267409648</v>
      </c>
      <c r="AL7">
        <v>1.264294331381715</v>
      </c>
      <c r="AM7">
        <v>1.1418918910499949</v>
      </c>
      <c r="AN7">
        <v>1.1748167422369948</v>
      </c>
      <c r="AO7">
        <v>0.8714340710144205</v>
      </c>
      <c r="AP7">
        <v>0.96434147501932999</v>
      </c>
      <c r="AQ7">
        <v>1.180938378631355</v>
      </c>
      <c r="AR7">
        <v>1.7556418759724148</v>
      </c>
      <c r="AS7">
        <v>0.65057778188804805</v>
      </c>
      <c r="AT7">
        <v>1.3990319015239701</v>
      </c>
      <c r="AU7">
        <v>0.9201704394546979</v>
      </c>
      <c r="AV7">
        <v>1.0146506939137829</v>
      </c>
      <c r="AW7">
        <v>0.64556353118048349</v>
      </c>
      <c r="AX7">
        <v>0.82590108371346393</v>
      </c>
      <c r="AY7">
        <v>1.116260891380215</v>
      </c>
      <c r="AZ7">
        <v>0.96013189811178101</v>
      </c>
      <c r="BA7">
        <v>1.3251834856343998</v>
      </c>
      <c r="BB7">
        <v>1.352260506650945</v>
      </c>
      <c r="BC7">
        <v>0.48237248774925701</v>
      </c>
      <c r="BD7">
        <v>1.65018654462826</v>
      </c>
      <c r="BE7">
        <v>0.57022620176746353</v>
      </c>
      <c r="BF7">
        <v>0.57749665410349804</v>
      </c>
      <c r="BG7">
        <v>1.0677044266711091</v>
      </c>
      <c r="BH7">
        <v>1.0964263721277101</v>
      </c>
      <c r="BJ7">
        <f t="shared" ref="BJ7:BJ41" si="0">AVERAGE(B7:Q7)</f>
        <v>1.3127652838132247</v>
      </c>
      <c r="BK7">
        <f t="shared" ref="BK7:BK41" si="1">AVERAGE(R7:AI7)</f>
        <v>1.1238981965764319</v>
      </c>
      <c r="BL7">
        <f t="shared" ref="BL7:BL41" si="2">AVERAGE(AJ7:BH7)</f>
        <v>1.0893287518565902</v>
      </c>
      <c r="BN7">
        <f t="shared" ref="BN7:BN41" si="3">STDEV(B7:Q7)</f>
        <v>0.52634902052627419</v>
      </c>
      <c r="BO7">
        <f t="shared" ref="BO7:BO41" si="4">STDEV(R7:AI7)</f>
        <v>0.45198254722538733</v>
      </c>
      <c r="BP7">
        <f t="shared" ref="BP7:BP41" si="5">STDEV(AJ7:BH7)</f>
        <v>0.44436649721783278</v>
      </c>
      <c r="BR7">
        <f t="shared" ref="BR7:BR41" si="6">BN7/SQRT(16)</f>
        <v>0.13158725513156855</v>
      </c>
      <c r="BS7">
        <f t="shared" ref="BS7:BS41" si="7">BO7/SQRT(18)</f>
        <v>0.10653330804034679</v>
      </c>
      <c r="BT7">
        <f t="shared" ref="BT7:BT41" si="8">BP7/SQRT(25)</f>
        <v>8.8873299443566561E-2</v>
      </c>
      <c r="BV7">
        <f t="shared" ref="BV7:BV41" si="9">TTEST(B7:Q7,R7:AI7,2,3)</f>
        <v>0.27353348608169464</v>
      </c>
      <c r="BW7">
        <f t="shared" ref="BW7:BW41" si="10">TTEST(B7:Q7,AJ7:BH7,2,3)</f>
        <v>0.17033467200608549</v>
      </c>
      <c r="BX7">
        <f t="shared" ref="BX7:BX41" si="11">TTEST(R7:AI7,AJ7:BH7,2,3)</f>
        <v>0.80462709682793643</v>
      </c>
    </row>
    <row r="8" spans="1:76" x14ac:dyDescent="0.3">
      <c r="A8" t="s">
        <v>685</v>
      </c>
      <c r="B8">
        <v>0.104182525649052</v>
      </c>
      <c r="C8">
        <v>1.9835738530040101E-2</v>
      </c>
      <c r="D8">
        <v>0.190163206993198</v>
      </c>
      <c r="E8">
        <v>0.12150204169967951</v>
      </c>
      <c r="F8">
        <v>8.4267661298377511E-2</v>
      </c>
      <c r="G8">
        <v>0.2077203424209855</v>
      </c>
      <c r="H8">
        <v>0.117489653103963</v>
      </c>
      <c r="I8">
        <v>6.843726750209661E-2</v>
      </c>
      <c r="J8">
        <v>5.0888416108215602E-2</v>
      </c>
      <c r="K8">
        <v>9.2682952571461849E-2</v>
      </c>
      <c r="L8">
        <v>0.12742171225967949</v>
      </c>
      <c r="M8">
        <v>0.15934066864409901</v>
      </c>
      <c r="N8">
        <v>5.6132072184234848E-2</v>
      </c>
      <c r="O8">
        <v>3.8799583569403953E-2</v>
      </c>
      <c r="P8">
        <v>2.1343166991272401E-2</v>
      </c>
      <c r="Q8">
        <v>4.4611606127693298E-2</v>
      </c>
      <c r="R8">
        <v>7.5396055430547892E-2</v>
      </c>
      <c r="S8">
        <v>9.5245675055749796E-2</v>
      </c>
      <c r="T8">
        <v>4.3666071078864402E-2</v>
      </c>
      <c r="U8">
        <v>0.12423488379131149</v>
      </c>
      <c r="V8">
        <v>7.0514262886365753E-2</v>
      </c>
      <c r="W8">
        <v>0.13294420225165465</v>
      </c>
      <c r="X8">
        <v>5.66697958081675E-2</v>
      </c>
      <c r="Y8">
        <v>4.3291820894973951E-2</v>
      </c>
      <c r="Z8">
        <v>0.12613483722246099</v>
      </c>
      <c r="AA8">
        <v>0.15247559650360815</v>
      </c>
      <c r="AB8">
        <v>5.0964745607059048E-2</v>
      </c>
      <c r="AC8">
        <v>0.10898307535906175</v>
      </c>
      <c r="AD8">
        <v>7.6867254983796748E-2</v>
      </c>
      <c r="AE8">
        <v>0.12657007361285599</v>
      </c>
      <c r="AF8">
        <v>3.4694433670295052E-2</v>
      </c>
      <c r="AG8">
        <v>3.1251473429283347E-2</v>
      </c>
      <c r="AH8">
        <v>0.14220182785918015</v>
      </c>
      <c r="AI8">
        <v>8.974064560869395E-2</v>
      </c>
      <c r="AJ8">
        <v>5.4065118818530052E-2</v>
      </c>
      <c r="AK8">
        <v>0.275305587181776</v>
      </c>
      <c r="AL8">
        <v>6.5752312727588247E-2</v>
      </c>
      <c r="AM8">
        <v>8.8525578024076901E-2</v>
      </c>
      <c r="AN8">
        <v>0.1020454216850696</v>
      </c>
      <c r="AO8">
        <v>5.4903446738891602E-2</v>
      </c>
      <c r="AP8">
        <v>2.8435423772836602E-2</v>
      </c>
      <c r="AQ8">
        <v>9.1326741710741094E-2</v>
      </c>
      <c r="AR8">
        <v>0.1169130977736545</v>
      </c>
      <c r="AS8">
        <v>2.8796816091627452E-2</v>
      </c>
      <c r="AT8">
        <v>0.17431724589960235</v>
      </c>
      <c r="AU8">
        <v>0.126104670697956</v>
      </c>
      <c r="AV8">
        <v>0.19961364878473301</v>
      </c>
      <c r="AW8">
        <v>8.9080333974304898E-2</v>
      </c>
      <c r="AX8">
        <v>2.2650795279089302E-2</v>
      </c>
      <c r="AY8">
        <v>0.10680808713693575</v>
      </c>
      <c r="AZ8">
        <v>0.1398609695484625</v>
      </c>
      <c r="BA8">
        <v>7.6830057417834496E-2</v>
      </c>
      <c r="BB8">
        <v>8.4451445183344756E-2</v>
      </c>
      <c r="BC8">
        <v>4.836463869935205E-2</v>
      </c>
      <c r="BD8">
        <v>0.13969422523660402</v>
      </c>
      <c r="BE8">
        <v>8.2240355506179696E-2</v>
      </c>
      <c r="BF8">
        <v>2.33814043946344E-2</v>
      </c>
      <c r="BG8">
        <v>9.7071423880036853E-2</v>
      </c>
      <c r="BH8">
        <v>7.2462275125695752E-2</v>
      </c>
      <c r="BJ8">
        <f t="shared" si="0"/>
        <v>9.4051163478340791E-2</v>
      </c>
      <c r="BK8">
        <f t="shared" si="1"/>
        <v>8.7880373947440568E-2</v>
      </c>
      <c r="BL8">
        <f t="shared" si="2"/>
        <v>9.5560044851582315E-2</v>
      </c>
      <c r="BN8">
        <f t="shared" si="3"/>
        <v>5.7321321202733561E-2</v>
      </c>
      <c r="BO8">
        <f t="shared" si="4"/>
        <v>3.9729455742994087E-2</v>
      </c>
      <c r="BP8">
        <f t="shared" si="5"/>
        <v>5.8481576873657334E-2</v>
      </c>
      <c r="BR8">
        <f t="shared" si="6"/>
        <v>1.433033030068339E-2</v>
      </c>
      <c r="BS8">
        <f t="shared" si="7"/>
        <v>9.364322522907316E-3</v>
      </c>
      <c r="BT8">
        <f t="shared" si="8"/>
        <v>1.1696315374731467E-2</v>
      </c>
      <c r="BV8">
        <f t="shared" si="9"/>
        <v>0.72137245428272423</v>
      </c>
      <c r="BW8">
        <f t="shared" si="10"/>
        <v>0.93548613645900036</v>
      </c>
      <c r="BX8">
        <f t="shared" si="11"/>
        <v>0.61102003500545188</v>
      </c>
    </row>
    <row r="9" spans="1:76" x14ac:dyDescent="0.3">
      <c r="A9" t="s">
        <v>686</v>
      </c>
      <c r="B9">
        <v>1.42461411595429</v>
      </c>
      <c r="C9">
        <v>1.8302423553043399</v>
      </c>
      <c r="D9">
        <v>2.1326642924811199</v>
      </c>
      <c r="E9">
        <v>2.2578121731913399</v>
      </c>
      <c r="F9">
        <v>1.485698139577075</v>
      </c>
      <c r="G9">
        <v>2.0061045883047099</v>
      </c>
      <c r="H9">
        <v>2.11672196422376</v>
      </c>
      <c r="I9">
        <v>1.663454650671965</v>
      </c>
      <c r="J9">
        <v>1.6913587951049052</v>
      </c>
      <c r="K9">
        <v>1.5399810730981351</v>
      </c>
      <c r="L9">
        <v>2.4239573007206201</v>
      </c>
      <c r="M9">
        <v>2.086758333482265</v>
      </c>
      <c r="N9">
        <v>1.7605362158563049</v>
      </c>
      <c r="O9">
        <v>1.7286422359685751</v>
      </c>
      <c r="P9">
        <v>1.6567068702068051</v>
      </c>
      <c r="Q9">
        <v>1.9228958077964751</v>
      </c>
      <c r="R9">
        <v>2.4849124626467498</v>
      </c>
      <c r="S9">
        <v>2.0718526658722451</v>
      </c>
      <c r="T9">
        <v>1.6974072752885347</v>
      </c>
      <c r="U9">
        <v>2.4570860978009299</v>
      </c>
      <c r="V9">
        <v>1.6271867138773999</v>
      </c>
      <c r="W9">
        <v>1.9971034437664001</v>
      </c>
      <c r="X9">
        <v>1.50805097827475</v>
      </c>
      <c r="Y9">
        <v>1.4565465347459199</v>
      </c>
      <c r="Z9">
        <v>2.1848366542650703</v>
      </c>
      <c r="AA9">
        <v>1.99444297189985</v>
      </c>
      <c r="AB9">
        <v>1.4160937063241898</v>
      </c>
      <c r="AC9">
        <v>2.20925536172322</v>
      </c>
      <c r="AD9">
        <v>1.590224292410205</v>
      </c>
      <c r="AE9">
        <v>2.1779256321498499</v>
      </c>
      <c r="AF9">
        <v>1.7183893622215449</v>
      </c>
      <c r="AG9">
        <v>1.7924702853864849</v>
      </c>
      <c r="AH9">
        <v>2.1677256264071847</v>
      </c>
      <c r="AI9">
        <v>1.5459208255992651</v>
      </c>
      <c r="AJ9">
        <v>2.0153876671195698</v>
      </c>
      <c r="AK9">
        <v>2.4484928496301501</v>
      </c>
      <c r="AL9">
        <v>1.861539802001575</v>
      </c>
      <c r="AM9">
        <v>1.56631437102168</v>
      </c>
      <c r="AN9">
        <v>2.001863719396455</v>
      </c>
      <c r="AO9">
        <v>1.85856366200574</v>
      </c>
      <c r="AP9">
        <v>1.581308150340065</v>
      </c>
      <c r="AQ9">
        <v>1.5145926753397201</v>
      </c>
      <c r="AR9">
        <v>2.0564461481976197</v>
      </c>
      <c r="AS9">
        <v>1.567828371470225</v>
      </c>
      <c r="AT9">
        <v>1.95452402723907</v>
      </c>
      <c r="AU9">
        <v>1.8427502030104201</v>
      </c>
      <c r="AV9">
        <v>2.439484239862185</v>
      </c>
      <c r="AW9">
        <v>1.80316025111722</v>
      </c>
      <c r="AX9">
        <v>1.6026080262784901</v>
      </c>
      <c r="AY9">
        <v>1.5682876059061899</v>
      </c>
      <c r="AZ9">
        <v>2.3612606525127902</v>
      </c>
      <c r="BA9">
        <v>1.9865776346405752</v>
      </c>
      <c r="BB9">
        <v>1.6019509075020801</v>
      </c>
      <c r="BC9">
        <v>1.721393493506935</v>
      </c>
      <c r="BD9">
        <v>2.1213482953911251</v>
      </c>
      <c r="BE9">
        <v>1.5151956384719751</v>
      </c>
      <c r="BF9">
        <v>1.6093651963727251</v>
      </c>
      <c r="BG9">
        <v>1.4809757916267698</v>
      </c>
      <c r="BH9">
        <v>2.020873846877965</v>
      </c>
      <c r="BJ9">
        <f t="shared" si="0"/>
        <v>1.8580093069964179</v>
      </c>
      <c r="BK9">
        <f t="shared" si="1"/>
        <v>1.8943017161477667</v>
      </c>
      <c r="BL9">
        <f t="shared" si="2"/>
        <v>1.8440837290735725</v>
      </c>
      <c r="BN9">
        <f t="shared" si="3"/>
        <v>0.29002517478397782</v>
      </c>
      <c r="BO9">
        <f t="shared" si="4"/>
        <v>0.3422455884728392</v>
      </c>
      <c r="BP9">
        <f t="shared" si="5"/>
        <v>0.29323591805042376</v>
      </c>
      <c r="BR9">
        <f t="shared" si="6"/>
        <v>7.2506293695994456E-2</v>
      </c>
      <c r="BS9">
        <f t="shared" si="7"/>
        <v>8.0668058813441704E-2</v>
      </c>
      <c r="BT9">
        <f t="shared" si="8"/>
        <v>5.8647183610084752E-2</v>
      </c>
      <c r="BV9">
        <f t="shared" si="9"/>
        <v>0.74011252003927042</v>
      </c>
      <c r="BW9">
        <f t="shared" si="10"/>
        <v>0.88222202236854241</v>
      </c>
      <c r="BX9">
        <f t="shared" si="11"/>
        <v>0.61792736675798898</v>
      </c>
    </row>
    <row r="10" spans="1:76" x14ac:dyDescent="0.3">
      <c r="A10" t="s">
        <v>687</v>
      </c>
      <c r="B10">
        <v>30.225364994892999</v>
      </c>
      <c r="C10">
        <v>33.921489043328449</v>
      </c>
      <c r="D10">
        <v>36.985773083377801</v>
      </c>
      <c r="E10">
        <v>32.564972927756699</v>
      </c>
      <c r="F10">
        <v>28.654321492914249</v>
      </c>
      <c r="G10">
        <v>33.280249534174899</v>
      </c>
      <c r="H10">
        <v>36.155500872320552</v>
      </c>
      <c r="I10">
        <v>28.558094141729001</v>
      </c>
      <c r="J10">
        <v>34.171678213391303</v>
      </c>
      <c r="K10">
        <v>25.994214844250049</v>
      </c>
      <c r="L10">
        <v>36.240348411785305</v>
      </c>
      <c r="M10">
        <v>36.172541765795202</v>
      </c>
      <c r="N10">
        <v>31.781231757063047</v>
      </c>
      <c r="O10">
        <v>34.136725906745049</v>
      </c>
      <c r="P10">
        <v>29.18177132214505</v>
      </c>
      <c r="Q10">
        <v>33.077299931639701</v>
      </c>
      <c r="R10">
        <v>34.238946744764498</v>
      </c>
      <c r="S10">
        <v>38.568875571715253</v>
      </c>
      <c r="T10">
        <v>34.510973576104803</v>
      </c>
      <c r="U10">
        <v>33.494101079557595</v>
      </c>
      <c r="V10">
        <v>28.808137708368548</v>
      </c>
      <c r="W10">
        <v>33.57866207593225</v>
      </c>
      <c r="X10">
        <v>27.376801680821451</v>
      </c>
      <c r="Y10">
        <v>29.256709073166299</v>
      </c>
      <c r="Z10">
        <v>39.354376375802303</v>
      </c>
      <c r="AA10">
        <v>31.848649523401601</v>
      </c>
      <c r="AB10">
        <v>29.091133305574051</v>
      </c>
      <c r="AC10">
        <v>35.012772745909949</v>
      </c>
      <c r="AD10">
        <v>27.152124398677948</v>
      </c>
      <c r="AE10">
        <v>31.02896317037715</v>
      </c>
      <c r="AF10">
        <v>28.7878179351003</v>
      </c>
      <c r="AG10">
        <v>30.839217857511048</v>
      </c>
      <c r="AH10">
        <v>36.205357775802696</v>
      </c>
      <c r="AI10">
        <v>27.9073175274963</v>
      </c>
      <c r="AJ10">
        <v>31.786681992128997</v>
      </c>
      <c r="AK10">
        <v>35.186322833643203</v>
      </c>
      <c r="AL10">
        <v>28.364817279658148</v>
      </c>
      <c r="AM10">
        <v>27.846149569422749</v>
      </c>
      <c r="AN10">
        <v>37.218770078549149</v>
      </c>
      <c r="AO10">
        <v>35.397667674736397</v>
      </c>
      <c r="AP10">
        <v>30.303974982820101</v>
      </c>
      <c r="AQ10">
        <v>26.703567686789448</v>
      </c>
      <c r="AR10">
        <v>38.046452966075151</v>
      </c>
      <c r="AS10">
        <v>31.34311628198445</v>
      </c>
      <c r="AT10">
        <v>34.804110737593753</v>
      </c>
      <c r="AU10">
        <v>31.786631673356553</v>
      </c>
      <c r="AV10">
        <v>36.161499498623201</v>
      </c>
      <c r="AW10">
        <v>31.385696537470402</v>
      </c>
      <c r="AX10">
        <v>28.300003057502252</v>
      </c>
      <c r="AY10">
        <v>31.342483503057501</v>
      </c>
      <c r="AZ10">
        <v>36.487085159336345</v>
      </c>
      <c r="BA10">
        <v>33.741880693469895</v>
      </c>
      <c r="BB10">
        <v>31.98914226705255</v>
      </c>
      <c r="BC10">
        <v>32.9995561646911</v>
      </c>
      <c r="BD10">
        <v>36.748252572856103</v>
      </c>
      <c r="BE10">
        <v>28.60992635287025</v>
      </c>
      <c r="BF10">
        <v>28.8909501795357</v>
      </c>
      <c r="BG10">
        <v>32.142559826164046</v>
      </c>
      <c r="BH10">
        <v>34.383173687459703</v>
      </c>
      <c r="BJ10">
        <f t="shared" si="0"/>
        <v>32.568848640206831</v>
      </c>
      <c r="BK10">
        <f t="shared" si="1"/>
        <v>32.058941007004663</v>
      </c>
      <c r="BL10">
        <f t="shared" si="2"/>
        <v>32.478818930273889</v>
      </c>
      <c r="BN10">
        <f t="shared" si="3"/>
        <v>3.2525006786923045</v>
      </c>
      <c r="BO10">
        <f t="shared" si="4"/>
        <v>3.7605620351648108</v>
      </c>
      <c r="BP10">
        <f t="shared" si="5"/>
        <v>3.2591738976899749</v>
      </c>
      <c r="BR10">
        <f t="shared" si="6"/>
        <v>0.81312516967307613</v>
      </c>
      <c r="BS10">
        <f t="shared" si="7"/>
        <v>0.88637297204590726</v>
      </c>
      <c r="BT10">
        <f t="shared" si="8"/>
        <v>0.65183477953799496</v>
      </c>
      <c r="BV10">
        <f t="shared" si="9"/>
        <v>0.67446268169122214</v>
      </c>
      <c r="BW10">
        <f t="shared" si="10"/>
        <v>0.9316926127255446</v>
      </c>
      <c r="BX10">
        <f t="shared" si="11"/>
        <v>0.70515712923688145</v>
      </c>
    </row>
    <row r="11" spans="1:76" x14ac:dyDescent="0.3">
      <c r="A11" t="s">
        <v>688</v>
      </c>
      <c r="B11">
        <v>254.07579257769549</v>
      </c>
      <c r="C11">
        <v>261.484793827994</v>
      </c>
      <c r="D11">
        <v>289.98747208709199</v>
      </c>
      <c r="E11">
        <v>316.76472635825201</v>
      </c>
      <c r="F11">
        <v>259.42670086173848</v>
      </c>
      <c r="G11">
        <v>277.89867141358701</v>
      </c>
      <c r="H11">
        <v>303.24609023440649</v>
      </c>
      <c r="I11">
        <v>263.31988814358147</v>
      </c>
      <c r="J11">
        <v>295.80598223157352</v>
      </c>
      <c r="K11">
        <v>243.37034268229502</v>
      </c>
      <c r="L11">
        <v>298.06534275720253</v>
      </c>
      <c r="M11">
        <v>296.30499990137605</v>
      </c>
      <c r="N11">
        <v>278.20673746666449</v>
      </c>
      <c r="O11">
        <v>258.31419984463002</v>
      </c>
      <c r="P11">
        <v>307.36286286138397</v>
      </c>
      <c r="Q11">
        <v>301.1963540916895</v>
      </c>
      <c r="R11">
        <v>275.9371655923905</v>
      </c>
      <c r="S11">
        <v>325.1267328939665</v>
      </c>
      <c r="T11">
        <v>253.49020671087402</v>
      </c>
      <c r="U11">
        <v>260.9944434001535</v>
      </c>
      <c r="V11">
        <v>260.15322844876698</v>
      </c>
      <c r="W11">
        <v>262.98660247846897</v>
      </c>
      <c r="X11">
        <v>265.57304780720102</v>
      </c>
      <c r="Y11">
        <v>237.24448777045851</v>
      </c>
      <c r="Z11">
        <v>188.70515484045751</v>
      </c>
      <c r="AA11">
        <v>283.61427314058</v>
      </c>
      <c r="AB11">
        <v>272.65585754512</v>
      </c>
      <c r="AC11">
        <v>306.54320823800799</v>
      </c>
      <c r="AD11">
        <v>254.94477771745201</v>
      </c>
      <c r="AE11">
        <v>340.20989395414949</v>
      </c>
      <c r="AF11">
        <v>301.19831787059849</v>
      </c>
      <c r="AG11">
        <v>306.01130740070505</v>
      </c>
      <c r="AH11">
        <v>261.59686171074952</v>
      </c>
      <c r="AI11">
        <v>207.08906975952249</v>
      </c>
      <c r="AJ11">
        <v>247.07832683965199</v>
      </c>
      <c r="AK11">
        <v>312.9858472471285</v>
      </c>
      <c r="AL11">
        <v>268.19418378755597</v>
      </c>
      <c r="AM11">
        <v>259.05032017318649</v>
      </c>
      <c r="AN11">
        <v>250.687559113296</v>
      </c>
      <c r="AO11">
        <v>263.88342765081097</v>
      </c>
      <c r="AP11">
        <v>236.94199137527499</v>
      </c>
      <c r="AQ11">
        <v>254.67429552882999</v>
      </c>
      <c r="AR11">
        <v>241.1119444442885</v>
      </c>
      <c r="AS11">
        <v>269.53487534538147</v>
      </c>
      <c r="AT11">
        <v>251.76491504836099</v>
      </c>
      <c r="AU11">
        <v>232.22061000791098</v>
      </c>
      <c r="AV11">
        <v>302.29680318075702</v>
      </c>
      <c r="AW11">
        <v>239.79736493124949</v>
      </c>
      <c r="AX11">
        <v>249.06587967626999</v>
      </c>
      <c r="AY11">
        <v>292.88887820812852</v>
      </c>
      <c r="AZ11">
        <v>283.04404731484647</v>
      </c>
      <c r="BA11">
        <v>223.82115549558799</v>
      </c>
      <c r="BB11">
        <v>260.22043696261903</v>
      </c>
      <c r="BC11">
        <v>258.14351446631497</v>
      </c>
      <c r="BD11">
        <v>279.37489512455954</v>
      </c>
      <c r="BE11">
        <v>244.23405557508352</v>
      </c>
      <c r="BF11">
        <v>248.61162980906448</v>
      </c>
      <c r="BG11">
        <v>247.2903749271255</v>
      </c>
      <c r="BH11">
        <v>265.62371085964253</v>
      </c>
      <c r="BJ11">
        <f t="shared" si="0"/>
        <v>281.5519348338226</v>
      </c>
      <c r="BK11">
        <f t="shared" si="1"/>
        <v>270.22636873775679</v>
      </c>
      <c r="BL11">
        <f t="shared" si="2"/>
        <v>259.30164172371695</v>
      </c>
      <c r="BN11">
        <f t="shared" si="3"/>
        <v>22.404301725588631</v>
      </c>
      <c r="BO11">
        <f t="shared" si="4"/>
        <v>37.774035389391969</v>
      </c>
      <c r="BP11">
        <f t="shared" si="5"/>
        <v>21.571570071030376</v>
      </c>
      <c r="BR11">
        <f t="shared" si="6"/>
        <v>5.6010754313971578</v>
      </c>
      <c r="BS11">
        <f t="shared" si="7"/>
        <v>8.9034255255398964</v>
      </c>
      <c r="BT11">
        <f t="shared" si="8"/>
        <v>4.314314014206075</v>
      </c>
      <c r="BV11">
        <f t="shared" si="9"/>
        <v>0.29075993067376649</v>
      </c>
      <c r="BW11">
        <f t="shared" si="10"/>
        <v>3.6131533866348409E-3</v>
      </c>
      <c r="BX11">
        <f t="shared" si="11"/>
        <v>0.28003677154345907</v>
      </c>
    </row>
    <row r="12" spans="1:76" x14ac:dyDescent="0.3">
      <c r="A12" t="s">
        <v>689</v>
      </c>
      <c r="B12">
        <v>3.8147520354356148</v>
      </c>
      <c r="C12">
        <v>4.0234583292961048</v>
      </c>
      <c r="D12">
        <v>4.3374260681178152</v>
      </c>
      <c r="E12">
        <v>4.670666358751955</v>
      </c>
      <c r="F12">
        <v>4.0936820414187549</v>
      </c>
      <c r="G12">
        <v>4.5280777205594696</v>
      </c>
      <c r="H12">
        <v>5.4061214334959899</v>
      </c>
      <c r="I12">
        <v>4.2392654285644298</v>
      </c>
      <c r="J12">
        <v>5.5051021997935701</v>
      </c>
      <c r="K12">
        <v>4.8072912169621098</v>
      </c>
      <c r="L12">
        <v>6.2755091625125949</v>
      </c>
      <c r="M12">
        <v>5.3174324940507152</v>
      </c>
      <c r="N12">
        <v>5.4535433358852901</v>
      </c>
      <c r="O12">
        <v>4.5108594625605605</v>
      </c>
      <c r="P12">
        <v>5.1375560102802202</v>
      </c>
      <c r="Q12">
        <v>5.5950959140273353</v>
      </c>
      <c r="R12">
        <v>5.0836909965382855</v>
      </c>
      <c r="S12">
        <v>5.788972234417975</v>
      </c>
      <c r="T12">
        <v>4.2443690849743447</v>
      </c>
      <c r="U12">
        <v>5.1805666212768999</v>
      </c>
      <c r="V12">
        <v>5.5953967495811394</v>
      </c>
      <c r="W12">
        <v>4.6494471717165045</v>
      </c>
      <c r="X12">
        <v>3.7389543688238951</v>
      </c>
      <c r="Y12">
        <v>4.8034182507581002</v>
      </c>
      <c r="Z12">
        <v>3.9810030445667204</v>
      </c>
      <c r="AA12">
        <v>5.3254945678432755</v>
      </c>
      <c r="AB12">
        <v>5.1748759569466252</v>
      </c>
      <c r="AC12">
        <v>7.6475666759221053</v>
      </c>
      <c r="AD12">
        <v>4.0007216374700452</v>
      </c>
      <c r="AE12">
        <v>7.7743832043995305</v>
      </c>
      <c r="AF12">
        <v>6.4617141629403649</v>
      </c>
      <c r="AG12">
        <v>5.0113769408462803</v>
      </c>
      <c r="AH12">
        <v>5.6345622473083008</v>
      </c>
      <c r="AI12">
        <v>4.3621307688307045</v>
      </c>
      <c r="AJ12">
        <v>3.9766885197796302</v>
      </c>
      <c r="AK12">
        <v>5.7701481427417605</v>
      </c>
      <c r="AL12">
        <v>4.2719562465114347</v>
      </c>
      <c r="AM12">
        <v>4.3793181369109551</v>
      </c>
      <c r="AN12">
        <v>4.0059808978458848</v>
      </c>
      <c r="AO12">
        <v>4.772342597558775</v>
      </c>
      <c r="AP12">
        <v>4.10313715154967</v>
      </c>
      <c r="AQ12">
        <v>5.8016221493585798</v>
      </c>
      <c r="AR12">
        <v>4.4365329246408596</v>
      </c>
      <c r="AS12">
        <v>5.0216082849916353</v>
      </c>
      <c r="AT12">
        <v>4.396200047896615</v>
      </c>
      <c r="AU12">
        <v>3.7130676678961203</v>
      </c>
      <c r="AV12">
        <v>6.0389631230336551</v>
      </c>
      <c r="AW12">
        <v>3.9534401189509252</v>
      </c>
      <c r="AX12">
        <v>4.6414691178724752</v>
      </c>
      <c r="AY12">
        <v>5.0026354177606098</v>
      </c>
      <c r="AZ12">
        <v>4.5228052136527799</v>
      </c>
      <c r="BA12">
        <v>5.879971131568495</v>
      </c>
      <c r="BB12">
        <v>3.6210902309868152</v>
      </c>
      <c r="BC12">
        <v>4.091123785949355</v>
      </c>
      <c r="BD12">
        <v>4.4907044951477202</v>
      </c>
      <c r="BE12">
        <v>3.8387341653949347</v>
      </c>
      <c r="BF12">
        <v>4.1559224229023899</v>
      </c>
      <c r="BG12">
        <v>3.95590959317768</v>
      </c>
      <c r="BH12">
        <v>4.4999035265241556</v>
      </c>
      <c r="BJ12">
        <f t="shared" si="0"/>
        <v>4.8572399507320334</v>
      </c>
      <c r="BK12">
        <f t="shared" si="1"/>
        <v>5.2477024825089496</v>
      </c>
      <c r="BL12">
        <f t="shared" si="2"/>
        <v>4.533651004424156</v>
      </c>
      <c r="BN12">
        <f t="shared" si="3"/>
        <v>0.69308833778963075</v>
      </c>
      <c r="BO12">
        <f t="shared" si="4"/>
        <v>1.1391804947574105</v>
      </c>
      <c r="BP12">
        <f t="shared" si="5"/>
        <v>0.69634616956426598</v>
      </c>
      <c r="BR12">
        <f t="shared" si="6"/>
        <v>0.17327208444740769</v>
      </c>
      <c r="BS12">
        <f t="shared" si="7"/>
        <v>0.26850741761280378</v>
      </c>
      <c r="BT12">
        <f t="shared" si="8"/>
        <v>0.1392692339128532</v>
      </c>
      <c r="BV12">
        <f t="shared" si="9"/>
        <v>0.23176548962793098</v>
      </c>
      <c r="BW12">
        <f t="shared" si="10"/>
        <v>0.15517077188966022</v>
      </c>
      <c r="BX12">
        <f t="shared" si="11"/>
        <v>2.6007702799355797E-2</v>
      </c>
    </row>
    <row r="13" spans="1:76" x14ac:dyDescent="0.3">
      <c r="A13" t="s">
        <v>690</v>
      </c>
      <c r="B13">
        <v>108.23328250263549</v>
      </c>
      <c r="C13">
        <v>113.1097082956385</v>
      </c>
      <c r="D13">
        <v>110.58358504719851</v>
      </c>
      <c r="E13">
        <v>115.029068015779</v>
      </c>
      <c r="F13">
        <v>106.29064379997655</v>
      </c>
      <c r="G13">
        <v>112.14335221842799</v>
      </c>
      <c r="H13">
        <v>123.04070193759701</v>
      </c>
      <c r="I13">
        <v>99.006441200335445</v>
      </c>
      <c r="J13">
        <v>107.647615872003</v>
      </c>
      <c r="K13">
        <v>99.363905740947246</v>
      </c>
      <c r="L13">
        <v>116.4752068203765</v>
      </c>
      <c r="M13">
        <v>118.9058874772245</v>
      </c>
      <c r="N13">
        <v>95.517589683625857</v>
      </c>
      <c r="O13">
        <v>105.11860753579751</v>
      </c>
      <c r="P13">
        <v>101.29350001739</v>
      </c>
      <c r="Q13">
        <v>116.9461581232175</v>
      </c>
      <c r="R13">
        <v>130.80026592786049</v>
      </c>
      <c r="S13">
        <v>149.55132102374802</v>
      </c>
      <c r="T13">
        <v>121.0100363304</v>
      </c>
      <c r="U13">
        <v>103.17224597077799</v>
      </c>
      <c r="V13">
        <v>93.165771421417048</v>
      </c>
      <c r="W13">
        <v>111.123790975018</v>
      </c>
      <c r="X13">
        <v>126.65403782325151</v>
      </c>
      <c r="Y13">
        <v>98.421650105833493</v>
      </c>
      <c r="Z13">
        <v>86.376592445379856</v>
      </c>
      <c r="AA13">
        <v>123.9799667060425</v>
      </c>
      <c r="AB13">
        <v>122.487054811673</v>
      </c>
      <c r="AC13">
        <v>100.906457522849</v>
      </c>
      <c r="AD13">
        <v>115.3094435130005</v>
      </c>
      <c r="AE13">
        <v>132.9392363260985</v>
      </c>
      <c r="AF13">
        <v>130.052669891482</v>
      </c>
      <c r="AG13">
        <v>153.640730095393</v>
      </c>
      <c r="AH13">
        <v>104.16475149371951</v>
      </c>
      <c r="AI13">
        <v>95.700621422914594</v>
      </c>
      <c r="AJ13">
        <v>102.29019211923965</v>
      </c>
      <c r="AK13">
        <v>128.37102554348098</v>
      </c>
      <c r="AL13">
        <v>107.87855453247801</v>
      </c>
      <c r="AM13">
        <v>114.27017629659849</v>
      </c>
      <c r="AN13">
        <v>100.80837816164589</v>
      </c>
      <c r="AO13">
        <v>115.12313800398201</v>
      </c>
      <c r="AP13">
        <v>107.28498270223099</v>
      </c>
      <c r="AQ13">
        <v>107.699398713063</v>
      </c>
      <c r="AR13">
        <v>116.4734329389145</v>
      </c>
      <c r="AS13">
        <v>105.428491976034</v>
      </c>
      <c r="AT13">
        <v>101.2221996547067</v>
      </c>
      <c r="AU13">
        <v>103.90086696147135</v>
      </c>
      <c r="AV13">
        <v>114.81921850488499</v>
      </c>
      <c r="AW13">
        <v>98.867009859481698</v>
      </c>
      <c r="AX13">
        <v>98.141037329253251</v>
      </c>
      <c r="AY13">
        <v>116.03622502793149</v>
      </c>
      <c r="AZ13">
        <v>119.294173510284</v>
      </c>
      <c r="BA13">
        <v>80.106134831039697</v>
      </c>
      <c r="BB13">
        <v>121.59352803362</v>
      </c>
      <c r="BC13">
        <v>100.44525355750099</v>
      </c>
      <c r="BD13">
        <v>113.3942005992035</v>
      </c>
      <c r="BE13">
        <v>116.1657406707635</v>
      </c>
      <c r="BF13">
        <v>105.4803320770215</v>
      </c>
      <c r="BG13">
        <v>108.9116893487125</v>
      </c>
      <c r="BH13">
        <v>106.823533429299</v>
      </c>
      <c r="BJ13">
        <f t="shared" si="0"/>
        <v>109.29407839301065</v>
      </c>
      <c r="BK13">
        <f t="shared" si="1"/>
        <v>116.63648021149217</v>
      </c>
      <c r="BL13">
        <f t="shared" si="2"/>
        <v>108.43315657531367</v>
      </c>
      <c r="BN13">
        <f t="shared" si="3"/>
        <v>7.9046222558135995</v>
      </c>
      <c r="BO13">
        <f t="shared" si="4"/>
        <v>19.035203850243818</v>
      </c>
      <c r="BP13">
        <f t="shared" si="5"/>
        <v>9.7252922503626866</v>
      </c>
      <c r="BR13">
        <f t="shared" si="6"/>
        <v>1.9761555639533999</v>
      </c>
      <c r="BS13">
        <f t="shared" si="7"/>
        <v>4.4866405745918945</v>
      </c>
      <c r="BT13">
        <f t="shared" si="8"/>
        <v>1.9450584500725374</v>
      </c>
      <c r="BV13">
        <f t="shared" si="9"/>
        <v>0.14767790346965237</v>
      </c>
      <c r="BW13">
        <f t="shared" si="10"/>
        <v>0.75794916354666542</v>
      </c>
      <c r="BX13">
        <f t="shared" si="11"/>
        <v>0.10674458693813824</v>
      </c>
    </row>
    <row r="14" spans="1:76" x14ac:dyDescent="0.3">
      <c r="A14" t="s">
        <v>691</v>
      </c>
      <c r="B14">
        <v>34.560997117013201</v>
      </c>
      <c r="C14">
        <v>41.222941952337649</v>
      </c>
      <c r="D14">
        <v>36.297328448317401</v>
      </c>
      <c r="E14">
        <v>37.594866765684799</v>
      </c>
      <c r="F14">
        <v>40.503442467681396</v>
      </c>
      <c r="G14">
        <v>40.601567192236104</v>
      </c>
      <c r="H14">
        <v>41.443589675043597</v>
      </c>
      <c r="I14">
        <v>36.528851970653001</v>
      </c>
      <c r="J14">
        <v>43.190874574282105</v>
      </c>
      <c r="K14">
        <v>41.129972613245499</v>
      </c>
      <c r="L14">
        <v>46.715078486362145</v>
      </c>
      <c r="M14">
        <v>39.355353232021898</v>
      </c>
      <c r="N14">
        <v>41.142316444516048</v>
      </c>
      <c r="O14">
        <v>39.449079038981402</v>
      </c>
      <c r="P14">
        <v>48.711219788078552</v>
      </c>
      <c r="Q14">
        <v>46.112987400220447</v>
      </c>
      <c r="R14">
        <v>47.077427065010653</v>
      </c>
      <c r="S14">
        <v>49.94402926588365</v>
      </c>
      <c r="T14">
        <v>36.626632417949601</v>
      </c>
      <c r="U14">
        <v>38.451209657143053</v>
      </c>
      <c r="V14">
        <v>48.418833664714398</v>
      </c>
      <c r="W14">
        <v>41.580523179945502</v>
      </c>
      <c r="X14">
        <v>38.395696784044247</v>
      </c>
      <c r="Y14">
        <v>51.024333579948248</v>
      </c>
      <c r="Z14">
        <v>32.508285902972148</v>
      </c>
      <c r="AA14">
        <v>47.122885763612601</v>
      </c>
      <c r="AB14">
        <v>46.374549104835054</v>
      </c>
      <c r="AC14">
        <v>57.464683888975401</v>
      </c>
      <c r="AD14">
        <v>38.735007362995304</v>
      </c>
      <c r="AE14">
        <v>63.412248283315947</v>
      </c>
      <c r="AF14">
        <v>58.51195818287885</v>
      </c>
      <c r="AG14">
        <v>49.895452485145952</v>
      </c>
      <c r="AH14">
        <v>45.208080926170553</v>
      </c>
      <c r="AI14">
        <v>34.866262893552701</v>
      </c>
      <c r="AJ14">
        <v>35.829964853778947</v>
      </c>
      <c r="AK14">
        <v>50.012978277373705</v>
      </c>
      <c r="AL14">
        <v>45.932498890437955</v>
      </c>
      <c r="AM14">
        <v>37.983788272917906</v>
      </c>
      <c r="AN14">
        <v>35.022552747737649</v>
      </c>
      <c r="AO14">
        <v>36.780684575514151</v>
      </c>
      <c r="AP14">
        <v>35.1314423976591</v>
      </c>
      <c r="AQ14">
        <v>51.198018802195001</v>
      </c>
      <c r="AR14">
        <v>38.341816797978552</v>
      </c>
      <c r="AS14">
        <v>43.491626428556799</v>
      </c>
      <c r="AT14">
        <v>34.334909329464452</v>
      </c>
      <c r="AU14">
        <v>31.80240512011115</v>
      </c>
      <c r="AV14">
        <v>44.88282999470195</v>
      </c>
      <c r="AW14">
        <v>31.858038473019551</v>
      </c>
      <c r="AX14">
        <v>37.938718702171151</v>
      </c>
      <c r="AY14">
        <v>43.40841998210125</v>
      </c>
      <c r="AZ14">
        <v>38.261383752460198</v>
      </c>
      <c r="BA14">
        <v>40.753611821485549</v>
      </c>
      <c r="BB14">
        <v>35.643133043115398</v>
      </c>
      <c r="BC14">
        <v>34.6850779950909</v>
      </c>
      <c r="BD14">
        <v>40.703786325340346</v>
      </c>
      <c r="BE14">
        <v>36.78995686070165</v>
      </c>
      <c r="BF14">
        <v>34.567238592647854</v>
      </c>
      <c r="BG14">
        <v>37.76330336069455</v>
      </c>
      <c r="BH14">
        <v>40.678357795816154</v>
      </c>
      <c r="BJ14">
        <f t="shared" si="0"/>
        <v>40.910029197917211</v>
      </c>
      <c r="BK14">
        <f t="shared" si="1"/>
        <v>45.867672244949652</v>
      </c>
      <c r="BL14">
        <f t="shared" si="2"/>
        <v>38.951861727722871</v>
      </c>
      <c r="BN14">
        <f t="shared" si="3"/>
        <v>3.8634977409861473</v>
      </c>
      <c r="BO14">
        <f t="shared" si="4"/>
        <v>8.5296750027107304</v>
      </c>
      <c r="BP14">
        <f t="shared" si="5"/>
        <v>5.1255681481216575</v>
      </c>
      <c r="BR14">
        <f t="shared" si="6"/>
        <v>0.96587443524653682</v>
      </c>
      <c r="BS14">
        <f t="shared" si="7"/>
        <v>2.0104636785780472</v>
      </c>
      <c r="BT14">
        <f t="shared" si="8"/>
        <v>1.0251136296243315</v>
      </c>
      <c r="BV14">
        <f t="shared" si="9"/>
        <v>3.5792183344980008E-2</v>
      </c>
      <c r="BW14">
        <f t="shared" si="10"/>
        <v>0.17256897873494936</v>
      </c>
      <c r="BX14">
        <f t="shared" si="11"/>
        <v>5.0620070616553192E-3</v>
      </c>
    </row>
    <row r="15" spans="1:76" x14ac:dyDescent="0.3">
      <c r="A15" t="s">
        <v>692</v>
      </c>
      <c r="B15">
        <v>159.13737044294248</v>
      </c>
      <c r="C15">
        <v>181.96537991101599</v>
      </c>
      <c r="D15">
        <v>176.44417754709298</v>
      </c>
      <c r="E15">
        <v>183.19622416986451</v>
      </c>
      <c r="F15">
        <v>194.477093620771</v>
      </c>
      <c r="G15">
        <v>187.56301941075949</v>
      </c>
      <c r="H15">
        <v>211.08347438075748</v>
      </c>
      <c r="I15">
        <v>156.24009475372</v>
      </c>
      <c r="J15">
        <v>182.32558210363649</v>
      </c>
      <c r="K15">
        <v>160.6131127408955</v>
      </c>
      <c r="L15">
        <v>202.63112226200849</v>
      </c>
      <c r="M15">
        <v>183.029598790053</v>
      </c>
      <c r="N15">
        <v>159.8057971566505</v>
      </c>
      <c r="O15">
        <v>184.93917258099199</v>
      </c>
      <c r="P15">
        <v>179.43605521207951</v>
      </c>
      <c r="Q15">
        <v>184.78983364929098</v>
      </c>
      <c r="R15">
        <v>195.06822912913401</v>
      </c>
      <c r="S15">
        <v>220.82369328450551</v>
      </c>
      <c r="T15">
        <v>170.80733020659551</v>
      </c>
      <c r="U15">
        <v>183.84188955898151</v>
      </c>
      <c r="V15">
        <v>182.0759263126175</v>
      </c>
      <c r="W15">
        <v>203.36732786782301</v>
      </c>
      <c r="X15">
        <v>174.8766548022285</v>
      </c>
      <c r="Y15">
        <v>230.34744442817251</v>
      </c>
      <c r="Z15">
        <v>180.37441112738048</v>
      </c>
      <c r="AA15">
        <v>184.19704744286901</v>
      </c>
      <c r="AB15">
        <v>200.900838084333</v>
      </c>
      <c r="AC15">
        <v>195.4966623054305</v>
      </c>
      <c r="AD15">
        <v>169.28271834584149</v>
      </c>
      <c r="AE15">
        <v>225.88682557350899</v>
      </c>
      <c r="AF15">
        <v>206.21625698475501</v>
      </c>
      <c r="AG15">
        <v>209.359943559155</v>
      </c>
      <c r="AH15">
        <v>213.4972043635085</v>
      </c>
      <c r="AI15">
        <v>147.3947105829715</v>
      </c>
      <c r="AJ15">
        <v>158.8062307992775</v>
      </c>
      <c r="AK15">
        <v>230.54854061938249</v>
      </c>
      <c r="AL15">
        <v>188.46098603105</v>
      </c>
      <c r="AM15">
        <v>161.30766981308</v>
      </c>
      <c r="AN15">
        <v>192.72021633179651</v>
      </c>
      <c r="AO15">
        <v>170.410867077299</v>
      </c>
      <c r="AP15">
        <v>131.7901473078945</v>
      </c>
      <c r="AQ15">
        <v>179.5701527942025</v>
      </c>
      <c r="AR15">
        <v>174.26983298590352</v>
      </c>
      <c r="AS15">
        <v>184.25620818615101</v>
      </c>
      <c r="AT15">
        <v>156.82649145503501</v>
      </c>
      <c r="AU15">
        <v>143.1742963847955</v>
      </c>
      <c r="AV15">
        <v>210.99187435232301</v>
      </c>
      <c r="AW15">
        <v>158.24782522260099</v>
      </c>
      <c r="AX15">
        <v>167.29597726681749</v>
      </c>
      <c r="AY15">
        <v>174.0939525324375</v>
      </c>
      <c r="AZ15">
        <v>176.741815154975</v>
      </c>
      <c r="BA15">
        <v>155.680563956588</v>
      </c>
      <c r="BB15">
        <v>165.40147305372551</v>
      </c>
      <c r="BC15">
        <v>153.81560798202099</v>
      </c>
      <c r="BD15">
        <v>199.60789823006701</v>
      </c>
      <c r="BE15">
        <v>150.481664991923</v>
      </c>
      <c r="BF15">
        <v>146.12840425540901</v>
      </c>
      <c r="BG15">
        <v>160.56881590440901</v>
      </c>
      <c r="BH15">
        <v>173.10624764631149</v>
      </c>
      <c r="BJ15">
        <f t="shared" si="0"/>
        <v>180.47981929578316</v>
      </c>
      <c r="BK15">
        <f t="shared" si="1"/>
        <v>194.10083966443401</v>
      </c>
      <c r="BL15">
        <f t="shared" si="2"/>
        <v>170.572150413419</v>
      </c>
      <c r="BN15">
        <f t="shared" si="3"/>
        <v>15.52171982427117</v>
      </c>
      <c r="BO15">
        <f t="shared" si="4"/>
        <v>21.929048295238907</v>
      </c>
      <c r="BP15">
        <f t="shared" si="5"/>
        <v>22.064617519141127</v>
      </c>
      <c r="BR15">
        <f t="shared" si="6"/>
        <v>3.8804299560677924</v>
      </c>
      <c r="BS15">
        <f t="shared" si="7"/>
        <v>5.1687262515102441</v>
      </c>
      <c r="BT15">
        <f t="shared" si="8"/>
        <v>4.4129235038282255</v>
      </c>
      <c r="BV15">
        <f t="shared" si="9"/>
        <v>4.3384543867521191E-2</v>
      </c>
      <c r="BW15">
        <f t="shared" si="10"/>
        <v>9.9866490901108579E-2</v>
      </c>
      <c r="BX15">
        <f t="shared" si="11"/>
        <v>1.3719197498040475E-3</v>
      </c>
    </row>
    <row r="16" spans="1:76" x14ac:dyDescent="0.3">
      <c r="A16" t="s">
        <v>693</v>
      </c>
      <c r="B16">
        <v>2.6557550349232102</v>
      </c>
      <c r="C16">
        <v>2.88927073551416</v>
      </c>
      <c r="D16">
        <v>2.6977406428671848</v>
      </c>
      <c r="E16">
        <v>2.0958178679039552</v>
      </c>
      <c r="F16">
        <v>2.4935742437358801</v>
      </c>
      <c r="G16">
        <v>2.3837797891727552</v>
      </c>
      <c r="H16">
        <v>2.8166328265288598</v>
      </c>
      <c r="I16">
        <v>2.3200499336920801</v>
      </c>
      <c r="J16">
        <v>2.3817862712860349</v>
      </c>
      <c r="K16">
        <v>2.4487642406623849</v>
      </c>
      <c r="L16">
        <v>2.8083227108225648</v>
      </c>
      <c r="M16">
        <v>2.3869619020626898</v>
      </c>
      <c r="N16">
        <v>2.2029446751517199</v>
      </c>
      <c r="O16">
        <v>2.553102700211535</v>
      </c>
      <c r="P16">
        <v>2.9501849846704999</v>
      </c>
      <c r="Q16">
        <v>2.7661390349766801</v>
      </c>
      <c r="R16">
        <v>2.3657933639028901</v>
      </c>
      <c r="S16">
        <v>2.587387203688825</v>
      </c>
      <c r="T16">
        <v>2.2068170391892652</v>
      </c>
      <c r="U16">
        <v>2.6273605432142348</v>
      </c>
      <c r="V16">
        <v>2.7509472323245703</v>
      </c>
      <c r="W16">
        <v>2.9032734566417604</v>
      </c>
      <c r="X16">
        <v>2.329908019953975</v>
      </c>
      <c r="Y16">
        <v>3.1133146491479851</v>
      </c>
      <c r="Z16">
        <v>2.2356508749287602</v>
      </c>
      <c r="AA16">
        <v>2.3547905467758001</v>
      </c>
      <c r="AB16">
        <v>2.8855820315770502</v>
      </c>
      <c r="AC16">
        <v>2.89065482567415</v>
      </c>
      <c r="AD16">
        <v>2.166834841771955</v>
      </c>
      <c r="AE16">
        <v>3.1272768708186147</v>
      </c>
      <c r="AF16">
        <v>3.0017486679029748</v>
      </c>
      <c r="AG16">
        <v>3.2170052642602949</v>
      </c>
      <c r="AH16">
        <v>3.0489632977530299</v>
      </c>
      <c r="AI16">
        <v>2.1032541390145951</v>
      </c>
      <c r="AJ16">
        <v>1.8126525404603551</v>
      </c>
      <c r="AK16">
        <v>3.0109990281687802</v>
      </c>
      <c r="AL16">
        <v>2.6928536491625952</v>
      </c>
      <c r="AM16">
        <v>2.2358175100176298</v>
      </c>
      <c r="AN16">
        <v>2.8257751655687149</v>
      </c>
      <c r="AO16">
        <v>2.2674656507094499</v>
      </c>
      <c r="AP16">
        <v>1.7008377020965499</v>
      </c>
      <c r="AQ16">
        <v>2.5507933812197852</v>
      </c>
      <c r="AR16">
        <v>2.3214540630256901</v>
      </c>
      <c r="AS16">
        <v>2.8738156269907851</v>
      </c>
      <c r="AT16">
        <v>2.119209934945685</v>
      </c>
      <c r="AU16">
        <v>1.8759978622308551</v>
      </c>
      <c r="AV16">
        <v>2.6121152350539347</v>
      </c>
      <c r="AW16">
        <v>2.5453378487642953</v>
      </c>
      <c r="AX16">
        <v>2.44134670569002</v>
      </c>
      <c r="AY16">
        <v>2.4399561378887449</v>
      </c>
      <c r="AZ16">
        <v>2.9171813973813299</v>
      </c>
      <c r="BA16">
        <v>2.0925207411512949</v>
      </c>
      <c r="BB16">
        <v>2.27134923641737</v>
      </c>
      <c r="BC16">
        <v>2.2451874437724699</v>
      </c>
      <c r="BD16">
        <v>2.6180747813689598</v>
      </c>
      <c r="BE16">
        <v>2.0782715739389648</v>
      </c>
      <c r="BF16">
        <v>2.30387207526439</v>
      </c>
      <c r="BG16">
        <v>2.2956144542339101</v>
      </c>
      <c r="BH16">
        <v>2.7265391764083047</v>
      </c>
      <c r="BJ16">
        <f t="shared" si="0"/>
        <v>2.553176724636387</v>
      </c>
      <c r="BK16">
        <f t="shared" si="1"/>
        <v>2.6620312704744844</v>
      </c>
      <c r="BL16">
        <f t="shared" si="2"/>
        <v>2.3950015568772347</v>
      </c>
      <c r="BN16">
        <f t="shared" si="3"/>
        <v>0.25405994487855255</v>
      </c>
      <c r="BO16">
        <f t="shared" si="4"/>
        <v>0.37630425271921136</v>
      </c>
      <c r="BP16">
        <f t="shared" si="5"/>
        <v>0.34609069143052584</v>
      </c>
      <c r="BR16">
        <f t="shared" si="6"/>
        <v>6.3514986219638137E-2</v>
      </c>
      <c r="BS16">
        <f t="shared" si="7"/>
        <v>8.8695762962363561E-2</v>
      </c>
      <c r="BT16">
        <f t="shared" si="8"/>
        <v>6.9218138286105166E-2</v>
      </c>
      <c r="BV16">
        <f t="shared" si="9"/>
        <v>0.32635350454430512</v>
      </c>
      <c r="BW16">
        <f t="shared" si="10"/>
        <v>0.10039916946196488</v>
      </c>
      <c r="BX16">
        <f t="shared" si="11"/>
        <v>2.3269254276846715E-2</v>
      </c>
    </row>
    <row r="17" spans="1:76" x14ac:dyDescent="0.3">
      <c r="A17" t="s">
        <v>694</v>
      </c>
      <c r="B17">
        <v>3.4388365452959251</v>
      </c>
      <c r="C17">
        <v>2.6482473440590697</v>
      </c>
      <c r="D17">
        <v>3.0947298182512597</v>
      </c>
      <c r="E17">
        <v>3.20244266704379</v>
      </c>
      <c r="F17">
        <v>2.6091907459484149</v>
      </c>
      <c r="G17">
        <v>3.0267802108643247</v>
      </c>
      <c r="H17">
        <v>2.6624591814488849</v>
      </c>
      <c r="I17">
        <v>3.0364409537158696</v>
      </c>
      <c r="J17">
        <v>3.1206908834348752</v>
      </c>
      <c r="K17">
        <v>2.6574351351682801</v>
      </c>
      <c r="L17">
        <v>3.0040003840595149</v>
      </c>
      <c r="M17">
        <v>3.1725949189868401</v>
      </c>
      <c r="N17">
        <v>2.4996668397326949</v>
      </c>
      <c r="O17">
        <v>2.5178476676735748</v>
      </c>
      <c r="P17">
        <v>3.0828764076264052</v>
      </c>
      <c r="Q17">
        <v>2.8914269443773852</v>
      </c>
      <c r="R17">
        <v>2.8193974239925348</v>
      </c>
      <c r="S17">
        <v>2.0644946250850849</v>
      </c>
      <c r="T17">
        <v>2.4851086515018701</v>
      </c>
      <c r="U17">
        <v>2.2695608823304898</v>
      </c>
      <c r="V17">
        <v>2.1809837139887551</v>
      </c>
      <c r="W17">
        <v>2.7593320294617798</v>
      </c>
      <c r="X17">
        <v>1.987067724864755</v>
      </c>
      <c r="Y17">
        <v>2.1487455242761149</v>
      </c>
      <c r="Z17">
        <v>1.65899316523814</v>
      </c>
      <c r="AA17">
        <v>2.2056077770578599</v>
      </c>
      <c r="AB17">
        <v>2.6841616844834952</v>
      </c>
      <c r="AC17">
        <v>2.408415859287095</v>
      </c>
      <c r="AD17">
        <v>2.3386254684355001</v>
      </c>
      <c r="AE17">
        <v>2.761429928361935</v>
      </c>
      <c r="AF17">
        <v>2.30440646014562</v>
      </c>
      <c r="AG17">
        <v>2.2943849029104948</v>
      </c>
      <c r="AH17">
        <v>2.1473709378099501</v>
      </c>
      <c r="AI17">
        <v>1.7590082836541101</v>
      </c>
      <c r="AJ17">
        <v>2.2762892456095152</v>
      </c>
      <c r="AK17">
        <v>2.5305289268554247</v>
      </c>
      <c r="AL17">
        <v>2.5063153410811752</v>
      </c>
      <c r="AM17">
        <v>2.488012330717845</v>
      </c>
      <c r="AN17">
        <v>2.0406351469087403</v>
      </c>
      <c r="AO17">
        <v>2.8366093810825053</v>
      </c>
      <c r="AP17">
        <v>2.6431083120206003</v>
      </c>
      <c r="AQ17">
        <v>2.2252588124792654</v>
      </c>
      <c r="AR17">
        <v>2.6182404947415403</v>
      </c>
      <c r="AS17">
        <v>2.2781801085274598</v>
      </c>
      <c r="AT17">
        <v>2.6881194353337952</v>
      </c>
      <c r="AU17">
        <v>2.3724046021463598</v>
      </c>
      <c r="AV17">
        <v>2.8294021615128999</v>
      </c>
      <c r="AW17">
        <v>2.1898145410059353</v>
      </c>
      <c r="AX17">
        <v>1.85121685308022</v>
      </c>
      <c r="AY17">
        <v>3.0538221956335199</v>
      </c>
      <c r="AZ17">
        <v>2.0793284042990998</v>
      </c>
      <c r="BA17">
        <v>1.99254741486279</v>
      </c>
      <c r="BB17">
        <v>2.3013657524382598</v>
      </c>
      <c r="BC17">
        <v>1.9719366831242899</v>
      </c>
      <c r="BD17">
        <v>2.2049839287762598</v>
      </c>
      <c r="BE17">
        <v>1.683809613012565</v>
      </c>
      <c r="BF17">
        <v>2.4058360232378302</v>
      </c>
      <c r="BG17">
        <v>2.4714900015202401</v>
      </c>
      <c r="BH17">
        <v>2.67704077650825</v>
      </c>
      <c r="BJ17">
        <f t="shared" si="0"/>
        <v>2.9166041654804444</v>
      </c>
      <c r="BK17">
        <f t="shared" si="1"/>
        <v>2.2931719468269773</v>
      </c>
      <c r="BL17">
        <f t="shared" si="2"/>
        <v>2.3686518594606554</v>
      </c>
      <c r="BN17">
        <f t="shared" si="3"/>
        <v>0.28129224520968416</v>
      </c>
      <c r="BO17">
        <f t="shared" si="4"/>
        <v>0.32675825779382578</v>
      </c>
      <c r="BP17">
        <f t="shared" si="5"/>
        <v>0.33130774226832499</v>
      </c>
      <c r="BR17">
        <f t="shared" si="6"/>
        <v>7.0323061302421039E-2</v>
      </c>
      <c r="BS17">
        <f t="shared" si="7"/>
        <v>7.7017659964905422E-2</v>
      </c>
      <c r="BT17">
        <f t="shared" si="8"/>
        <v>6.6261548453664998E-2</v>
      </c>
      <c r="BV17">
        <f t="shared" si="9"/>
        <v>1.1613596606151306E-6</v>
      </c>
      <c r="BW17">
        <f t="shared" si="10"/>
        <v>1.9450541443705675E-6</v>
      </c>
      <c r="BX17">
        <f t="shared" si="11"/>
        <v>0.46220941960685213</v>
      </c>
    </row>
    <row r="18" spans="1:76" x14ac:dyDescent="0.3">
      <c r="A18" t="s">
        <v>695</v>
      </c>
      <c r="B18">
        <v>1.5319701473186451</v>
      </c>
      <c r="C18">
        <v>1.581669532848555</v>
      </c>
      <c r="D18">
        <v>1.8247820716445049</v>
      </c>
      <c r="E18">
        <v>1.8820017800009201</v>
      </c>
      <c r="F18">
        <v>1.23386609907679</v>
      </c>
      <c r="G18">
        <v>1.639899442731505</v>
      </c>
      <c r="H18">
        <v>1.407916281486475</v>
      </c>
      <c r="I18">
        <v>1.4088328928680349</v>
      </c>
      <c r="J18">
        <v>1.4490942006965999</v>
      </c>
      <c r="K18">
        <v>1.2358153303213351</v>
      </c>
      <c r="L18">
        <v>1.79667928742659</v>
      </c>
      <c r="M18">
        <v>1.48125050517637</v>
      </c>
      <c r="N18">
        <v>1.363793727287085</v>
      </c>
      <c r="O18">
        <v>1.34989760261759</v>
      </c>
      <c r="P18">
        <v>1.4359061302486702</v>
      </c>
      <c r="Q18">
        <v>1.3083054866012751</v>
      </c>
      <c r="R18">
        <v>1.74623853808899</v>
      </c>
      <c r="S18">
        <v>1.5216568730500599</v>
      </c>
      <c r="T18">
        <v>1.1724433477824849</v>
      </c>
      <c r="U18">
        <v>1.6882466940925149</v>
      </c>
      <c r="V18">
        <v>1.268495877727545</v>
      </c>
      <c r="W18">
        <v>1.649607384271075</v>
      </c>
      <c r="X18">
        <v>1.2265711976403901</v>
      </c>
      <c r="Y18">
        <v>1.3992297741885649</v>
      </c>
      <c r="Z18">
        <v>1.1940448731307001</v>
      </c>
      <c r="AA18">
        <v>1.2371313647421851</v>
      </c>
      <c r="AB18">
        <v>1.3885184591718049</v>
      </c>
      <c r="AC18">
        <v>1.2267332717532651</v>
      </c>
      <c r="AD18">
        <v>1.2057641001616899</v>
      </c>
      <c r="AE18">
        <v>1.8971813106053701</v>
      </c>
      <c r="AF18">
        <v>1.36856497884419</v>
      </c>
      <c r="AG18">
        <v>1.6802787763472</v>
      </c>
      <c r="AH18">
        <v>1.3952363609542799</v>
      </c>
      <c r="AI18">
        <v>1.4065126650783799</v>
      </c>
      <c r="AJ18">
        <v>1.3664362288165499</v>
      </c>
      <c r="AK18">
        <v>2.22513530896269</v>
      </c>
      <c r="AL18">
        <v>1.208783219656645</v>
      </c>
      <c r="AM18">
        <v>1.3669464943385199</v>
      </c>
      <c r="AN18">
        <v>1.2068111551777498</v>
      </c>
      <c r="AO18">
        <v>1.4817729305550449</v>
      </c>
      <c r="AP18">
        <v>1.1644357299050099</v>
      </c>
      <c r="AQ18">
        <v>1.2347230537503651</v>
      </c>
      <c r="AR18">
        <v>1.3429737420256651</v>
      </c>
      <c r="AS18">
        <v>1.2772706221774399</v>
      </c>
      <c r="AT18">
        <v>1.2944833344441848</v>
      </c>
      <c r="AU18">
        <v>1.4278424188660899</v>
      </c>
      <c r="AV18">
        <v>1.6820873332646702</v>
      </c>
      <c r="AW18">
        <v>1.2486631098851</v>
      </c>
      <c r="AX18">
        <v>0.95826363518571145</v>
      </c>
      <c r="AY18">
        <v>1.5114861713158398</v>
      </c>
      <c r="AZ18">
        <v>1.4787830025842501</v>
      </c>
      <c r="BA18">
        <v>1.5700201770902651</v>
      </c>
      <c r="BB18">
        <v>1.2155592764379399</v>
      </c>
      <c r="BC18">
        <v>1.2415401164415549</v>
      </c>
      <c r="BD18">
        <v>1.2974781834600551</v>
      </c>
      <c r="BE18">
        <v>1.2953562100338298</v>
      </c>
      <c r="BF18">
        <v>1.188753826727605</v>
      </c>
      <c r="BG18">
        <v>1.26690247958207</v>
      </c>
      <c r="BH18">
        <v>1.2543437218826901</v>
      </c>
      <c r="BJ18">
        <f t="shared" si="0"/>
        <v>1.495730032396934</v>
      </c>
      <c r="BK18">
        <f t="shared" si="1"/>
        <v>1.426247547090594</v>
      </c>
      <c r="BL18">
        <f t="shared" si="2"/>
        <v>1.3522740593027016</v>
      </c>
      <c r="BN18">
        <f t="shared" si="3"/>
        <v>0.20144341920847647</v>
      </c>
      <c r="BO18">
        <f t="shared" si="4"/>
        <v>0.2210200170264206</v>
      </c>
      <c r="BP18">
        <f t="shared" si="5"/>
        <v>0.23532077296776163</v>
      </c>
      <c r="BR18">
        <f t="shared" si="6"/>
        <v>5.0360854802119118E-2</v>
      </c>
      <c r="BS18">
        <f t="shared" si="7"/>
        <v>5.2094917605782741E-2</v>
      </c>
      <c r="BT18">
        <f t="shared" si="8"/>
        <v>4.7064154593552329E-2</v>
      </c>
      <c r="BV18">
        <f t="shared" si="9"/>
        <v>0.34478432252057689</v>
      </c>
      <c r="BW18">
        <f t="shared" si="10"/>
        <v>4.4660061521621365E-2</v>
      </c>
      <c r="BX18">
        <f t="shared" si="11"/>
        <v>0.29867553392781943</v>
      </c>
    </row>
    <row r="19" spans="1:76" x14ac:dyDescent="0.3">
      <c r="A19" t="s">
        <v>696</v>
      </c>
      <c r="B19">
        <v>1.8449205380569902</v>
      </c>
      <c r="C19">
        <v>2.1079939362721651</v>
      </c>
      <c r="D19">
        <v>1.592846455891475</v>
      </c>
      <c r="E19">
        <v>1.8558080544625399</v>
      </c>
      <c r="F19">
        <v>1.47081844937198</v>
      </c>
      <c r="G19">
        <v>1.6497659472293851</v>
      </c>
      <c r="H19">
        <v>1.4697156863907299</v>
      </c>
      <c r="I19">
        <v>1.49413860000285</v>
      </c>
      <c r="J19">
        <v>1.4975770894283751</v>
      </c>
      <c r="K19">
        <v>1.5508560906965649</v>
      </c>
      <c r="L19">
        <v>1.969087740182915</v>
      </c>
      <c r="M19">
        <v>1.4309269981195749</v>
      </c>
      <c r="N19">
        <v>1.3436762678040548</v>
      </c>
      <c r="O19">
        <v>1.567728252099605</v>
      </c>
      <c r="P19">
        <v>1.0191296682674547</v>
      </c>
      <c r="Q19">
        <v>1.6395170378453749</v>
      </c>
      <c r="R19">
        <v>1.9089998637506049</v>
      </c>
      <c r="S19">
        <v>1.7003387107639152</v>
      </c>
      <c r="T19">
        <v>1.600180369560555</v>
      </c>
      <c r="U19">
        <v>1.4105156848285252</v>
      </c>
      <c r="V19">
        <v>1.3080661422516249</v>
      </c>
      <c r="W19">
        <v>1.75415057595163</v>
      </c>
      <c r="X19">
        <v>1.39125908441326</v>
      </c>
      <c r="Y19">
        <v>1.759894614894175</v>
      </c>
      <c r="Z19">
        <v>1.337967005622785</v>
      </c>
      <c r="AA19">
        <v>1.7555486531661599</v>
      </c>
      <c r="AB19">
        <v>1.69858807888371</v>
      </c>
      <c r="AC19">
        <v>1.61833465218656</v>
      </c>
      <c r="AD19">
        <v>1.4752015335756801</v>
      </c>
      <c r="AE19">
        <v>2.2981402248396749</v>
      </c>
      <c r="AF19">
        <v>1.51363647162684</v>
      </c>
      <c r="AG19">
        <v>1.754998126473585</v>
      </c>
      <c r="AH19">
        <v>1.7840240846120501</v>
      </c>
      <c r="AI19">
        <v>1.1833348549615001</v>
      </c>
      <c r="AJ19">
        <v>1.623859713903435</v>
      </c>
      <c r="AK19">
        <v>1.9213847768584249</v>
      </c>
      <c r="AL19">
        <v>1.4798449934557401</v>
      </c>
      <c r="AM19">
        <v>1.5480063617202551</v>
      </c>
      <c r="AN19">
        <v>1.292792128821755</v>
      </c>
      <c r="AO19">
        <v>1.4882431607673099</v>
      </c>
      <c r="AP19">
        <v>1.1939796458713701</v>
      </c>
      <c r="AQ19">
        <v>1.5206797193982848</v>
      </c>
      <c r="AR19">
        <v>1.859620272071985</v>
      </c>
      <c r="AS19">
        <v>1.413190647177875</v>
      </c>
      <c r="AT19">
        <v>1.20994623264715</v>
      </c>
      <c r="AU19">
        <v>1.248685502363885</v>
      </c>
      <c r="AV19">
        <v>1.9258405956686451</v>
      </c>
      <c r="AW19">
        <v>1.129356577231285</v>
      </c>
      <c r="AX19">
        <v>1.45647789152009</v>
      </c>
      <c r="AY19">
        <v>1.4069549752185151</v>
      </c>
      <c r="AZ19">
        <v>1.6364200204642252</v>
      </c>
      <c r="BA19">
        <v>1.58351067496006</v>
      </c>
      <c r="BB19">
        <v>1.4289418382470398</v>
      </c>
      <c r="BC19">
        <v>1.243493186336726</v>
      </c>
      <c r="BD19">
        <v>1.4204629584956601</v>
      </c>
      <c r="BE19">
        <v>1.1843276215145999</v>
      </c>
      <c r="BF19">
        <v>1.4169015582879498</v>
      </c>
      <c r="BG19">
        <v>1.7573712440864049</v>
      </c>
      <c r="BH19">
        <v>1.53732002047053</v>
      </c>
      <c r="BJ19">
        <f t="shared" si="0"/>
        <v>1.5940316757576272</v>
      </c>
      <c r="BK19">
        <f t="shared" si="1"/>
        <v>1.6251765962423799</v>
      </c>
      <c r="BL19">
        <f t="shared" si="2"/>
        <v>1.4771044927023678</v>
      </c>
      <c r="BN19">
        <f t="shared" si="3"/>
        <v>0.25996670890572027</v>
      </c>
      <c r="BO19">
        <f t="shared" si="4"/>
        <v>0.26043121551372966</v>
      </c>
      <c r="BP19">
        <f t="shared" si="5"/>
        <v>0.22453891142513527</v>
      </c>
      <c r="BR19">
        <f t="shared" si="6"/>
        <v>6.4991677226430067E-2</v>
      </c>
      <c r="BS19">
        <f t="shared" si="7"/>
        <v>6.1384226174137822E-2</v>
      </c>
      <c r="BT19">
        <f t="shared" si="8"/>
        <v>4.4907782285027051E-2</v>
      </c>
      <c r="BV19">
        <f t="shared" si="9"/>
        <v>0.72986433707243159</v>
      </c>
      <c r="BW19">
        <f t="shared" si="10"/>
        <v>0.14974719669562345</v>
      </c>
      <c r="BX19">
        <f t="shared" si="11"/>
        <v>6.0026489112748424E-2</v>
      </c>
    </row>
    <row r="20" spans="1:76" x14ac:dyDescent="0.3">
      <c r="A20" t="s">
        <v>697</v>
      </c>
      <c r="B20">
        <v>5.5002974459472096</v>
      </c>
      <c r="C20">
        <v>6.9621189629258948</v>
      </c>
      <c r="D20">
        <v>4.9857912100745256</v>
      </c>
      <c r="E20">
        <v>5.9213748764708249</v>
      </c>
      <c r="F20">
        <v>6.594270364568855</v>
      </c>
      <c r="G20">
        <v>6.6220003492621657</v>
      </c>
      <c r="H20">
        <v>7.5428147768075302</v>
      </c>
      <c r="I20">
        <v>6.0861458121977403</v>
      </c>
      <c r="J20">
        <v>7.4425294958158297</v>
      </c>
      <c r="K20">
        <v>7.4694555575816697</v>
      </c>
      <c r="L20">
        <v>8.7224118030766284</v>
      </c>
      <c r="M20">
        <v>6.8792083201586198</v>
      </c>
      <c r="N20">
        <v>6.6167001080023153</v>
      </c>
      <c r="O20">
        <v>7.7525624030517948</v>
      </c>
      <c r="P20">
        <v>7.2474542848104502</v>
      </c>
      <c r="Q20">
        <v>7.9403644242439952</v>
      </c>
      <c r="R20">
        <v>8.4581351800497266</v>
      </c>
      <c r="S20">
        <v>8.748326736644195</v>
      </c>
      <c r="T20">
        <v>6.6292693055683607</v>
      </c>
      <c r="U20">
        <v>5.5884718828793147</v>
      </c>
      <c r="V20">
        <v>7.3409187771146396</v>
      </c>
      <c r="W20">
        <v>7.3807654868589445</v>
      </c>
      <c r="X20">
        <v>6.08918659364838</v>
      </c>
      <c r="Y20">
        <v>9.4428589326218884</v>
      </c>
      <c r="Z20">
        <v>6.78316497535394</v>
      </c>
      <c r="AA20">
        <v>8.3169791569167941</v>
      </c>
      <c r="AB20">
        <v>9.113269890784121</v>
      </c>
      <c r="AC20">
        <v>9.2492490940557754</v>
      </c>
      <c r="AD20">
        <v>6.414197431931095</v>
      </c>
      <c r="AE20">
        <v>10.8301822140198</v>
      </c>
      <c r="AF20">
        <v>9.2928709688327942</v>
      </c>
      <c r="AG20">
        <v>9.6842289806484345</v>
      </c>
      <c r="AH20">
        <v>8.4232725565645694</v>
      </c>
      <c r="AI20">
        <v>6.4553237573649103</v>
      </c>
      <c r="AJ20">
        <v>7.1495165818446198</v>
      </c>
      <c r="AK20">
        <v>8.4262381150831747</v>
      </c>
      <c r="AL20">
        <v>6.98795800641828</v>
      </c>
      <c r="AM20">
        <v>5.7087224678367097</v>
      </c>
      <c r="AN20">
        <v>5.4391437224168104</v>
      </c>
      <c r="AO20">
        <v>6.5947505610058048</v>
      </c>
      <c r="AP20">
        <v>6.0996294270506954</v>
      </c>
      <c r="AQ20">
        <v>8.0008668456396705</v>
      </c>
      <c r="AR20">
        <v>6.8834578103696149</v>
      </c>
      <c r="AS20">
        <v>7.28370793012013</v>
      </c>
      <c r="AT20">
        <v>6.4914823769138801</v>
      </c>
      <c r="AU20">
        <v>6.1244257920126355</v>
      </c>
      <c r="AV20">
        <v>7.8768874957657102</v>
      </c>
      <c r="AW20">
        <v>6.1687413575407399</v>
      </c>
      <c r="AX20">
        <v>7.1643096560946349</v>
      </c>
      <c r="AY20">
        <v>8.054270836556304</v>
      </c>
      <c r="AZ20">
        <v>6.3471620305879348</v>
      </c>
      <c r="BA20">
        <v>7.6181956601993654</v>
      </c>
      <c r="BB20">
        <v>6.9946263790354752</v>
      </c>
      <c r="BC20">
        <v>6.3588816453903103</v>
      </c>
      <c r="BD20">
        <v>7.6780707193836495</v>
      </c>
      <c r="BE20">
        <v>6.1253890015562344</v>
      </c>
      <c r="BF20">
        <v>6.350696966640335</v>
      </c>
      <c r="BG20">
        <v>7.3952431515036201</v>
      </c>
      <c r="BH20">
        <v>6.6976918663366298</v>
      </c>
      <c r="BJ20">
        <f t="shared" si="0"/>
        <v>6.8928437621872529</v>
      </c>
      <c r="BK20">
        <f t="shared" si="1"/>
        <v>8.0133706623254284</v>
      </c>
      <c r="BL20">
        <f t="shared" si="2"/>
        <v>6.8808026561321185</v>
      </c>
      <c r="BN20">
        <f t="shared" si="3"/>
        <v>0.95850132980096692</v>
      </c>
      <c r="BO20">
        <f t="shared" si="4"/>
        <v>1.4751093086031399</v>
      </c>
      <c r="BP20">
        <f t="shared" si="5"/>
        <v>0.78029921652404144</v>
      </c>
      <c r="BR20">
        <f t="shared" si="6"/>
        <v>0.23962533245024173</v>
      </c>
      <c r="BS20">
        <f t="shared" si="7"/>
        <v>0.34768659836822663</v>
      </c>
      <c r="BT20">
        <f t="shared" si="8"/>
        <v>0.15605984330480829</v>
      </c>
      <c r="BV20">
        <f t="shared" si="9"/>
        <v>1.2706242463512651E-2</v>
      </c>
      <c r="BW20">
        <f t="shared" si="10"/>
        <v>0.96671917905545401</v>
      </c>
      <c r="BX20">
        <f t="shared" si="11"/>
        <v>6.6619080278088067E-3</v>
      </c>
    </row>
    <row r="21" spans="1:76" x14ac:dyDescent="0.3">
      <c r="A21" t="s">
        <v>698</v>
      </c>
      <c r="B21">
        <v>17.866030699447851</v>
      </c>
      <c r="C21">
        <v>21.817557370167201</v>
      </c>
      <c r="D21">
        <v>15.50525509435395</v>
      </c>
      <c r="E21">
        <v>18.0661700515879</v>
      </c>
      <c r="F21">
        <v>19.909802522075502</v>
      </c>
      <c r="G21">
        <v>18.492390211457803</v>
      </c>
      <c r="H21">
        <v>22.0982904046401</v>
      </c>
      <c r="I21">
        <v>16.28587404248935</v>
      </c>
      <c r="J21">
        <v>21.324420249277349</v>
      </c>
      <c r="K21">
        <v>20.276435271780649</v>
      </c>
      <c r="L21">
        <v>26.623434741473549</v>
      </c>
      <c r="M21">
        <v>18.578062438775753</v>
      </c>
      <c r="N21">
        <v>16.5109577489266</v>
      </c>
      <c r="O21">
        <v>21.475099685164199</v>
      </c>
      <c r="P21">
        <v>16.698378505491149</v>
      </c>
      <c r="Q21">
        <v>21.026856938958552</v>
      </c>
      <c r="R21">
        <v>19.64544456025595</v>
      </c>
      <c r="S21">
        <v>25.391549585697099</v>
      </c>
      <c r="T21">
        <v>20.567278332044047</v>
      </c>
      <c r="U21">
        <v>17.317374964246298</v>
      </c>
      <c r="V21">
        <v>20.771830137103301</v>
      </c>
      <c r="W21">
        <v>22.679153032831152</v>
      </c>
      <c r="X21">
        <v>17.231240700186149</v>
      </c>
      <c r="Y21">
        <v>26.453486248495047</v>
      </c>
      <c r="Z21">
        <v>21.494430456085553</v>
      </c>
      <c r="AA21">
        <v>21.446526285589748</v>
      </c>
      <c r="AB21">
        <v>24.52904417237125</v>
      </c>
      <c r="AC21">
        <v>19.78498073914005</v>
      </c>
      <c r="AD21">
        <v>18.56257095380915</v>
      </c>
      <c r="AE21">
        <v>26.12179212262955</v>
      </c>
      <c r="AF21">
        <v>22.246892528117499</v>
      </c>
      <c r="AG21">
        <v>24.036563710109899</v>
      </c>
      <c r="AH21">
        <v>21.870059111267249</v>
      </c>
      <c r="AI21">
        <v>18.819345980593699</v>
      </c>
      <c r="AJ21">
        <v>20.19472693172305</v>
      </c>
      <c r="AK21">
        <v>22.990703750464402</v>
      </c>
      <c r="AL21">
        <v>17.933974415545251</v>
      </c>
      <c r="AM21">
        <v>15.774293975833301</v>
      </c>
      <c r="AN21">
        <v>14.92625085394725</v>
      </c>
      <c r="AO21">
        <v>17.59356066271755</v>
      </c>
      <c r="AP21">
        <v>16.053154429537351</v>
      </c>
      <c r="AQ21">
        <v>18.391276605911649</v>
      </c>
      <c r="AR21">
        <v>19.685534249118351</v>
      </c>
      <c r="AS21">
        <v>16.666927059322248</v>
      </c>
      <c r="AT21">
        <v>18.407471453912201</v>
      </c>
      <c r="AU21">
        <v>16.9535228751588</v>
      </c>
      <c r="AV21">
        <v>22.00944492449425</v>
      </c>
      <c r="AW21">
        <v>16.716143053393651</v>
      </c>
      <c r="AX21">
        <v>19.028083546018848</v>
      </c>
      <c r="AY21">
        <v>20.11863572299875</v>
      </c>
      <c r="AZ21">
        <v>16.886609083834699</v>
      </c>
      <c r="BA21">
        <v>20.2156686750087</v>
      </c>
      <c r="BB21">
        <v>17.0607970879866</v>
      </c>
      <c r="BC21">
        <v>16.915271235904051</v>
      </c>
      <c r="BD21">
        <v>23.98621558949295</v>
      </c>
      <c r="BE21">
        <v>17.131798221331</v>
      </c>
      <c r="BF21">
        <v>18.254542867644048</v>
      </c>
      <c r="BG21">
        <v>19.428865094847197</v>
      </c>
      <c r="BH21">
        <v>17.652706528178101</v>
      </c>
      <c r="BJ21">
        <f t="shared" si="0"/>
        <v>19.534688498504217</v>
      </c>
      <c r="BK21">
        <f t="shared" si="1"/>
        <v>21.609420201142925</v>
      </c>
      <c r="BL21">
        <f t="shared" si="2"/>
        <v>18.439047155772972</v>
      </c>
      <c r="BN21">
        <f t="shared" si="3"/>
        <v>2.8617114279949445</v>
      </c>
      <c r="BO21">
        <f t="shared" si="4"/>
        <v>2.8474540400771868</v>
      </c>
      <c r="BP21">
        <f t="shared" si="5"/>
        <v>2.2322577584037488</v>
      </c>
      <c r="BR21">
        <f t="shared" si="6"/>
        <v>0.71542785699873612</v>
      </c>
      <c r="BS21">
        <f t="shared" si="7"/>
        <v>0.67115135361853673</v>
      </c>
      <c r="BT21">
        <f t="shared" si="8"/>
        <v>0.44645155168074979</v>
      </c>
      <c r="BV21">
        <f t="shared" si="9"/>
        <v>4.2438174768620558E-2</v>
      </c>
      <c r="BW21">
        <f t="shared" si="10"/>
        <v>0.20507638975736847</v>
      </c>
      <c r="BX21">
        <f t="shared" si="11"/>
        <v>4.3865994773742016E-4</v>
      </c>
    </row>
    <row r="22" spans="1:76" x14ac:dyDescent="0.3">
      <c r="A22" t="s">
        <v>699</v>
      </c>
      <c r="B22">
        <v>3.3467580670689996</v>
      </c>
      <c r="C22">
        <v>3.9651478498851596</v>
      </c>
      <c r="D22">
        <v>3.1371140903357748</v>
      </c>
      <c r="E22">
        <v>3.1578512731725148</v>
      </c>
      <c r="F22">
        <v>4.0938746750871093</v>
      </c>
      <c r="G22">
        <v>3.4599295463475048</v>
      </c>
      <c r="H22">
        <v>4.4740149106757849</v>
      </c>
      <c r="I22">
        <v>2.86126964101926</v>
      </c>
      <c r="J22">
        <v>4.1984836266738501</v>
      </c>
      <c r="K22">
        <v>4.0177280072166601</v>
      </c>
      <c r="L22">
        <v>4.9114351656433044</v>
      </c>
      <c r="M22">
        <v>4.8455334090993905</v>
      </c>
      <c r="N22">
        <v>3.22244435578471</v>
      </c>
      <c r="O22">
        <v>4.4707013001847393</v>
      </c>
      <c r="P22">
        <v>3.7937271131897852</v>
      </c>
      <c r="Q22">
        <v>4.7736586257607705</v>
      </c>
      <c r="R22">
        <v>5.2381981259833701</v>
      </c>
      <c r="S22">
        <v>4.5628013307667405</v>
      </c>
      <c r="T22">
        <v>3.8495716243769147</v>
      </c>
      <c r="U22">
        <v>3.4296191572485699</v>
      </c>
      <c r="V22">
        <v>5.1852550517475997</v>
      </c>
      <c r="W22">
        <v>5.0862747088069256</v>
      </c>
      <c r="X22">
        <v>4.2237688366200503</v>
      </c>
      <c r="Y22">
        <v>6.2477030385458949</v>
      </c>
      <c r="Z22">
        <v>4.2657068274874206</v>
      </c>
      <c r="AA22">
        <v>4.4463654102682</v>
      </c>
      <c r="AB22">
        <v>4.2451994312070802</v>
      </c>
      <c r="AC22">
        <v>4.7327171028952897</v>
      </c>
      <c r="AD22">
        <v>4.5385557743325249</v>
      </c>
      <c r="AE22">
        <v>6.3754232862999602</v>
      </c>
      <c r="AF22">
        <v>5.5022217396109152</v>
      </c>
      <c r="AG22">
        <v>4.9571281826729949</v>
      </c>
      <c r="AH22">
        <v>5.0343057123849047</v>
      </c>
      <c r="AI22">
        <v>3.4903040279640853</v>
      </c>
      <c r="AJ22">
        <v>3.161314788340845</v>
      </c>
      <c r="AK22">
        <v>5.5002909651222804</v>
      </c>
      <c r="AL22">
        <v>4.5284610117892452</v>
      </c>
      <c r="AM22">
        <v>4.4547764636364295</v>
      </c>
      <c r="AN22">
        <v>3.5587202451352198</v>
      </c>
      <c r="AO22">
        <v>3.9862497875258152</v>
      </c>
      <c r="AP22">
        <v>3.2902993056234653</v>
      </c>
      <c r="AQ22">
        <v>5.2731468266573698</v>
      </c>
      <c r="AR22">
        <v>4.1581557923358954</v>
      </c>
      <c r="AS22">
        <v>5.0209980243638697</v>
      </c>
      <c r="AT22">
        <v>3.9052327063166601</v>
      </c>
      <c r="AU22">
        <v>4.1179112401795646</v>
      </c>
      <c r="AV22">
        <v>5.4031881929771046</v>
      </c>
      <c r="AW22">
        <v>4.316026292227825</v>
      </c>
      <c r="AX22">
        <v>4.5592491007507148</v>
      </c>
      <c r="AY22">
        <v>4.8682540927119753</v>
      </c>
      <c r="AZ22">
        <v>4.4849465836482052</v>
      </c>
      <c r="BA22">
        <v>4.2052895132159849</v>
      </c>
      <c r="BB22">
        <v>4.3600520570532897</v>
      </c>
      <c r="BC22">
        <v>3.7211175116434951</v>
      </c>
      <c r="BD22">
        <v>4.1083669422124593</v>
      </c>
      <c r="BE22">
        <v>4.4662058154296247</v>
      </c>
      <c r="BF22">
        <v>3.3451649614920251</v>
      </c>
      <c r="BG22">
        <v>4.4287306227278096</v>
      </c>
      <c r="BH22">
        <v>4.7345354058393756</v>
      </c>
      <c r="BJ22">
        <f t="shared" si="0"/>
        <v>3.9206044785715823</v>
      </c>
      <c r="BK22">
        <f t="shared" si="1"/>
        <v>4.7450621871788581</v>
      </c>
      <c r="BL22">
        <f t="shared" si="2"/>
        <v>4.3182673699582628</v>
      </c>
      <c r="BN22">
        <f t="shared" si="3"/>
        <v>0.66610073848426343</v>
      </c>
      <c r="BO22">
        <f t="shared" si="4"/>
        <v>0.81148552805442886</v>
      </c>
      <c r="BP22">
        <f t="shared" si="5"/>
        <v>0.62313893709110912</v>
      </c>
      <c r="BR22">
        <f t="shared" si="6"/>
        <v>0.16652518462106586</v>
      </c>
      <c r="BS22">
        <f t="shared" si="7"/>
        <v>0.19126897324067768</v>
      </c>
      <c r="BT22">
        <f t="shared" si="8"/>
        <v>0.12462778741822182</v>
      </c>
      <c r="BV22">
        <f t="shared" si="9"/>
        <v>2.7193254675729125E-3</v>
      </c>
      <c r="BW22">
        <f t="shared" si="10"/>
        <v>6.5320020960461342E-2</v>
      </c>
      <c r="BX22">
        <f t="shared" si="11"/>
        <v>7.1146371735405195E-2</v>
      </c>
    </row>
    <row r="23" spans="1:76" x14ac:dyDescent="0.3">
      <c r="A23" t="s">
        <v>700</v>
      </c>
      <c r="B23">
        <v>1.5230476727994051</v>
      </c>
      <c r="C23">
        <v>1.9503501393471598</v>
      </c>
      <c r="D23">
        <v>2.025939249742335</v>
      </c>
      <c r="E23">
        <v>2.1604680947416548</v>
      </c>
      <c r="F23">
        <v>1.772273919082515</v>
      </c>
      <c r="G23">
        <v>2.0532666071194701</v>
      </c>
      <c r="H23">
        <v>1.34364281792327</v>
      </c>
      <c r="I23">
        <v>2.25533042937779</v>
      </c>
      <c r="J23">
        <v>1.5255157255473049</v>
      </c>
      <c r="K23">
        <v>1.493662154917615</v>
      </c>
      <c r="L23">
        <v>1.3574056561455949</v>
      </c>
      <c r="M23">
        <v>1.3479084355597699</v>
      </c>
      <c r="N23">
        <v>1.0487070587285277</v>
      </c>
      <c r="O23">
        <v>1.2230087438100701</v>
      </c>
      <c r="P23">
        <v>1.794065707447275</v>
      </c>
      <c r="Q23">
        <v>2.2186429477335299</v>
      </c>
      <c r="R23">
        <v>1.818858484864835</v>
      </c>
      <c r="S23">
        <v>1.5705003028970701</v>
      </c>
      <c r="T23">
        <v>1.901742759352185</v>
      </c>
      <c r="U23">
        <v>0.99561035424982502</v>
      </c>
      <c r="V23">
        <v>1.4343032560695499</v>
      </c>
      <c r="W23">
        <v>1.8140081927116301</v>
      </c>
      <c r="X23">
        <v>1.0177695623430298</v>
      </c>
      <c r="Y23">
        <v>1.3146629703812049</v>
      </c>
      <c r="Z23">
        <v>0.90620519159104806</v>
      </c>
      <c r="AA23">
        <v>1.4648934539306451</v>
      </c>
      <c r="AB23">
        <v>1.5861350609266549</v>
      </c>
      <c r="AC23">
        <v>1.7386812485819849</v>
      </c>
      <c r="AD23">
        <v>0.95848578497862802</v>
      </c>
      <c r="AE23">
        <v>1.68173332922284</v>
      </c>
      <c r="AF23">
        <v>1.1821864674862952</v>
      </c>
      <c r="AG23">
        <v>1.224412964289914</v>
      </c>
      <c r="AH23">
        <v>1.4066147081786351</v>
      </c>
      <c r="AI23">
        <v>1.080610978670254</v>
      </c>
      <c r="AJ23">
        <v>1.4219706077181802</v>
      </c>
      <c r="AK23">
        <v>1.9620059755355701</v>
      </c>
      <c r="AL23">
        <v>1.52710316849259</v>
      </c>
      <c r="AM23">
        <v>1.44932564998691</v>
      </c>
      <c r="AN23">
        <v>1.0168483360071996</v>
      </c>
      <c r="AO23">
        <v>1.58984087923149</v>
      </c>
      <c r="AP23">
        <v>1.406046903189325</v>
      </c>
      <c r="AQ23">
        <v>1.5636409515407301</v>
      </c>
      <c r="AR23">
        <v>1.479143201541895</v>
      </c>
      <c r="AS23">
        <v>1.2030705535506399</v>
      </c>
      <c r="AT23">
        <v>1.4565714257163349</v>
      </c>
      <c r="AU23">
        <v>1.7901608698228402</v>
      </c>
      <c r="AV23">
        <v>2.0411389323487099</v>
      </c>
      <c r="AW23">
        <v>0.81714962169395844</v>
      </c>
      <c r="AX23">
        <v>1.3197615102781599</v>
      </c>
      <c r="AY23">
        <v>2.3269721213845553</v>
      </c>
      <c r="AZ23">
        <v>1.5200543459707549</v>
      </c>
      <c r="BA23">
        <v>1.4526656352941649</v>
      </c>
      <c r="BB23">
        <v>1.44989396467219</v>
      </c>
      <c r="BC23">
        <v>0.97897351315565451</v>
      </c>
      <c r="BD23">
        <v>1.53404952774825</v>
      </c>
      <c r="BE23">
        <v>1.1881719108320601</v>
      </c>
      <c r="BF23">
        <v>1.819895568404575</v>
      </c>
      <c r="BG23">
        <v>2.0154340275477853</v>
      </c>
      <c r="BH23">
        <v>1.2490501395626801</v>
      </c>
      <c r="BJ23">
        <f t="shared" si="0"/>
        <v>1.6933272100014554</v>
      </c>
      <c r="BK23">
        <f t="shared" si="1"/>
        <v>1.3943008372625685</v>
      </c>
      <c r="BL23">
        <f t="shared" si="2"/>
        <v>1.5031575736490879</v>
      </c>
      <c r="BN23">
        <f t="shared" si="3"/>
        <v>0.38478104112711126</v>
      </c>
      <c r="BO23">
        <f t="shared" si="4"/>
        <v>0.32514230071397143</v>
      </c>
      <c r="BP23">
        <f t="shared" si="5"/>
        <v>0.34959149708471143</v>
      </c>
      <c r="BR23">
        <f t="shared" si="6"/>
        <v>9.6195260281777814E-2</v>
      </c>
      <c r="BS23">
        <f t="shared" si="7"/>
        <v>7.6636775228481613E-2</v>
      </c>
      <c r="BT23">
        <f t="shared" si="8"/>
        <v>6.9918299416942289E-2</v>
      </c>
      <c r="BV23">
        <f t="shared" si="9"/>
        <v>2.1325646697167206E-2</v>
      </c>
      <c r="BW23">
        <f t="shared" si="10"/>
        <v>0.12033052340126972</v>
      </c>
      <c r="BX23">
        <f t="shared" si="11"/>
        <v>0.30060320521880574</v>
      </c>
    </row>
    <row r="24" spans="1:76" x14ac:dyDescent="0.3">
      <c r="A24" t="s">
        <v>701</v>
      </c>
      <c r="B24">
        <v>0.406884304686295</v>
      </c>
      <c r="C24">
        <v>0.25670755524107103</v>
      </c>
      <c r="D24">
        <v>0.31446940702371301</v>
      </c>
      <c r="E24">
        <v>0.40435587191864053</v>
      </c>
      <c r="F24">
        <v>0.55247218422261402</v>
      </c>
      <c r="G24">
        <v>0.41789776997810801</v>
      </c>
      <c r="H24">
        <v>0.48567501837411653</v>
      </c>
      <c r="I24">
        <v>0.40066769886084153</v>
      </c>
      <c r="J24">
        <v>0.53337233640492399</v>
      </c>
      <c r="K24">
        <v>0.43255119907353901</v>
      </c>
      <c r="L24">
        <v>0.55546543598977394</v>
      </c>
      <c r="M24">
        <v>0.37528934100000949</v>
      </c>
      <c r="N24">
        <v>0.31292276119902002</v>
      </c>
      <c r="O24">
        <v>0.38471356931727296</v>
      </c>
      <c r="P24">
        <v>0.25827291338223102</v>
      </c>
      <c r="Q24">
        <v>0.60979515284859453</v>
      </c>
      <c r="R24">
        <v>0.41698851184401098</v>
      </c>
      <c r="S24">
        <v>0.58008047593951095</v>
      </c>
      <c r="T24">
        <v>0.37440015622810252</v>
      </c>
      <c r="U24">
        <v>0.44592991287072448</v>
      </c>
      <c r="V24">
        <v>0.46096109106708</v>
      </c>
      <c r="W24">
        <v>0.48771384678390095</v>
      </c>
      <c r="X24">
        <v>0.39349761023710705</v>
      </c>
      <c r="Y24">
        <v>0.54188303477972355</v>
      </c>
      <c r="Z24">
        <v>0.36136772732262301</v>
      </c>
      <c r="AA24">
        <v>0.38244755820234655</v>
      </c>
      <c r="AB24">
        <v>0.6163410923873025</v>
      </c>
      <c r="AC24">
        <v>0.36893357609484145</v>
      </c>
      <c r="AD24">
        <v>0.44196414973859399</v>
      </c>
      <c r="AE24">
        <v>0.6257352322247075</v>
      </c>
      <c r="AF24">
        <v>0.57392737101431002</v>
      </c>
      <c r="AG24">
        <v>0.29961426960005649</v>
      </c>
      <c r="AH24">
        <v>0.41075119391099302</v>
      </c>
      <c r="AI24">
        <v>0.32799874264696649</v>
      </c>
      <c r="AJ24">
        <v>0.29967105347892453</v>
      </c>
      <c r="AK24">
        <v>0.60418209423000357</v>
      </c>
      <c r="AL24">
        <v>0.43674053479253699</v>
      </c>
      <c r="AM24">
        <v>0.42825674888598952</v>
      </c>
      <c r="AN24">
        <v>0.44957870082380602</v>
      </c>
      <c r="AO24">
        <v>0.293059412350891</v>
      </c>
      <c r="AP24">
        <v>0.40739934430571151</v>
      </c>
      <c r="AQ24">
        <v>0.36537192736871205</v>
      </c>
      <c r="AR24">
        <v>0.45933537313537254</v>
      </c>
      <c r="AS24">
        <v>0.34814414267510152</v>
      </c>
      <c r="AT24">
        <v>0.46273795854980398</v>
      </c>
      <c r="AU24">
        <v>0.43226453686118849</v>
      </c>
      <c r="AV24">
        <v>0.46646296449359198</v>
      </c>
      <c r="AW24">
        <v>0.1704496417401915</v>
      </c>
      <c r="AX24">
        <v>0.42346985748711197</v>
      </c>
      <c r="AY24">
        <v>0.47545046114256051</v>
      </c>
      <c r="AZ24">
        <v>0.328215865134171</v>
      </c>
      <c r="BA24">
        <v>0.46372542073699102</v>
      </c>
      <c r="BB24">
        <v>0.488361691049431</v>
      </c>
      <c r="BC24">
        <v>0.40179603956926202</v>
      </c>
      <c r="BD24">
        <v>0.47688120159069602</v>
      </c>
      <c r="BE24">
        <v>0.35271091211785499</v>
      </c>
      <c r="BF24">
        <v>0.41058703978856104</v>
      </c>
      <c r="BG24">
        <v>0.45737812626823748</v>
      </c>
      <c r="BH24">
        <v>0.525504518833395</v>
      </c>
      <c r="BJ24">
        <f t="shared" si="0"/>
        <v>0.41884453247004771</v>
      </c>
      <c r="BK24">
        <f t="shared" si="1"/>
        <v>0.4505853084940501</v>
      </c>
      <c r="BL24">
        <f t="shared" si="2"/>
        <v>0.417109422696404</v>
      </c>
      <c r="BN24">
        <f t="shared" si="3"/>
        <v>0.10604591346798159</v>
      </c>
      <c r="BO24">
        <f t="shared" si="4"/>
        <v>9.9681886859559976E-2</v>
      </c>
      <c r="BP24">
        <f t="shared" si="5"/>
        <v>8.6747499113587104E-2</v>
      </c>
      <c r="BR24">
        <f t="shared" si="6"/>
        <v>2.6511478366995397E-2</v>
      </c>
      <c r="BS24">
        <f t="shared" si="7"/>
        <v>2.3495246053288357E-2</v>
      </c>
      <c r="BT24">
        <f t="shared" si="8"/>
        <v>1.7349499822717419E-2</v>
      </c>
      <c r="BV24">
        <f t="shared" si="9"/>
        <v>0.37715812800795745</v>
      </c>
      <c r="BW24">
        <f t="shared" si="10"/>
        <v>0.95672365503801804</v>
      </c>
      <c r="BX24">
        <f t="shared" si="11"/>
        <v>0.25983815710473285</v>
      </c>
    </row>
    <row r="25" spans="1:76" x14ac:dyDescent="0.3">
      <c r="A25" t="s">
        <v>702</v>
      </c>
      <c r="B25">
        <v>0.1080785040240005</v>
      </c>
      <c r="C25">
        <v>6.6787727428778004E-2</v>
      </c>
      <c r="D25">
        <v>0.15977074960864451</v>
      </c>
      <c r="E25">
        <v>0.152907152977243</v>
      </c>
      <c r="F25">
        <v>9.167030950124444E-2</v>
      </c>
      <c r="G25">
        <v>9.4966772443290104E-2</v>
      </c>
      <c r="H25">
        <v>0.10490765304685651</v>
      </c>
      <c r="I25">
        <v>9.6002678879301445E-2</v>
      </c>
      <c r="J25">
        <v>0.11820630441217134</v>
      </c>
      <c r="K25">
        <v>8.4317415665724649E-2</v>
      </c>
      <c r="L25">
        <v>0.1237533587260345</v>
      </c>
      <c r="M25">
        <v>0.1195484542353093</v>
      </c>
      <c r="N25">
        <v>0.115595215463526</v>
      </c>
      <c r="O25">
        <v>5.2746409236079997E-2</v>
      </c>
      <c r="P25">
        <v>5.2914076850418448E-2</v>
      </c>
      <c r="Q25">
        <v>7.7352310608898245E-2</v>
      </c>
      <c r="R25">
        <v>0.11736743207259714</v>
      </c>
      <c r="S25">
        <v>0.11513491450095775</v>
      </c>
      <c r="T25">
        <v>0.10948432206412405</v>
      </c>
      <c r="U25">
        <v>0.10011516187988306</v>
      </c>
      <c r="V25">
        <v>7.69207516841353E-2</v>
      </c>
      <c r="W25">
        <v>0.10772739633530559</v>
      </c>
      <c r="X25">
        <v>3.391974185696095E-2</v>
      </c>
      <c r="Y25">
        <v>9.09220521457412E-2</v>
      </c>
      <c r="Z25">
        <v>7.9467547311481201E-2</v>
      </c>
      <c r="AA25">
        <v>0.11873941091884752</v>
      </c>
      <c r="AB25">
        <v>9.3597683934569201E-2</v>
      </c>
      <c r="AC25">
        <v>8.6214665706694157E-2</v>
      </c>
      <c r="AD25">
        <v>6.9486291844557943E-2</v>
      </c>
      <c r="AE25">
        <v>9.4077253468333344E-2</v>
      </c>
      <c r="AF25">
        <v>0.10540103325636745</v>
      </c>
      <c r="AG25">
        <v>6.534546115452769E-2</v>
      </c>
      <c r="AH25">
        <v>8.57013951570407E-2</v>
      </c>
      <c r="AI25">
        <v>8.7707040145093798E-2</v>
      </c>
      <c r="AJ25">
        <v>7.8820332956532041E-2</v>
      </c>
      <c r="AK25">
        <v>9.9563561761911196E-2</v>
      </c>
      <c r="AL25">
        <v>0.10010453987021251</v>
      </c>
      <c r="AM25">
        <v>6.6818457553083049E-2</v>
      </c>
      <c r="AN25">
        <v>0.1624136035883815</v>
      </c>
      <c r="AO25">
        <v>0.15085729373249795</v>
      </c>
      <c r="AP25">
        <v>8.7397360111433758E-2</v>
      </c>
      <c r="AQ25">
        <v>8.8016261060992695E-2</v>
      </c>
      <c r="AR25">
        <v>0.10607199913053575</v>
      </c>
      <c r="AS25">
        <v>0.1069096496648185</v>
      </c>
      <c r="AT25">
        <v>0.10831301781864586</v>
      </c>
      <c r="AU25">
        <v>4.3552541050975904E-2</v>
      </c>
      <c r="AV25">
        <v>0.14263766691996499</v>
      </c>
      <c r="AW25">
        <v>6.7304673279437552E-2</v>
      </c>
      <c r="AX25">
        <v>3.4241287355096947E-2</v>
      </c>
      <c r="AY25">
        <v>7.4648930828947302E-2</v>
      </c>
      <c r="AZ25">
        <v>0.13143380118441261</v>
      </c>
      <c r="BA25">
        <v>7.0910416865481746E-2</v>
      </c>
      <c r="BB25">
        <v>6.2579420674651651E-2</v>
      </c>
      <c r="BC25">
        <v>7.2597678993157555E-2</v>
      </c>
      <c r="BD25">
        <v>0.1029357127695745</v>
      </c>
      <c r="BE25">
        <v>3.4690439488779548E-2</v>
      </c>
      <c r="BF25">
        <v>6.4701098720186645E-2</v>
      </c>
      <c r="BG25">
        <v>6.8804886906052604E-2</v>
      </c>
      <c r="BH25">
        <v>5.7204404942480198E-2</v>
      </c>
      <c r="BJ25">
        <f t="shared" si="0"/>
        <v>0.10122031831922007</v>
      </c>
      <c r="BK25">
        <f t="shared" si="1"/>
        <v>9.0962753079845457E-2</v>
      </c>
      <c r="BL25">
        <f t="shared" si="2"/>
        <v>8.7341161489129765E-2</v>
      </c>
      <c r="BN25">
        <f t="shared" si="3"/>
        <v>3.0963281711630496E-2</v>
      </c>
      <c r="BO25">
        <f t="shared" si="4"/>
        <v>2.1348030246735605E-2</v>
      </c>
      <c r="BP25">
        <f t="shared" si="5"/>
        <v>3.4053826875206451E-2</v>
      </c>
      <c r="BR25">
        <f t="shared" si="6"/>
        <v>7.7408204279076241E-3</v>
      </c>
      <c r="BS25">
        <f t="shared" si="7"/>
        <v>5.0317789841474239E-3</v>
      </c>
      <c r="BT25">
        <f t="shared" si="8"/>
        <v>6.8107653750412904E-3</v>
      </c>
      <c r="BV25">
        <f t="shared" si="9"/>
        <v>0.2766399187950741</v>
      </c>
      <c r="BW25">
        <f t="shared" si="10"/>
        <v>0.1870826083460439</v>
      </c>
      <c r="BX25">
        <f t="shared" si="11"/>
        <v>0.67115351899443132</v>
      </c>
    </row>
    <row r="26" spans="1:76" x14ac:dyDescent="0.3">
      <c r="A26" t="s">
        <v>703</v>
      </c>
      <c r="B26">
        <v>0.1070791931619062</v>
      </c>
      <c r="C26">
        <v>0.15638713347064148</v>
      </c>
      <c r="D26">
        <v>0.11040105708317019</v>
      </c>
      <c r="E26">
        <v>0.17338751350182352</v>
      </c>
      <c r="F26">
        <v>8.9870876062962651E-2</v>
      </c>
      <c r="G26">
        <v>0.11880271726370595</v>
      </c>
      <c r="H26">
        <v>7.3967890563809299E-2</v>
      </c>
      <c r="I26">
        <v>6.4037205107752002E-2</v>
      </c>
      <c r="J26">
        <v>0.1204240009753635</v>
      </c>
      <c r="K26">
        <v>6.2395350565585442E-2</v>
      </c>
      <c r="L26">
        <v>6.3262352920095549E-2</v>
      </c>
      <c r="M26">
        <v>0.10472009644952354</v>
      </c>
      <c r="N26">
        <v>4.2551980146688956E-2</v>
      </c>
      <c r="O26">
        <v>0.2023828161419855</v>
      </c>
      <c r="P26">
        <v>0.23515730426331599</v>
      </c>
      <c r="Q26">
        <v>7.4135057912361704E-2</v>
      </c>
      <c r="R26">
        <v>0.151476512371362</v>
      </c>
      <c r="S26">
        <v>0.10911633699608325</v>
      </c>
      <c r="T26">
        <v>0.12621780006247352</v>
      </c>
      <c r="U26">
        <v>8.3708089661394147E-2</v>
      </c>
      <c r="V26">
        <v>7.2088881011109954E-2</v>
      </c>
      <c r="W26">
        <v>0.10200105303529219</v>
      </c>
      <c r="X26">
        <v>6.6947583826707249E-2</v>
      </c>
      <c r="Y26">
        <v>8.1903973300829908E-2</v>
      </c>
      <c r="Z26">
        <v>5.8422326637768703E-2</v>
      </c>
      <c r="AA26">
        <v>0.10536619515056504</v>
      </c>
      <c r="AB26">
        <v>9.0457691199553145E-2</v>
      </c>
      <c r="AC26">
        <v>8.1694614806893606E-2</v>
      </c>
      <c r="AD26">
        <v>5.2738718497892495E-2</v>
      </c>
      <c r="AE26">
        <v>9.7886283821810194E-2</v>
      </c>
      <c r="AF26">
        <v>0.11273415155416205</v>
      </c>
      <c r="AG26">
        <v>0.156848487948442</v>
      </c>
      <c r="AH26">
        <v>4.7686970150791805E-2</v>
      </c>
      <c r="AI26">
        <v>0.13533182533113261</v>
      </c>
      <c r="AJ26">
        <v>0.12052154339888969</v>
      </c>
      <c r="AK26">
        <v>0.19551091712927549</v>
      </c>
      <c r="AL26">
        <v>5.5084789274058549E-2</v>
      </c>
      <c r="AM26">
        <v>6.4360854771712994E-2</v>
      </c>
      <c r="AN26">
        <v>9.7915329004398505E-2</v>
      </c>
      <c r="AO26">
        <v>9.4760285322911558E-2</v>
      </c>
      <c r="AP26">
        <v>8.1127238376639099E-2</v>
      </c>
      <c r="AQ26">
        <v>8.8398995337821154E-2</v>
      </c>
      <c r="AR26">
        <v>5.82088221252786E-2</v>
      </c>
      <c r="AS26">
        <v>9.728019479856205E-2</v>
      </c>
      <c r="AT26">
        <v>7.9179277014258309E-2</v>
      </c>
      <c r="AU26">
        <v>0.13232597978830002</v>
      </c>
      <c r="AV26">
        <v>0.187794865710389</v>
      </c>
      <c r="AW26">
        <v>0.10048540635110309</v>
      </c>
      <c r="AX26">
        <v>3.9563359103510748E-2</v>
      </c>
      <c r="AY26">
        <v>5.8571844134986603E-2</v>
      </c>
      <c r="AZ26">
        <v>0.22099211479356001</v>
      </c>
      <c r="BA26">
        <v>0.13789432320237049</v>
      </c>
      <c r="BB26">
        <v>0.1175827318822725</v>
      </c>
      <c r="BC26">
        <v>3.7348576839880201E-2</v>
      </c>
      <c r="BD26">
        <v>9.2285027342464104E-2</v>
      </c>
      <c r="BE26">
        <v>7.8833249633831842E-2</v>
      </c>
      <c r="BF26">
        <v>7.1333647688401156E-2</v>
      </c>
      <c r="BG26">
        <v>0.14893399324446036</v>
      </c>
      <c r="BH26">
        <v>0.11218477152730749</v>
      </c>
      <c r="BJ26">
        <f t="shared" si="0"/>
        <v>0.1124351590994182</v>
      </c>
      <c r="BK26">
        <f t="shared" si="1"/>
        <v>9.6257083075792435E-2</v>
      </c>
      <c r="BL26">
        <f t="shared" si="2"/>
        <v>0.10273912551186574</v>
      </c>
      <c r="BN26">
        <f t="shared" si="3"/>
        <v>5.4527502742483386E-2</v>
      </c>
      <c r="BO26">
        <f t="shared" si="4"/>
        <v>3.2026799667349941E-2</v>
      </c>
      <c r="BP26">
        <f t="shared" si="5"/>
        <v>4.7283345697558314E-2</v>
      </c>
      <c r="BR26">
        <f t="shared" si="6"/>
        <v>1.3631875685620846E-2</v>
      </c>
      <c r="BS26">
        <f t="shared" si="7"/>
        <v>7.5487890748287363E-3</v>
      </c>
      <c r="BT26">
        <f t="shared" si="8"/>
        <v>9.4566691395116635E-3</v>
      </c>
      <c r="BV26">
        <f t="shared" si="9"/>
        <v>0.30966513297039472</v>
      </c>
      <c r="BW26">
        <f t="shared" si="10"/>
        <v>0.56349597938728113</v>
      </c>
      <c r="BX26">
        <f t="shared" si="11"/>
        <v>0.59506729932105917</v>
      </c>
    </row>
    <row r="27" spans="1:76" x14ac:dyDescent="0.3">
      <c r="A27" t="s">
        <v>704</v>
      </c>
      <c r="B27">
        <v>0.51082307564788854</v>
      </c>
      <c r="C27">
        <v>0.80070605788561955</v>
      </c>
      <c r="D27">
        <v>0.85489384025923199</v>
      </c>
      <c r="E27">
        <v>0.75577310658019203</v>
      </c>
      <c r="F27">
        <v>0.58514204091199407</v>
      </c>
      <c r="G27">
        <v>0.71069881860679551</v>
      </c>
      <c r="H27">
        <v>0.66496171298679752</v>
      </c>
      <c r="I27">
        <v>0.55599527902374946</v>
      </c>
      <c r="J27">
        <v>0.57994305018473358</v>
      </c>
      <c r="K27">
        <v>0.50641481169971292</v>
      </c>
      <c r="L27">
        <v>0.74912699178348041</v>
      </c>
      <c r="M27">
        <v>0.54019096801016653</v>
      </c>
      <c r="N27">
        <v>0.54184357398301253</v>
      </c>
      <c r="O27">
        <v>0.69829924614337102</v>
      </c>
      <c r="P27">
        <v>0.41484106521520947</v>
      </c>
      <c r="Q27">
        <v>0.58213116557028854</v>
      </c>
      <c r="R27">
        <v>0.75878927254977757</v>
      </c>
      <c r="S27">
        <v>0.76832716996326145</v>
      </c>
      <c r="T27">
        <v>0.53486624805139793</v>
      </c>
      <c r="U27">
        <v>0.49863576053937197</v>
      </c>
      <c r="V27">
        <v>0.69617609250778445</v>
      </c>
      <c r="W27">
        <v>0.95997607825684994</v>
      </c>
      <c r="X27">
        <v>0.53250946558391854</v>
      </c>
      <c r="Y27">
        <v>0.59790449643593702</v>
      </c>
      <c r="Z27">
        <v>0.48131101387886044</v>
      </c>
      <c r="AA27">
        <v>0.92558962675118539</v>
      </c>
      <c r="AB27">
        <v>0.76070691695054249</v>
      </c>
      <c r="AC27">
        <v>0.78214329022207751</v>
      </c>
      <c r="AD27">
        <v>0.51363948439340801</v>
      </c>
      <c r="AE27">
        <v>1.0031110612684087</v>
      </c>
      <c r="AF27">
        <v>0.56947208094958346</v>
      </c>
      <c r="AG27">
        <v>0.58951597293097202</v>
      </c>
      <c r="AH27">
        <v>0.89132614544639255</v>
      </c>
      <c r="AI27">
        <v>0.454265960382843</v>
      </c>
      <c r="AJ27">
        <v>0.63279751415647856</v>
      </c>
      <c r="AK27">
        <v>0.73036378573587757</v>
      </c>
      <c r="AL27">
        <v>0.72574601240092151</v>
      </c>
      <c r="AM27">
        <v>0.45392084667684152</v>
      </c>
      <c r="AN27">
        <v>0.51359415052294199</v>
      </c>
      <c r="AO27">
        <v>0.58803876878973749</v>
      </c>
      <c r="AP27">
        <v>0.51329659538911399</v>
      </c>
      <c r="AQ27">
        <v>0.60398567891581401</v>
      </c>
      <c r="AR27">
        <v>0.679276149166123</v>
      </c>
      <c r="AS27">
        <v>0.50869810795468351</v>
      </c>
      <c r="AT27">
        <v>0.47669581446429649</v>
      </c>
      <c r="AU27">
        <v>0.54003226965982254</v>
      </c>
      <c r="AV27">
        <v>0.84098033162201846</v>
      </c>
      <c r="AW27">
        <v>0.55755508339846149</v>
      </c>
      <c r="AX27">
        <v>0.47960050920174352</v>
      </c>
      <c r="AY27">
        <v>0.66017939918276847</v>
      </c>
      <c r="AZ27">
        <v>0.84545075193064556</v>
      </c>
      <c r="BA27">
        <v>0.55576252848795504</v>
      </c>
      <c r="BB27">
        <v>0.60139337150891103</v>
      </c>
      <c r="BC27">
        <v>0.38831709836047645</v>
      </c>
      <c r="BD27">
        <v>0.6528011754948535</v>
      </c>
      <c r="BE27">
        <v>0.466074741813229</v>
      </c>
      <c r="BF27">
        <v>0.63003277898964349</v>
      </c>
      <c r="BG27">
        <v>0.57167104815851999</v>
      </c>
      <c r="BH27">
        <v>0.62087794729763046</v>
      </c>
      <c r="BJ27">
        <f t="shared" si="0"/>
        <v>0.6282365502807653</v>
      </c>
      <c r="BK27">
        <f t="shared" si="1"/>
        <v>0.68434811872569834</v>
      </c>
      <c r="BL27">
        <f t="shared" si="2"/>
        <v>0.59348569837118026</v>
      </c>
      <c r="BN27">
        <f t="shared" si="3"/>
        <v>0.12273837907056821</v>
      </c>
      <c r="BO27">
        <f t="shared" si="4"/>
        <v>0.17816065333518138</v>
      </c>
      <c r="BP27">
        <f t="shared" si="5"/>
        <v>0.11376025641592444</v>
      </c>
      <c r="BR27">
        <f t="shared" si="6"/>
        <v>3.0684594767642053E-2</v>
      </c>
      <c r="BS27">
        <f t="shared" si="7"/>
        <v>4.1992868704644151E-2</v>
      </c>
      <c r="BT27">
        <f t="shared" si="8"/>
        <v>2.2752051283184888E-2</v>
      </c>
      <c r="BV27">
        <f t="shared" si="9"/>
        <v>0.28917408139885753</v>
      </c>
      <c r="BW27">
        <f t="shared" si="10"/>
        <v>0.37014929106580829</v>
      </c>
      <c r="BX27">
        <f t="shared" si="11"/>
        <v>6.7903677524450035E-2</v>
      </c>
    </row>
    <row r="28" spans="1:76" x14ac:dyDescent="0.3">
      <c r="A28" t="s">
        <v>705</v>
      </c>
      <c r="B28">
        <v>3.8592106416849248</v>
      </c>
      <c r="C28">
        <v>4.1406349500160298</v>
      </c>
      <c r="D28">
        <v>3.1300930398856996</v>
      </c>
      <c r="E28">
        <v>3.6802483855452301</v>
      </c>
      <c r="F28">
        <v>3.6918227989832246</v>
      </c>
      <c r="G28">
        <v>3.5085998801820151</v>
      </c>
      <c r="H28">
        <v>4.26270448621705</v>
      </c>
      <c r="I28">
        <v>3.6377384868990097</v>
      </c>
      <c r="J28">
        <v>4.2005096091818093</v>
      </c>
      <c r="K28">
        <v>4.4493074536197845</v>
      </c>
      <c r="L28">
        <v>5.0483079506817994</v>
      </c>
      <c r="M28">
        <v>4.2537083520013352</v>
      </c>
      <c r="N28">
        <v>3.37671924242904</v>
      </c>
      <c r="O28">
        <v>4.2872579590761895</v>
      </c>
      <c r="P28">
        <v>3.703563519541055</v>
      </c>
      <c r="Q28">
        <v>4.4334887182370597</v>
      </c>
      <c r="R28">
        <v>5.04948290145943</v>
      </c>
      <c r="S28">
        <v>5.2200252335228043</v>
      </c>
      <c r="T28">
        <v>3.9672350448467304</v>
      </c>
      <c r="U28">
        <v>3.7786527753806451</v>
      </c>
      <c r="V28">
        <v>4.7730390170096797</v>
      </c>
      <c r="W28">
        <v>4.8996561489484396</v>
      </c>
      <c r="X28">
        <v>3.3611471043511152</v>
      </c>
      <c r="Y28">
        <v>4.9182285827878793</v>
      </c>
      <c r="Z28">
        <v>3.3475212626404098</v>
      </c>
      <c r="AA28">
        <v>4.8147046481512454</v>
      </c>
      <c r="AB28">
        <v>4.6363333650629652</v>
      </c>
      <c r="AC28">
        <v>5.5523180293395296</v>
      </c>
      <c r="AD28">
        <v>3.8423934823603796</v>
      </c>
      <c r="AE28">
        <v>5.9431147701482807</v>
      </c>
      <c r="AF28">
        <v>5.9785120021065001</v>
      </c>
      <c r="AG28">
        <v>4.43744417072977</v>
      </c>
      <c r="AH28">
        <v>4.2214162306799601</v>
      </c>
      <c r="AI28">
        <v>3.0128804119162149</v>
      </c>
      <c r="AJ28">
        <v>3.9158008141915102</v>
      </c>
      <c r="AK28">
        <v>5.3954042394168003</v>
      </c>
      <c r="AL28">
        <v>4.4212861446742453</v>
      </c>
      <c r="AM28">
        <v>3.272252738852405</v>
      </c>
      <c r="AN28">
        <v>3.1550966859605047</v>
      </c>
      <c r="AO28">
        <v>3.4129977029009604</v>
      </c>
      <c r="AP28">
        <v>3.006997636300115</v>
      </c>
      <c r="AQ28">
        <v>4.9055675821294251</v>
      </c>
      <c r="AR28">
        <v>4.0961082161395899</v>
      </c>
      <c r="AS28">
        <v>3.864935152515085</v>
      </c>
      <c r="AT28">
        <v>4.3413090293718746</v>
      </c>
      <c r="AU28">
        <v>3.561562337550995</v>
      </c>
      <c r="AV28">
        <v>5.1878444767873697</v>
      </c>
      <c r="AW28">
        <v>3.603021779086645</v>
      </c>
      <c r="AX28">
        <v>3.9582319009813252</v>
      </c>
      <c r="AY28">
        <v>4.3585944178231752</v>
      </c>
      <c r="AZ28">
        <v>3.4401273964366403</v>
      </c>
      <c r="BA28">
        <v>3.3528729460267996</v>
      </c>
      <c r="BB28">
        <v>3.8925519672953151</v>
      </c>
      <c r="BC28">
        <v>2.9251480662865852</v>
      </c>
      <c r="BD28">
        <v>4.08603470097189</v>
      </c>
      <c r="BE28">
        <v>3.2636864661670448</v>
      </c>
      <c r="BF28">
        <v>3.3780925106047999</v>
      </c>
      <c r="BG28">
        <v>4.6047511671057899</v>
      </c>
      <c r="BH28">
        <v>4.4522192058678201</v>
      </c>
      <c r="BJ28">
        <f t="shared" si="0"/>
        <v>3.9789947171363287</v>
      </c>
      <c r="BK28">
        <f t="shared" si="1"/>
        <v>4.5418947323023335</v>
      </c>
      <c r="BL28">
        <f t="shared" si="2"/>
        <v>3.9140998112577883</v>
      </c>
      <c r="BN28">
        <f t="shared" si="3"/>
        <v>0.48856222287954604</v>
      </c>
      <c r="BO28">
        <f t="shared" si="4"/>
        <v>0.86929345520423718</v>
      </c>
      <c r="BP28">
        <f t="shared" si="5"/>
        <v>0.67026567700181605</v>
      </c>
      <c r="BR28">
        <f t="shared" si="6"/>
        <v>0.12214055571988651</v>
      </c>
      <c r="BS28">
        <f t="shared" si="7"/>
        <v>0.2048944323386668</v>
      </c>
      <c r="BT28">
        <f t="shared" si="8"/>
        <v>0.1340531354003632</v>
      </c>
      <c r="BV28">
        <f t="shared" si="9"/>
        <v>2.56773333467014E-2</v>
      </c>
      <c r="BW28">
        <f t="shared" si="10"/>
        <v>0.72243161804274247</v>
      </c>
      <c r="BX28">
        <f t="shared" si="11"/>
        <v>1.5471904397857641E-2</v>
      </c>
    </row>
    <row r="29" spans="1:76" x14ac:dyDescent="0.3">
      <c r="A29" t="s">
        <v>706</v>
      </c>
      <c r="B29">
        <v>30.34506972630005</v>
      </c>
      <c r="C29">
        <v>33.204110922359504</v>
      </c>
      <c r="D29">
        <v>26.724556884783752</v>
      </c>
      <c r="E29">
        <v>30.081709542206902</v>
      </c>
      <c r="F29">
        <v>33.0404279778054</v>
      </c>
      <c r="G29">
        <v>28.885622220558751</v>
      </c>
      <c r="H29">
        <v>38.451342204611599</v>
      </c>
      <c r="I29">
        <v>28.867481083268451</v>
      </c>
      <c r="J29">
        <v>34.244462085465351</v>
      </c>
      <c r="K29">
        <v>29.194709395134453</v>
      </c>
      <c r="L29">
        <v>39.740386127306849</v>
      </c>
      <c r="M29">
        <v>31.717267781205599</v>
      </c>
      <c r="N29">
        <v>27.639578569817299</v>
      </c>
      <c r="O29">
        <v>32.854026359405701</v>
      </c>
      <c r="P29">
        <v>29.536282437712249</v>
      </c>
      <c r="Q29">
        <v>33.825728439355004</v>
      </c>
      <c r="R29">
        <v>36.507998456095052</v>
      </c>
      <c r="S29">
        <v>38.016845253897749</v>
      </c>
      <c r="T29">
        <v>30.473721655957899</v>
      </c>
      <c r="U29">
        <v>24.895459940336899</v>
      </c>
      <c r="V29">
        <v>33.757256770100049</v>
      </c>
      <c r="W29">
        <v>37.236948258306249</v>
      </c>
      <c r="X29">
        <v>28.941171290540048</v>
      </c>
      <c r="Y29">
        <v>37.15395597726085</v>
      </c>
      <c r="Z29">
        <v>25.97781292193725</v>
      </c>
      <c r="AA29">
        <v>36.973771521208946</v>
      </c>
      <c r="AB29">
        <v>35.761991137905653</v>
      </c>
      <c r="AC29">
        <v>37.538692552685703</v>
      </c>
      <c r="AD29">
        <v>29.39160926534565</v>
      </c>
      <c r="AE29">
        <v>43.234659734054247</v>
      </c>
      <c r="AF29">
        <v>37.680072975532553</v>
      </c>
      <c r="AG29">
        <v>39.109229633563245</v>
      </c>
      <c r="AH29">
        <v>31.474920873403601</v>
      </c>
      <c r="AI29">
        <v>21.83409553257005</v>
      </c>
      <c r="AJ29">
        <v>33.028061417842054</v>
      </c>
      <c r="AK29">
        <v>38.799695319104003</v>
      </c>
      <c r="AL29">
        <v>29.4173013218515</v>
      </c>
      <c r="AM29">
        <v>28.184308254774301</v>
      </c>
      <c r="AN29">
        <v>24.456609397314899</v>
      </c>
      <c r="AO29">
        <v>29.018019801330503</v>
      </c>
      <c r="AP29">
        <v>26.052628069418148</v>
      </c>
      <c r="AQ29">
        <v>31.987690861681649</v>
      </c>
      <c r="AR29">
        <v>29.32214264101755</v>
      </c>
      <c r="AS29">
        <v>30.703101923471202</v>
      </c>
      <c r="AT29">
        <v>28.4285183229212</v>
      </c>
      <c r="AU29">
        <v>27.64766465325815</v>
      </c>
      <c r="AV29">
        <v>34.786235298481301</v>
      </c>
      <c r="AW29">
        <v>27.010710251346399</v>
      </c>
      <c r="AX29">
        <v>29.736136341723849</v>
      </c>
      <c r="AY29">
        <v>32.1834726467672</v>
      </c>
      <c r="AZ29">
        <v>28.708840226942151</v>
      </c>
      <c r="BA29">
        <v>26.711219769502801</v>
      </c>
      <c r="BB29">
        <v>31.00902997035525</v>
      </c>
      <c r="BC29">
        <v>27.347386796674151</v>
      </c>
      <c r="BD29">
        <v>34.961650005582349</v>
      </c>
      <c r="BE29">
        <v>26.58356896290055</v>
      </c>
      <c r="BF29">
        <v>26.068763547929848</v>
      </c>
      <c r="BG29">
        <v>29.959813237333002</v>
      </c>
      <c r="BH29">
        <v>33.239079387716799</v>
      </c>
      <c r="BJ29">
        <f t="shared" si="0"/>
        <v>31.772047609831056</v>
      </c>
      <c r="BK29">
        <f t="shared" si="1"/>
        <v>33.664456319483428</v>
      </c>
      <c r="BL29">
        <f t="shared" si="2"/>
        <v>29.814065937089637</v>
      </c>
      <c r="BN29">
        <f t="shared" si="3"/>
        <v>3.6435180279217105</v>
      </c>
      <c r="BO29">
        <f t="shared" si="4"/>
        <v>5.6940428606187456</v>
      </c>
      <c r="BP29">
        <f t="shared" si="5"/>
        <v>3.3479805636748967</v>
      </c>
      <c r="BR29">
        <f t="shared" si="6"/>
        <v>0.91087950698042763</v>
      </c>
      <c r="BS29">
        <f t="shared" si="7"/>
        <v>1.3420987730367877</v>
      </c>
      <c r="BT29">
        <f t="shared" si="8"/>
        <v>0.66959611273497932</v>
      </c>
      <c r="BV29">
        <f t="shared" si="9"/>
        <v>0.25275866555719045</v>
      </c>
      <c r="BW29">
        <f t="shared" si="10"/>
        <v>9.352283911402122E-2</v>
      </c>
      <c r="BX29">
        <f t="shared" si="11"/>
        <v>1.6512556415843073E-2</v>
      </c>
    </row>
    <row r="30" spans="1:76" x14ac:dyDescent="0.3">
      <c r="A30" t="s">
        <v>707</v>
      </c>
      <c r="B30">
        <v>1.0886843344031354</v>
      </c>
      <c r="C30">
        <v>1.1428049965247351</v>
      </c>
      <c r="D30">
        <v>1.6086568210127599</v>
      </c>
      <c r="E30">
        <v>1.69882062377736</v>
      </c>
      <c r="F30">
        <v>1.13649703746231</v>
      </c>
      <c r="G30">
        <v>1.0795232683554965</v>
      </c>
      <c r="H30">
        <v>0.9568427802912709</v>
      </c>
      <c r="I30">
        <v>1.2635135915373701</v>
      </c>
      <c r="J30">
        <v>0.72936843847696342</v>
      </c>
      <c r="K30">
        <v>0.90124228992752098</v>
      </c>
      <c r="L30">
        <v>0.83495019728954301</v>
      </c>
      <c r="M30">
        <v>0.93666301918600658</v>
      </c>
      <c r="N30">
        <v>0.72153646056227694</v>
      </c>
      <c r="O30">
        <v>0.97358986568168104</v>
      </c>
      <c r="P30">
        <v>0.780457389345527</v>
      </c>
      <c r="Q30">
        <v>1.3002972400760451</v>
      </c>
      <c r="R30">
        <v>0.95968404899759396</v>
      </c>
      <c r="S30">
        <v>1.1751663613437699</v>
      </c>
      <c r="T30">
        <v>1.0310217904824566</v>
      </c>
      <c r="U30">
        <v>0.78285797542403601</v>
      </c>
      <c r="V30">
        <v>1.0413745236210594</v>
      </c>
      <c r="W30">
        <v>1.0202310722931565</v>
      </c>
      <c r="X30">
        <v>1.0148480686820316</v>
      </c>
      <c r="Y30">
        <v>0.92338527039529694</v>
      </c>
      <c r="Z30">
        <v>0.82105148270773698</v>
      </c>
      <c r="AA30">
        <v>0.98438699901441951</v>
      </c>
      <c r="AB30">
        <v>0.99985528047604988</v>
      </c>
      <c r="AC30">
        <v>0.85213754252962148</v>
      </c>
      <c r="AD30">
        <v>0.63249809002128599</v>
      </c>
      <c r="AE30">
        <v>1.0131404113144149</v>
      </c>
      <c r="AF30">
        <v>1.0107884063517121</v>
      </c>
      <c r="AG30">
        <v>0.79522264107588048</v>
      </c>
      <c r="AH30">
        <v>0.96001824450183193</v>
      </c>
      <c r="AI30">
        <v>0.62507041305039746</v>
      </c>
      <c r="AJ30">
        <v>0.83505698601013889</v>
      </c>
      <c r="AK30">
        <v>1.4724420549513999</v>
      </c>
      <c r="AL30">
        <v>0.99557097730357191</v>
      </c>
      <c r="AM30">
        <v>0.86422794964390004</v>
      </c>
      <c r="AN30">
        <v>0.66271815601006345</v>
      </c>
      <c r="AO30">
        <v>0.70380659369006193</v>
      </c>
      <c r="AP30">
        <v>0.91326528424203945</v>
      </c>
      <c r="AQ30">
        <v>0.96109436714264251</v>
      </c>
      <c r="AR30">
        <v>0.74255430860243099</v>
      </c>
      <c r="AS30">
        <v>0.83279819492483753</v>
      </c>
      <c r="AT30">
        <v>0.84782548925767598</v>
      </c>
      <c r="AU30">
        <v>1.1094495869863499</v>
      </c>
      <c r="AV30">
        <v>1.209291894297905</v>
      </c>
      <c r="AW30">
        <v>0.6805212067190276</v>
      </c>
      <c r="AX30">
        <v>0.80556967026731896</v>
      </c>
      <c r="AY30">
        <v>1.3253045692907302</v>
      </c>
      <c r="AZ30">
        <v>1.3367141479950599</v>
      </c>
      <c r="BA30">
        <v>1.0116827715612435</v>
      </c>
      <c r="BB30">
        <v>1.0212619866411061</v>
      </c>
      <c r="BC30">
        <v>0.68808996078503204</v>
      </c>
      <c r="BD30">
        <v>0.8288080575549841</v>
      </c>
      <c r="BE30">
        <v>0.92707761229395003</v>
      </c>
      <c r="BF30">
        <v>1.125666910481619</v>
      </c>
      <c r="BG30">
        <v>1.165977878796985</v>
      </c>
      <c r="BH30">
        <v>0.82056163849122199</v>
      </c>
      <c r="BJ30">
        <f t="shared" si="0"/>
        <v>1.0720905221193753</v>
      </c>
      <c r="BK30">
        <f t="shared" si="1"/>
        <v>0.92459659012681961</v>
      </c>
      <c r="BL30">
        <f t="shared" si="2"/>
        <v>0.95549353015765193</v>
      </c>
      <c r="BN30">
        <f t="shared" si="3"/>
        <v>0.28647752562011314</v>
      </c>
      <c r="BO30">
        <f t="shared" si="4"/>
        <v>0.1454954649333732</v>
      </c>
      <c r="BP30">
        <f t="shared" si="5"/>
        <v>0.22080817853802281</v>
      </c>
      <c r="BR30">
        <f t="shared" si="6"/>
        <v>7.1619381405028285E-2</v>
      </c>
      <c r="BS30">
        <f t="shared" si="7"/>
        <v>3.4293609962092575E-2</v>
      </c>
      <c r="BT30">
        <f t="shared" si="8"/>
        <v>4.4161635707604563E-2</v>
      </c>
      <c r="BV30">
        <f t="shared" si="9"/>
        <v>7.6894317006788157E-2</v>
      </c>
      <c r="BW30">
        <f t="shared" si="10"/>
        <v>0.17750506678688788</v>
      </c>
      <c r="BX30">
        <f t="shared" si="11"/>
        <v>0.58356528082039905</v>
      </c>
    </row>
    <row r="31" spans="1:76" x14ac:dyDescent="0.3">
      <c r="A31" t="s">
        <v>708</v>
      </c>
      <c r="B31">
        <v>0.3266571288492735</v>
      </c>
      <c r="C31">
        <v>0.47064035247351699</v>
      </c>
      <c r="D31">
        <v>1.0305822571716765</v>
      </c>
      <c r="E31">
        <v>0.95273611080571396</v>
      </c>
      <c r="F31">
        <v>0.36043739013984299</v>
      </c>
      <c r="G31">
        <v>0.55751450587446705</v>
      </c>
      <c r="H31">
        <v>0.30358948778904749</v>
      </c>
      <c r="I31">
        <v>0.614489466268483</v>
      </c>
      <c r="J31">
        <v>0.3551318546230125</v>
      </c>
      <c r="K31">
        <v>0.37376773775672101</v>
      </c>
      <c r="L31">
        <v>0.220812892374396</v>
      </c>
      <c r="M31">
        <v>0.49003630459594749</v>
      </c>
      <c r="N31">
        <v>0.27192350436472801</v>
      </c>
      <c r="O31">
        <v>0.48195652908065756</v>
      </c>
      <c r="P31">
        <v>0.29583948607280797</v>
      </c>
      <c r="Q31">
        <v>0.46717838519794402</v>
      </c>
      <c r="R31">
        <v>0.31036561507439597</v>
      </c>
      <c r="S31">
        <v>0.33921696226757303</v>
      </c>
      <c r="T31">
        <v>0.386247188234358</v>
      </c>
      <c r="U31">
        <v>0.40786174778714246</v>
      </c>
      <c r="V31">
        <v>0.48620880204421146</v>
      </c>
      <c r="W31">
        <v>0.39923769062713499</v>
      </c>
      <c r="X31">
        <v>0.41741017709019601</v>
      </c>
      <c r="Y31">
        <v>0.36715772784879702</v>
      </c>
      <c r="Z31">
        <v>0.261189041904271</v>
      </c>
      <c r="AA31">
        <v>0.519522832240217</v>
      </c>
      <c r="AB31">
        <v>0.35617653598344245</v>
      </c>
      <c r="AC31">
        <v>0.36614183160464253</v>
      </c>
      <c r="AD31">
        <v>0.37153314049144903</v>
      </c>
      <c r="AE31">
        <v>0.438420660219136</v>
      </c>
      <c r="AF31">
        <v>0.3937531993181605</v>
      </c>
      <c r="AG31">
        <v>0.42049171487076398</v>
      </c>
      <c r="AH31">
        <v>0.59929162093183397</v>
      </c>
      <c r="AI31">
        <v>0.25525731590770301</v>
      </c>
      <c r="AJ31">
        <v>0.39354144057712404</v>
      </c>
      <c r="AK31">
        <v>0.75026865340455751</v>
      </c>
      <c r="AL31">
        <v>0.41821304671239246</v>
      </c>
      <c r="AM31">
        <v>0.40606998893600255</v>
      </c>
      <c r="AN31">
        <v>0.37729519989954152</v>
      </c>
      <c r="AO31">
        <v>0.38729057146177348</v>
      </c>
      <c r="AP31">
        <v>0.39230889943354796</v>
      </c>
      <c r="AQ31">
        <v>0.46379300384435096</v>
      </c>
      <c r="AR31">
        <v>0.44025838503423753</v>
      </c>
      <c r="AS31">
        <v>0.376183297641141</v>
      </c>
      <c r="AT31">
        <v>0.29784304048702204</v>
      </c>
      <c r="AU31">
        <v>0.54263974400631909</v>
      </c>
      <c r="AV31">
        <v>0.65861572367403354</v>
      </c>
      <c r="AW31">
        <v>0.36223298464748099</v>
      </c>
      <c r="AX31">
        <v>0.37925042331880449</v>
      </c>
      <c r="AY31">
        <v>0.5521846750713385</v>
      </c>
      <c r="AZ31">
        <v>0.53677876737071495</v>
      </c>
      <c r="BA31">
        <v>0.47853915280959552</v>
      </c>
      <c r="BB31">
        <v>0.38340115014288245</v>
      </c>
      <c r="BC31">
        <v>0.26319715020483198</v>
      </c>
      <c r="BD31">
        <v>0.34525313107017397</v>
      </c>
      <c r="BE31">
        <v>0.32793992358208501</v>
      </c>
      <c r="BF31">
        <v>0.4124712122228435</v>
      </c>
      <c r="BG31">
        <v>0.3783129033531325</v>
      </c>
      <c r="BH31">
        <v>0.34065615945699951</v>
      </c>
      <c r="BJ31">
        <f t="shared" si="0"/>
        <v>0.47333083708988982</v>
      </c>
      <c r="BK31">
        <f t="shared" si="1"/>
        <v>0.39419354469141266</v>
      </c>
      <c r="BL31">
        <f t="shared" si="2"/>
        <v>0.42658154513451713</v>
      </c>
      <c r="BN31">
        <f t="shared" si="3"/>
        <v>0.22957311480157824</v>
      </c>
      <c r="BO31">
        <f t="shared" si="4"/>
        <v>8.4094255476553609E-2</v>
      </c>
      <c r="BP31">
        <f t="shared" si="5"/>
        <v>0.11017292260825251</v>
      </c>
      <c r="BR31">
        <f t="shared" si="6"/>
        <v>5.7393278700394561E-2</v>
      </c>
      <c r="BS31">
        <f t="shared" si="7"/>
        <v>1.9821206102101675E-2</v>
      </c>
      <c r="BT31">
        <f t="shared" si="8"/>
        <v>2.2034584521650503E-2</v>
      </c>
      <c r="BV31">
        <f t="shared" si="9"/>
        <v>0.20840247247785013</v>
      </c>
      <c r="BW31">
        <f t="shared" si="10"/>
        <v>0.45610434062418648</v>
      </c>
      <c r="BX31">
        <f t="shared" si="11"/>
        <v>0.28089284869446812</v>
      </c>
    </row>
    <row r="32" spans="1:76" x14ac:dyDescent="0.3">
      <c r="A32" t="s">
        <v>709</v>
      </c>
      <c r="B32">
        <v>1.2504046649805201</v>
      </c>
      <c r="C32">
        <v>1.27304733652911</v>
      </c>
      <c r="D32">
        <v>5.2680748761542802</v>
      </c>
      <c r="E32">
        <v>4.79422748738072</v>
      </c>
      <c r="F32">
        <v>1.316208402821875</v>
      </c>
      <c r="G32">
        <v>1.2441084677515151</v>
      </c>
      <c r="H32">
        <v>0.7368062057056135</v>
      </c>
      <c r="I32">
        <v>1.7059045140899549</v>
      </c>
      <c r="J32">
        <v>0.84599368530183594</v>
      </c>
      <c r="K32">
        <v>1.130408023818205</v>
      </c>
      <c r="L32">
        <v>0.75585950508932598</v>
      </c>
      <c r="M32">
        <v>2.2130362218318549</v>
      </c>
      <c r="N32">
        <v>0.57002878168434601</v>
      </c>
      <c r="O32">
        <v>0.873529548936823</v>
      </c>
      <c r="P32">
        <v>0.88759240086776703</v>
      </c>
      <c r="Q32">
        <v>1.554342508816025</v>
      </c>
      <c r="R32">
        <v>1.1106272230268841</v>
      </c>
      <c r="S32">
        <v>1.3259014863061001</v>
      </c>
      <c r="T32">
        <v>1.348906831670845</v>
      </c>
      <c r="U32">
        <v>1.826167631751525</v>
      </c>
      <c r="V32">
        <v>0.87419499353208152</v>
      </c>
      <c r="W32">
        <v>1.204789013853395</v>
      </c>
      <c r="X32">
        <v>0.90283864383049095</v>
      </c>
      <c r="Y32">
        <v>0.98737463870102293</v>
      </c>
      <c r="Z32">
        <v>0.76783987021890043</v>
      </c>
      <c r="AA32">
        <v>1.0646936520385348</v>
      </c>
      <c r="AB32">
        <v>1.12780689965657</v>
      </c>
      <c r="AC32">
        <v>1.0803829408118202</v>
      </c>
      <c r="AD32">
        <v>0.58788198416014148</v>
      </c>
      <c r="AE32">
        <v>1.4060823428418301</v>
      </c>
      <c r="AF32">
        <v>0.78425128001768507</v>
      </c>
      <c r="AG32">
        <v>0.66843768938760695</v>
      </c>
      <c r="AH32">
        <v>2.0854044456178999</v>
      </c>
      <c r="AI32">
        <v>0.66415802585260408</v>
      </c>
      <c r="AJ32">
        <v>0.73262584669741149</v>
      </c>
      <c r="AK32">
        <v>3.4025910022521502</v>
      </c>
      <c r="AL32">
        <v>1.1407722253003549</v>
      </c>
      <c r="AM32">
        <v>0.77091965013299701</v>
      </c>
      <c r="AN32">
        <v>1.15731699215215</v>
      </c>
      <c r="AO32">
        <v>0.95385707204799397</v>
      </c>
      <c r="AP32">
        <v>0.87696527707909</v>
      </c>
      <c r="AQ32">
        <v>0.89304187711574801</v>
      </c>
      <c r="AR32">
        <v>0.88091708406321501</v>
      </c>
      <c r="AS32">
        <v>0.78278518035023192</v>
      </c>
      <c r="AT32">
        <v>0.71485717424818795</v>
      </c>
      <c r="AU32">
        <v>0.98672921886772902</v>
      </c>
      <c r="AV32">
        <v>3.1092926825278751</v>
      </c>
      <c r="AW32">
        <v>0.39359351419975497</v>
      </c>
      <c r="AX32">
        <v>0.98202526236700904</v>
      </c>
      <c r="AY32">
        <v>1.2683235050049402</v>
      </c>
      <c r="AZ32">
        <v>1.188375839008015</v>
      </c>
      <c r="BA32">
        <v>1.53473536656961</v>
      </c>
      <c r="BB32">
        <v>0.87145285599724254</v>
      </c>
      <c r="BC32">
        <v>0.48940673548416402</v>
      </c>
      <c r="BD32">
        <v>1.1357052054153265</v>
      </c>
      <c r="BE32">
        <v>0.80946794897880148</v>
      </c>
      <c r="BF32">
        <v>1.0488856600471799</v>
      </c>
      <c r="BG32">
        <v>1.2746926530956251</v>
      </c>
      <c r="BH32">
        <v>0.89878916785597851</v>
      </c>
      <c r="BJ32">
        <f t="shared" si="0"/>
        <v>1.6512232894849856</v>
      </c>
      <c r="BK32">
        <f t="shared" si="1"/>
        <v>1.1009855329597742</v>
      </c>
      <c r="BL32">
        <f t="shared" si="2"/>
        <v>1.131924999874351</v>
      </c>
      <c r="BN32">
        <f t="shared" si="3"/>
        <v>1.3852593011702996</v>
      </c>
      <c r="BO32">
        <f t="shared" si="4"/>
        <v>0.39627206361767514</v>
      </c>
      <c r="BP32">
        <f t="shared" si="5"/>
        <v>0.6864174209846603</v>
      </c>
      <c r="BR32">
        <f t="shared" si="6"/>
        <v>0.3463148252925749</v>
      </c>
      <c r="BS32">
        <f t="shared" si="7"/>
        <v>9.3402221126281687E-2</v>
      </c>
      <c r="BT32">
        <f t="shared" si="8"/>
        <v>0.13728348419693207</v>
      </c>
      <c r="BV32">
        <f t="shared" si="9"/>
        <v>0.1432317270544381</v>
      </c>
      <c r="BW32">
        <f t="shared" si="10"/>
        <v>0.1787920510154267</v>
      </c>
      <c r="BX32">
        <f t="shared" si="11"/>
        <v>0.85313929018940149</v>
      </c>
    </row>
    <row r="33" spans="1:76" x14ac:dyDescent="0.3">
      <c r="A33" t="s">
        <v>710</v>
      </c>
      <c r="B33">
        <v>0.28644862864327547</v>
      </c>
      <c r="C33">
        <v>0.455575556874177</v>
      </c>
      <c r="D33">
        <v>0.51392789397528249</v>
      </c>
      <c r="E33">
        <v>0.6859842273449025</v>
      </c>
      <c r="F33">
        <v>0.44417843303729698</v>
      </c>
      <c r="G33">
        <v>0.50307420567416949</v>
      </c>
      <c r="H33">
        <v>0.35952003819782696</v>
      </c>
      <c r="I33">
        <v>0.45797815606201447</v>
      </c>
      <c r="J33">
        <v>0.372470773587601</v>
      </c>
      <c r="K33">
        <v>0.37868635441404153</v>
      </c>
      <c r="L33">
        <v>0.34378248017240198</v>
      </c>
      <c r="M33">
        <v>0.41571205521819199</v>
      </c>
      <c r="N33">
        <v>0.25703155878555195</v>
      </c>
      <c r="O33">
        <v>0.40251759081796701</v>
      </c>
      <c r="P33">
        <v>0.40652494180586102</v>
      </c>
      <c r="Q33">
        <v>0.43578740918992953</v>
      </c>
      <c r="R33">
        <v>0.45783825379408649</v>
      </c>
      <c r="S33">
        <v>0.48430980472766449</v>
      </c>
      <c r="T33">
        <v>0.41904870665838451</v>
      </c>
      <c r="U33">
        <v>0.45041504743021599</v>
      </c>
      <c r="V33">
        <v>0.37931159936538195</v>
      </c>
      <c r="W33">
        <v>0.435652569272237</v>
      </c>
      <c r="X33">
        <v>0.376937375283103</v>
      </c>
      <c r="Y33">
        <v>0.52044563537482202</v>
      </c>
      <c r="Z33">
        <v>0.332411390749906</v>
      </c>
      <c r="AA33">
        <v>0.36307397523723001</v>
      </c>
      <c r="AB33">
        <v>0.46324440477691997</v>
      </c>
      <c r="AC33">
        <v>0.40934504805433203</v>
      </c>
      <c r="AD33">
        <v>0.25531681696272951</v>
      </c>
      <c r="AE33">
        <v>0.42528613116152647</v>
      </c>
      <c r="AF33">
        <v>0.34982819140999855</v>
      </c>
      <c r="AG33">
        <v>0.39084068464021948</v>
      </c>
      <c r="AH33">
        <v>0.46933721494739444</v>
      </c>
      <c r="AI33">
        <v>0.29770035831727748</v>
      </c>
      <c r="AJ33">
        <v>0.49023904121366801</v>
      </c>
      <c r="AK33">
        <v>0.6912054426019355</v>
      </c>
      <c r="AL33">
        <v>0.38353762708608152</v>
      </c>
      <c r="AM33">
        <v>0.34125472110850397</v>
      </c>
      <c r="AN33">
        <v>0.55151732279007049</v>
      </c>
      <c r="AO33">
        <v>0.4073670035330425</v>
      </c>
      <c r="AP33">
        <v>0.43820753175228749</v>
      </c>
      <c r="AQ33">
        <v>0.36260334941984651</v>
      </c>
      <c r="AR33">
        <v>0.35844757349765455</v>
      </c>
      <c r="AS33">
        <v>0.26224134160100754</v>
      </c>
      <c r="AT33">
        <v>0.31745969592997902</v>
      </c>
      <c r="AU33">
        <v>0.39711952705699949</v>
      </c>
      <c r="AV33">
        <v>0.58512750326839047</v>
      </c>
      <c r="AW33">
        <v>0.28175652170562598</v>
      </c>
      <c r="AX33">
        <v>0.38916301920952501</v>
      </c>
      <c r="AY33">
        <v>0.55281497783059108</v>
      </c>
      <c r="AZ33">
        <v>0.58538400304707205</v>
      </c>
      <c r="BA33">
        <v>0.56885308261962542</v>
      </c>
      <c r="BB33">
        <v>0.4013635166389995</v>
      </c>
      <c r="BC33">
        <v>0.19163248904963048</v>
      </c>
      <c r="BD33">
        <v>0.478014937803389</v>
      </c>
      <c r="BE33">
        <v>0.38658252299102003</v>
      </c>
      <c r="BF33">
        <v>0.64515528657275001</v>
      </c>
      <c r="BG33">
        <v>0.46785282578771997</v>
      </c>
      <c r="BH33">
        <v>0.40087326673200752</v>
      </c>
      <c r="BJ33">
        <f t="shared" si="0"/>
        <v>0.4199500189875307</v>
      </c>
      <c r="BK33">
        <f t="shared" si="1"/>
        <v>0.40446351156463489</v>
      </c>
      <c r="BL33">
        <f t="shared" si="2"/>
        <v>0.43743096523389696</v>
      </c>
      <c r="BN33">
        <f t="shared" si="3"/>
        <v>9.944720620860871E-2</v>
      </c>
      <c r="BO33">
        <f t="shared" si="4"/>
        <v>6.8256864758082292E-2</v>
      </c>
      <c r="BP33">
        <f t="shared" si="5"/>
        <v>0.12315765881230156</v>
      </c>
      <c r="BR33">
        <f t="shared" si="6"/>
        <v>2.4861801552152177E-2</v>
      </c>
      <c r="BS33">
        <f t="shared" si="7"/>
        <v>1.6088297310991023E-2</v>
      </c>
      <c r="BT33">
        <f t="shared" si="8"/>
        <v>2.4631531762460312E-2</v>
      </c>
      <c r="BV33">
        <f t="shared" si="9"/>
        <v>0.60540625929895153</v>
      </c>
      <c r="BW33">
        <f t="shared" si="10"/>
        <v>0.62040925378652501</v>
      </c>
      <c r="BX33">
        <f t="shared" si="11"/>
        <v>0.26934694803042308</v>
      </c>
    </row>
    <row r="34" spans="1:76" x14ac:dyDescent="0.3">
      <c r="A34" t="s">
        <v>711</v>
      </c>
      <c r="B34">
        <v>0.1042797918207406</v>
      </c>
      <c r="C34">
        <v>7.2548880173555846E-2</v>
      </c>
      <c r="D34">
        <v>1.522850441240425E-2</v>
      </c>
      <c r="E34">
        <v>0.12828046813971705</v>
      </c>
      <c r="F34">
        <v>5.0528605450880656E-2</v>
      </c>
      <c r="G34">
        <v>3.8941258924922249E-2</v>
      </c>
      <c r="H34">
        <v>9.1700075228060757E-2</v>
      </c>
      <c r="I34">
        <v>6.0568526562683349E-2</v>
      </c>
      <c r="J34">
        <v>0.1014585859554569</v>
      </c>
      <c r="K34">
        <v>6.9665692747921351E-2</v>
      </c>
      <c r="L34">
        <v>8.4569239411788039E-2</v>
      </c>
      <c r="M34">
        <v>0.1164712790319735</v>
      </c>
      <c r="N34">
        <v>6.6544497253593751E-2</v>
      </c>
      <c r="O34">
        <v>7.9272622005260543E-2</v>
      </c>
      <c r="P34">
        <v>6.2427915730125898E-2</v>
      </c>
      <c r="Q34">
        <v>7.9259191507698848E-2</v>
      </c>
      <c r="R34">
        <v>5.4269778127531601E-2</v>
      </c>
      <c r="S34">
        <v>2.6018921213105999E-2</v>
      </c>
      <c r="T34">
        <v>2.8050386678050598E-2</v>
      </c>
      <c r="U34">
        <v>2.6603739933514101E-2</v>
      </c>
      <c r="V34">
        <v>2.4620379744013498E-2</v>
      </c>
      <c r="W34">
        <v>9.8844591861500158E-2</v>
      </c>
      <c r="X34">
        <v>6.2070519700474752E-2</v>
      </c>
      <c r="Y34">
        <v>7.8701419008425394E-2</v>
      </c>
      <c r="Z34">
        <v>7.4343019500369895E-2</v>
      </c>
      <c r="AA34">
        <v>0.1120361077434712</v>
      </c>
      <c r="AB34">
        <v>3.9212608558031749E-2</v>
      </c>
      <c r="AC34">
        <v>6.4331236803175207E-2</v>
      </c>
      <c r="AD34">
        <v>5.7190950102429403E-2</v>
      </c>
      <c r="AE34">
        <v>6.0264513557039046E-2</v>
      </c>
      <c r="AF34">
        <v>5.843178244625255E-2</v>
      </c>
      <c r="AG34">
        <v>5.4757734008088498E-2</v>
      </c>
      <c r="AH34">
        <v>0.12428331261975001</v>
      </c>
      <c r="AI34">
        <v>3.2213927873625953E-2</v>
      </c>
      <c r="AJ34">
        <v>1.7151976840713699E-2</v>
      </c>
      <c r="AK34">
        <v>0.12870239533801819</v>
      </c>
      <c r="AL34">
        <v>4.8218093075342902E-2</v>
      </c>
      <c r="AM34">
        <v>8.6879764001477899E-2</v>
      </c>
      <c r="AN34">
        <v>3.2511580112671648E-2</v>
      </c>
      <c r="AO34">
        <v>0.12132792387751766</v>
      </c>
      <c r="AP34">
        <v>8.3061815811406398E-2</v>
      </c>
      <c r="AQ34">
        <v>6.8273545034012756E-2</v>
      </c>
      <c r="AR34">
        <v>2.8898568349567E-2</v>
      </c>
      <c r="AS34">
        <v>3.6247337317550601E-2</v>
      </c>
      <c r="AT34">
        <v>0.11961545955533334</v>
      </c>
      <c r="AU34">
        <v>0.1141504179980761</v>
      </c>
      <c r="AV34">
        <v>0.10883488630546274</v>
      </c>
      <c r="AW34">
        <v>0</v>
      </c>
      <c r="AX34">
        <v>3.6867610963459099E-2</v>
      </c>
      <c r="AY34">
        <v>6.5470670393296501E-2</v>
      </c>
      <c r="AZ34">
        <v>1.9733632024027049E-2</v>
      </c>
      <c r="BA34">
        <v>7.8674993345879463E-2</v>
      </c>
      <c r="BB34">
        <v>7.0007607606329694E-2</v>
      </c>
      <c r="BC34">
        <v>1.452812754125229E-2</v>
      </c>
      <c r="BD34">
        <v>1.1565153397017899E-2</v>
      </c>
      <c r="BE34">
        <v>4.3374979364013647E-2</v>
      </c>
      <c r="BF34">
        <v>2.2904834065271201E-2</v>
      </c>
      <c r="BG34">
        <v>7.1609833695536446E-2</v>
      </c>
      <c r="BH34">
        <v>8.8864331499988999E-2</v>
      </c>
      <c r="BJ34">
        <f t="shared" si="0"/>
        <v>7.6359070897298972E-2</v>
      </c>
      <c r="BK34">
        <f t="shared" si="1"/>
        <v>5.9791384971047204E-2</v>
      </c>
      <c r="BL34">
        <f t="shared" si="2"/>
        <v>6.0699021500528937E-2</v>
      </c>
      <c r="BN34">
        <f t="shared" si="3"/>
        <v>2.8795069784296967E-2</v>
      </c>
      <c r="BO34">
        <f t="shared" si="4"/>
        <v>2.945002665441426E-2</v>
      </c>
      <c r="BP34">
        <f t="shared" si="5"/>
        <v>3.8834076797482818E-2</v>
      </c>
      <c r="BR34">
        <f t="shared" si="6"/>
        <v>7.1987674460742418E-3</v>
      </c>
      <c r="BS34">
        <f t="shared" si="7"/>
        <v>6.9414378511536328E-3</v>
      </c>
      <c r="BT34">
        <f t="shared" si="8"/>
        <v>7.7668153594965634E-3</v>
      </c>
      <c r="BV34">
        <f t="shared" si="9"/>
        <v>0.10744604758433289</v>
      </c>
      <c r="BW34">
        <f t="shared" si="10"/>
        <v>0.14743539244057083</v>
      </c>
      <c r="BX34">
        <f t="shared" si="11"/>
        <v>0.93099140228317534</v>
      </c>
    </row>
    <row r="35" spans="1:76" x14ac:dyDescent="0.3">
      <c r="A35" t="s">
        <v>712</v>
      </c>
      <c r="B35">
        <v>0.52148422634749192</v>
      </c>
      <c r="C35">
        <v>0.38835402256331752</v>
      </c>
      <c r="D35">
        <v>0.83096945461131555</v>
      </c>
      <c r="E35">
        <v>0.53960691291958651</v>
      </c>
      <c r="F35">
        <v>0.45575029401668954</v>
      </c>
      <c r="G35">
        <v>0.75952314309973101</v>
      </c>
      <c r="H35">
        <v>0.66761853219746548</v>
      </c>
      <c r="I35">
        <v>0.53968965072159347</v>
      </c>
      <c r="J35">
        <v>0.50139115870958051</v>
      </c>
      <c r="K35">
        <v>0.471480693188637</v>
      </c>
      <c r="L35">
        <v>0.75011031846931098</v>
      </c>
      <c r="M35">
        <v>0.48895142733360147</v>
      </c>
      <c r="N35">
        <v>0.3994179593704375</v>
      </c>
      <c r="O35">
        <v>0.51209290174073097</v>
      </c>
      <c r="P35">
        <v>0.46458527838501151</v>
      </c>
      <c r="Q35">
        <v>0.42815439489938301</v>
      </c>
      <c r="R35">
        <v>0.51175764176702898</v>
      </c>
      <c r="S35">
        <v>0.53677233390763501</v>
      </c>
      <c r="T35">
        <v>0.28282366148747251</v>
      </c>
      <c r="U35">
        <v>0.7698551583994685</v>
      </c>
      <c r="V35">
        <v>0.41019564200797248</v>
      </c>
      <c r="W35">
        <v>0.7650101903804285</v>
      </c>
      <c r="X35">
        <v>0.3937258533021355</v>
      </c>
      <c r="Y35">
        <v>0.32124572091589654</v>
      </c>
      <c r="Z35">
        <v>0.62420024006372299</v>
      </c>
      <c r="AA35">
        <v>0.68591923643553954</v>
      </c>
      <c r="AB35">
        <v>0.41906493361631503</v>
      </c>
      <c r="AC35">
        <v>0.45918550610998199</v>
      </c>
      <c r="AD35">
        <v>0.59240509741172398</v>
      </c>
      <c r="AE35">
        <v>0.57543277861483544</v>
      </c>
      <c r="AF35">
        <v>0.3584916882810445</v>
      </c>
      <c r="AG35">
        <v>0.38618886379253603</v>
      </c>
      <c r="AH35">
        <v>0.91058539211524248</v>
      </c>
      <c r="AI35">
        <v>0.3648857843382175</v>
      </c>
      <c r="AJ35">
        <v>0.33190919977986849</v>
      </c>
      <c r="AK35">
        <v>0.89313362823921993</v>
      </c>
      <c r="AL35">
        <v>0.58570212614560402</v>
      </c>
      <c r="AM35">
        <v>0.54924702816494653</v>
      </c>
      <c r="AN35">
        <v>0.71695862912624753</v>
      </c>
      <c r="AO35">
        <v>0.43485508602605849</v>
      </c>
      <c r="AP35">
        <v>0.34854291340844801</v>
      </c>
      <c r="AQ35">
        <v>0.44398825566482203</v>
      </c>
      <c r="AR35">
        <v>0.93971208919932303</v>
      </c>
      <c r="AS35">
        <v>0.27052018999108196</v>
      </c>
      <c r="AT35">
        <v>0.64170758283651552</v>
      </c>
      <c r="AU35">
        <v>0.45830634610001697</v>
      </c>
      <c r="AV35">
        <v>0.48550379451569448</v>
      </c>
      <c r="AW35">
        <v>0.367496036868386</v>
      </c>
      <c r="AX35">
        <v>0.36311884249931248</v>
      </c>
      <c r="AY35">
        <v>0.42125688398120054</v>
      </c>
      <c r="AZ35">
        <v>0.42710613299973849</v>
      </c>
      <c r="BA35">
        <v>0.51284499247888005</v>
      </c>
      <c r="BB35">
        <v>0.41630566186087548</v>
      </c>
      <c r="BC35">
        <v>0.24170655539078301</v>
      </c>
      <c r="BD35">
        <v>0.89848064305008357</v>
      </c>
      <c r="BE35">
        <v>0.31179746755003002</v>
      </c>
      <c r="BF35">
        <v>0.335315000390906</v>
      </c>
      <c r="BG35">
        <v>0.50714998304171854</v>
      </c>
      <c r="BH35">
        <v>0.52207698649806455</v>
      </c>
      <c r="BJ35">
        <f t="shared" si="0"/>
        <v>0.54494877303586775</v>
      </c>
      <c r="BK35">
        <f t="shared" si="1"/>
        <v>0.52043031794151107</v>
      </c>
      <c r="BL35">
        <f t="shared" si="2"/>
        <v>0.49698968223231288</v>
      </c>
      <c r="BN35">
        <f t="shared" si="3"/>
        <v>0.13437823601739543</v>
      </c>
      <c r="BO35">
        <f t="shared" si="4"/>
        <v>0.1761947004680928</v>
      </c>
      <c r="BP35">
        <f t="shared" si="5"/>
        <v>0.19163121290831339</v>
      </c>
      <c r="BR35">
        <f t="shared" si="6"/>
        <v>3.3594559004348858E-2</v>
      </c>
      <c r="BS35">
        <f t="shared" si="7"/>
        <v>4.1529489170040332E-2</v>
      </c>
      <c r="BT35">
        <f t="shared" si="8"/>
        <v>3.832624258166268E-2</v>
      </c>
      <c r="BV35">
        <f t="shared" si="9"/>
        <v>0.64939785990085763</v>
      </c>
      <c r="BW35">
        <f t="shared" si="10"/>
        <v>0.35255344466759653</v>
      </c>
      <c r="BX35">
        <f t="shared" si="11"/>
        <v>0.6805970613444503</v>
      </c>
    </row>
    <row r="36" spans="1:76" x14ac:dyDescent="0.3">
      <c r="A36" t="s">
        <v>713</v>
      </c>
      <c r="B36">
        <v>1.68299453620476</v>
      </c>
      <c r="C36">
        <v>1.8897461325055149</v>
      </c>
      <c r="D36">
        <v>2.1199119709451502</v>
      </c>
      <c r="E36">
        <v>2.3017713780864151</v>
      </c>
      <c r="F36">
        <v>1.38311458577558</v>
      </c>
      <c r="G36">
        <v>1.853309046513685</v>
      </c>
      <c r="H36">
        <v>1.702184473666545</v>
      </c>
      <c r="I36">
        <v>1.5611768169442501</v>
      </c>
      <c r="J36">
        <v>1.70642068785658</v>
      </c>
      <c r="K36">
        <v>1.4350929635185949</v>
      </c>
      <c r="L36">
        <v>1.8879780325757101</v>
      </c>
      <c r="M36">
        <v>2.3315356665334352</v>
      </c>
      <c r="N36">
        <v>1.5474314814823249</v>
      </c>
      <c r="O36">
        <v>1.6199949002890399</v>
      </c>
      <c r="P36">
        <v>1.5699023446343601</v>
      </c>
      <c r="Q36">
        <v>1.46657496564614</v>
      </c>
      <c r="R36">
        <v>1.4652847065987551</v>
      </c>
      <c r="S36">
        <v>1.7000795525474999</v>
      </c>
      <c r="T36">
        <v>1.3457268219114349</v>
      </c>
      <c r="U36">
        <v>1.972988682232085</v>
      </c>
      <c r="V36">
        <v>1.4518611777719099</v>
      </c>
      <c r="W36">
        <v>1.8878936153735952</v>
      </c>
      <c r="X36">
        <v>1.5072814693144698</v>
      </c>
      <c r="Y36">
        <v>1.289789630781855</v>
      </c>
      <c r="Z36">
        <v>1.4491736950051402</v>
      </c>
      <c r="AA36">
        <v>1.5976541631310148</v>
      </c>
      <c r="AB36">
        <v>1.388989428518155</v>
      </c>
      <c r="AC36">
        <v>1.6605018708500552</v>
      </c>
      <c r="AD36">
        <v>1.506563777148985</v>
      </c>
      <c r="AE36">
        <v>1.927287979731265</v>
      </c>
      <c r="AF36">
        <v>1.4376675917902602</v>
      </c>
      <c r="AG36">
        <v>1.298807808075755</v>
      </c>
      <c r="AH36">
        <v>1.6338208596654651</v>
      </c>
      <c r="AI36">
        <v>1.4825129351793249</v>
      </c>
      <c r="AJ36">
        <v>1.3656551361314402</v>
      </c>
      <c r="AK36">
        <v>2.4310480046542047</v>
      </c>
      <c r="AL36">
        <v>1.4930047753482301</v>
      </c>
      <c r="AM36">
        <v>1.4029436646638951</v>
      </c>
      <c r="AN36">
        <v>1.79751944989785</v>
      </c>
      <c r="AO36">
        <v>1.54558002264233</v>
      </c>
      <c r="AP36">
        <v>1.6522795466473301</v>
      </c>
      <c r="AQ36">
        <v>1.167990202639335</v>
      </c>
      <c r="AR36">
        <v>1.654554528599395</v>
      </c>
      <c r="AS36">
        <v>1.4826878187756001</v>
      </c>
      <c r="AT36">
        <v>1.4952566182955849</v>
      </c>
      <c r="AU36">
        <v>1.389455641802285</v>
      </c>
      <c r="AV36">
        <v>2.1518667131839648</v>
      </c>
      <c r="AW36">
        <v>1.3577917010185852</v>
      </c>
      <c r="AX36">
        <v>1.3073983723029499</v>
      </c>
      <c r="AY36">
        <v>1.6403344364578301</v>
      </c>
      <c r="AZ36">
        <v>2.0203153753323049</v>
      </c>
      <c r="BA36">
        <v>1.6311604430515401</v>
      </c>
      <c r="BB36">
        <v>1.39748399483275</v>
      </c>
      <c r="BC36">
        <v>1.622088321604825</v>
      </c>
      <c r="BD36">
        <v>1.81678233086779</v>
      </c>
      <c r="BE36">
        <v>1.5021996017730399</v>
      </c>
      <c r="BF36">
        <v>1.4638389821213451</v>
      </c>
      <c r="BG36">
        <v>1.3804392854550951</v>
      </c>
      <c r="BH36">
        <v>1.64179704939556</v>
      </c>
      <c r="BJ36">
        <f t="shared" si="0"/>
        <v>1.7536962489486301</v>
      </c>
      <c r="BK36">
        <f t="shared" si="1"/>
        <v>1.5557714314237236</v>
      </c>
      <c r="BL36">
        <f t="shared" si="2"/>
        <v>1.5924588806998026</v>
      </c>
      <c r="BN36">
        <f t="shared" si="3"/>
        <v>0.2918095653036204</v>
      </c>
      <c r="BO36">
        <f t="shared" si="4"/>
        <v>0.20653826825012156</v>
      </c>
      <c r="BP36">
        <f t="shared" si="5"/>
        <v>0.28080608968139337</v>
      </c>
      <c r="BR36">
        <f t="shared" si="6"/>
        <v>7.29523913259051E-2</v>
      </c>
      <c r="BS36">
        <f t="shared" si="7"/>
        <v>4.8681536684729056E-2</v>
      </c>
      <c r="BT36">
        <f t="shared" si="8"/>
        <v>5.6161217936278672E-2</v>
      </c>
      <c r="BV36">
        <f t="shared" si="9"/>
        <v>3.243203180625958E-2</v>
      </c>
      <c r="BW36">
        <f t="shared" si="10"/>
        <v>8.9717010111168533E-2</v>
      </c>
      <c r="BX36">
        <f t="shared" si="11"/>
        <v>0.62421165253414579</v>
      </c>
    </row>
    <row r="37" spans="1:76" x14ac:dyDescent="0.3">
      <c r="A37" t="s">
        <v>714</v>
      </c>
      <c r="B37">
        <v>0.1034521174745731</v>
      </c>
      <c r="C37">
        <v>0.14927320539979549</v>
      </c>
      <c r="D37">
        <v>0.28129199834005447</v>
      </c>
      <c r="E37">
        <v>0.23858011651705002</v>
      </c>
      <c r="F37">
        <v>0.10402325114688325</v>
      </c>
      <c r="G37">
        <v>8.6651548000008155E-2</v>
      </c>
      <c r="H37">
        <v>0.13401912139755101</v>
      </c>
      <c r="I37">
        <v>9.4830512162499908E-2</v>
      </c>
      <c r="J37">
        <v>0.17473445166624602</v>
      </c>
      <c r="K37">
        <v>6.6550396344530999E-2</v>
      </c>
      <c r="L37">
        <v>0.10743000690062501</v>
      </c>
      <c r="M37">
        <v>0.15706262465996501</v>
      </c>
      <c r="N37">
        <v>0.10052449340244535</v>
      </c>
      <c r="O37">
        <v>0.1044328820686219</v>
      </c>
      <c r="P37">
        <v>8.9101529808944063E-2</v>
      </c>
      <c r="Q37">
        <v>0.12636384734276004</v>
      </c>
      <c r="R37">
        <v>0.1041403686095124</v>
      </c>
      <c r="S37">
        <v>0.15399498906279402</v>
      </c>
      <c r="T37">
        <v>6.7585470117615357E-2</v>
      </c>
      <c r="U37">
        <v>0.21284779972714349</v>
      </c>
      <c r="V37">
        <v>0.114250695965192</v>
      </c>
      <c r="W37">
        <v>0.10607884289045516</v>
      </c>
      <c r="X37">
        <v>0.10264157081679756</v>
      </c>
      <c r="Y37">
        <v>0.12539389761189751</v>
      </c>
      <c r="Z37">
        <v>7.2045532507279741E-2</v>
      </c>
      <c r="AA37">
        <v>0.1041509858339702</v>
      </c>
      <c r="AB37">
        <v>9.8998694971013199E-2</v>
      </c>
      <c r="AC37">
        <v>5.8585589387247547E-2</v>
      </c>
      <c r="AD37">
        <v>0.10648581523367659</v>
      </c>
      <c r="AE37">
        <v>0.11341864301404994</v>
      </c>
      <c r="AF37">
        <v>0.11699470565510604</v>
      </c>
      <c r="AG37">
        <v>5.8879267420623396E-2</v>
      </c>
      <c r="AH37">
        <v>0.18329788857064999</v>
      </c>
      <c r="AI37">
        <v>0.1134790532324986</v>
      </c>
      <c r="AJ37">
        <v>0.14862832098932299</v>
      </c>
      <c r="AK37">
        <v>0.25853461325467453</v>
      </c>
      <c r="AL37">
        <v>0.10672320081219569</v>
      </c>
      <c r="AM37">
        <v>6.0824316419915203E-2</v>
      </c>
      <c r="AN37">
        <v>0.1553007460320015</v>
      </c>
      <c r="AO37">
        <v>7.7293283786285152E-2</v>
      </c>
      <c r="AP37">
        <v>6.3397266124485804E-2</v>
      </c>
      <c r="AQ37">
        <v>6.6228726911122554E-2</v>
      </c>
      <c r="AR37">
        <v>0.1068657649547065</v>
      </c>
      <c r="AS37">
        <v>8.6511692428364595E-2</v>
      </c>
      <c r="AT37">
        <v>0.120757913152612</v>
      </c>
      <c r="AU37">
        <v>8.0025409345795745E-2</v>
      </c>
      <c r="AV37">
        <v>0.1811270393325605</v>
      </c>
      <c r="AW37">
        <v>0.11416979787222935</v>
      </c>
      <c r="AX37">
        <v>9.4753195713584898E-2</v>
      </c>
      <c r="AY37">
        <v>0.13697082770705471</v>
      </c>
      <c r="AZ37">
        <v>0.1322056828949135</v>
      </c>
      <c r="BA37">
        <v>0.1174923124719745</v>
      </c>
      <c r="BB37">
        <v>0.14230878656513601</v>
      </c>
      <c r="BC37">
        <v>7.4172474794201554E-2</v>
      </c>
      <c r="BD37">
        <v>0.16710668436440151</v>
      </c>
      <c r="BE37">
        <v>0.1002904553546155</v>
      </c>
      <c r="BF37">
        <v>0.142291287013943</v>
      </c>
      <c r="BG37">
        <v>0.16863294492126552</v>
      </c>
      <c r="BH37">
        <v>8.3934325841256055E-2</v>
      </c>
      <c r="BJ37">
        <f t="shared" si="0"/>
        <v>0.13239513141453463</v>
      </c>
      <c r="BK37">
        <f t="shared" si="1"/>
        <v>0.11184832281264015</v>
      </c>
      <c r="BL37">
        <f t="shared" si="2"/>
        <v>0.11946188276234476</v>
      </c>
      <c r="BN37">
        <f t="shared" si="3"/>
        <v>5.7704707826149962E-2</v>
      </c>
      <c r="BO37">
        <f t="shared" si="4"/>
        <v>3.9793455493207501E-2</v>
      </c>
      <c r="BP37">
        <f t="shared" si="5"/>
        <v>4.5624960882102723E-2</v>
      </c>
      <c r="BR37">
        <f t="shared" si="6"/>
        <v>1.442617695653749E-2</v>
      </c>
      <c r="BS37">
        <f t="shared" si="7"/>
        <v>9.3794074086973652E-3</v>
      </c>
      <c r="BT37">
        <f t="shared" si="8"/>
        <v>9.124992176420545E-3</v>
      </c>
      <c r="BV37">
        <f t="shared" si="9"/>
        <v>0.24313457865125843</v>
      </c>
      <c r="BW37">
        <f t="shared" si="10"/>
        <v>0.45527917772167048</v>
      </c>
      <c r="BX37">
        <f t="shared" si="11"/>
        <v>0.5640036235358129</v>
      </c>
    </row>
    <row r="38" spans="1:76" x14ac:dyDescent="0.3">
      <c r="A38" t="s">
        <v>715</v>
      </c>
      <c r="B38">
        <v>0.90605339336007296</v>
      </c>
      <c r="C38">
        <v>0.86738691830140002</v>
      </c>
      <c r="D38">
        <v>0.93227253184798142</v>
      </c>
      <c r="E38">
        <v>0.90051801213297256</v>
      </c>
      <c r="F38">
        <v>0.66871710899370607</v>
      </c>
      <c r="G38">
        <v>0.88231937550573347</v>
      </c>
      <c r="H38">
        <v>0.82854732646672602</v>
      </c>
      <c r="I38">
        <v>0.92664030267295994</v>
      </c>
      <c r="J38">
        <v>0.92629426897182998</v>
      </c>
      <c r="K38">
        <v>0.62261281862951046</v>
      </c>
      <c r="L38">
        <v>0.873217328297057</v>
      </c>
      <c r="M38">
        <v>0.98307673909203408</v>
      </c>
      <c r="N38">
        <v>0.90860035880435652</v>
      </c>
      <c r="O38">
        <v>0.77873159586975493</v>
      </c>
      <c r="P38">
        <v>1.0095525608867599</v>
      </c>
      <c r="Q38">
        <v>0.91946420750956592</v>
      </c>
      <c r="R38">
        <v>0.93450184999515196</v>
      </c>
      <c r="S38">
        <v>1.0014296777242628</v>
      </c>
      <c r="T38">
        <v>0.64771749189837546</v>
      </c>
      <c r="U38">
        <v>0.7838984745069475</v>
      </c>
      <c r="V38">
        <v>0.86231970677646297</v>
      </c>
      <c r="W38">
        <v>0.83130811267342697</v>
      </c>
      <c r="X38">
        <v>0.8547536541586005</v>
      </c>
      <c r="Y38">
        <v>0.88351056385328852</v>
      </c>
      <c r="Z38">
        <v>0.54811710945101955</v>
      </c>
      <c r="AA38">
        <v>1.0160489799093551</v>
      </c>
      <c r="AB38">
        <v>0.93600155663750451</v>
      </c>
      <c r="AC38">
        <v>0.99674248700130708</v>
      </c>
      <c r="AD38">
        <v>0.80407842819481856</v>
      </c>
      <c r="AE38">
        <v>1.1173570221110101</v>
      </c>
      <c r="AF38">
        <v>0.92186967520658847</v>
      </c>
      <c r="AG38">
        <v>0.86400830560765796</v>
      </c>
      <c r="AH38">
        <v>0.98443074436507649</v>
      </c>
      <c r="AI38">
        <v>0.86610799022881102</v>
      </c>
      <c r="AJ38">
        <v>0.65279305776567553</v>
      </c>
      <c r="AK38">
        <v>1.1942902030463249</v>
      </c>
      <c r="AL38">
        <v>0.82070737230285851</v>
      </c>
      <c r="AM38">
        <v>0.90553347790189553</v>
      </c>
      <c r="AN38">
        <v>0.92370471136792454</v>
      </c>
      <c r="AO38">
        <v>0.65134854840424605</v>
      </c>
      <c r="AP38">
        <v>0.68715956327778849</v>
      </c>
      <c r="AQ38">
        <v>0.86690858029345852</v>
      </c>
      <c r="AR38">
        <v>0.77383156944071896</v>
      </c>
      <c r="AS38">
        <v>0.97562763258425256</v>
      </c>
      <c r="AT38">
        <v>0.80663070728129849</v>
      </c>
      <c r="AU38">
        <v>0.83846309890539406</v>
      </c>
      <c r="AV38">
        <v>0.88686242835515805</v>
      </c>
      <c r="AW38">
        <v>0.92636176672140391</v>
      </c>
      <c r="AX38">
        <v>0.89488039461144808</v>
      </c>
      <c r="AY38">
        <v>0.83511044256660949</v>
      </c>
      <c r="AZ38">
        <v>0.84597830959074549</v>
      </c>
      <c r="BA38">
        <v>0.9346838215304405</v>
      </c>
      <c r="BB38">
        <v>0.833342594083334</v>
      </c>
      <c r="BC38">
        <v>0.76695557619549948</v>
      </c>
      <c r="BD38">
        <v>0.84838039670331744</v>
      </c>
      <c r="BE38">
        <v>0.91134794801580399</v>
      </c>
      <c r="BF38">
        <v>0.90856776864607247</v>
      </c>
      <c r="BG38">
        <v>0.84883367290591605</v>
      </c>
      <c r="BH38">
        <v>0.70264999455954547</v>
      </c>
      <c r="BJ38">
        <f t="shared" si="0"/>
        <v>0.87087530295890159</v>
      </c>
      <c r="BK38">
        <f t="shared" si="1"/>
        <v>0.88078899057220372</v>
      </c>
      <c r="BL38">
        <f t="shared" si="2"/>
        <v>0.84963814548228511</v>
      </c>
      <c r="BN38">
        <f t="shared" si="3"/>
        <v>0.10347442458367516</v>
      </c>
      <c r="BO38">
        <f t="shared" si="4"/>
        <v>0.1339136790756319</v>
      </c>
      <c r="BP38">
        <f t="shared" si="5"/>
        <v>0.11353371939364197</v>
      </c>
      <c r="BR38">
        <f t="shared" si="6"/>
        <v>2.586860614591879E-2</v>
      </c>
      <c r="BS38">
        <f t="shared" si="7"/>
        <v>3.1563756856006132E-2</v>
      </c>
      <c r="BT38">
        <f t="shared" si="8"/>
        <v>2.2706743878728394E-2</v>
      </c>
      <c r="BV38">
        <f t="shared" si="9"/>
        <v>0.80964320584908012</v>
      </c>
      <c r="BW38">
        <f t="shared" si="10"/>
        <v>0.54131691299461815</v>
      </c>
      <c r="BX38">
        <f t="shared" si="11"/>
        <v>0.4287927944216372</v>
      </c>
    </row>
    <row r="39" spans="1:76" x14ac:dyDescent="0.3">
      <c r="A39" t="s">
        <v>716</v>
      </c>
      <c r="B39">
        <v>2.3358090795455348</v>
      </c>
      <c r="C39">
        <v>1.7507825386289051</v>
      </c>
      <c r="D39">
        <v>2.3080236607240998</v>
      </c>
      <c r="E39">
        <v>3.0572359478226252</v>
      </c>
      <c r="F39">
        <v>1.9533383043254502</v>
      </c>
      <c r="G39">
        <v>2.3388397798382696</v>
      </c>
      <c r="H39">
        <v>2.60953174145875</v>
      </c>
      <c r="I39">
        <v>2.0868906768134252</v>
      </c>
      <c r="J39">
        <v>1.92024767006826</v>
      </c>
      <c r="K39">
        <v>1.78855906995142</v>
      </c>
      <c r="L39">
        <v>2.5842557216097797</v>
      </c>
      <c r="M39">
        <v>2.8091313022670903</v>
      </c>
      <c r="N39">
        <v>2.17987591096268</v>
      </c>
      <c r="O39">
        <v>1.9739009360109399</v>
      </c>
      <c r="P39">
        <v>2.7725177237479901</v>
      </c>
      <c r="Q39">
        <v>1.9657084847684498</v>
      </c>
      <c r="R39">
        <v>2.5534445921008304</v>
      </c>
      <c r="S39">
        <v>2.400412028182715</v>
      </c>
      <c r="T39">
        <v>2.3888489385585903</v>
      </c>
      <c r="U39">
        <v>2.4968568709958952</v>
      </c>
      <c r="V39">
        <v>1.8043801379030602</v>
      </c>
      <c r="W39">
        <v>2.34530460818157</v>
      </c>
      <c r="X39">
        <v>2.47865350227611</v>
      </c>
      <c r="Y39">
        <v>2.0348330040445699</v>
      </c>
      <c r="Z39">
        <v>2.0736734418053899</v>
      </c>
      <c r="AA39">
        <v>2.1834231859000601</v>
      </c>
      <c r="AB39">
        <v>2.2312224891078349</v>
      </c>
      <c r="AC39">
        <v>1.8663641188964699</v>
      </c>
      <c r="AD39">
        <v>2.38652435219326</v>
      </c>
      <c r="AE39">
        <v>2.2179534159167602</v>
      </c>
      <c r="AF39">
        <v>2.2610490464626452</v>
      </c>
      <c r="AG39">
        <v>2.9867073753869597</v>
      </c>
      <c r="AH39">
        <v>2.3895241435592398</v>
      </c>
      <c r="AI39">
        <v>2.0951674387053449</v>
      </c>
      <c r="AJ39">
        <v>2.2251993305935853</v>
      </c>
      <c r="AK39">
        <v>3.1474180530071703</v>
      </c>
      <c r="AL39">
        <v>1.9467702303438501</v>
      </c>
      <c r="AM39">
        <v>1.99217944926089</v>
      </c>
      <c r="AN39">
        <v>2.0411852840521498</v>
      </c>
      <c r="AO39">
        <v>2.0295293111289148</v>
      </c>
      <c r="AP39">
        <v>1.9687696817629798</v>
      </c>
      <c r="AQ39">
        <v>2.0529131832172749</v>
      </c>
      <c r="AR39">
        <v>2.3161827005686351</v>
      </c>
      <c r="AS39">
        <v>2.2607835247448751</v>
      </c>
      <c r="AT39">
        <v>2.2296733626976648</v>
      </c>
      <c r="AU39">
        <v>2.0980173595783898</v>
      </c>
      <c r="AV39">
        <v>2.4480106452327099</v>
      </c>
      <c r="AW39">
        <v>2.4234912525150047</v>
      </c>
      <c r="AX39">
        <v>1.7288898058090201</v>
      </c>
      <c r="AY39">
        <v>2.1952203863756998</v>
      </c>
      <c r="AZ39">
        <v>2.4963373827665452</v>
      </c>
      <c r="BA39">
        <v>1.98049632173388</v>
      </c>
      <c r="BB39">
        <v>2.3395200257815949</v>
      </c>
      <c r="BC39">
        <v>2.1399772171199749</v>
      </c>
      <c r="BD39">
        <v>2.4920454844421349</v>
      </c>
      <c r="BE39">
        <v>1.98124608135348</v>
      </c>
      <c r="BF39">
        <v>2.1165912066915702</v>
      </c>
      <c r="BG39">
        <v>2.19236609398807</v>
      </c>
      <c r="BH39">
        <v>1.8757541697292601</v>
      </c>
      <c r="BJ39">
        <f t="shared" si="0"/>
        <v>2.2771655342839789</v>
      </c>
      <c r="BK39">
        <f t="shared" si="1"/>
        <v>2.2885745938987392</v>
      </c>
      <c r="BL39">
        <f t="shared" si="2"/>
        <v>2.1887427017798138</v>
      </c>
      <c r="BN39">
        <f t="shared" si="3"/>
        <v>0.39433931032034497</v>
      </c>
      <c r="BO39">
        <f t="shared" si="4"/>
        <v>0.27261192896202496</v>
      </c>
      <c r="BP39">
        <f t="shared" si="5"/>
        <v>0.28121958742282438</v>
      </c>
      <c r="BR39">
        <f t="shared" si="6"/>
        <v>9.8584827580086243E-2</v>
      </c>
      <c r="BS39">
        <f t="shared" si="7"/>
        <v>6.4255247867131077E-2</v>
      </c>
      <c r="BT39">
        <f t="shared" si="8"/>
        <v>5.6243917484564879E-2</v>
      </c>
      <c r="BV39">
        <f t="shared" si="9"/>
        <v>0.9234997193458323</v>
      </c>
      <c r="BW39">
        <f t="shared" si="10"/>
        <v>0.44334395420897288</v>
      </c>
      <c r="BX39">
        <f t="shared" si="11"/>
        <v>0.24975981779033687</v>
      </c>
    </row>
    <row r="40" spans="1:76" x14ac:dyDescent="0.3">
      <c r="A40" t="s">
        <v>717</v>
      </c>
      <c r="B40">
        <v>0.23641739380714649</v>
      </c>
      <c r="C40">
        <v>0.234171362187999</v>
      </c>
      <c r="D40">
        <v>1.0893610679966534</v>
      </c>
      <c r="E40">
        <v>1.0039083641958739</v>
      </c>
      <c r="F40">
        <v>0.30181473307329898</v>
      </c>
      <c r="G40">
        <v>0.24902237958008999</v>
      </c>
      <c r="H40">
        <v>0.24737859164045201</v>
      </c>
      <c r="I40">
        <v>0.2798673231048075</v>
      </c>
      <c r="J40">
        <v>0.35750555512766502</v>
      </c>
      <c r="K40">
        <v>0.27437743640960949</v>
      </c>
      <c r="L40">
        <v>0.39298533694985149</v>
      </c>
      <c r="M40">
        <v>1.2257527611201948</v>
      </c>
      <c r="N40">
        <v>0.3780036721231585</v>
      </c>
      <c r="O40">
        <v>0.49653828016438101</v>
      </c>
      <c r="P40">
        <v>0.30609120453970101</v>
      </c>
      <c r="Q40">
        <v>0.28019110209902154</v>
      </c>
      <c r="R40">
        <v>0.379139853238876</v>
      </c>
      <c r="S40">
        <v>0.42260206780832649</v>
      </c>
      <c r="T40">
        <v>0.29530073928018452</v>
      </c>
      <c r="U40">
        <v>0.9670907443932899</v>
      </c>
      <c r="V40">
        <v>0.27499218624305755</v>
      </c>
      <c r="W40">
        <v>0.25709202227042349</v>
      </c>
      <c r="X40">
        <v>0.362256607045707</v>
      </c>
      <c r="Y40">
        <v>0.30782838208104452</v>
      </c>
      <c r="Z40">
        <v>0.29312113272628049</v>
      </c>
      <c r="AA40">
        <v>0.32014503101714753</v>
      </c>
      <c r="AB40">
        <v>0.32420265809203952</v>
      </c>
      <c r="AC40">
        <v>0.30826200904134499</v>
      </c>
      <c r="AD40">
        <v>0.3117164125820045</v>
      </c>
      <c r="AE40">
        <v>0.37400002584562053</v>
      </c>
      <c r="AF40">
        <v>0.41226688790492499</v>
      </c>
      <c r="AG40">
        <v>0.31522005460233349</v>
      </c>
      <c r="AH40">
        <v>0.61886056057095151</v>
      </c>
      <c r="AI40">
        <v>0.25336623341053299</v>
      </c>
      <c r="AJ40">
        <v>0.252916268061954</v>
      </c>
      <c r="AK40">
        <v>1.72680307861882</v>
      </c>
      <c r="AL40">
        <v>0.23329637271501</v>
      </c>
      <c r="AM40">
        <v>0.26387282744663099</v>
      </c>
      <c r="AN40">
        <v>0.37705982750986899</v>
      </c>
      <c r="AO40">
        <v>0.25132786330699047</v>
      </c>
      <c r="AP40">
        <v>0.26760163798519454</v>
      </c>
      <c r="AQ40">
        <v>0.36908018755237748</v>
      </c>
      <c r="AR40">
        <v>0.32290657579936755</v>
      </c>
      <c r="AS40">
        <v>0.48184646360647948</v>
      </c>
      <c r="AT40">
        <v>0.34515295389786299</v>
      </c>
      <c r="AU40">
        <v>0.26451101801806648</v>
      </c>
      <c r="AV40">
        <v>0.82818847398989592</v>
      </c>
      <c r="AW40">
        <v>0.32787867246464497</v>
      </c>
      <c r="AX40">
        <v>0.3195562381298605</v>
      </c>
      <c r="AY40">
        <v>0.33079640226603202</v>
      </c>
      <c r="AZ40">
        <v>0.44305260760602</v>
      </c>
      <c r="BA40">
        <v>0.48203210357474546</v>
      </c>
      <c r="BB40">
        <v>0.24887065309755102</v>
      </c>
      <c r="BC40">
        <v>0.29073352214354098</v>
      </c>
      <c r="BD40">
        <v>0.30415211156948652</v>
      </c>
      <c r="BE40">
        <v>0.31110171875340698</v>
      </c>
      <c r="BF40">
        <v>0.28074492629039699</v>
      </c>
      <c r="BG40">
        <v>0.33361423895682552</v>
      </c>
      <c r="BH40">
        <v>0.244825103767147</v>
      </c>
      <c r="BJ40">
        <f t="shared" si="0"/>
        <v>0.45958666025749406</v>
      </c>
      <c r="BK40">
        <f t="shared" si="1"/>
        <v>0.37763686711967165</v>
      </c>
      <c r="BL40">
        <f t="shared" si="2"/>
        <v>0.39607687388512708</v>
      </c>
      <c r="BN40">
        <f t="shared" si="3"/>
        <v>0.33065724129685892</v>
      </c>
      <c r="BO40">
        <f t="shared" si="4"/>
        <v>0.16936528628840819</v>
      </c>
      <c r="BP40">
        <f t="shared" si="5"/>
        <v>0.30318213216543333</v>
      </c>
      <c r="BR40">
        <f t="shared" si="6"/>
        <v>8.2664310324214729E-2</v>
      </c>
      <c r="BS40">
        <f t="shared" si="7"/>
        <v>3.9919780810711479E-2</v>
      </c>
      <c r="BT40">
        <f t="shared" si="8"/>
        <v>6.0636426433086664E-2</v>
      </c>
      <c r="BV40">
        <f t="shared" si="9"/>
        <v>0.38177414668157428</v>
      </c>
      <c r="BW40">
        <f t="shared" si="10"/>
        <v>0.54026150069104695</v>
      </c>
      <c r="BX40">
        <f t="shared" si="11"/>
        <v>0.80082763405362589</v>
      </c>
    </row>
    <row r="41" spans="1:76" x14ac:dyDescent="0.3">
      <c r="A41" t="s">
        <v>718</v>
      </c>
      <c r="B41">
        <v>1.1834182011655949</v>
      </c>
      <c r="C41">
        <v>1.14582480758606</v>
      </c>
      <c r="D41">
        <v>1.7629008905460251</v>
      </c>
      <c r="E41">
        <v>1.8344758227860201</v>
      </c>
      <c r="F41">
        <v>1.33713641089512</v>
      </c>
      <c r="G41">
        <v>1.9457420055637351</v>
      </c>
      <c r="H41">
        <v>1.120123125293865</v>
      </c>
      <c r="I41">
        <v>2.2537490704707999</v>
      </c>
      <c r="J41">
        <v>1.2044963578424399</v>
      </c>
      <c r="K41">
        <v>1.0523627022462749</v>
      </c>
      <c r="L41">
        <v>0.89849964675519955</v>
      </c>
      <c r="M41">
        <v>0.875434181131168</v>
      </c>
      <c r="N41">
        <v>0.49239408804551854</v>
      </c>
      <c r="O41">
        <v>1.312117092093825</v>
      </c>
      <c r="P41">
        <v>1.0242641099005365</v>
      </c>
      <c r="Q41">
        <v>1.5593325393929351</v>
      </c>
      <c r="R41">
        <v>1.3578014701324199</v>
      </c>
      <c r="S41">
        <v>1.2627029645418399</v>
      </c>
      <c r="T41">
        <v>1.15622780102803</v>
      </c>
      <c r="U41">
        <v>0.82130162280760843</v>
      </c>
      <c r="V41">
        <v>0.84220212365808189</v>
      </c>
      <c r="W41">
        <v>1.4125420233586099</v>
      </c>
      <c r="X41">
        <v>1.0453139232016624</v>
      </c>
      <c r="Y41">
        <v>0.92613594758789208</v>
      </c>
      <c r="Z41">
        <v>0.84501403819060794</v>
      </c>
      <c r="AA41">
        <v>1.4360050979657051</v>
      </c>
      <c r="AB41">
        <v>0.94217955382125751</v>
      </c>
      <c r="AC41">
        <v>0.78495502607413248</v>
      </c>
      <c r="AD41">
        <v>0.68881314058052645</v>
      </c>
      <c r="AE41">
        <v>1.154711406868</v>
      </c>
      <c r="AF41">
        <v>0.97474278608343545</v>
      </c>
      <c r="AG41">
        <v>0.78890773382805257</v>
      </c>
      <c r="AH41">
        <v>2.3258669311154998</v>
      </c>
      <c r="AI41">
        <v>0.81070242663475101</v>
      </c>
      <c r="AJ41">
        <v>0.93400252002075645</v>
      </c>
      <c r="AK41">
        <v>1.8114196201022299</v>
      </c>
      <c r="AL41">
        <v>1.29004441360606</v>
      </c>
      <c r="AM41">
        <v>0.99643579152511452</v>
      </c>
      <c r="AN41">
        <v>1.3203376962349349</v>
      </c>
      <c r="AO41">
        <v>1.137873150630675</v>
      </c>
      <c r="AP41">
        <v>1.15625917936122</v>
      </c>
      <c r="AQ41">
        <v>1.0642213358137949</v>
      </c>
      <c r="AR41">
        <v>1.47526093705478</v>
      </c>
      <c r="AS41">
        <v>0.77966956783508445</v>
      </c>
      <c r="AT41">
        <v>1.2725499177757149</v>
      </c>
      <c r="AU41">
        <v>1.26923146437725</v>
      </c>
      <c r="AV41">
        <v>0.88127188519665001</v>
      </c>
      <c r="AW41">
        <v>0.43942310510016347</v>
      </c>
      <c r="AX41">
        <v>1.0966106157706852</v>
      </c>
      <c r="AY41">
        <v>1.4090650299305749</v>
      </c>
      <c r="AZ41">
        <v>1.4011103936468901</v>
      </c>
      <c r="BA41">
        <v>0.93850615031186946</v>
      </c>
      <c r="BB41">
        <v>1.235599487359055</v>
      </c>
      <c r="BC41">
        <v>0.61031659039873354</v>
      </c>
      <c r="BD41">
        <v>1.0592467908275851</v>
      </c>
      <c r="BE41">
        <v>0.68891042422358195</v>
      </c>
      <c r="BF41">
        <v>1.381216170391705</v>
      </c>
      <c r="BG41">
        <v>1.9136008698050799</v>
      </c>
      <c r="BH41">
        <v>0.87586114161929896</v>
      </c>
      <c r="BJ41">
        <f t="shared" si="0"/>
        <v>1.3126419407321945</v>
      </c>
      <c r="BK41">
        <f t="shared" si="1"/>
        <v>1.0875625565265619</v>
      </c>
      <c r="BL41">
        <f t="shared" si="2"/>
        <v>1.1375217699567794</v>
      </c>
      <c r="BN41">
        <f t="shared" si="3"/>
        <v>0.45480122413450036</v>
      </c>
      <c r="BO41">
        <f t="shared" si="4"/>
        <v>0.38664482669209693</v>
      </c>
      <c r="BP41">
        <f t="shared" si="5"/>
        <v>0.34267183558450043</v>
      </c>
      <c r="BR41">
        <f t="shared" si="6"/>
        <v>0.11370030603362509</v>
      </c>
      <c r="BS41">
        <f t="shared" si="7"/>
        <v>9.1133059621559737E-2</v>
      </c>
      <c r="BT41">
        <f t="shared" si="8"/>
        <v>6.8534367116900086E-2</v>
      </c>
      <c r="BV41">
        <f t="shared" si="9"/>
        <v>0.13303425543771244</v>
      </c>
      <c r="BW41">
        <f t="shared" si="10"/>
        <v>0.19874678826052722</v>
      </c>
      <c r="BX41">
        <f t="shared" si="11"/>
        <v>0.66406251832315599</v>
      </c>
    </row>
    <row r="42" spans="1:76" x14ac:dyDescent="0.3">
      <c r="A42" t="s">
        <v>719</v>
      </c>
      <c r="B42">
        <v>8.5718138518753803E-2</v>
      </c>
      <c r="C42">
        <v>3.9870461410721952E-2</v>
      </c>
      <c r="D42">
        <v>0.1424918821974385</v>
      </c>
      <c r="E42">
        <v>0.1205099009628104</v>
      </c>
      <c r="F42">
        <v>5.2132006236003753E-2</v>
      </c>
      <c r="G42">
        <v>6.2814957861308446E-2</v>
      </c>
      <c r="H42">
        <v>5.5416989789745498E-2</v>
      </c>
      <c r="I42">
        <v>4.6022176150198948E-2</v>
      </c>
      <c r="J42">
        <v>7.2564854414278207E-2</v>
      </c>
      <c r="K42">
        <v>6.4382846756108697E-2</v>
      </c>
      <c r="L42">
        <v>2.2993214208922398E-2</v>
      </c>
      <c r="M42">
        <v>0.1070510056870978</v>
      </c>
      <c r="N42">
        <v>6.7832355315375445E-2</v>
      </c>
      <c r="O42">
        <v>5.3636394547127098E-2</v>
      </c>
      <c r="P42">
        <v>0.19220255729093799</v>
      </c>
      <c r="Q42">
        <v>7.8011676139187802E-2</v>
      </c>
      <c r="R42">
        <v>5.0995326931850202E-2</v>
      </c>
      <c r="S42">
        <v>0.13224390117351301</v>
      </c>
      <c r="T42">
        <v>2.122550631422785E-2</v>
      </c>
      <c r="U42">
        <v>6.4570369816165499E-2</v>
      </c>
      <c r="V42">
        <v>4.3868527143576599E-2</v>
      </c>
      <c r="W42">
        <v>8.5653581982015642E-2</v>
      </c>
      <c r="X42">
        <v>2.2632073542125701E-2</v>
      </c>
      <c r="Y42">
        <v>6.540795893259374E-2</v>
      </c>
      <c r="Z42">
        <v>4.9081122738784851E-2</v>
      </c>
      <c r="AA42">
        <v>3.7439914181253649E-2</v>
      </c>
      <c r="AB42">
        <v>5.2386795096015903E-2</v>
      </c>
      <c r="AC42">
        <v>6.3082776625076151E-2</v>
      </c>
      <c r="AD42">
        <v>7.7910160656866304E-2</v>
      </c>
      <c r="AE42">
        <v>3.636805770932925E-2</v>
      </c>
      <c r="AF42">
        <v>7.0939997575098598E-2</v>
      </c>
      <c r="AG42">
        <v>4.4926621582727949E-2</v>
      </c>
      <c r="AH42">
        <v>3.787658787808855E-2</v>
      </c>
      <c r="AI42">
        <v>2.25609003648179E-2</v>
      </c>
      <c r="AJ42">
        <v>5.4660075881042901E-2</v>
      </c>
      <c r="AK42">
        <v>0.1231772356140817</v>
      </c>
      <c r="AL42">
        <v>3.3172064450852898E-2</v>
      </c>
      <c r="AM42">
        <v>5.177120569137595E-2</v>
      </c>
      <c r="AN42">
        <v>5.3741641476551055E-2</v>
      </c>
      <c r="AO42">
        <v>2.6281402855221299E-2</v>
      </c>
      <c r="AP42">
        <v>1.6338185805451204E-2</v>
      </c>
      <c r="AQ42">
        <v>4.5071201189459599E-2</v>
      </c>
      <c r="AR42">
        <v>5.9826378330461644E-2</v>
      </c>
      <c r="AS42">
        <v>3.172067881688586E-2</v>
      </c>
      <c r="AT42">
        <v>7.2792750722460303E-2</v>
      </c>
      <c r="AU42">
        <v>6.3059011679356208E-2</v>
      </c>
      <c r="AV42">
        <v>5.6851371607250206E-2</v>
      </c>
      <c r="AW42">
        <v>1.8137313917407749E-2</v>
      </c>
      <c r="AX42">
        <v>8.2386986306669741E-2</v>
      </c>
      <c r="AY42">
        <v>3.9714534941435599E-2</v>
      </c>
      <c r="AZ42">
        <v>2.63504063336218E-2</v>
      </c>
      <c r="BA42">
        <v>6.2431853843348997E-2</v>
      </c>
      <c r="BB42">
        <v>5.4938724085497201E-2</v>
      </c>
      <c r="BC42">
        <v>4.3285941077260498E-2</v>
      </c>
      <c r="BD42">
        <v>7.4318888980368994E-2</v>
      </c>
      <c r="BE42">
        <v>3.4722884364979847E-2</v>
      </c>
      <c r="BF42">
        <v>3.3828111990075155E-2</v>
      </c>
      <c r="BG42">
        <v>2.960828025966996E-2</v>
      </c>
      <c r="BH42">
        <v>4.55291552810691E-2</v>
      </c>
      <c r="BJ42">
        <f t="shared" ref="BJ42:BJ105" si="12">AVERAGE(B42:Q42)</f>
        <v>7.8978213592876045E-2</v>
      </c>
      <c r="BK42">
        <f t="shared" ref="BK42:BK105" si="13">AVERAGE(R42:AI42)</f>
        <v>5.4398343346895972E-2</v>
      </c>
      <c r="BL42">
        <f t="shared" ref="BL42:BL105" si="14">AVERAGE(AJ42:BH42)</f>
        <v>4.9348651420074233E-2</v>
      </c>
      <c r="BN42">
        <f t="shared" ref="BN42:BN105" si="15">STDEV(B42:Q42)</f>
        <v>4.2988830527090821E-2</v>
      </c>
      <c r="BO42">
        <f t="shared" ref="BO42:BO105" si="16">STDEV(R42:AI42)</f>
        <v>2.7025747821709949E-2</v>
      </c>
      <c r="BP42">
        <f t="shared" ref="BP42:BP105" si="17">STDEV(AJ42:BH42)</f>
        <v>2.330003422285537E-2</v>
      </c>
      <c r="BR42">
        <f t="shared" ref="BR42:BR105" si="18">BN42/SQRT(16)</f>
        <v>1.0747207631772705E-2</v>
      </c>
      <c r="BS42">
        <f t="shared" ref="BS42:BS105" si="19">BO42/SQRT(18)</f>
        <v>6.3700298504562238E-3</v>
      </c>
      <c r="BT42">
        <f t="shared" ref="BT42:BT105" si="20">BP42/SQRT(25)</f>
        <v>4.6600068445710741E-3</v>
      </c>
      <c r="BV42">
        <f t="shared" ref="BV42:BV105" si="21">TTEST(B42:Q42,R42:AI42,2,3)</f>
        <v>6.0456539819714501E-2</v>
      </c>
      <c r="BW42">
        <f t="shared" ref="BW42:BW105" si="22">TTEST(B42:Q42,AJ42:BH42,2,3)</f>
        <v>1.9618700503419569E-2</v>
      </c>
      <c r="BX42">
        <f t="shared" ref="BX42:BX105" si="23">TTEST(R42:AI42,AJ42:BH42,2,3)</f>
        <v>0.52667816110357446</v>
      </c>
    </row>
    <row r="43" spans="1:76" x14ac:dyDescent="0.3">
      <c r="A43" t="s">
        <v>720</v>
      </c>
      <c r="B43">
        <v>0.63505164117242296</v>
      </c>
      <c r="C43">
        <v>0.86946536755918147</v>
      </c>
      <c r="D43">
        <v>1.1687812629472352</v>
      </c>
      <c r="E43">
        <v>1.0043347722966716</v>
      </c>
      <c r="F43">
        <v>0.98295440788015453</v>
      </c>
      <c r="G43">
        <v>1.2424161546985149</v>
      </c>
      <c r="H43">
        <v>0.86055783637944749</v>
      </c>
      <c r="I43">
        <v>1.20037934124296</v>
      </c>
      <c r="J43">
        <v>0.61270741679261553</v>
      </c>
      <c r="K43">
        <v>0.72850594264691948</v>
      </c>
      <c r="L43">
        <v>0.54812642474660245</v>
      </c>
      <c r="M43">
        <v>0.60946336792874445</v>
      </c>
      <c r="N43">
        <v>0.53101003849950501</v>
      </c>
      <c r="O43">
        <v>0.47763615760806699</v>
      </c>
      <c r="P43">
        <v>0.60335340975543006</v>
      </c>
      <c r="Q43">
        <v>1.04369997217137</v>
      </c>
      <c r="R43">
        <v>0.97649248806748945</v>
      </c>
      <c r="S43">
        <v>1.2540695475853951</v>
      </c>
      <c r="T43">
        <v>1.0220398051830104</v>
      </c>
      <c r="U43">
        <v>0.73653222793461248</v>
      </c>
      <c r="V43">
        <v>0.859043869627104</v>
      </c>
      <c r="W43">
        <v>1.0923240489527748</v>
      </c>
      <c r="X43">
        <v>0.75902262435419843</v>
      </c>
      <c r="Y43">
        <v>0.85232743152108303</v>
      </c>
      <c r="Z43">
        <v>0.81776863157978197</v>
      </c>
      <c r="AA43">
        <v>0.82623057339365702</v>
      </c>
      <c r="AB43">
        <v>0.81455409686503599</v>
      </c>
      <c r="AC43">
        <v>0.7070675009987285</v>
      </c>
      <c r="AD43">
        <v>0.54893144768244595</v>
      </c>
      <c r="AE43">
        <v>0.94752809474093946</v>
      </c>
      <c r="AF43">
        <v>0.68764954144170898</v>
      </c>
      <c r="AG43">
        <v>0.54229640203513751</v>
      </c>
      <c r="AH43">
        <v>1.0606536349812701</v>
      </c>
      <c r="AI43">
        <v>0.43234812988682947</v>
      </c>
      <c r="AJ43">
        <v>0.45832878018241396</v>
      </c>
      <c r="AK43">
        <v>1.262839660336345</v>
      </c>
      <c r="AL43">
        <v>1.0880133434008206</v>
      </c>
      <c r="AM43">
        <v>0.75036273558968503</v>
      </c>
      <c r="AN43">
        <v>0.82644022576869502</v>
      </c>
      <c r="AO43">
        <v>0.6644527551291235</v>
      </c>
      <c r="AP43">
        <v>0.81923366004593601</v>
      </c>
      <c r="AQ43">
        <v>0.94534691337583954</v>
      </c>
      <c r="AR43">
        <v>0.70850262313013901</v>
      </c>
      <c r="AS43">
        <v>0.54990424022018702</v>
      </c>
      <c r="AT43">
        <v>0.6445418228311095</v>
      </c>
      <c r="AU43">
        <v>0.99420313216773804</v>
      </c>
      <c r="AV43">
        <v>0.90503109423599803</v>
      </c>
      <c r="AW43">
        <v>0.38373573118835802</v>
      </c>
      <c r="AX43">
        <v>0.8735496288394905</v>
      </c>
      <c r="AY43">
        <v>1.010700571262825</v>
      </c>
      <c r="AZ43">
        <v>0.82759683164255049</v>
      </c>
      <c r="BA43">
        <v>0.86186408973589901</v>
      </c>
      <c r="BB43">
        <v>0.76906543612611</v>
      </c>
      <c r="BC43">
        <v>0.58343153881881005</v>
      </c>
      <c r="BD43">
        <v>0.89420995558388694</v>
      </c>
      <c r="BE43">
        <v>0.59281743009047805</v>
      </c>
      <c r="BF43">
        <v>1.2797236512344199</v>
      </c>
      <c r="BG43">
        <v>1.0609427269559</v>
      </c>
      <c r="BH43">
        <v>0.5442427297415765</v>
      </c>
      <c r="BJ43">
        <f t="shared" si="12"/>
        <v>0.81990271964536499</v>
      </c>
      <c r="BK43">
        <f t="shared" si="13"/>
        <v>0.82982667204617799</v>
      </c>
      <c r="BL43">
        <f t="shared" si="14"/>
        <v>0.81196325230537336</v>
      </c>
      <c r="BN43">
        <f t="shared" si="15"/>
        <v>0.25960111522465718</v>
      </c>
      <c r="BO43">
        <f t="shared" si="16"/>
        <v>0.20931204576712684</v>
      </c>
      <c r="BP43">
        <f t="shared" si="17"/>
        <v>0.23167542334433477</v>
      </c>
      <c r="BR43">
        <f t="shared" si="18"/>
        <v>6.4900278806164294E-2</v>
      </c>
      <c r="BS43">
        <f t="shared" si="19"/>
        <v>4.9335322315321464E-2</v>
      </c>
      <c r="BT43">
        <f t="shared" si="20"/>
        <v>4.6335084668866953E-2</v>
      </c>
      <c r="BV43">
        <f t="shared" si="21"/>
        <v>0.90395556241948705</v>
      </c>
      <c r="BW43">
        <f t="shared" si="22"/>
        <v>0.92136688760743879</v>
      </c>
      <c r="BX43">
        <f t="shared" si="23"/>
        <v>0.79322999058062593</v>
      </c>
    </row>
    <row r="44" spans="1:76" x14ac:dyDescent="0.3">
      <c r="A44" t="s">
        <v>721</v>
      </c>
      <c r="B44">
        <v>6.66723672948216</v>
      </c>
      <c r="C44">
        <v>8.0058068472484258</v>
      </c>
      <c r="D44">
        <v>9.5245356641274945</v>
      </c>
      <c r="E44">
        <v>9.7320746562479901</v>
      </c>
      <c r="F44">
        <v>8.8434130413159302</v>
      </c>
      <c r="G44">
        <v>11.647784219962499</v>
      </c>
      <c r="H44">
        <v>7.9834597587203255</v>
      </c>
      <c r="I44">
        <v>13.715961405475751</v>
      </c>
      <c r="J44">
        <v>5.6456864613841446</v>
      </c>
      <c r="K44">
        <v>7.3361329040534349</v>
      </c>
      <c r="L44">
        <v>4.9444492741006147</v>
      </c>
      <c r="M44">
        <v>5.3488146037536799</v>
      </c>
      <c r="N44">
        <v>4.528120294590865</v>
      </c>
      <c r="O44">
        <v>5.9554185283885843</v>
      </c>
      <c r="P44">
        <v>4.5858699666387901</v>
      </c>
      <c r="Q44">
        <v>9.59742409419745</v>
      </c>
      <c r="R44">
        <v>10.09061555274207</v>
      </c>
      <c r="S44">
        <v>10.433253612024551</v>
      </c>
      <c r="T44">
        <v>9.7587147580998241</v>
      </c>
      <c r="U44">
        <v>6.2964662355614598</v>
      </c>
      <c r="V44">
        <v>7.952313342319175</v>
      </c>
      <c r="W44">
        <v>11.768894339520699</v>
      </c>
      <c r="X44">
        <v>7.2629026490779545</v>
      </c>
      <c r="Y44">
        <v>7.7204618143572397</v>
      </c>
      <c r="Z44">
        <v>9.1866457867314004</v>
      </c>
      <c r="AA44">
        <v>8.1515970783608207</v>
      </c>
      <c r="AB44">
        <v>8.2299878167862008</v>
      </c>
      <c r="AC44">
        <v>7.3208769143561554</v>
      </c>
      <c r="AD44">
        <v>5.2186733477921496</v>
      </c>
      <c r="AE44">
        <v>8.0370248444430956</v>
      </c>
      <c r="AF44">
        <v>6.2321227097492358</v>
      </c>
      <c r="AG44">
        <v>3.6156115561608648</v>
      </c>
      <c r="AH44">
        <v>11.651265796016851</v>
      </c>
      <c r="AI44">
        <v>6.0086513864095101</v>
      </c>
      <c r="AJ44">
        <v>5.4404644023320046</v>
      </c>
      <c r="AK44">
        <v>8.0360810451891744</v>
      </c>
      <c r="AL44">
        <v>10.340449364777271</v>
      </c>
      <c r="AM44">
        <v>6.7494617683670697</v>
      </c>
      <c r="AN44">
        <v>9.2885059370099761</v>
      </c>
      <c r="AO44">
        <v>6.4236590770776552</v>
      </c>
      <c r="AP44">
        <v>8.0210779257720439</v>
      </c>
      <c r="AQ44">
        <v>8.6334994349097549</v>
      </c>
      <c r="AR44">
        <v>7.8792895553614954</v>
      </c>
      <c r="AS44">
        <v>5.3620335948960456</v>
      </c>
      <c r="AT44">
        <v>6.4460306124576849</v>
      </c>
      <c r="AU44">
        <v>10.226467313352041</v>
      </c>
      <c r="AV44">
        <v>6.702318676860985</v>
      </c>
      <c r="AW44">
        <v>3.4688801679067902</v>
      </c>
      <c r="AX44">
        <v>8.2749503626809897</v>
      </c>
      <c r="AY44">
        <v>9.8526648339060348</v>
      </c>
      <c r="AZ44">
        <v>8.16399184089593</v>
      </c>
      <c r="BA44">
        <v>10.28450936861746</v>
      </c>
      <c r="BB44">
        <v>7.1361309360425054</v>
      </c>
      <c r="BC44">
        <v>5.0840835153062756</v>
      </c>
      <c r="BD44">
        <v>8.2235889313083845</v>
      </c>
      <c r="BE44">
        <v>5.8215202758146347</v>
      </c>
      <c r="BF44">
        <v>11.4359785869001</v>
      </c>
      <c r="BG44">
        <v>10.56637948087744</v>
      </c>
      <c r="BH44">
        <v>6.8787663357763202</v>
      </c>
      <c r="BJ44">
        <f t="shared" si="12"/>
        <v>7.7538867781055094</v>
      </c>
      <c r="BK44">
        <f t="shared" si="13"/>
        <v>8.052004418917182</v>
      </c>
      <c r="BL44">
        <f t="shared" si="14"/>
        <v>7.7896313337758434</v>
      </c>
      <c r="BN44">
        <f t="shared" si="15"/>
        <v>2.6534580597442079</v>
      </c>
      <c r="BO44">
        <f t="shared" si="16"/>
        <v>2.1746390965459743</v>
      </c>
      <c r="BP44">
        <f t="shared" si="17"/>
        <v>2.0004464634133323</v>
      </c>
      <c r="BR44">
        <f t="shared" si="18"/>
        <v>0.66336451493605197</v>
      </c>
      <c r="BS44">
        <f t="shared" si="19"/>
        <v>0.51256735060034864</v>
      </c>
      <c r="BT44">
        <f t="shared" si="20"/>
        <v>0.40008929268266646</v>
      </c>
      <c r="BV44">
        <f t="shared" si="21"/>
        <v>0.72469437357432931</v>
      </c>
      <c r="BW44">
        <f t="shared" si="22"/>
        <v>0.96355342234003616</v>
      </c>
      <c r="BX44">
        <f t="shared" si="23"/>
        <v>0.68903817319578575</v>
      </c>
    </row>
    <row r="45" spans="1:76" x14ac:dyDescent="0.3">
      <c r="A45" t="s">
        <v>722</v>
      </c>
      <c r="B45">
        <v>4.0418465771136844</v>
      </c>
      <c r="C45">
        <v>4.7026469642476751</v>
      </c>
      <c r="D45">
        <v>6.0073420878339849</v>
      </c>
      <c r="E45">
        <v>5.9365939386776603</v>
      </c>
      <c r="F45">
        <v>5.6702966091769742</v>
      </c>
      <c r="G45">
        <v>6.5963516657622598</v>
      </c>
      <c r="H45">
        <v>4.7124727771702055</v>
      </c>
      <c r="I45">
        <v>7.5146294384154046</v>
      </c>
      <c r="J45">
        <v>4.6410539525037997</v>
      </c>
      <c r="K45">
        <v>4.9193526403628844</v>
      </c>
      <c r="L45">
        <v>3.198966237269135</v>
      </c>
      <c r="M45">
        <v>3.2181496960970302</v>
      </c>
      <c r="N45">
        <v>3.5100388757463699</v>
      </c>
      <c r="O45">
        <v>3.151762171619195</v>
      </c>
      <c r="P45">
        <v>3.79618279256146</v>
      </c>
      <c r="Q45">
        <v>6.649805636200135</v>
      </c>
      <c r="R45">
        <v>4.837412380595195</v>
      </c>
      <c r="S45">
        <v>6.4189646363142101</v>
      </c>
      <c r="T45">
        <v>5.5303643976294703</v>
      </c>
      <c r="U45">
        <v>3.4626259970999649</v>
      </c>
      <c r="V45">
        <v>5.1632662351752501</v>
      </c>
      <c r="W45">
        <v>6.152792008421625</v>
      </c>
      <c r="X45">
        <v>4.1114096909983306</v>
      </c>
      <c r="Y45">
        <v>4.9646278785559854</v>
      </c>
      <c r="Z45">
        <v>3.2319013958020353</v>
      </c>
      <c r="AA45">
        <v>5.1438607135088601</v>
      </c>
      <c r="AB45">
        <v>4.7309585666223652</v>
      </c>
      <c r="AC45">
        <v>4.3716401462631804</v>
      </c>
      <c r="AD45">
        <v>3.0949458846526401</v>
      </c>
      <c r="AE45">
        <v>5.0508395195369298</v>
      </c>
      <c r="AF45">
        <v>4.6681541370445752</v>
      </c>
      <c r="AG45">
        <v>2.5063512301155297</v>
      </c>
      <c r="AH45">
        <v>6.3513492634103397</v>
      </c>
      <c r="AI45">
        <v>2.6793634414966498</v>
      </c>
      <c r="AJ45">
        <v>2.5954957881497052</v>
      </c>
      <c r="AK45">
        <v>6.0152852134761297</v>
      </c>
      <c r="AL45">
        <v>6.4899893656641749</v>
      </c>
      <c r="AM45">
        <v>4.1599322553017046</v>
      </c>
      <c r="AN45">
        <v>5.4169956432459507</v>
      </c>
      <c r="AO45">
        <v>3.6007740998734148</v>
      </c>
      <c r="AP45">
        <v>4.4714495942346151</v>
      </c>
      <c r="AQ45">
        <v>5.468796605797225</v>
      </c>
      <c r="AR45">
        <v>3.927394542205155</v>
      </c>
      <c r="AS45">
        <v>3.6476802957794598</v>
      </c>
      <c r="AT45">
        <v>4.4497994381176245</v>
      </c>
      <c r="AU45">
        <v>5.2069898128530152</v>
      </c>
      <c r="AV45">
        <v>4.6686158200346206</v>
      </c>
      <c r="AW45">
        <v>1.9593821404960099</v>
      </c>
      <c r="AX45">
        <v>4.674129228356465</v>
      </c>
      <c r="AY45">
        <v>7.5789685959920856</v>
      </c>
      <c r="AZ45">
        <v>4.4329172246290751</v>
      </c>
      <c r="BA45">
        <v>4.3207169023185195</v>
      </c>
      <c r="BB45">
        <v>4.977755897381245</v>
      </c>
      <c r="BC45">
        <v>2.51130172513865</v>
      </c>
      <c r="BD45">
        <v>4.6200268395795749</v>
      </c>
      <c r="BE45">
        <v>3.3641365903307348</v>
      </c>
      <c r="BF45">
        <v>6.5967014318042301</v>
      </c>
      <c r="BG45">
        <v>6.5364402396340449</v>
      </c>
      <c r="BH45">
        <v>3.9931353838777151</v>
      </c>
      <c r="BJ45">
        <f t="shared" si="12"/>
        <v>4.891718253797368</v>
      </c>
      <c r="BK45">
        <f t="shared" si="13"/>
        <v>4.5817126401801742</v>
      </c>
      <c r="BL45">
        <f t="shared" si="14"/>
        <v>4.6273924269708466</v>
      </c>
      <c r="BN45">
        <f t="shared" si="15"/>
        <v>1.3778135946467422</v>
      </c>
      <c r="BO45">
        <f t="shared" si="16"/>
        <v>1.1996955659725876</v>
      </c>
      <c r="BP45">
        <f t="shared" si="17"/>
        <v>1.3548810222257386</v>
      </c>
      <c r="BR45">
        <f t="shared" si="18"/>
        <v>0.34445339866168556</v>
      </c>
      <c r="BS45">
        <f t="shared" si="19"/>
        <v>0.28277095668621666</v>
      </c>
      <c r="BT45">
        <f t="shared" si="20"/>
        <v>0.27097620444514769</v>
      </c>
      <c r="BV45">
        <f t="shared" si="21"/>
        <v>0.49202010286063858</v>
      </c>
      <c r="BW45">
        <f t="shared" si="22"/>
        <v>0.55071839041143777</v>
      </c>
      <c r="BX45">
        <f t="shared" si="23"/>
        <v>0.90774532109915185</v>
      </c>
    </row>
    <row r="46" spans="1:76" x14ac:dyDescent="0.3">
      <c r="A46" t="s">
        <v>723</v>
      </c>
      <c r="B46">
        <v>15.386631407541149</v>
      </c>
      <c r="C46">
        <v>16.990659694931551</v>
      </c>
      <c r="D46">
        <v>18.354732082057502</v>
      </c>
      <c r="E46">
        <v>17.374502672048251</v>
      </c>
      <c r="F46">
        <v>19.97348170221635</v>
      </c>
      <c r="G46">
        <v>20.71759921025</v>
      </c>
      <c r="H46">
        <v>18.620138013023549</v>
      </c>
      <c r="I46">
        <v>16.894338719337249</v>
      </c>
      <c r="J46">
        <v>18.4220425389043</v>
      </c>
      <c r="K46">
        <v>19.578875034334452</v>
      </c>
      <c r="L46">
        <v>18.94377934952745</v>
      </c>
      <c r="M46">
        <v>17.273762482566852</v>
      </c>
      <c r="N46">
        <v>20.437214594705448</v>
      </c>
      <c r="O46">
        <v>15.770960614064</v>
      </c>
      <c r="P46">
        <v>12.60160409714595</v>
      </c>
      <c r="Q46">
        <v>18.777043410894152</v>
      </c>
      <c r="R46">
        <v>15.802979248888299</v>
      </c>
      <c r="S46">
        <v>16.42235346131455</v>
      </c>
      <c r="T46">
        <v>18.157089530142102</v>
      </c>
      <c r="U46">
        <v>17.344884110026349</v>
      </c>
      <c r="V46">
        <v>19.41664470978975</v>
      </c>
      <c r="W46">
        <v>19.753750004325749</v>
      </c>
      <c r="X46">
        <v>19.7383891405693</v>
      </c>
      <c r="Y46">
        <v>19.376300923091598</v>
      </c>
      <c r="Z46">
        <v>18.070080730702799</v>
      </c>
      <c r="AA46">
        <v>18.857047462125799</v>
      </c>
      <c r="AB46">
        <v>19.507740692690902</v>
      </c>
      <c r="AC46">
        <v>18.294969065077552</v>
      </c>
      <c r="AD46">
        <v>19.296173690327201</v>
      </c>
      <c r="AE46">
        <v>17.740169529814601</v>
      </c>
      <c r="AF46">
        <v>19.327574261368049</v>
      </c>
      <c r="AG46">
        <v>13.1936425636774</v>
      </c>
      <c r="AH46">
        <v>17.350551680800102</v>
      </c>
      <c r="AI46">
        <v>14.888084996171649</v>
      </c>
      <c r="AJ46">
        <v>13.7312274593915</v>
      </c>
      <c r="AK46">
        <v>20.702101090753199</v>
      </c>
      <c r="AL46">
        <v>19.500657404333801</v>
      </c>
      <c r="AM46">
        <v>19.582291381553652</v>
      </c>
      <c r="AN46">
        <v>19.428845466155202</v>
      </c>
      <c r="AO46">
        <v>15.3698456195344</v>
      </c>
      <c r="AP46">
        <v>19.300278167181752</v>
      </c>
      <c r="AQ46">
        <v>21.4402067943806</v>
      </c>
      <c r="AR46">
        <v>18.692063201761901</v>
      </c>
      <c r="AS46">
        <v>19.61228957736995</v>
      </c>
      <c r="AT46">
        <v>19.588900771196599</v>
      </c>
      <c r="AU46">
        <v>20.795870303264401</v>
      </c>
      <c r="AV46">
        <v>15.76670376333835</v>
      </c>
      <c r="AW46">
        <v>14.456451029505551</v>
      </c>
      <c r="AX46">
        <v>20.611299631176898</v>
      </c>
      <c r="AY46">
        <v>18.276871206594102</v>
      </c>
      <c r="AZ46">
        <v>15.909694508133299</v>
      </c>
      <c r="BA46">
        <v>19.904717757907449</v>
      </c>
      <c r="BB46">
        <v>18.794805547301699</v>
      </c>
      <c r="BC46">
        <v>19.49276454056195</v>
      </c>
      <c r="BD46">
        <v>17.42054056064665</v>
      </c>
      <c r="BE46">
        <v>18.437794410754151</v>
      </c>
      <c r="BF46">
        <v>19.883422676286202</v>
      </c>
      <c r="BG46">
        <v>19.708609154886901</v>
      </c>
      <c r="BH46">
        <v>18.476598269937551</v>
      </c>
      <c r="BJ46">
        <f t="shared" si="12"/>
        <v>17.88233535147176</v>
      </c>
      <c r="BK46">
        <f t="shared" si="13"/>
        <v>17.918801433383539</v>
      </c>
      <c r="BL46">
        <f t="shared" si="14"/>
        <v>18.595394011756309</v>
      </c>
      <c r="BN46">
        <f t="shared" si="15"/>
        <v>2.094043489487198</v>
      </c>
      <c r="BO46">
        <f t="shared" si="16"/>
        <v>1.8385800019258094</v>
      </c>
      <c r="BP46">
        <f t="shared" si="17"/>
        <v>2.0396130463726707</v>
      </c>
      <c r="BR46">
        <f t="shared" si="18"/>
        <v>0.5235108723717995</v>
      </c>
      <c r="BS46">
        <f t="shared" si="19"/>
        <v>0.4333574623719052</v>
      </c>
      <c r="BT46">
        <f t="shared" si="20"/>
        <v>0.40792260927453416</v>
      </c>
      <c r="BV46">
        <f t="shared" si="21"/>
        <v>0.95756211778696843</v>
      </c>
      <c r="BW46">
        <f t="shared" si="22"/>
        <v>0.2908034231634376</v>
      </c>
      <c r="BX46">
        <f t="shared" si="23"/>
        <v>0.26256260848785262</v>
      </c>
    </row>
    <row r="47" spans="1:76" x14ac:dyDescent="0.3">
      <c r="A47" t="s">
        <v>724</v>
      </c>
      <c r="B47">
        <v>2.7478726564317553</v>
      </c>
      <c r="C47">
        <v>3.0282533464001302</v>
      </c>
      <c r="D47">
        <v>3.6274280339796952</v>
      </c>
      <c r="E47">
        <v>2.91556950498954</v>
      </c>
      <c r="F47">
        <v>3.318334403715455</v>
      </c>
      <c r="G47">
        <v>3.9076349204406053</v>
      </c>
      <c r="H47">
        <v>2.5079552177964697</v>
      </c>
      <c r="I47">
        <v>4.2643134232957252</v>
      </c>
      <c r="J47">
        <v>2.6474449607559949</v>
      </c>
      <c r="K47">
        <v>3.0317282040635396</v>
      </c>
      <c r="L47">
        <v>1.9092541335344699</v>
      </c>
      <c r="M47">
        <v>2.1441268683337751</v>
      </c>
      <c r="N47">
        <v>2.05955110794882</v>
      </c>
      <c r="O47">
        <v>2.3852666284124302</v>
      </c>
      <c r="P47">
        <v>2.2718158870826848</v>
      </c>
      <c r="Q47">
        <v>3.5932719881208453</v>
      </c>
      <c r="R47">
        <v>3.4112701234361849</v>
      </c>
      <c r="S47">
        <v>3.699866952566655</v>
      </c>
      <c r="T47">
        <v>3.4037483511121502</v>
      </c>
      <c r="U47">
        <v>2.1441418391472453</v>
      </c>
      <c r="V47">
        <v>3.04824241961412</v>
      </c>
      <c r="W47">
        <v>3.4683166370079799</v>
      </c>
      <c r="X47">
        <v>2.8541269833800147</v>
      </c>
      <c r="Y47">
        <v>3.219369044132335</v>
      </c>
      <c r="Z47">
        <v>2.1168942464364999</v>
      </c>
      <c r="AA47">
        <v>3.498806165786315</v>
      </c>
      <c r="AB47">
        <v>2.9309662808447499</v>
      </c>
      <c r="AC47">
        <v>2.9069137017968498</v>
      </c>
      <c r="AD47">
        <v>2.162120205927395</v>
      </c>
      <c r="AE47">
        <v>2.81588139423895</v>
      </c>
      <c r="AF47">
        <v>2.5795407982743299</v>
      </c>
      <c r="AG47">
        <v>2.1290309425734</v>
      </c>
      <c r="AH47">
        <v>3.0668783149890002</v>
      </c>
      <c r="AI47">
        <v>2.3025799329637353</v>
      </c>
      <c r="AJ47">
        <v>2.3373166633438647</v>
      </c>
      <c r="AK47">
        <v>3.201313862806165</v>
      </c>
      <c r="AL47">
        <v>3.7352231550438253</v>
      </c>
      <c r="AM47">
        <v>2.863048684442695</v>
      </c>
      <c r="AN47">
        <v>3.0811722259634</v>
      </c>
      <c r="AO47">
        <v>2.526362585888775</v>
      </c>
      <c r="AP47">
        <v>2.956308492339355</v>
      </c>
      <c r="AQ47">
        <v>3.1066394701136453</v>
      </c>
      <c r="AR47">
        <v>2.78381916930367</v>
      </c>
      <c r="AS47">
        <v>2.6863576243783651</v>
      </c>
      <c r="AT47">
        <v>2.3703603403472249</v>
      </c>
      <c r="AU47">
        <v>3.5127481466564849</v>
      </c>
      <c r="AV47">
        <v>2.6999825444930048</v>
      </c>
      <c r="AW47">
        <v>1.7355767429683051</v>
      </c>
      <c r="AX47">
        <v>2.8383689497959699</v>
      </c>
      <c r="AY47">
        <v>4.2269465340249646</v>
      </c>
      <c r="AZ47">
        <v>2.9077150488086554</v>
      </c>
      <c r="BA47">
        <v>2.8256325473938051</v>
      </c>
      <c r="BB47">
        <v>3.08895439417351</v>
      </c>
      <c r="BC47">
        <v>1.95607598873262</v>
      </c>
      <c r="BD47">
        <v>2.3445253219599049</v>
      </c>
      <c r="BE47">
        <v>2.6696712001170102</v>
      </c>
      <c r="BF47">
        <v>3.75320808117633</v>
      </c>
      <c r="BG47">
        <v>4.2371952097240495</v>
      </c>
      <c r="BH47">
        <v>2.254639614964185</v>
      </c>
      <c r="BJ47">
        <f t="shared" si="12"/>
        <v>2.8974888303313717</v>
      </c>
      <c r="BK47">
        <f t="shared" si="13"/>
        <v>2.8754830185682176</v>
      </c>
      <c r="BL47">
        <f t="shared" si="14"/>
        <v>2.9079665039583915</v>
      </c>
      <c r="BN47">
        <f t="shared" si="15"/>
        <v>0.69545528427633352</v>
      </c>
      <c r="BO47">
        <f t="shared" si="16"/>
        <v>0.52974624753204458</v>
      </c>
      <c r="BP47">
        <f t="shared" si="17"/>
        <v>0.62666798379680266</v>
      </c>
      <c r="BR47">
        <f t="shared" si="18"/>
        <v>0.17386382106908338</v>
      </c>
      <c r="BS47">
        <f t="shared" si="19"/>
        <v>0.12486238797934537</v>
      </c>
      <c r="BT47">
        <f t="shared" si="20"/>
        <v>0.12533359675936054</v>
      </c>
      <c r="BV47">
        <f t="shared" si="21"/>
        <v>0.91885296014370044</v>
      </c>
      <c r="BW47">
        <f t="shared" si="22"/>
        <v>0.9613382456342745</v>
      </c>
      <c r="BX47">
        <f t="shared" si="23"/>
        <v>0.85525031030894705</v>
      </c>
    </row>
    <row r="48" spans="1:76" x14ac:dyDescent="0.3">
      <c r="A48" t="s">
        <v>725</v>
      </c>
      <c r="B48">
        <v>34.911296986022805</v>
      </c>
      <c r="C48">
        <v>35.989770726350898</v>
      </c>
      <c r="D48">
        <v>36.410778799117601</v>
      </c>
      <c r="E48">
        <v>33.413028274610198</v>
      </c>
      <c r="F48">
        <v>41.50715940333</v>
      </c>
      <c r="G48">
        <v>39.688422611573102</v>
      </c>
      <c r="H48">
        <v>36.849508952430149</v>
      </c>
      <c r="I48">
        <v>39.302683767445401</v>
      </c>
      <c r="J48">
        <v>35.979877822666495</v>
      </c>
      <c r="K48">
        <v>41.39710776794665</v>
      </c>
      <c r="L48">
        <v>35.1852240281371</v>
      </c>
      <c r="M48">
        <v>32.861411286990197</v>
      </c>
      <c r="N48">
        <v>42.018985782747848</v>
      </c>
      <c r="O48">
        <v>33.558520212985599</v>
      </c>
      <c r="P48">
        <v>32.629290330511751</v>
      </c>
      <c r="Q48">
        <v>40.121911517944795</v>
      </c>
      <c r="R48">
        <v>31.277303326312701</v>
      </c>
      <c r="S48">
        <v>31.6754284097767</v>
      </c>
      <c r="T48">
        <v>37.633564340792098</v>
      </c>
      <c r="U48">
        <v>32.918081861774098</v>
      </c>
      <c r="V48">
        <v>44.389809004344549</v>
      </c>
      <c r="W48">
        <v>36.655911779026852</v>
      </c>
      <c r="X48">
        <v>40.711433659896102</v>
      </c>
      <c r="Y48">
        <v>40.388484410780102</v>
      </c>
      <c r="Z48">
        <v>31.800623787144101</v>
      </c>
      <c r="AA48">
        <v>41.448934517305652</v>
      </c>
      <c r="AB48">
        <v>44.461008362181246</v>
      </c>
      <c r="AC48">
        <v>38.804972172996997</v>
      </c>
      <c r="AD48">
        <v>41.560589536880251</v>
      </c>
      <c r="AE48">
        <v>37.421389138376696</v>
      </c>
      <c r="AF48">
        <v>40.422369496560847</v>
      </c>
      <c r="AG48">
        <v>32.045771348926351</v>
      </c>
      <c r="AH48">
        <v>32.098910801446451</v>
      </c>
      <c r="AI48">
        <v>32.9956437124155</v>
      </c>
      <c r="AJ48">
        <v>36.665214251906605</v>
      </c>
      <c r="AK48">
        <v>35.293336284096853</v>
      </c>
      <c r="AL48">
        <v>43.382170969822155</v>
      </c>
      <c r="AM48">
        <v>40.453874556332195</v>
      </c>
      <c r="AN48">
        <v>36.484406065423251</v>
      </c>
      <c r="AO48">
        <v>33.75505328509135</v>
      </c>
      <c r="AP48">
        <v>41.004338914496451</v>
      </c>
      <c r="AQ48">
        <v>44.265723638972602</v>
      </c>
      <c r="AR48">
        <v>35.6047541370746</v>
      </c>
      <c r="AS48">
        <v>44.504349390204396</v>
      </c>
      <c r="AT48">
        <v>40.193505170959902</v>
      </c>
      <c r="AU48">
        <v>44.269996980655151</v>
      </c>
      <c r="AV48">
        <v>34.814424940390154</v>
      </c>
      <c r="AW48">
        <v>31.272777810003699</v>
      </c>
      <c r="AX48">
        <v>44.589313310417197</v>
      </c>
      <c r="AY48">
        <v>41.310821993358502</v>
      </c>
      <c r="AZ48">
        <v>32.267721176393053</v>
      </c>
      <c r="BA48">
        <v>39.963026001738697</v>
      </c>
      <c r="BB48">
        <v>39.409491334164699</v>
      </c>
      <c r="BC48">
        <v>43.211045726973452</v>
      </c>
      <c r="BD48">
        <v>34.679539933229748</v>
      </c>
      <c r="BE48">
        <v>38.153033674287954</v>
      </c>
      <c r="BF48">
        <v>40.131477105877053</v>
      </c>
      <c r="BG48">
        <v>41.902454265747799</v>
      </c>
      <c r="BH48">
        <v>39.057164851748396</v>
      </c>
      <c r="BJ48">
        <f t="shared" si="12"/>
        <v>36.989061141925653</v>
      </c>
      <c r="BK48">
        <f t="shared" si="13"/>
        <v>37.15056831482984</v>
      </c>
      <c r="BL48">
        <f t="shared" si="14"/>
        <v>39.065560630774634</v>
      </c>
      <c r="BN48">
        <f t="shared" si="15"/>
        <v>3.2469672939519953</v>
      </c>
      <c r="BO48">
        <f t="shared" si="16"/>
        <v>4.6067733465497192</v>
      </c>
      <c r="BP48">
        <f t="shared" si="17"/>
        <v>4.0003044830853272</v>
      </c>
      <c r="BR48">
        <f t="shared" si="18"/>
        <v>0.81174182348799884</v>
      </c>
      <c r="BS48">
        <f t="shared" si="19"/>
        <v>1.085826890911584</v>
      </c>
      <c r="BT48">
        <f t="shared" si="20"/>
        <v>0.80006089661706548</v>
      </c>
      <c r="BV48">
        <f t="shared" si="21"/>
        <v>0.90595233406133124</v>
      </c>
      <c r="BW48">
        <f t="shared" si="22"/>
        <v>7.6635293290375425E-2</v>
      </c>
      <c r="BX48">
        <f t="shared" si="23"/>
        <v>0.1649020841150802</v>
      </c>
    </row>
    <row r="49" spans="1:76" x14ac:dyDescent="0.3">
      <c r="A49" t="s">
        <v>726</v>
      </c>
      <c r="B49">
        <v>1.18750851687544</v>
      </c>
      <c r="C49">
        <v>1.1604472767388501</v>
      </c>
      <c r="D49">
        <v>1.7316369015825299</v>
      </c>
      <c r="E49">
        <v>1.665336928461145</v>
      </c>
      <c r="F49">
        <v>1.52014207358213</v>
      </c>
      <c r="G49">
        <v>1.4784414235087451</v>
      </c>
      <c r="H49">
        <v>0.91456216670761104</v>
      </c>
      <c r="I49">
        <v>1.3015527966278948</v>
      </c>
      <c r="J49">
        <v>1.06952984368307</v>
      </c>
      <c r="K49">
        <v>1.8651897573444149</v>
      </c>
      <c r="L49">
        <v>1.7664471432531701</v>
      </c>
      <c r="M49">
        <v>1.459327784515835</v>
      </c>
      <c r="N49">
        <v>2.2430372103912899</v>
      </c>
      <c r="O49">
        <v>1.122508881953115</v>
      </c>
      <c r="P49">
        <v>1.399368851631505</v>
      </c>
      <c r="Q49">
        <v>1.471427948774175</v>
      </c>
      <c r="R49">
        <v>1.28405585171587</v>
      </c>
      <c r="S49">
        <v>1.558680439118995</v>
      </c>
      <c r="T49">
        <v>1.64236540530983</v>
      </c>
      <c r="U49">
        <v>1.4063703502214402</v>
      </c>
      <c r="V49">
        <v>1.564556804560435</v>
      </c>
      <c r="W49">
        <v>1.5307096742624848</v>
      </c>
      <c r="X49">
        <v>1.24846854953734</v>
      </c>
      <c r="Y49">
        <v>1.5419405705989302</v>
      </c>
      <c r="Z49">
        <v>1.2023115884721649</v>
      </c>
      <c r="AA49">
        <v>1.68726408123075</v>
      </c>
      <c r="AB49">
        <v>1.40316807673206</v>
      </c>
      <c r="AC49">
        <v>1.7248911370058999</v>
      </c>
      <c r="AD49">
        <v>1.3136758419384551</v>
      </c>
      <c r="AE49">
        <v>1.3599629629833352</v>
      </c>
      <c r="AF49">
        <v>1.7183029595752148</v>
      </c>
      <c r="AG49">
        <v>1.1575944321171949</v>
      </c>
      <c r="AH49">
        <v>1.1926251004382751</v>
      </c>
      <c r="AI49">
        <v>1.1466623934493645</v>
      </c>
      <c r="AJ49">
        <v>1.088095186226598</v>
      </c>
      <c r="AK49">
        <v>1.7843532335322749</v>
      </c>
      <c r="AL49">
        <v>1.8777647649954652</v>
      </c>
      <c r="AM49">
        <v>1.5160123513303851</v>
      </c>
      <c r="AN49">
        <v>1.37927184292188</v>
      </c>
      <c r="AO49">
        <v>1.2516179927953601</v>
      </c>
      <c r="AP49">
        <v>1.3574041898934399</v>
      </c>
      <c r="AQ49">
        <v>1.951805001538955</v>
      </c>
      <c r="AR49">
        <v>0.94177888235644547</v>
      </c>
      <c r="AS49">
        <v>1.168784617941955</v>
      </c>
      <c r="AT49">
        <v>1.062020872765973</v>
      </c>
      <c r="AU49">
        <v>1.39131792096629</v>
      </c>
      <c r="AV49">
        <v>1.5731300138869551</v>
      </c>
      <c r="AW49">
        <v>0.84516474561413246</v>
      </c>
      <c r="AX49">
        <v>1.3475858791450701</v>
      </c>
      <c r="AY49">
        <v>1.247459750545385</v>
      </c>
      <c r="AZ49">
        <v>1.4957097533307</v>
      </c>
      <c r="BA49">
        <v>1.3430597318981601</v>
      </c>
      <c r="BB49">
        <v>1.3736669582193048</v>
      </c>
      <c r="BC49">
        <v>1.813551402132715</v>
      </c>
      <c r="BD49">
        <v>0.90325865136124506</v>
      </c>
      <c r="BE49">
        <v>1.7255583784417552</v>
      </c>
      <c r="BF49">
        <v>1.3833958474731249</v>
      </c>
      <c r="BG49">
        <v>1.4093082438310649</v>
      </c>
      <c r="BH49">
        <v>1.1031395542295281</v>
      </c>
      <c r="BJ49">
        <f t="shared" si="12"/>
        <v>1.4597790941019326</v>
      </c>
      <c r="BK49">
        <f t="shared" si="13"/>
        <v>1.4268670121815579</v>
      </c>
      <c r="BL49">
        <f t="shared" si="14"/>
        <v>1.3733686306949666</v>
      </c>
      <c r="BN49">
        <f t="shared" si="15"/>
        <v>0.34136079360351684</v>
      </c>
      <c r="BO49">
        <f t="shared" si="16"/>
        <v>0.19928783632051369</v>
      </c>
      <c r="BP49">
        <f t="shared" si="17"/>
        <v>0.30032365370678815</v>
      </c>
      <c r="BR49">
        <f t="shared" si="18"/>
        <v>8.5340198400879211E-2</v>
      </c>
      <c r="BS49">
        <f t="shared" si="19"/>
        <v>4.697259349007666E-2</v>
      </c>
      <c r="BT49">
        <f t="shared" si="20"/>
        <v>6.0064730741357632E-2</v>
      </c>
      <c r="BV49">
        <f t="shared" si="21"/>
        <v>0.73846108498463869</v>
      </c>
      <c r="BW49">
        <f t="shared" si="22"/>
        <v>0.41440586921858846</v>
      </c>
      <c r="BX49">
        <f t="shared" si="23"/>
        <v>0.48690618075456404</v>
      </c>
    </row>
    <row r="50" spans="1:76" x14ac:dyDescent="0.3">
      <c r="A50" t="s">
        <v>727</v>
      </c>
      <c r="B50">
        <v>5.5701617420159195</v>
      </c>
      <c r="C50">
        <v>7.0057614473587799</v>
      </c>
      <c r="D50">
        <v>7.3660805019400302</v>
      </c>
      <c r="E50">
        <v>6.3937658538568849</v>
      </c>
      <c r="F50">
        <v>7.7175347115009352</v>
      </c>
      <c r="G50">
        <v>7.0762536266805345</v>
      </c>
      <c r="H50">
        <v>7.4780138601475699</v>
      </c>
      <c r="I50">
        <v>7.1599530065274806</v>
      </c>
      <c r="J50">
        <v>6.3143668401354596</v>
      </c>
      <c r="K50">
        <v>8.1165546737663306</v>
      </c>
      <c r="L50">
        <v>6.3734489565764356</v>
      </c>
      <c r="M50">
        <v>6.8939560970435156</v>
      </c>
      <c r="N50">
        <v>6.8321211125356296</v>
      </c>
      <c r="O50">
        <v>6.0533549118998851</v>
      </c>
      <c r="P50">
        <v>4.4247987860813396</v>
      </c>
      <c r="Q50">
        <v>6.8465718198064698</v>
      </c>
      <c r="R50">
        <v>5.8577699163972543</v>
      </c>
      <c r="S50">
        <v>8.9959782959671344</v>
      </c>
      <c r="T50">
        <v>7.3905845902698948</v>
      </c>
      <c r="U50">
        <v>6.3297717244530096</v>
      </c>
      <c r="V50">
        <v>7.7072325943446653</v>
      </c>
      <c r="W50">
        <v>6.9695317972013902</v>
      </c>
      <c r="X50">
        <v>8.517255558590815</v>
      </c>
      <c r="Y50">
        <v>7.972839291051625</v>
      </c>
      <c r="Z50">
        <v>4.6948678068262346</v>
      </c>
      <c r="AA50">
        <v>8.1022438044922644</v>
      </c>
      <c r="AB50">
        <v>8.3132437858459554</v>
      </c>
      <c r="AC50">
        <v>6.8692391913393749</v>
      </c>
      <c r="AD50">
        <v>7.8514428855600054</v>
      </c>
      <c r="AE50">
        <v>7.0746397809223804</v>
      </c>
      <c r="AF50">
        <v>9.3241082790367749</v>
      </c>
      <c r="AG50">
        <v>7.3589107019344748</v>
      </c>
      <c r="AH50">
        <v>5.9371998467962008</v>
      </c>
      <c r="AI50">
        <v>5.2037047437317101</v>
      </c>
      <c r="AJ50">
        <v>5.4689304020490352</v>
      </c>
      <c r="AK50">
        <v>7.8230804657772701</v>
      </c>
      <c r="AL50">
        <v>8.3423872481107093</v>
      </c>
      <c r="AM50">
        <v>8.1462221278096791</v>
      </c>
      <c r="AN50">
        <v>6.2992852704733648</v>
      </c>
      <c r="AO50">
        <v>5.5078540907492943</v>
      </c>
      <c r="AP50">
        <v>7.3171928203329548</v>
      </c>
      <c r="AQ50">
        <v>8.7163298234349256</v>
      </c>
      <c r="AR50">
        <v>7.0754173431193053</v>
      </c>
      <c r="AS50">
        <v>7.3506837348376752</v>
      </c>
      <c r="AT50">
        <v>6.7215120453612647</v>
      </c>
      <c r="AU50">
        <v>7.2511684331868302</v>
      </c>
      <c r="AV50">
        <v>6.3406653337406</v>
      </c>
      <c r="AW50">
        <v>4.9363324567338545</v>
      </c>
      <c r="AX50">
        <v>7.5794958522380949</v>
      </c>
      <c r="AY50">
        <v>7.2405221096881505</v>
      </c>
      <c r="AZ50">
        <v>6.1345365822834301</v>
      </c>
      <c r="BA50">
        <v>6.0155776173374749</v>
      </c>
      <c r="BB50">
        <v>8.6795658487409355</v>
      </c>
      <c r="BC50">
        <v>6.8364116752915951</v>
      </c>
      <c r="BD50">
        <v>6.2142119741662754</v>
      </c>
      <c r="BE50">
        <v>8.0269264257517356</v>
      </c>
      <c r="BF50">
        <v>7.84423998576756</v>
      </c>
      <c r="BG50">
        <v>7.9006464242152106</v>
      </c>
      <c r="BH50">
        <v>6.8924199857779396</v>
      </c>
      <c r="BJ50">
        <f t="shared" si="12"/>
        <v>6.7264186217420754</v>
      </c>
      <c r="BK50">
        <f t="shared" si="13"/>
        <v>7.2483646997089544</v>
      </c>
      <c r="BL50">
        <f t="shared" si="14"/>
        <v>7.0664646430790068</v>
      </c>
      <c r="BN50">
        <f t="shared" si="15"/>
        <v>0.88781869047460216</v>
      </c>
      <c r="BO50">
        <f t="shared" si="16"/>
        <v>1.2699459059201224</v>
      </c>
      <c r="BP50">
        <f t="shared" si="17"/>
        <v>1.0190003661045985</v>
      </c>
      <c r="BR50">
        <f t="shared" si="18"/>
        <v>0.22195467261865054</v>
      </c>
      <c r="BS50">
        <f t="shared" si="19"/>
        <v>0.29932912060540395</v>
      </c>
      <c r="BT50">
        <f t="shared" si="20"/>
        <v>0.2038000732209197</v>
      </c>
      <c r="BV50">
        <f t="shared" si="21"/>
        <v>0.17143504778887556</v>
      </c>
      <c r="BW50">
        <f t="shared" si="22"/>
        <v>0.2667273664501027</v>
      </c>
      <c r="BX50">
        <f t="shared" si="23"/>
        <v>0.61892678005974378</v>
      </c>
    </row>
    <row r="51" spans="1:76" x14ac:dyDescent="0.3">
      <c r="A51" t="s">
        <v>728</v>
      </c>
      <c r="B51">
        <v>1.0113567668327041</v>
      </c>
      <c r="C51">
        <v>1.336870400894365</v>
      </c>
      <c r="D51">
        <v>1.3429012418864201</v>
      </c>
      <c r="E51">
        <v>1.3297671104751001</v>
      </c>
      <c r="F51">
        <v>1.422925221113815</v>
      </c>
      <c r="G51">
        <v>1.600788818685055</v>
      </c>
      <c r="H51">
        <v>1.5004109716670451</v>
      </c>
      <c r="I51">
        <v>1.5462424736117302</v>
      </c>
      <c r="J51">
        <v>1.385207686012615</v>
      </c>
      <c r="K51">
        <v>1.4147553112125801</v>
      </c>
      <c r="L51">
        <v>1.272071928610395</v>
      </c>
      <c r="M51">
        <v>1.0701324427308685</v>
      </c>
      <c r="N51">
        <v>1.3936315126546002</v>
      </c>
      <c r="O51">
        <v>1.0903681144232786</v>
      </c>
      <c r="P51">
        <v>1.040995714530661</v>
      </c>
      <c r="Q51">
        <v>1.4242516044161551</v>
      </c>
      <c r="R51">
        <v>0.98240297481314354</v>
      </c>
      <c r="S51">
        <v>1.314350240385485</v>
      </c>
      <c r="T51">
        <v>1.19281512808264</v>
      </c>
      <c r="U51">
        <v>1.145525607785715</v>
      </c>
      <c r="V51">
        <v>1.5884634180072199</v>
      </c>
      <c r="W51">
        <v>1.277007924049185</v>
      </c>
      <c r="X51">
        <v>1.3809783994342348</v>
      </c>
      <c r="Y51">
        <v>1.542163618103225</v>
      </c>
      <c r="Z51">
        <v>0.76865301811027842</v>
      </c>
      <c r="AA51">
        <v>1.2940509954013701</v>
      </c>
      <c r="AB51">
        <v>1.4618373865711001</v>
      </c>
      <c r="AC51">
        <v>1.3178149529470451</v>
      </c>
      <c r="AD51">
        <v>1.24958359441916</v>
      </c>
      <c r="AE51">
        <v>1.249522358048305</v>
      </c>
      <c r="AF51">
        <v>1.4693361758197749</v>
      </c>
      <c r="AG51">
        <v>1.1391814064483501</v>
      </c>
      <c r="AH51">
        <v>1.1457884458765402</v>
      </c>
      <c r="AI51">
        <v>0.71016752593363153</v>
      </c>
      <c r="AJ51">
        <v>0.98270552568105052</v>
      </c>
      <c r="AK51">
        <v>1.4259576678338548</v>
      </c>
      <c r="AL51">
        <v>1.4874211571274851</v>
      </c>
      <c r="AM51">
        <v>1.5073803391221698</v>
      </c>
      <c r="AN51">
        <v>1.19577422970033</v>
      </c>
      <c r="AO51">
        <v>1.103302008959095</v>
      </c>
      <c r="AP51">
        <v>1.37049020290763</v>
      </c>
      <c r="AQ51">
        <v>1.3918140426347199</v>
      </c>
      <c r="AR51">
        <v>1.1035411067148502</v>
      </c>
      <c r="AS51">
        <v>1.1736204029787252</v>
      </c>
      <c r="AT51">
        <v>1.0338285174745754</v>
      </c>
      <c r="AU51">
        <v>1.28492661923296</v>
      </c>
      <c r="AV51">
        <v>1.1501921185204451</v>
      </c>
      <c r="AW51">
        <v>0.90328879019369401</v>
      </c>
      <c r="AX51">
        <v>1.3194307569999451</v>
      </c>
      <c r="AY51">
        <v>1.4328099749695951</v>
      </c>
      <c r="AZ51">
        <v>0.98389069754474001</v>
      </c>
      <c r="BA51">
        <v>1.1648925230935301</v>
      </c>
      <c r="BB51">
        <v>1.4599099905237751</v>
      </c>
      <c r="BC51">
        <v>1.0514678408139551</v>
      </c>
      <c r="BD51">
        <v>1.1384646228288551</v>
      </c>
      <c r="BE51">
        <v>1.2019192223014701</v>
      </c>
      <c r="BF51">
        <v>1.4742890482035649</v>
      </c>
      <c r="BG51">
        <v>1.3554355778375899</v>
      </c>
      <c r="BH51">
        <v>1.13360249186065</v>
      </c>
      <c r="BJ51">
        <f t="shared" si="12"/>
        <v>1.3239173324848368</v>
      </c>
      <c r="BK51">
        <f t="shared" si="13"/>
        <v>1.2349801761242447</v>
      </c>
      <c r="BL51">
        <f t="shared" si="14"/>
        <v>1.2332142190423705</v>
      </c>
      <c r="BN51">
        <f t="shared" si="15"/>
        <v>0.18145982604422486</v>
      </c>
      <c r="BO51">
        <f t="shared" si="16"/>
        <v>0.23632645334794161</v>
      </c>
      <c r="BP51">
        <f t="shared" si="17"/>
        <v>0.17934699544217808</v>
      </c>
      <c r="BR51">
        <f t="shared" si="18"/>
        <v>4.5364956511056216E-2</v>
      </c>
      <c r="BS51">
        <f t="shared" si="19"/>
        <v>5.5702679245365268E-2</v>
      </c>
      <c r="BT51">
        <f t="shared" si="20"/>
        <v>3.5869399088435616E-2</v>
      </c>
      <c r="BV51">
        <f t="shared" si="21"/>
        <v>0.22489225700039264</v>
      </c>
      <c r="BW51">
        <f t="shared" si="22"/>
        <v>0.12667892954419716</v>
      </c>
      <c r="BX51">
        <f t="shared" si="23"/>
        <v>0.9789095887996605</v>
      </c>
    </row>
    <row r="52" spans="1:76" x14ac:dyDescent="0.3">
      <c r="A52" t="s">
        <v>729</v>
      </c>
      <c r="B52">
        <v>0.12877684555900198</v>
      </c>
      <c r="C52">
        <v>0.237850759442056</v>
      </c>
      <c r="D52">
        <v>0.32118976403134303</v>
      </c>
      <c r="E52">
        <v>0.294012551600634</v>
      </c>
      <c r="F52">
        <v>0.139191018313916</v>
      </c>
      <c r="G52">
        <v>0.30305921734707852</v>
      </c>
      <c r="H52">
        <v>0.26032704494862802</v>
      </c>
      <c r="I52">
        <v>0.2471453550487035</v>
      </c>
      <c r="J52">
        <v>0.25407221682799253</v>
      </c>
      <c r="K52">
        <v>0.147268803384659</v>
      </c>
      <c r="L52">
        <v>0.14005097119304374</v>
      </c>
      <c r="M52">
        <v>0.12345233072438785</v>
      </c>
      <c r="N52">
        <v>0.172861305092675</v>
      </c>
      <c r="O52">
        <v>0.2246245658890485</v>
      </c>
      <c r="P52">
        <v>8.818560020910754E-2</v>
      </c>
      <c r="Q52">
        <v>0.16178342254862049</v>
      </c>
      <c r="R52">
        <v>0.32522755884437948</v>
      </c>
      <c r="S52">
        <v>0.376829800091042</v>
      </c>
      <c r="T52">
        <v>0.13437183638081299</v>
      </c>
      <c r="U52">
        <v>0.17186689103103975</v>
      </c>
      <c r="V52">
        <v>0.22731311527898851</v>
      </c>
      <c r="W52">
        <v>0.3706277711461145</v>
      </c>
      <c r="X52">
        <v>0.1709796199532625</v>
      </c>
      <c r="Y52">
        <v>0.183844156165653</v>
      </c>
      <c r="Z52">
        <v>0.14148443540478151</v>
      </c>
      <c r="AA52">
        <v>0.22404574263330301</v>
      </c>
      <c r="AB52">
        <v>0.17623079013751602</v>
      </c>
      <c r="AC52">
        <v>0.21550163793542848</v>
      </c>
      <c r="AD52">
        <v>0.1249367911868153</v>
      </c>
      <c r="AE52">
        <v>0.29379674714751902</v>
      </c>
      <c r="AF52">
        <v>0.213951931851185</v>
      </c>
      <c r="AG52">
        <v>8.2151578631751501E-2</v>
      </c>
      <c r="AH52">
        <v>0.24251131345833049</v>
      </c>
      <c r="AI52">
        <v>0.1094695642277395</v>
      </c>
      <c r="AJ52">
        <v>0.15360641989916851</v>
      </c>
      <c r="AK52">
        <v>0.25777580487492202</v>
      </c>
      <c r="AL52">
        <v>0.20633471813384802</v>
      </c>
      <c r="AM52">
        <v>0.2041096544130675</v>
      </c>
      <c r="AN52">
        <v>0.177911018345802</v>
      </c>
      <c r="AO52">
        <v>0.18875049269411298</v>
      </c>
      <c r="AP52">
        <v>0.194989547872636</v>
      </c>
      <c r="AQ52">
        <v>0.22585957425514852</v>
      </c>
      <c r="AR52">
        <v>0.204260420743897</v>
      </c>
      <c r="AS52">
        <v>0.18461499336711001</v>
      </c>
      <c r="AT52">
        <v>0.18243738018268349</v>
      </c>
      <c r="AU52">
        <v>0.25238338691265649</v>
      </c>
      <c r="AV52">
        <v>0.13753371559098299</v>
      </c>
      <c r="AW52">
        <v>0.1168410763551723</v>
      </c>
      <c r="AX52">
        <v>0.13667411979167851</v>
      </c>
      <c r="AY52">
        <v>0.23114998420126948</v>
      </c>
      <c r="AZ52">
        <v>0.216164891721324</v>
      </c>
      <c r="BA52">
        <v>0.300376046909548</v>
      </c>
      <c r="BB52">
        <v>0.1695830285720315</v>
      </c>
      <c r="BC52">
        <v>0.10982224602537705</v>
      </c>
      <c r="BD52">
        <v>0.26925677401155301</v>
      </c>
      <c r="BE52">
        <v>0.18129296735345901</v>
      </c>
      <c r="BF52">
        <v>0.28025749964549851</v>
      </c>
      <c r="BG52">
        <v>0.230941054411827</v>
      </c>
      <c r="BH52">
        <v>0.2526549439069985</v>
      </c>
      <c r="BJ52">
        <f t="shared" si="12"/>
        <v>0.20274073576005594</v>
      </c>
      <c r="BK52">
        <f t="shared" si="13"/>
        <v>0.21028562675031459</v>
      </c>
      <c r="BL52">
        <f t="shared" si="14"/>
        <v>0.20262327040767086</v>
      </c>
      <c r="BN52">
        <f t="shared" si="15"/>
        <v>7.3282640967143001E-2</v>
      </c>
      <c r="BO52">
        <f t="shared" si="16"/>
        <v>8.5554842472936057E-2</v>
      </c>
      <c r="BP52">
        <f t="shared" si="17"/>
        <v>5.0208073810249935E-2</v>
      </c>
      <c r="BR52">
        <f t="shared" si="18"/>
        <v>1.832066024178575E-2</v>
      </c>
      <c r="BS52">
        <f t="shared" si="19"/>
        <v>2.0165469758653316E-2</v>
      </c>
      <c r="BT52">
        <f t="shared" si="20"/>
        <v>1.0041614762049986E-2</v>
      </c>
      <c r="BV52">
        <f t="shared" si="21"/>
        <v>0.78361911061675404</v>
      </c>
      <c r="BW52">
        <f t="shared" si="22"/>
        <v>0.99556039207795277</v>
      </c>
      <c r="BX52">
        <f t="shared" si="23"/>
        <v>0.73655407216898161</v>
      </c>
    </row>
    <row r="53" spans="1:76" x14ac:dyDescent="0.3">
      <c r="A53" t="s">
        <v>730</v>
      </c>
      <c r="B53">
        <v>8.0441075533092548</v>
      </c>
      <c r="C53">
        <v>7.7616224041332798</v>
      </c>
      <c r="D53">
        <v>10.02373162048187</v>
      </c>
      <c r="E53">
        <v>10.0165979380671</v>
      </c>
      <c r="F53">
        <v>13.4090515817752</v>
      </c>
      <c r="G53">
        <v>9.6304785831064805</v>
      </c>
      <c r="H53">
        <v>8.7286047376850213</v>
      </c>
      <c r="I53">
        <v>8.9861989193167151</v>
      </c>
      <c r="J53">
        <v>8.5877749001972745</v>
      </c>
      <c r="K53">
        <v>15.628207414915298</v>
      </c>
      <c r="L53">
        <v>15.007729038099601</v>
      </c>
      <c r="M53">
        <v>10.117724839201585</v>
      </c>
      <c r="N53">
        <v>15.352362421354201</v>
      </c>
      <c r="O53">
        <v>7.0121436386685954</v>
      </c>
      <c r="P53">
        <v>10.800689086470001</v>
      </c>
      <c r="Q53">
        <v>9.7250550433489646</v>
      </c>
      <c r="R53">
        <v>8.7651909772442149</v>
      </c>
      <c r="S53">
        <v>10.140439482964515</v>
      </c>
      <c r="T53">
        <v>10.979069226156149</v>
      </c>
      <c r="U53">
        <v>7.7807320392305455</v>
      </c>
      <c r="V53">
        <v>11.43562649143097</v>
      </c>
      <c r="W53">
        <v>9.9821442593536105</v>
      </c>
      <c r="X53">
        <v>10.457912287441768</v>
      </c>
      <c r="Y53">
        <v>12.279206622076899</v>
      </c>
      <c r="Z53">
        <v>8.8254565080869405</v>
      </c>
      <c r="AA53">
        <v>15.6010482033498</v>
      </c>
      <c r="AB53">
        <v>12.2365137911342</v>
      </c>
      <c r="AC53">
        <v>11.7318744165052</v>
      </c>
      <c r="AD53">
        <v>11.48943986267615</v>
      </c>
      <c r="AE53">
        <v>11.371727009513549</v>
      </c>
      <c r="AF53">
        <v>14.1366139360938</v>
      </c>
      <c r="AG53">
        <v>10.837296517286351</v>
      </c>
      <c r="AH53">
        <v>7.6373207114226798</v>
      </c>
      <c r="AI53">
        <v>7.7107191622669049</v>
      </c>
      <c r="AJ53">
        <v>8.2593554095776405</v>
      </c>
      <c r="AK53">
        <v>10.477639649783249</v>
      </c>
      <c r="AL53">
        <v>16.793418433594098</v>
      </c>
      <c r="AM53">
        <v>11.414790653305701</v>
      </c>
      <c r="AN53">
        <v>10.020155116726364</v>
      </c>
      <c r="AO53">
        <v>9.5723601756719301</v>
      </c>
      <c r="AP53">
        <v>10.305887570066755</v>
      </c>
      <c r="AQ53">
        <v>15.809104409216399</v>
      </c>
      <c r="AR53">
        <v>6.3680625566879794</v>
      </c>
      <c r="AS53">
        <v>8.9470187499213694</v>
      </c>
      <c r="AT53">
        <v>7.6946470741565651</v>
      </c>
      <c r="AU53">
        <v>8.1098166368438296</v>
      </c>
      <c r="AV53">
        <v>8.8456191174657395</v>
      </c>
      <c r="AW53">
        <v>6.8251851090138498</v>
      </c>
      <c r="AX53">
        <v>12.134438353825949</v>
      </c>
      <c r="AY53">
        <v>9.0516079781141503</v>
      </c>
      <c r="AZ53">
        <v>12.222426982521501</v>
      </c>
      <c r="BA53">
        <v>8.1155338901063452</v>
      </c>
      <c r="BB53">
        <v>9.4999665840697904</v>
      </c>
      <c r="BC53">
        <v>16.767108960240602</v>
      </c>
      <c r="BD53">
        <v>8.8674461820075798</v>
      </c>
      <c r="BE53">
        <v>13.78198628928725</v>
      </c>
      <c r="BF53">
        <v>8.4306843480626945</v>
      </c>
      <c r="BG53">
        <v>9.3682854356861611</v>
      </c>
      <c r="BH53">
        <v>7.290608249111485</v>
      </c>
      <c r="BJ53">
        <f t="shared" si="12"/>
        <v>10.552004982508151</v>
      </c>
      <c r="BK53">
        <f t="shared" si="13"/>
        <v>10.744351750235237</v>
      </c>
      <c r="BL53">
        <f t="shared" si="14"/>
        <v>10.198926156602599</v>
      </c>
      <c r="BN53">
        <f t="shared" si="15"/>
        <v>2.773900119159316</v>
      </c>
      <c r="BO53">
        <f t="shared" si="16"/>
        <v>2.1476304800672996</v>
      </c>
      <c r="BP53">
        <f t="shared" si="17"/>
        <v>2.9213354162199159</v>
      </c>
      <c r="BR53">
        <f t="shared" si="18"/>
        <v>0.693475029789829</v>
      </c>
      <c r="BS53">
        <f t="shared" si="19"/>
        <v>0.50620135864616944</v>
      </c>
      <c r="BT53">
        <f t="shared" si="20"/>
        <v>0.58426708324398313</v>
      </c>
      <c r="BV53">
        <f t="shared" si="21"/>
        <v>0.82434948992992418</v>
      </c>
      <c r="BW53">
        <f t="shared" si="22"/>
        <v>0.69947742844310712</v>
      </c>
      <c r="BX53">
        <f t="shared" si="23"/>
        <v>0.4844613576247021</v>
      </c>
    </row>
    <row r="54" spans="1:76" x14ac:dyDescent="0.3">
      <c r="A54" t="s">
        <v>731</v>
      </c>
      <c r="B54">
        <v>3.8469890801396698</v>
      </c>
      <c r="C54">
        <v>3.9693000313900448</v>
      </c>
      <c r="D54">
        <v>4.8618311080117653</v>
      </c>
      <c r="E54">
        <v>4.7988889399898653</v>
      </c>
      <c r="F54">
        <v>7.3102862332765692</v>
      </c>
      <c r="G54">
        <v>5.2033974051119651</v>
      </c>
      <c r="H54">
        <v>4.8585587527075047</v>
      </c>
      <c r="I54">
        <v>4.4901160072118707</v>
      </c>
      <c r="J54">
        <v>5.1222436391995405</v>
      </c>
      <c r="K54">
        <v>7.7961379098433508</v>
      </c>
      <c r="L54">
        <v>5.8368250823888799</v>
      </c>
      <c r="M54">
        <v>4.9485840465023756</v>
      </c>
      <c r="N54">
        <v>7.1264804000094601</v>
      </c>
      <c r="O54">
        <v>3.7325539023386298</v>
      </c>
      <c r="P54">
        <v>5.0677880094079395</v>
      </c>
      <c r="Q54">
        <v>5.6038210708480252</v>
      </c>
      <c r="R54">
        <v>4.3414212552422295</v>
      </c>
      <c r="S54">
        <v>5.4413042264445792</v>
      </c>
      <c r="T54">
        <v>5.4305594696153143</v>
      </c>
      <c r="U54">
        <v>4.5732592420441351</v>
      </c>
      <c r="V54">
        <v>8.8708036613077947</v>
      </c>
      <c r="W54">
        <v>5.5438098175074497</v>
      </c>
      <c r="X54">
        <v>5.196787630155125</v>
      </c>
      <c r="Y54">
        <v>7.7958945793352301</v>
      </c>
      <c r="Z54">
        <v>4.3721544492879199</v>
      </c>
      <c r="AA54">
        <v>7.3488880682838751</v>
      </c>
      <c r="AB54">
        <v>6.6534978643352254</v>
      </c>
      <c r="AC54">
        <v>7.4509848383804851</v>
      </c>
      <c r="AD54">
        <v>6.3746498689112006</v>
      </c>
      <c r="AE54">
        <v>5.635458208619065</v>
      </c>
      <c r="AF54">
        <v>8.51095114981905</v>
      </c>
      <c r="AG54">
        <v>4.4558450021616949</v>
      </c>
      <c r="AH54">
        <v>4.2547361417400049</v>
      </c>
      <c r="AI54">
        <v>3.3190256306237851</v>
      </c>
      <c r="AJ54">
        <v>3.241080511815845</v>
      </c>
      <c r="AK54">
        <v>6.1885928913768051</v>
      </c>
      <c r="AL54">
        <v>8.3156718512004062</v>
      </c>
      <c r="AM54">
        <v>6.3839627912621992</v>
      </c>
      <c r="AN54">
        <v>4.9277947824918549</v>
      </c>
      <c r="AO54">
        <v>4.2135269698131452</v>
      </c>
      <c r="AP54">
        <v>5.2046076696073253</v>
      </c>
      <c r="AQ54">
        <v>10.34353141221205</v>
      </c>
      <c r="AR54">
        <v>3.8064184758807849</v>
      </c>
      <c r="AS54">
        <v>4.9040523773324143</v>
      </c>
      <c r="AT54">
        <v>4.8475870091238651</v>
      </c>
      <c r="AU54">
        <v>5.2695611636198603</v>
      </c>
      <c r="AV54">
        <v>5.1252541418364448</v>
      </c>
      <c r="AW54">
        <v>3.14775379708672</v>
      </c>
      <c r="AX54">
        <v>6.9665036875929101</v>
      </c>
      <c r="AY54">
        <v>5.4215747135576553</v>
      </c>
      <c r="AZ54">
        <v>4.6426935762587593</v>
      </c>
      <c r="BA54">
        <v>5.3541089142479805</v>
      </c>
      <c r="BB54">
        <v>5.8893526561269702</v>
      </c>
      <c r="BC54">
        <v>6.6461542262150299</v>
      </c>
      <c r="BD54">
        <v>4.8266569373803998</v>
      </c>
      <c r="BE54">
        <v>6.2472414527407256</v>
      </c>
      <c r="BF54">
        <v>5.2282474063303805</v>
      </c>
      <c r="BG54">
        <v>5.6286989600201149</v>
      </c>
      <c r="BH54">
        <v>4.44375926537528</v>
      </c>
      <c r="BJ54">
        <f t="shared" si="12"/>
        <v>5.2858626011485903</v>
      </c>
      <c r="BK54">
        <f t="shared" si="13"/>
        <v>5.8650017279896769</v>
      </c>
      <c r="BL54">
        <f t="shared" si="14"/>
        <v>5.4885755056202381</v>
      </c>
      <c r="BN54">
        <f t="shared" si="15"/>
        <v>1.2065487561780872</v>
      </c>
      <c r="BO54">
        <f t="shared" si="16"/>
        <v>1.6017041442939053</v>
      </c>
      <c r="BP54">
        <f t="shared" si="17"/>
        <v>1.5245796689419071</v>
      </c>
      <c r="BR54">
        <f t="shared" si="18"/>
        <v>0.3016371890445218</v>
      </c>
      <c r="BS54">
        <f t="shared" si="19"/>
        <v>0.37752528729493895</v>
      </c>
      <c r="BT54">
        <f t="shared" si="20"/>
        <v>0.30491593378838144</v>
      </c>
      <c r="BV54">
        <f t="shared" si="21"/>
        <v>0.23975125208081421</v>
      </c>
      <c r="BW54">
        <f t="shared" si="22"/>
        <v>0.63924561497520416</v>
      </c>
      <c r="BX54">
        <f t="shared" si="23"/>
        <v>0.44304874259012594</v>
      </c>
    </row>
    <row r="55" spans="1:76" x14ac:dyDescent="0.3">
      <c r="A55" t="s">
        <v>732</v>
      </c>
      <c r="B55">
        <v>1.1645487196561299</v>
      </c>
      <c r="C55">
        <v>1.0682596024256301</v>
      </c>
      <c r="D55">
        <v>1.2611356049806051</v>
      </c>
      <c r="E55">
        <v>1.0138819124136176</v>
      </c>
      <c r="F55">
        <v>1.6485259721222851</v>
      </c>
      <c r="G55">
        <v>1.17509183126868</v>
      </c>
      <c r="H55">
        <v>1.061361382206556</v>
      </c>
      <c r="I55">
        <v>1.3112477071955699</v>
      </c>
      <c r="J55">
        <v>1.2564184396401101</v>
      </c>
      <c r="K55">
        <v>1.6425774072215851</v>
      </c>
      <c r="L55">
        <v>1.1495399596143749</v>
      </c>
      <c r="M55">
        <v>1.1006707861484699</v>
      </c>
      <c r="N55">
        <v>1.502588354301595</v>
      </c>
      <c r="O55">
        <v>1.0232668565986389</v>
      </c>
      <c r="P55">
        <v>1.365198571425255</v>
      </c>
      <c r="Q55">
        <v>1.24732267171959</v>
      </c>
      <c r="R55">
        <v>1.2093399531317051</v>
      </c>
      <c r="S55">
        <v>1.0517921304704549</v>
      </c>
      <c r="T55">
        <v>1.224483980127125</v>
      </c>
      <c r="U55">
        <v>0.78997484770385651</v>
      </c>
      <c r="V55">
        <v>1.8705737406146099</v>
      </c>
      <c r="W55">
        <v>1.0357325064519485</v>
      </c>
      <c r="X55">
        <v>1.170370718535225</v>
      </c>
      <c r="Y55">
        <v>1.7386511230042951</v>
      </c>
      <c r="Z55">
        <v>0.90364224490852751</v>
      </c>
      <c r="AA55">
        <v>1.513256705244705</v>
      </c>
      <c r="AB55">
        <v>1.5638599029646252</v>
      </c>
      <c r="AC55">
        <v>1.561303152145445</v>
      </c>
      <c r="AD55">
        <v>1.363291213380905</v>
      </c>
      <c r="AE55">
        <v>1.27564517238333</v>
      </c>
      <c r="AF55">
        <v>1.595327935899765</v>
      </c>
      <c r="AG55">
        <v>1.2279126824571152</v>
      </c>
      <c r="AH55">
        <v>0.97427182126741652</v>
      </c>
      <c r="AI55">
        <v>0.83334434060747098</v>
      </c>
      <c r="AJ55">
        <v>1.0692249621741201</v>
      </c>
      <c r="AK55">
        <v>1.4401039310415151</v>
      </c>
      <c r="AL55">
        <v>1.44930105457279</v>
      </c>
      <c r="AM55">
        <v>1.5441373925836248</v>
      </c>
      <c r="AN55">
        <v>0.94323092581031553</v>
      </c>
      <c r="AO55">
        <v>1.1130551634951951</v>
      </c>
      <c r="AP55">
        <v>1.2798243788271724</v>
      </c>
      <c r="AQ55">
        <v>1.81168112611371</v>
      </c>
      <c r="AR55">
        <v>1.0807253805902999</v>
      </c>
      <c r="AS55">
        <v>1.5319559087477901</v>
      </c>
      <c r="AT55">
        <v>1.162187055147835</v>
      </c>
      <c r="AU55">
        <v>1.4180320840320202</v>
      </c>
      <c r="AV55">
        <v>1.1046168621636709</v>
      </c>
      <c r="AW55">
        <v>0.88411475190684052</v>
      </c>
      <c r="AX55">
        <v>1.2754184284029251</v>
      </c>
      <c r="AY55">
        <v>1.2155388838209</v>
      </c>
      <c r="AZ55">
        <v>0.98427949808491744</v>
      </c>
      <c r="BA55">
        <v>1.1713182799576352</v>
      </c>
      <c r="BB55">
        <v>1.30648138394536</v>
      </c>
      <c r="BC55">
        <v>1.0972329735588824</v>
      </c>
      <c r="BD55">
        <v>1.1111564131652751</v>
      </c>
      <c r="BE55">
        <v>1.3785682779990049</v>
      </c>
      <c r="BF55">
        <v>1.2546816303790749</v>
      </c>
      <c r="BG55">
        <v>1.3080347855325001</v>
      </c>
      <c r="BH55">
        <v>1.0939182905639084</v>
      </c>
      <c r="BJ55">
        <f t="shared" si="12"/>
        <v>1.2494772361836681</v>
      </c>
      <c r="BK55">
        <f t="shared" si="13"/>
        <v>1.272376342849918</v>
      </c>
      <c r="BL55">
        <f t="shared" si="14"/>
        <v>1.2411527929046913</v>
      </c>
      <c r="BN55">
        <f t="shared" si="15"/>
        <v>0.20248608062375881</v>
      </c>
      <c r="BO55">
        <f t="shared" si="16"/>
        <v>0.31509937884107792</v>
      </c>
      <c r="BP55">
        <f t="shared" si="17"/>
        <v>0.21312771128965871</v>
      </c>
      <c r="BR55">
        <f t="shared" si="18"/>
        <v>5.0621520155939702E-2</v>
      </c>
      <c r="BS55">
        <f t="shared" si="19"/>
        <v>7.4269635842065043E-2</v>
      </c>
      <c r="BT55">
        <f t="shared" si="20"/>
        <v>4.2625542257931741E-2</v>
      </c>
      <c r="BV55">
        <f t="shared" si="21"/>
        <v>0.80067861293491926</v>
      </c>
      <c r="BW55">
        <f t="shared" si="22"/>
        <v>0.90065416166360768</v>
      </c>
      <c r="BX55">
        <f t="shared" si="23"/>
        <v>0.71814219136689705</v>
      </c>
    </row>
    <row r="56" spans="1:76" x14ac:dyDescent="0.3">
      <c r="A56" t="s">
        <v>733</v>
      </c>
      <c r="B56">
        <v>0.440270801896671</v>
      </c>
      <c r="C56">
        <v>0.36461215314858497</v>
      </c>
      <c r="D56">
        <v>0.70673089139483647</v>
      </c>
      <c r="E56">
        <v>0.53316634200355706</v>
      </c>
      <c r="F56">
        <v>0.52857872113357351</v>
      </c>
      <c r="G56">
        <v>0.58609799030179599</v>
      </c>
      <c r="H56">
        <v>0.53097581515744452</v>
      </c>
      <c r="I56">
        <v>0.558426962621139</v>
      </c>
      <c r="J56">
        <v>0.49861059174352051</v>
      </c>
      <c r="K56">
        <v>0.73978306978129704</v>
      </c>
      <c r="L56">
        <v>0.37722877688228501</v>
      </c>
      <c r="M56">
        <v>0.38604507623463352</v>
      </c>
      <c r="N56">
        <v>0.70987966912102052</v>
      </c>
      <c r="O56">
        <v>0.3472073238563565</v>
      </c>
      <c r="P56">
        <v>0.34160078076628952</v>
      </c>
      <c r="Q56">
        <v>0.71176908669944505</v>
      </c>
      <c r="R56">
        <v>0.31024813163003601</v>
      </c>
      <c r="S56">
        <v>0.5209824353825635</v>
      </c>
      <c r="T56">
        <v>0.47577232403351399</v>
      </c>
      <c r="U56">
        <v>0.41117122205964396</v>
      </c>
      <c r="V56">
        <v>0.81487299153088699</v>
      </c>
      <c r="W56">
        <v>0.53981734584423802</v>
      </c>
      <c r="X56">
        <v>0.47215623444673549</v>
      </c>
      <c r="Y56">
        <v>0.74087552170606152</v>
      </c>
      <c r="Z56">
        <v>0.36144503574208248</v>
      </c>
      <c r="AA56">
        <v>0.78820681143188698</v>
      </c>
      <c r="AB56">
        <v>0.64427769976688842</v>
      </c>
      <c r="AC56">
        <v>0.61232575587090043</v>
      </c>
      <c r="AD56">
        <v>0.57415978548973501</v>
      </c>
      <c r="AE56">
        <v>0.61658697615796898</v>
      </c>
      <c r="AF56">
        <v>0.60483042695023004</v>
      </c>
      <c r="AG56">
        <v>0.38514504169686148</v>
      </c>
      <c r="AH56">
        <v>0.52738476436151704</v>
      </c>
      <c r="AI56">
        <v>0.30869957856477603</v>
      </c>
      <c r="AJ56">
        <v>0.36034111402892299</v>
      </c>
      <c r="AK56">
        <v>0.66870224481629148</v>
      </c>
      <c r="AL56">
        <v>0.65860207305789997</v>
      </c>
      <c r="AM56">
        <v>0.62672438314406553</v>
      </c>
      <c r="AN56">
        <v>0.62182404195526897</v>
      </c>
      <c r="AO56">
        <v>0.33192443814621853</v>
      </c>
      <c r="AP56">
        <v>0.64993767220240994</v>
      </c>
      <c r="AQ56">
        <v>0.75394604483103955</v>
      </c>
      <c r="AR56">
        <v>0.50013182659461997</v>
      </c>
      <c r="AS56">
        <v>0.58409342198566749</v>
      </c>
      <c r="AT56">
        <v>0.60749688682082259</v>
      </c>
      <c r="AU56">
        <v>0.52843961198076794</v>
      </c>
      <c r="AV56">
        <v>0.45096297649507749</v>
      </c>
      <c r="AW56">
        <v>0.29509457609241302</v>
      </c>
      <c r="AX56">
        <v>0.6095753821909935</v>
      </c>
      <c r="AY56">
        <v>0.87032743644225508</v>
      </c>
      <c r="AZ56">
        <v>0.47462480198192547</v>
      </c>
      <c r="BA56">
        <v>0.50469719158588044</v>
      </c>
      <c r="BB56">
        <v>0.56415551087110405</v>
      </c>
      <c r="BC56">
        <v>0.47967974739385599</v>
      </c>
      <c r="BD56">
        <v>0.53630780796665944</v>
      </c>
      <c r="BE56">
        <v>0.54537786608743755</v>
      </c>
      <c r="BF56">
        <v>0.63387826690150506</v>
      </c>
      <c r="BG56">
        <v>0.7154369637144955</v>
      </c>
      <c r="BH56">
        <v>0.54888252414659755</v>
      </c>
      <c r="BJ56">
        <f t="shared" si="12"/>
        <v>0.52256150329640316</v>
      </c>
      <c r="BK56">
        <f t="shared" si="13"/>
        <v>0.53938656014814024</v>
      </c>
      <c r="BL56">
        <f t="shared" si="14"/>
        <v>0.56484659245736757</v>
      </c>
      <c r="BN56">
        <f t="shared" si="15"/>
        <v>0.1397811323270674</v>
      </c>
      <c r="BO56">
        <f t="shared" si="16"/>
        <v>0.15201387082391232</v>
      </c>
      <c r="BP56">
        <f t="shared" si="17"/>
        <v>0.12948398501381198</v>
      </c>
      <c r="BR56">
        <f t="shared" si="18"/>
        <v>3.4945283081766851E-2</v>
      </c>
      <c r="BS56">
        <f t="shared" si="19"/>
        <v>3.5830012964668097E-2</v>
      </c>
      <c r="BT56">
        <f t="shared" si="20"/>
        <v>2.5896797002762394E-2</v>
      </c>
      <c r="BV56">
        <f t="shared" si="21"/>
        <v>0.7389419866809952</v>
      </c>
      <c r="BW56">
        <f t="shared" si="22"/>
        <v>0.33865997310278995</v>
      </c>
      <c r="BX56">
        <f t="shared" si="23"/>
        <v>0.56858643641441642</v>
      </c>
    </row>
    <row r="57" spans="1:76" x14ac:dyDescent="0.3">
      <c r="A57" t="s">
        <v>734</v>
      </c>
      <c r="B57">
        <v>0.24637306637928999</v>
      </c>
      <c r="C57">
        <v>0.210815400966927</v>
      </c>
      <c r="D57">
        <v>0.21231376803832352</v>
      </c>
      <c r="E57">
        <v>0.16035113347517949</v>
      </c>
      <c r="F57">
        <v>0.2273213532849325</v>
      </c>
      <c r="G57">
        <v>0.26852465974750001</v>
      </c>
      <c r="H57">
        <v>0.28638506990788748</v>
      </c>
      <c r="I57">
        <v>0.24319615662493199</v>
      </c>
      <c r="J57">
        <v>0.19951258933843799</v>
      </c>
      <c r="K57">
        <v>0.23238223073540201</v>
      </c>
      <c r="L57">
        <v>0.18753144412577399</v>
      </c>
      <c r="M57">
        <v>0.1585808240566895</v>
      </c>
      <c r="N57">
        <v>0.22148413564002251</v>
      </c>
      <c r="O57">
        <v>0.25578857060673599</v>
      </c>
      <c r="P57">
        <v>0.2806975280511595</v>
      </c>
      <c r="Q57">
        <v>0.288944118211028</v>
      </c>
      <c r="R57">
        <v>0.21996855057104051</v>
      </c>
      <c r="S57">
        <v>0.22062277212377301</v>
      </c>
      <c r="T57">
        <v>0.22057735392418049</v>
      </c>
      <c r="U57">
        <v>0.20650823187512052</v>
      </c>
      <c r="V57">
        <v>0.29766952043877248</v>
      </c>
      <c r="W57">
        <v>0.23484918767077101</v>
      </c>
      <c r="X57">
        <v>0.22342181729452898</v>
      </c>
      <c r="Y57">
        <v>0.25728654302520199</v>
      </c>
      <c r="Z57">
        <v>0.19402999552074995</v>
      </c>
      <c r="AA57">
        <v>0.26358812786573099</v>
      </c>
      <c r="AB57">
        <v>0.23915407586256598</v>
      </c>
      <c r="AC57">
        <v>0.19323270538485449</v>
      </c>
      <c r="AD57">
        <v>0.20628262173154449</v>
      </c>
      <c r="AE57">
        <v>0.18641055525097849</v>
      </c>
      <c r="AF57">
        <v>0.26808540994152702</v>
      </c>
      <c r="AG57">
        <v>0.21237413245769149</v>
      </c>
      <c r="AH57">
        <v>0.18133177935903749</v>
      </c>
      <c r="AI57">
        <v>0.13827206248636598</v>
      </c>
      <c r="AJ57">
        <v>0.22708885713691951</v>
      </c>
      <c r="AK57">
        <v>0.1922481996112595</v>
      </c>
      <c r="AL57">
        <v>0.27386779184347554</v>
      </c>
      <c r="AM57">
        <v>0.26946012403484348</v>
      </c>
      <c r="AN57">
        <v>0.23074995985695601</v>
      </c>
      <c r="AO57">
        <v>0.200687775471313</v>
      </c>
      <c r="AP57">
        <v>0.22394293374178648</v>
      </c>
      <c r="AQ57">
        <v>0.2374637238030145</v>
      </c>
      <c r="AR57">
        <v>0.2373687987635415</v>
      </c>
      <c r="AS57">
        <v>0.238701653541112</v>
      </c>
      <c r="AT57">
        <v>0.23197225045571701</v>
      </c>
      <c r="AU57">
        <v>0.2092699577921685</v>
      </c>
      <c r="AV57">
        <v>0.206490862984957</v>
      </c>
      <c r="AW57">
        <v>0.21094989451385099</v>
      </c>
      <c r="AX57">
        <v>0.23351870354760351</v>
      </c>
      <c r="AY57">
        <v>0.27780511980004702</v>
      </c>
      <c r="AZ57">
        <v>0.279542707063485</v>
      </c>
      <c r="BA57">
        <v>0.217471215633459</v>
      </c>
      <c r="BB57">
        <v>0.25043283614905548</v>
      </c>
      <c r="BC57">
        <v>0.199379009737437</v>
      </c>
      <c r="BD57">
        <v>0.23969343622467101</v>
      </c>
      <c r="BE57">
        <v>0.29011908119284546</v>
      </c>
      <c r="BF57">
        <v>0.27027624412631851</v>
      </c>
      <c r="BG57">
        <v>0.252274661195728</v>
      </c>
      <c r="BH57">
        <v>0.18463019830942951</v>
      </c>
      <c r="BJ57">
        <f t="shared" si="12"/>
        <v>0.23001262807438885</v>
      </c>
      <c r="BK57">
        <f t="shared" si="13"/>
        <v>0.22020363571024643</v>
      </c>
      <c r="BL57">
        <f t="shared" si="14"/>
        <v>0.2354162398612398</v>
      </c>
      <c r="BN57">
        <f t="shared" si="15"/>
        <v>4.1041672415559588E-2</v>
      </c>
      <c r="BO57">
        <f t="shared" si="16"/>
        <v>3.7066116604551294E-2</v>
      </c>
      <c r="BP57">
        <f t="shared" si="17"/>
        <v>2.941264449169724E-2</v>
      </c>
      <c r="BR57">
        <f t="shared" si="18"/>
        <v>1.0260418103889897E-2</v>
      </c>
      <c r="BS57">
        <f t="shared" si="19"/>
        <v>8.7365674677765039E-3</v>
      </c>
      <c r="BT57">
        <f t="shared" si="20"/>
        <v>5.8825288983394477E-3</v>
      </c>
      <c r="BV57">
        <f t="shared" si="21"/>
        <v>0.47223755870330508</v>
      </c>
      <c r="BW57">
        <f t="shared" si="22"/>
        <v>0.65173026559350067</v>
      </c>
      <c r="BX57">
        <f t="shared" si="23"/>
        <v>0.1585600649612523</v>
      </c>
    </row>
    <row r="58" spans="1:76" x14ac:dyDescent="0.3">
      <c r="A58" t="s">
        <v>735</v>
      </c>
      <c r="B58">
        <v>9.3161317834639803</v>
      </c>
      <c r="C58">
        <v>9.6242541762148353</v>
      </c>
      <c r="D58">
        <v>9.6889085984899594</v>
      </c>
      <c r="E58">
        <v>9.6814875971329641</v>
      </c>
      <c r="F58">
        <v>13.316764316392451</v>
      </c>
      <c r="G58">
        <v>10.051881753210349</v>
      </c>
      <c r="H58">
        <v>9.8763578810578796</v>
      </c>
      <c r="I58">
        <v>11.009981009351606</v>
      </c>
      <c r="J58">
        <v>13.485312755370501</v>
      </c>
      <c r="K58">
        <v>14.71943781283265</v>
      </c>
      <c r="L58">
        <v>11.15581399170345</v>
      </c>
      <c r="M58">
        <v>9.0519612571498342</v>
      </c>
      <c r="N58">
        <v>13.616654778526449</v>
      </c>
      <c r="O58">
        <v>9.6641699837218944</v>
      </c>
      <c r="P58">
        <v>14.2238517032538</v>
      </c>
      <c r="Q58">
        <v>13.093438182279399</v>
      </c>
      <c r="R58">
        <v>12.4018763950252</v>
      </c>
      <c r="S58">
        <v>12.944470217834599</v>
      </c>
      <c r="T58">
        <v>11.691622621231801</v>
      </c>
      <c r="U58">
        <v>9.1021641864635505</v>
      </c>
      <c r="V58">
        <v>18.269180211677501</v>
      </c>
      <c r="W58">
        <v>10.2824307706473</v>
      </c>
      <c r="X58">
        <v>10.9224084022862</v>
      </c>
      <c r="Y58">
        <v>15.5004308816776</v>
      </c>
      <c r="Z58">
        <v>6.2084924021259198</v>
      </c>
      <c r="AA58">
        <v>13.097225478178899</v>
      </c>
      <c r="AB58">
        <v>15.442894293546299</v>
      </c>
      <c r="AC58">
        <v>17.4524948439742</v>
      </c>
      <c r="AD58">
        <v>11.745117020313209</v>
      </c>
      <c r="AE58">
        <v>14.7155407378036</v>
      </c>
      <c r="AF58">
        <v>18.507764609434602</v>
      </c>
      <c r="AG58">
        <v>13.132095701722001</v>
      </c>
      <c r="AH58">
        <v>9.5545866654187801</v>
      </c>
      <c r="AI58">
        <v>7.2264952149343298</v>
      </c>
      <c r="AJ58">
        <v>8.1947455284852353</v>
      </c>
      <c r="AK58">
        <v>13.476393918776999</v>
      </c>
      <c r="AL58">
        <v>14.2209965997142</v>
      </c>
      <c r="AM58">
        <v>12.33104316696355</v>
      </c>
      <c r="AN58">
        <v>9.4582671443406454</v>
      </c>
      <c r="AO58">
        <v>10.89224964086525</v>
      </c>
      <c r="AP58">
        <v>11.721390046368949</v>
      </c>
      <c r="AQ58">
        <v>19.5586714929454</v>
      </c>
      <c r="AR58">
        <v>10.33780263266387</v>
      </c>
      <c r="AS58">
        <v>14.23551276892635</v>
      </c>
      <c r="AT58">
        <v>11.448141817971159</v>
      </c>
      <c r="AU58">
        <v>11.72842779350335</v>
      </c>
      <c r="AV58">
        <v>11.778263842317401</v>
      </c>
      <c r="AW58">
        <v>8.0714247433721198</v>
      </c>
      <c r="AX58">
        <v>13.4820210851921</v>
      </c>
      <c r="AY58">
        <v>12.70401639694105</v>
      </c>
      <c r="AZ58">
        <v>10.0068143188618</v>
      </c>
      <c r="BA58">
        <v>10.687509856283249</v>
      </c>
      <c r="BB58">
        <v>11.627535257372699</v>
      </c>
      <c r="BC58">
        <v>10.41360175568388</v>
      </c>
      <c r="BD58">
        <v>9.9292395620314853</v>
      </c>
      <c r="BE58">
        <v>12.715640187542899</v>
      </c>
      <c r="BF58">
        <v>11.52273867913115</v>
      </c>
      <c r="BG58">
        <v>12.0470166206615</v>
      </c>
      <c r="BH58">
        <v>11.28761860492375</v>
      </c>
      <c r="BJ58">
        <f t="shared" si="12"/>
        <v>11.348525473759501</v>
      </c>
      <c r="BK58">
        <f t="shared" si="13"/>
        <v>12.677627258571976</v>
      </c>
      <c r="BL58">
        <f t="shared" si="14"/>
        <v>11.7550833384736</v>
      </c>
      <c r="BN58">
        <f t="shared" si="15"/>
        <v>2.0167326376589085</v>
      </c>
      <c r="BO58">
        <f t="shared" si="16"/>
        <v>3.540642952429979</v>
      </c>
      <c r="BP58">
        <f t="shared" si="17"/>
        <v>2.2849439632829753</v>
      </c>
      <c r="BR58">
        <f t="shared" si="18"/>
        <v>0.50418315941472713</v>
      </c>
      <c r="BS58">
        <f t="shared" si="19"/>
        <v>0.83453754714119899</v>
      </c>
      <c r="BT58">
        <f t="shared" si="20"/>
        <v>0.45698879265659509</v>
      </c>
      <c r="BV58">
        <f t="shared" si="21"/>
        <v>0.18388173698556889</v>
      </c>
      <c r="BW58">
        <f t="shared" si="22"/>
        <v>0.55404177321009762</v>
      </c>
      <c r="BX58">
        <f t="shared" si="23"/>
        <v>0.34085066441275191</v>
      </c>
    </row>
    <row r="59" spans="1:76" x14ac:dyDescent="0.3">
      <c r="A59" t="s">
        <v>736</v>
      </c>
      <c r="B59">
        <v>97.153727138493551</v>
      </c>
      <c r="C59">
        <v>106.83333633753651</v>
      </c>
      <c r="D59">
        <v>112.483965902164</v>
      </c>
      <c r="E59">
        <v>103.6298937601575</v>
      </c>
      <c r="F59">
        <v>141.24325864319451</v>
      </c>
      <c r="G59">
        <v>113.07803977039251</v>
      </c>
      <c r="H59">
        <v>121.406591624128</v>
      </c>
      <c r="I59">
        <v>123.39039087147449</v>
      </c>
      <c r="J59">
        <v>143.12206715983399</v>
      </c>
      <c r="K59">
        <v>155.07542349971902</v>
      </c>
      <c r="L59">
        <v>116.6404817211685</v>
      </c>
      <c r="M59">
        <v>104.9514509475015</v>
      </c>
      <c r="N59">
        <v>155.86566295637451</v>
      </c>
      <c r="O59">
        <v>102.39978658729251</v>
      </c>
      <c r="P59">
        <v>148.84799207509849</v>
      </c>
      <c r="Q59">
        <v>145.25529931468049</v>
      </c>
      <c r="R59">
        <v>128.4791459835445</v>
      </c>
      <c r="S59">
        <v>145.58134637947552</v>
      </c>
      <c r="T59">
        <v>114.823106259819</v>
      </c>
      <c r="U59">
        <v>91.658267405016048</v>
      </c>
      <c r="V59">
        <v>183.84429177347749</v>
      </c>
      <c r="W59">
        <v>111.580997131673</v>
      </c>
      <c r="X59">
        <v>117.833329038556</v>
      </c>
      <c r="Y59">
        <v>159.1073438804205</v>
      </c>
      <c r="Z59">
        <v>68.053785034949442</v>
      </c>
      <c r="AA59">
        <v>139.66703039897351</v>
      </c>
      <c r="AB59">
        <v>156.055371695872</v>
      </c>
      <c r="AC59">
        <v>179.79063324235551</v>
      </c>
      <c r="AD59">
        <v>115.83039216079101</v>
      </c>
      <c r="AE59">
        <v>151.78730561198552</v>
      </c>
      <c r="AF59">
        <v>183.837367668978</v>
      </c>
      <c r="AG59">
        <v>116.6780841410485</v>
      </c>
      <c r="AH59">
        <v>100.80092252463041</v>
      </c>
      <c r="AI59">
        <v>68.275911634684249</v>
      </c>
      <c r="AJ59">
        <v>86.0320889596981</v>
      </c>
      <c r="AK59">
        <v>149.36702526488901</v>
      </c>
      <c r="AL59">
        <v>150.91017815090498</v>
      </c>
      <c r="AM59">
        <v>135.14116204492399</v>
      </c>
      <c r="AN59">
        <v>98.4264085596934</v>
      </c>
      <c r="AO59">
        <v>104.30584393662249</v>
      </c>
      <c r="AP59">
        <v>125.82865266102851</v>
      </c>
      <c r="AQ59">
        <v>186.385264499931</v>
      </c>
      <c r="AR59">
        <v>108.226596531813</v>
      </c>
      <c r="AS59">
        <v>142.81619272399951</v>
      </c>
      <c r="AT59">
        <v>124.0198578181805</v>
      </c>
      <c r="AU59">
        <v>123.81844465990851</v>
      </c>
      <c r="AV59">
        <v>122.99159932958301</v>
      </c>
      <c r="AW59">
        <v>80.661595209005</v>
      </c>
      <c r="AX59">
        <v>135.90657547384347</v>
      </c>
      <c r="AY59">
        <v>141.32777969359299</v>
      </c>
      <c r="AZ59">
        <v>100.07350769786375</v>
      </c>
      <c r="BA59">
        <v>108.23797626148991</v>
      </c>
      <c r="BB59">
        <v>128.08233085820598</v>
      </c>
      <c r="BC59">
        <v>111.00704239318199</v>
      </c>
      <c r="BD59">
        <v>104.3590127924717</v>
      </c>
      <c r="BE59">
        <v>122.8712907148485</v>
      </c>
      <c r="BF59">
        <v>119.48541832142149</v>
      </c>
      <c r="BG59">
        <v>122.116425404911</v>
      </c>
      <c r="BH59">
        <v>120.58481794202901</v>
      </c>
      <c r="BJ59">
        <f t="shared" si="12"/>
        <v>124.46108551932564</v>
      </c>
      <c r="BK59">
        <f t="shared" si="13"/>
        <v>129.64914622034723</v>
      </c>
      <c r="BL59">
        <f t="shared" si="14"/>
        <v>122.11932351616161</v>
      </c>
      <c r="BN59">
        <f t="shared" si="15"/>
        <v>20.465967257224637</v>
      </c>
      <c r="BO59">
        <f t="shared" si="16"/>
        <v>35.710979343455804</v>
      </c>
      <c r="BP59">
        <f t="shared" si="17"/>
        <v>22.486303907432298</v>
      </c>
      <c r="BR59">
        <f t="shared" si="18"/>
        <v>5.1164918143061593</v>
      </c>
      <c r="BS59">
        <f t="shared" si="19"/>
        <v>8.4171585521901076</v>
      </c>
      <c r="BT59">
        <f t="shared" si="20"/>
        <v>4.4972607814864594</v>
      </c>
      <c r="BV59">
        <f t="shared" si="21"/>
        <v>0.60261186095906927</v>
      </c>
      <c r="BW59">
        <f t="shared" si="22"/>
        <v>0.73311749455734276</v>
      </c>
      <c r="BX59">
        <f t="shared" si="23"/>
        <v>0.43708795973930148</v>
      </c>
    </row>
    <row r="60" spans="1:76" x14ac:dyDescent="0.3">
      <c r="A60" t="s">
        <v>737</v>
      </c>
      <c r="B60">
        <v>302.01591058073802</v>
      </c>
      <c r="C60">
        <v>312.74143067427303</v>
      </c>
      <c r="D60">
        <v>325.278079288649</v>
      </c>
      <c r="E60">
        <v>314.97330065261701</v>
      </c>
      <c r="F60">
        <v>325.76956425627247</v>
      </c>
      <c r="G60">
        <v>303.54475920140601</v>
      </c>
      <c r="H60">
        <v>338.2284087093725</v>
      </c>
      <c r="I60">
        <v>302.22860523334799</v>
      </c>
      <c r="J60">
        <v>366.52219572267001</v>
      </c>
      <c r="K60">
        <v>351.72012578970202</v>
      </c>
      <c r="L60">
        <v>296.07085422774202</v>
      </c>
      <c r="M60">
        <v>295.00270037496</v>
      </c>
      <c r="N60">
        <v>329.41014927775154</v>
      </c>
      <c r="O60">
        <v>317.85880810173603</v>
      </c>
      <c r="P60">
        <v>413.7239442926525</v>
      </c>
      <c r="Q60">
        <v>312.8660448368455</v>
      </c>
      <c r="R60">
        <v>312.85960724914798</v>
      </c>
      <c r="S60">
        <v>339.01712042940903</v>
      </c>
      <c r="T60">
        <v>309.5454301715265</v>
      </c>
      <c r="U60">
        <v>282.14167947481951</v>
      </c>
      <c r="V60">
        <v>341.58733198318498</v>
      </c>
      <c r="W60">
        <v>316.42998534763103</v>
      </c>
      <c r="X60">
        <v>298.87241181081902</v>
      </c>
      <c r="Y60">
        <v>335.33873148357304</v>
      </c>
      <c r="Z60">
        <v>220.94907561352801</v>
      </c>
      <c r="AA60">
        <v>312.43804519863198</v>
      </c>
      <c r="AB60">
        <v>326.03610939825398</v>
      </c>
      <c r="AC60">
        <v>329.77247265507594</v>
      </c>
      <c r="AD60">
        <v>311.693816693229</v>
      </c>
      <c r="AE60">
        <v>323.96249423174402</v>
      </c>
      <c r="AF60">
        <v>369.88723704798349</v>
      </c>
      <c r="AG60">
        <v>334.81192715660751</v>
      </c>
      <c r="AH60">
        <v>301.21217521544651</v>
      </c>
      <c r="AI60">
        <v>232.5512231344575</v>
      </c>
      <c r="AJ60">
        <v>265.16431776439049</v>
      </c>
      <c r="AK60">
        <v>356.44453401268004</v>
      </c>
      <c r="AL60">
        <v>343.58142350166145</v>
      </c>
      <c r="AM60">
        <v>339.6404303545695</v>
      </c>
      <c r="AN60">
        <v>312.40870596504351</v>
      </c>
      <c r="AO60">
        <v>320.74880327110895</v>
      </c>
      <c r="AP60">
        <v>287.98151087166798</v>
      </c>
      <c r="AQ60">
        <v>336.89809345696153</v>
      </c>
      <c r="AR60">
        <v>295.51735183179903</v>
      </c>
      <c r="AS60">
        <v>335.41818332859151</v>
      </c>
      <c r="AT60">
        <v>299.31652874923554</v>
      </c>
      <c r="AU60">
        <v>290.59952656328096</v>
      </c>
      <c r="AV60">
        <v>329.82690786765897</v>
      </c>
      <c r="AW60">
        <v>282.35226362173205</v>
      </c>
      <c r="AX60">
        <v>296.16944910007999</v>
      </c>
      <c r="AY60">
        <v>320.43554000264299</v>
      </c>
      <c r="AZ60">
        <v>290.30504413628898</v>
      </c>
      <c r="BA60">
        <v>274.77745567074049</v>
      </c>
      <c r="BB60">
        <v>301.25520950632654</v>
      </c>
      <c r="BC60">
        <v>280.80105847171001</v>
      </c>
      <c r="BD60">
        <v>308.94598024619347</v>
      </c>
      <c r="BE60">
        <v>326.51795504931249</v>
      </c>
      <c r="BF60">
        <v>312.61086291862051</v>
      </c>
      <c r="BG60">
        <v>315.36875341561847</v>
      </c>
      <c r="BH60">
        <v>293.07383928991499</v>
      </c>
      <c r="BJ60">
        <f t="shared" si="12"/>
        <v>325.49718007629593</v>
      </c>
      <c r="BK60">
        <f t="shared" si="13"/>
        <v>311.06149301639266</v>
      </c>
      <c r="BL60">
        <f t="shared" si="14"/>
        <v>308.64638915871325</v>
      </c>
      <c r="BN60">
        <f t="shared" si="15"/>
        <v>30.761505411950541</v>
      </c>
      <c r="BO60">
        <f t="shared" si="16"/>
        <v>36.356689643160763</v>
      </c>
      <c r="BP60">
        <f t="shared" si="17"/>
        <v>23.642427637137956</v>
      </c>
      <c r="BR60">
        <f t="shared" si="18"/>
        <v>7.6903763529876352</v>
      </c>
      <c r="BS60">
        <f t="shared" si="19"/>
        <v>8.5693539293912337</v>
      </c>
      <c r="BT60">
        <f t="shared" si="20"/>
        <v>4.7284855274275914</v>
      </c>
      <c r="BV60">
        <f t="shared" si="21"/>
        <v>0.21903959168354575</v>
      </c>
      <c r="BW60">
        <f t="shared" si="22"/>
        <v>7.3216414627678514E-2</v>
      </c>
      <c r="BX60">
        <f t="shared" si="23"/>
        <v>0.80695252963655495</v>
      </c>
    </row>
    <row r="61" spans="1:76" x14ac:dyDescent="0.3">
      <c r="A61" t="s">
        <v>738</v>
      </c>
      <c r="B61">
        <v>8.7863943714112658</v>
      </c>
      <c r="C61">
        <v>8.4521256755092367</v>
      </c>
      <c r="D61">
        <v>8.5776214775553044</v>
      </c>
      <c r="E61">
        <v>7.6286018209696405</v>
      </c>
      <c r="F61">
        <v>12.8720916185265</v>
      </c>
      <c r="G61">
        <v>7.4842691764524547</v>
      </c>
      <c r="H61">
        <v>9.1230926312880243</v>
      </c>
      <c r="I61">
        <v>9.9223167990096641</v>
      </c>
      <c r="J61">
        <v>10.712834247827349</v>
      </c>
      <c r="K61">
        <v>13.426614822422149</v>
      </c>
      <c r="L61">
        <v>8.7799425046415003</v>
      </c>
      <c r="M61">
        <v>8.3939060400200809</v>
      </c>
      <c r="N61">
        <v>11.54472670657365</v>
      </c>
      <c r="O61">
        <v>7.8699587683897203</v>
      </c>
      <c r="P61">
        <v>10.799428608033324</v>
      </c>
      <c r="Q61">
        <v>11.46737045507405</v>
      </c>
      <c r="R61">
        <v>8.41000957460761</v>
      </c>
      <c r="S61">
        <v>10.100541029322255</v>
      </c>
      <c r="T61">
        <v>8.8079245568040747</v>
      </c>
      <c r="U61">
        <v>6.5726185019820198</v>
      </c>
      <c r="V61">
        <v>17.98911181900365</v>
      </c>
      <c r="W61">
        <v>9.1311429064175513</v>
      </c>
      <c r="X61">
        <v>8.276840422634665</v>
      </c>
      <c r="Y61">
        <v>14.5888312245217</v>
      </c>
      <c r="Z61">
        <v>5.4330149887501751</v>
      </c>
      <c r="AA61">
        <v>11.07182086831355</v>
      </c>
      <c r="AB61">
        <v>12.21373338326595</v>
      </c>
      <c r="AC61">
        <v>13.755281464399349</v>
      </c>
      <c r="AD61">
        <v>9.8695435134039453</v>
      </c>
      <c r="AE61">
        <v>9.909196136653371</v>
      </c>
      <c r="AF61">
        <v>13.61415939282195</v>
      </c>
      <c r="AG61">
        <v>9.3297514330935485</v>
      </c>
      <c r="AH61">
        <v>8.10970696225632</v>
      </c>
      <c r="AI61">
        <v>5.7294985048819749</v>
      </c>
      <c r="AJ61">
        <v>7.0782786715499251</v>
      </c>
      <c r="AK61">
        <v>10.873050673042151</v>
      </c>
      <c r="AL61">
        <v>11.342073468790566</v>
      </c>
      <c r="AM61">
        <v>12.195733623309049</v>
      </c>
      <c r="AN61">
        <v>7.9852327780221248</v>
      </c>
      <c r="AO61">
        <v>9.5401621926760711</v>
      </c>
      <c r="AP61">
        <v>10.012994877152705</v>
      </c>
      <c r="AQ61">
        <v>15.4327657166262</v>
      </c>
      <c r="AR61">
        <v>7.8030384351264752</v>
      </c>
      <c r="AS61">
        <v>11.254065018823699</v>
      </c>
      <c r="AT61">
        <v>9.5631285640116204</v>
      </c>
      <c r="AU61">
        <v>9.5597188208360944</v>
      </c>
      <c r="AV61">
        <v>9.5886077951952444</v>
      </c>
      <c r="AW61">
        <v>6.7443330157090848</v>
      </c>
      <c r="AX61">
        <v>10.50838040713905</v>
      </c>
      <c r="AY61">
        <v>11.030307116057699</v>
      </c>
      <c r="AZ61">
        <v>8.1500603012549497</v>
      </c>
      <c r="BA61">
        <v>9.232515720597025</v>
      </c>
      <c r="BB61">
        <v>9.1278263910815305</v>
      </c>
      <c r="BC61">
        <v>8.7264060748840802</v>
      </c>
      <c r="BD61">
        <v>8.2440738082291496</v>
      </c>
      <c r="BE61">
        <v>10.818188879638274</v>
      </c>
      <c r="BF61">
        <v>10.0138596792596</v>
      </c>
      <c r="BG61">
        <v>10.200079176786101</v>
      </c>
      <c r="BH61">
        <v>8.4347997222777398</v>
      </c>
      <c r="BJ61">
        <f t="shared" si="12"/>
        <v>9.7400809827314951</v>
      </c>
      <c r="BK61">
        <f t="shared" si="13"/>
        <v>10.161818149062983</v>
      </c>
      <c r="BL61">
        <f t="shared" si="14"/>
        <v>9.7383872371230495</v>
      </c>
      <c r="BN61">
        <f t="shared" si="15"/>
        <v>1.8586867866222321</v>
      </c>
      <c r="BO61">
        <f t="shared" si="16"/>
        <v>3.2557482899405166</v>
      </c>
      <c r="BP61">
        <f t="shared" si="17"/>
        <v>1.8200885965131135</v>
      </c>
      <c r="BR61">
        <f t="shared" si="18"/>
        <v>0.46467169665555802</v>
      </c>
      <c r="BS61">
        <f t="shared" si="19"/>
        <v>0.76738723121781516</v>
      </c>
      <c r="BT61">
        <f t="shared" si="20"/>
        <v>0.36401771930262272</v>
      </c>
      <c r="BV61">
        <f t="shared" si="21"/>
        <v>0.64197800016257545</v>
      </c>
      <c r="BW61">
        <f t="shared" si="22"/>
        <v>0.9977285807527454</v>
      </c>
      <c r="BX61">
        <f t="shared" si="23"/>
        <v>0.62252941650588034</v>
      </c>
    </row>
    <row r="62" spans="1:76" x14ac:dyDescent="0.3">
      <c r="A62" t="s">
        <v>739</v>
      </c>
      <c r="B62">
        <v>0.42795198092854647</v>
      </c>
      <c r="C62">
        <v>0.46973024032253702</v>
      </c>
      <c r="D62">
        <v>0.40978543557931646</v>
      </c>
      <c r="E62">
        <v>0.40984483168886998</v>
      </c>
      <c r="F62">
        <v>0.60559793478854451</v>
      </c>
      <c r="G62">
        <v>0.40376732437733853</v>
      </c>
      <c r="H62">
        <v>0.51516969352675701</v>
      </c>
      <c r="I62">
        <v>0.55926804089816051</v>
      </c>
      <c r="J62">
        <v>0.54170437066679</v>
      </c>
      <c r="K62">
        <v>0.70872899036973946</v>
      </c>
      <c r="L62">
        <v>0.40299812934274248</v>
      </c>
      <c r="M62">
        <v>0.38562661848150703</v>
      </c>
      <c r="N62">
        <v>0.52242835786761499</v>
      </c>
      <c r="O62">
        <v>0.5195586092007235</v>
      </c>
      <c r="P62">
        <v>0.4768208978946315</v>
      </c>
      <c r="Q62">
        <v>0.64099464103945802</v>
      </c>
      <c r="R62">
        <v>0.34149421416673198</v>
      </c>
      <c r="S62">
        <v>0.44848887333244347</v>
      </c>
      <c r="T62">
        <v>0.40275014187633801</v>
      </c>
      <c r="U62">
        <v>0.43371912147415748</v>
      </c>
      <c r="V62">
        <v>0.80214060471047954</v>
      </c>
      <c r="W62">
        <v>0.53092513802466956</v>
      </c>
      <c r="X62">
        <v>0.48791567164820349</v>
      </c>
      <c r="Y62">
        <v>0.66335674607968798</v>
      </c>
      <c r="Z62">
        <v>0.28282277766515196</v>
      </c>
      <c r="AA62">
        <v>0.55831266079014208</v>
      </c>
      <c r="AB62">
        <v>0.51531796622123649</v>
      </c>
      <c r="AC62">
        <v>0.64328296117648798</v>
      </c>
      <c r="AD62">
        <v>0.43540866843134751</v>
      </c>
      <c r="AE62">
        <v>0.55980043038356553</v>
      </c>
      <c r="AF62">
        <v>0.54106638458498901</v>
      </c>
      <c r="AG62">
        <v>0.51391036399255241</v>
      </c>
      <c r="AH62">
        <v>0.4502791839194985</v>
      </c>
      <c r="AI62">
        <v>0.3164000034007845</v>
      </c>
      <c r="AJ62">
        <v>0.2826913925724715</v>
      </c>
      <c r="AK62">
        <v>0.58253506879121397</v>
      </c>
      <c r="AL62">
        <v>0.57349883882026553</v>
      </c>
      <c r="AM62">
        <v>0.63097503967945401</v>
      </c>
      <c r="AN62">
        <v>0.39159331234099704</v>
      </c>
      <c r="AO62">
        <v>0.38260528091607349</v>
      </c>
      <c r="AP62">
        <v>0.56375744562101848</v>
      </c>
      <c r="AQ62">
        <v>0.60664398611495551</v>
      </c>
      <c r="AR62">
        <v>0.29938240676996697</v>
      </c>
      <c r="AS62">
        <v>0.56067052256937044</v>
      </c>
      <c r="AT62">
        <v>0.48311367394696653</v>
      </c>
      <c r="AU62">
        <v>0.60230281070298652</v>
      </c>
      <c r="AV62">
        <v>0.45648044165307</v>
      </c>
      <c r="AW62">
        <v>0.39426089767453248</v>
      </c>
      <c r="AX62">
        <v>0.55734333188464191</v>
      </c>
      <c r="AY62">
        <v>0.56391326623617144</v>
      </c>
      <c r="AZ62">
        <v>0.47659257930640198</v>
      </c>
      <c r="BA62">
        <v>0.48615799981545349</v>
      </c>
      <c r="BB62">
        <v>0.45957096697453298</v>
      </c>
      <c r="BC62">
        <v>0.44861909111495002</v>
      </c>
      <c r="BD62">
        <v>0.44090608581103752</v>
      </c>
      <c r="BE62">
        <v>0.62277545445036542</v>
      </c>
      <c r="BF62">
        <v>0.65897438230890504</v>
      </c>
      <c r="BG62">
        <v>0.51623920166885351</v>
      </c>
      <c r="BH62">
        <v>0.42747332545711603</v>
      </c>
      <c r="BJ62">
        <f t="shared" si="12"/>
        <v>0.49999850606082991</v>
      </c>
      <c r="BK62">
        <f t="shared" si="13"/>
        <v>0.49596621732658153</v>
      </c>
      <c r="BL62">
        <f t="shared" si="14"/>
        <v>0.49876307212807086</v>
      </c>
      <c r="BN62">
        <f t="shared" si="15"/>
        <v>9.508882815840955E-2</v>
      </c>
      <c r="BO62">
        <f t="shared" si="16"/>
        <v>0.12777558611256956</v>
      </c>
      <c r="BP62">
        <f t="shared" si="17"/>
        <v>0.10145373698197749</v>
      </c>
      <c r="BR62">
        <f t="shared" si="18"/>
        <v>2.3772207039602387E-2</v>
      </c>
      <c r="BS62">
        <f t="shared" si="19"/>
        <v>3.011699447009453E-2</v>
      </c>
      <c r="BT62">
        <f t="shared" si="20"/>
        <v>2.0290747396395498E-2</v>
      </c>
      <c r="BV62">
        <f t="shared" si="21"/>
        <v>0.91697658970701867</v>
      </c>
      <c r="BW62">
        <f t="shared" si="22"/>
        <v>0.96870265958715596</v>
      </c>
      <c r="BX62">
        <f t="shared" si="23"/>
        <v>0.93909897711783485</v>
      </c>
    </row>
    <row r="63" spans="1:76" x14ac:dyDescent="0.3">
      <c r="A63" t="s">
        <v>740</v>
      </c>
      <c r="B63">
        <v>0.237647805693465</v>
      </c>
      <c r="C63">
        <v>0.29017913757763147</v>
      </c>
      <c r="D63">
        <v>0.277033756429581</v>
      </c>
      <c r="E63">
        <v>0.34727112706260849</v>
      </c>
      <c r="F63">
        <v>0.35015866736665302</v>
      </c>
      <c r="G63">
        <v>0.32950466060170147</v>
      </c>
      <c r="H63">
        <v>0.34463857484325849</v>
      </c>
      <c r="I63">
        <v>0.28653456573410802</v>
      </c>
      <c r="J63">
        <v>0.28594911278892354</v>
      </c>
      <c r="K63">
        <v>0.2806675765119665</v>
      </c>
      <c r="L63">
        <v>0.22215868025624699</v>
      </c>
      <c r="M63">
        <v>0.28944981405147052</v>
      </c>
      <c r="N63">
        <v>0.265234631072643</v>
      </c>
      <c r="O63">
        <v>0.22430315237797699</v>
      </c>
      <c r="P63">
        <v>0.20052462381969449</v>
      </c>
      <c r="Q63">
        <v>0.33344577567655598</v>
      </c>
      <c r="R63">
        <v>0.205647607250832</v>
      </c>
      <c r="S63">
        <v>0.35230473168541548</v>
      </c>
      <c r="T63">
        <v>0.2075479525233915</v>
      </c>
      <c r="U63">
        <v>0.258834769157127</v>
      </c>
      <c r="V63">
        <v>0.39559816158854755</v>
      </c>
      <c r="W63">
        <v>0.26574087838136701</v>
      </c>
      <c r="X63">
        <v>0.2512531758629975</v>
      </c>
      <c r="Y63">
        <v>0.30325921815553747</v>
      </c>
      <c r="Z63">
        <v>0.2188575829423175</v>
      </c>
      <c r="AA63">
        <v>0.2912928500765225</v>
      </c>
      <c r="AB63">
        <v>0.34155300011898448</v>
      </c>
      <c r="AC63">
        <v>0.35097576867339253</v>
      </c>
      <c r="AD63">
        <v>0.24676075626260349</v>
      </c>
      <c r="AE63">
        <v>0.31215581263847902</v>
      </c>
      <c r="AF63">
        <v>0.40129008999465199</v>
      </c>
      <c r="AG63">
        <v>0.26661676301444648</v>
      </c>
      <c r="AH63">
        <v>0.31230871581007003</v>
      </c>
      <c r="AI63">
        <v>0.17227146387834802</v>
      </c>
      <c r="AJ63">
        <v>0.1891867466680435</v>
      </c>
      <c r="AK63">
        <v>0.34658801960528451</v>
      </c>
      <c r="AL63">
        <v>0.370097552197656</v>
      </c>
      <c r="AM63">
        <v>0.39561315065075997</v>
      </c>
      <c r="AN63">
        <v>0.27966518543930452</v>
      </c>
      <c r="AO63">
        <v>0.196170428408419</v>
      </c>
      <c r="AP63">
        <v>0.35565378464467146</v>
      </c>
      <c r="AQ63">
        <v>0.40578186485291745</v>
      </c>
      <c r="AR63">
        <v>0.29474473062964401</v>
      </c>
      <c r="AS63">
        <v>0.28203370986994802</v>
      </c>
      <c r="AT63">
        <v>0.34331451002066399</v>
      </c>
      <c r="AU63">
        <v>0.41464790877863145</v>
      </c>
      <c r="AV63">
        <v>0.29499073121276198</v>
      </c>
      <c r="AW63">
        <v>0.19996915372926199</v>
      </c>
      <c r="AX63">
        <v>0.34548951961110852</v>
      </c>
      <c r="AY63">
        <v>0.30205955438466747</v>
      </c>
      <c r="AZ63">
        <v>0.33861349957021503</v>
      </c>
      <c r="BA63">
        <v>0.34931655130971351</v>
      </c>
      <c r="BB63">
        <v>0.33926958750046299</v>
      </c>
      <c r="BC63">
        <v>0.24770207459455751</v>
      </c>
      <c r="BD63">
        <v>0.27293743458273551</v>
      </c>
      <c r="BE63">
        <v>0.29978912481913</v>
      </c>
      <c r="BF63">
        <v>0.26374235136906354</v>
      </c>
      <c r="BG63">
        <v>0.2658109995175485</v>
      </c>
      <c r="BH63">
        <v>0.1921918131252815</v>
      </c>
      <c r="BJ63">
        <f t="shared" si="12"/>
        <v>0.28529385386653033</v>
      </c>
      <c r="BK63">
        <f t="shared" si="13"/>
        <v>0.28634829433416836</v>
      </c>
      <c r="BL63">
        <f t="shared" si="14"/>
        <v>0.30341519948369805</v>
      </c>
      <c r="BN63">
        <f t="shared" si="15"/>
        <v>4.7286798879765155E-2</v>
      </c>
      <c r="BO63">
        <f t="shared" si="16"/>
        <v>6.5544111140671324E-2</v>
      </c>
      <c r="BP63">
        <f t="shared" si="17"/>
        <v>6.5894339360312734E-2</v>
      </c>
      <c r="BR63">
        <f t="shared" si="18"/>
        <v>1.1821699719941289E-2</v>
      </c>
      <c r="BS63">
        <f t="shared" si="19"/>
        <v>1.5448895151471145E-2</v>
      </c>
      <c r="BT63">
        <f t="shared" si="20"/>
        <v>1.3178867872062548E-2</v>
      </c>
      <c r="BV63">
        <f t="shared" si="21"/>
        <v>0.95712264685448289</v>
      </c>
      <c r="BW63">
        <f t="shared" si="22"/>
        <v>0.31244616331414399</v>
      </c>
      <c r="BX63">
        <f t="shared" si="23"/>
        <v>0.40605877223009712</v>
      </c>
    </row>
    <row r="64" spans="1:76" x14ac:dyDescent="0.3">
      <c r="A64" t="s">
        <v>741</v>
      </c>
      <c r="B64">
        <v>0.28516797149040252</v>
      </c>
      <c r="C64">
        <v>0.46265599040615851</v>
      </c>
      <c r="D64">
        <v>0.26591061085553902</v>
      </c>
      <c r="E64">
        <v>0.31538376032700799</v>
      </c>
      <c r="F64">
        <v>0.35737337592702551</v>
      </c>
      <c r="G64">
        <v>0.419608342906788</v>
      </c>
      <c r="H64">
        <v>0.34781982239479248</v>
      </c>
      <c r="I64">
        <v>0.44770912528712148</v>
      </c>
      <c r="J64">
        <v>0.29555146805419297</v>
      </c>
      <c r="K64">
        <v>0.38158243878532999</v>
      </c>
      <c r="L64">
        <v>0.361710485298326</v>
      </c>
      <c r="M64">
        <v>0.26246165089034051</v>
      </c>
      <c r="N64">
        <v>0.35660963812976898</v>
      </c>
      <c r="O64">
        <v>0.31640204698025098</v>
      </c>
      <c r="P64">
        <v>0.44269096850443346</v>
      </c>
      <c r="Q64">
        <v>0.41083731683647451</v>
      </c>
      <c r="R64">
        <v>0.36846091978346751</v>
      </c>
      <c r="S64">
        <v>0.44083555769705252</v>
      </c>
      <c r="T64">
        <v>0.28703803390985799</v>
      </c>
      <c r="U64">
        <v>0.338633038285654</v>
      </c>
      <c r="V64">
        <v>0.42976633446366053</v>
      </c>
      <c r="W64">
        <v>0.43586539098291449</v>
      </c>
      <c r="X64">
        <v>0.40256700117441246</v>
      </c>
      <c r="Y64">
        <v>0.4724690165325105</v>
      </c>
      <c r="Z64">
        <v>0.24400086496412701</v>
      </c>
      <c r="AA64">
        <v>0.35606520654360052</v>
      </c>
      <c r="AB64">
        <v>0.35249075732770296</v>
      </c>
      <c r="AC64">
        <v>0.39373595060815247</v>
      </c>
      <c r="AD64">
        <v>0.3051138763564295</v>
      </c>
      <c r="AE64">
        <v>0.41420566042270202</v>
      </c>
      <c r="AF64">
        <v>0.448236120240041</v>
      </c>
      <c r="AG64">
        <v>0.3951074141040955</v>
      </c>
      <c r="AH64">
        <v>0.38363578886059502</v>
      </c>
      <c r="AI64">
        <v>0.28631577817714604</v>
      </c>
      <c r="AJ64">
        <v>0.3534154687172395</v>
      </c>
      <c r="AK64">
        <v>0.34941555882282799</v>
      </c>
      <c r="AL64">
        <v>0.4923877958392735</v>
      </c>
      <c r="AM64">
        <v>0.42295640308577653</v>
      </c>
      <c r="AN64">
        <v>0.34195282687656248</v>
      </c>
      <c r="AO64">
        <v>0.37690174232107049</v>
      </c>
      <c r="AP64">
        <v>0.41034774867540702</v>
      </c>
      <c r="AQ64">
        <v>0.46889436284362002</v>
      </c>
      <c r="AR64">
        <v>0.36000694308493952</v>
      </c>
      <c r="AS64">
        <v>0.34605342433407749</v>
      </c>
      <c r="AT64">
        <v>0.30652724280614302</v>
      </c>
      <c r="AU64">
        <v>0.4715993225552495</v>
      </c>
      <c r="AV64">
        <v>0.33613180395787401</v>
      </c>
      <c r="AW64">
        <v>0.15836848110923751</v>
      </c>
      <c r="AX64">
        <v>0.37600229315356004</v>
      </c>
      <c r="AY64">
        <v>0.52186005107246358</v>
      </c>
      <c r="AZ64">
        <v>0.46545405398342449</v>
      </c>
      <c r="BA64">
        <v>0.38153187723489945</v>
      </c>
      <c r="BB64">
        <v>0.40712533669220796</v>
      </c>
      <c r="BC64">
        <v>0.30187625697794951</v>
      </c>
      <c r="BD64">
        <v>0.32622549567028303</v>
      </c>
      <c r="BE64">
        <v>0.36234008018834596</v>
      </c>
      <c r="BF64">
        <v>0.36571495253955949</v>
      </c>
      <c r="BG64">
        <v>0.44605309852916197</v>
      </c>
      <c r="BH64">
        <v>0.31798116132642201</v>
      </c>
      <c r="BJ64">
        <f t="shared" si="12"/>
        <v>0.35809218831712203</v>
      </c>
      <c r="BK64">
        <f t="shared" si="13"/>
        <v>0.37525237280189572</v>
      </c>
      <c r="BL64">
        <f t="shared" si="14"/>
        <v>0.37868495129590307</v>
      </c>
      <c r="BN64">
        <f t="shared" si="15"/>
        <v>6.5215104264361001E-2</v>
      </c>
      <c r="BO64">
        <f t="shared" si="16"/>
        <v>6.3665187773467399E-2</v>
      </c>
      <c r="BP64">
        <f t="shared" si="17"/>
        <v>7.6005034281673656E-2</v>
      </c>
      <c r="BR64">
        <f t="shared" si="18"/>
        <v>1.630377606609025E-2</v>
      </c>
      <c r="BS64">
        <f t="shared" si="19"/>
        <v>1.5006028666711226E-2</v>
      </c>
      <c r="BT64">
        <f t="shared" si="20"/>
        <v>1.5201006856334732E-2</v>
      </c>
      <c r="BV64">
        <f t="shared" si="21"/>
        <v>0.44447904250104531</v>
      </c>
      <c r="BW64">
        <f t="shared" si="22"/>
        <v>0.36179979022419451</v>
      </c>
      <c r="BX64">
        <f t="shared" si="23"/>
        <v>0.87313836177151438</v>
      </c>
    </row>
    <row r="65" spans="1:76" x14ac:dyDescent="0.3">
      <c r="A65" t="s">
        <v>742</v>
      </c>
      <c r="B65">
        <v>4.1279640335215895</v>
      </c>
      <c r="C65">
        <v>4.0764555731559149</v>
      </c>
      <c r="D65">
        <v>3.6341032859350051</v>
      </c>
      <c r="E65">
        <v>3.1829783423143851</v>
      </c>
      <c r="F65">
        <v>5.0395687844903652</v>
      </c>
      <c r="G65">
        <v>3.96756054974054</v>
      </c>
      <c r="H65">
        <v>3.3632937748458902</v>
      </c>
      <c r="I65">
        <v>3.9264324439567853</v>
      </c>
      <c r="J65">
        <v>4.05775516753756</v>
      </c>
      <c r="K65">
        <v>4.7569872777154707</v>
      </c>
      <c r="L65">
        <v>3.71407513112492</v>
      </c>
      <c r="M65">
        <v>3.607041290993275</v>
      </c>
      <c r="N65">
        <v>4.5500960670244197</v>
      </c>
      <c r="O65">
        <v>3.7483855531236996</v>
      </c>
      <c r="P65">
        <v>3.6816478134659549</v>
      </c>
      <c r="Q65">
        <v>4.2538085362945353</v>
      </c>
      <c r="R65">
        <v>3.9336603918848052</v>
      </c>
      <c r="S65">
        <v>3.7381476177422748</v>
      </c>
      <c r="T65">
        <v>3.9402572921983454</v>
      </c>
      <c r="U65">
        <v>2.7624611611484999</v>
      </c>
      <c r="V65">
        <v>5.4509485953648902</v>
      </c>
      <c r="W65">
        <v>3.6473076861842699</v>
      </c>
      <c r="X65">
        <v>4.8093239329501598</v>
      </c>
      <c r="Y65">
        <v>6.3335895224638499</v>
      </c>
      <c r="Z65">
        <v>1.9269485237511299</v>
      </c>
      <c r="AA65">
        <v>4.737813648203625</v>
      </c>
      <c r="AB65">
        <v>5.2809475975864446</v>
      </c>
      <c r="AC65">
        <v>4.6237354010556793</v>
      </c>
      <c r="AD65">
        <v>4.4641416625344199</v>
      </c>
      <c r="AE65">
        <v>4.1529500495226745</v>
      </c>
      <c r="AF65">
        <v>5.227917852651105</v>
      </c>
      <c r="AG65">
        <v>4.9046842073001002</v>
      </c>
      <c r="AH65">
        <v>2.6528629736370699</v>
      </c>
      <c r="AI65">
        <v>2.9559105723803603</v>
      </c>
      <c r="AJ65">
        <v>3.3813093285790199</v>
      </c>
      <c r="AK65">
        <v>4.6094837665854698</v>
      </c>
      <c r="AL65">
        <v>4.66083339375969</v>
      </c>
      <c r="AM65">
        <v>4.6165379843149852</v>
      </c>
      <c r="AN65">
        <v>3.2882648167739452</v>
      </c>
      <c r="AO65">
        <v>3.5840127125581449</v>
      </c>
      <c r="AP65">
        <v>3.9804151931127052</v>
      </c>
      <c r="AQ65">
        <v>5.7486852907115598</v>
      </c>
      <c r="AR65">
        <v>3.4180230439695651</v>
      </c>
      <c r="AS65">
        <v>4.6811114567433645</v>
      </c>
      <c r="AT65">
        <v>3.62809812805135</v>
      </c>
      <c r="AU65">
        <v>4.5021293159895404</v>
      </c>
      <c r="AV65">
        <v>3.1077349304311399</v>
      </c>
      <c r="AW65">
        <v>3.0339382793317951</v>
      </c>
      <c r="AX65">
        <v>4.2322579679413295</v>
      </c>
      <c r="AY65">
        <v>4.3127288909324797</v>
      </c>
      <c r="AZ65">
        <v>3.6494481780386101</v>
      </c>
      <c r="BA65">
        <v>3.2017126240527602</v>
      </c>
      <c r="BB65">
        <v>4.3020308597200554</v>
      </c>
      <c r="BC65">
        <v>3.722460046355565</v>
      </c>
      <c r="BD65">
        <v>3.251109564253015</v>
      </c>
      <c r="BE65">
        <v>4.8547411347217198</v>
      </c>
      <c r="BF65">
        <v>4.2205363522676755</v>
      </c>
      <c r="BG65">
        <v>4.3388124377286852</v>
      </c>
      <c r="BH65">
        <v>3.792365467547135</v>
      </c>
      <c r="BJ65">
        <f t="shared" si="12"/>
        <v>3.980509601577519</v>
      </c>
      <c r="BK65">
        <f t="shared" si="13"/>
        <v>4.1968671493644285</v>
      </c>
      <c r="BL65">
        <f t="shared" si="14"/>
        <v>4.0047512465788513</v>
      </c>
      <c r="BN65">
        <f t="shared" si="15"/>
        <v>0.49358059032877488</v>
      </c>
      <c r="BO65">
        <f t="shared" si="16"/>
        <v>1.1267457016165416</v>
      </c>
      <c r="BP65">
        <f t="shared" si="17"/>
        <v>0.6710989870298355</v>
      </c>
      <c r="BR65">
        <f t="shared" si="18"/>
        <v>0.12339514758219372</v>
      </c>
      <c r="BS65">
        <f t="shared" si="19"/>
        <v>0.26557650876195033</v>
      </c>
      <c r="BT65">
        <f t="shared" si="20"/>
        <v>0.1342197974059671</v>
      </c>
      <c r="BV65">
        <f t="shared" si="21"/>
        <v>0.46722114251028157</v>
      </c>
      <c r="BW65">
        <f t="shared" si="22"/>
        <v>0.89492374473395797</v>
      </c>
      <c r="BX65">
        <f t="shared" si="23"/>
        <v>0.52426633634521291</v>
      </c>
    </row>
    <row r="66" spans="1:76" x14ac:dyDescent="0.3">
      <c r="A66" t="s">
        <v>743</v>
      </c>
      <c r="B66">
        <v>34.039504289997353</v>
      </c>
      <c r="C66">
        <v>36.797296028847697</v>
      </c>
      <c r="D66">
        <v>32.648863068968801</v>
      </c>
      <c r="E66">
        <v>28.10492972749385</v>
      </c>
      <c r="F66">
        <v>49.8341302046138</v>
      </c>
      <c r="G66">
        <v>37.295734684766799</v>
      </c>
      <c r="H66">
        <v>31.6514371252558</v>
      </c>
      <c r="I66">
        <v>36.212858785094994</v>
      </c>
      <c r="J66">
        <v>40.479524556348252</v>
      </c>
      <c r="K66">
        <v>47.53053969345865</v>
      </c>
      <c r="L66">
        <v>33.369923109565448</v>
      </c>
      <c r="M66">
        <v>29.391388823312148</v>
      </c>
      <c r="N66">
        <v>43.705601196145196</v>
      </c>
      <c r="O66">
        <v>33.703502975169748</v>
      </c>
      <c r="P66">
        <v>36.8926238825646</v>
      </c>
      <c r="Q66">
        <v>40.9183981500694</v>
      </c>
      <c r="R66">
        <v>38.586521547317851</v>
      </c>
      <c r="S66">
        <v>36.773376361514451</v>
      </c>
      <c r="T66">
        <v>40.581982614326748</v>
      </c>
      <c r="U66">
        <v>25.1363618416948</v>
      </c>
      <c r="V66">
        <v>54.254897591739301</v>
      </c>
      <c r="W66">
        <v>34.222656557350803</v>
      </c>
      <c r="X66">
        <v>44.057586123545448</v>
      </c>
      <c r="Y66">
        <v>61.456606347228202</v>
      </c>
      <c r="Z66">
        <v>19.974182698402352</v>
      </c>
      <c r="AA66">
        <v>43.5393328693767</v>
      </c>
      <c r="AB66">
        <v>49.997532221773852</v>
      </c>
      <c r="AC66">
        <v>45.706210977405846</v>
      </c>
      <c r="AD66">
        <v>42.960981451132895</v>
      </c>
      <c r="AE66">
        <v>37.586627049340649</v>
      </c>
      <c r="AF66">
        <v>52.809047361484701</v>
      </c>
      <c r="AG66">
        <v>43.060062581552401</v>
      </c>
      <c r="AH66">
        <v>25.647635349008851</v>
      </c>
      <c r="AI66">
        <v>27.6406401615105</v>
      </c>
      <c r="AJ66">
        <v>28.887416456610353</v>
      </c>
      <c r="AK66">
        <v>36.884811557960248</v>
      </c>
      <c r="AL66">
        <v>46.708152780876546</v>
      </c>
      <c r="AM66">
        <v>49.24177803583715</v>
      </c>
      <c r="AN66">
        <v>29.245716500978752</v>
      </c>
      <c r="AO66">
        <v>35.124941799585898</v>
      </c>
      <c r="AP66">
        <v>39.048715776564002</v>
      </c>
      <c r="AQ66">
        <v>55.054893436893799</v>
      </c>
      <c r="AR66">
        <v>32.858824412768755</v>
      </c>
      <c r="AS66">
        <v>45.422204957135548</v>
      </c>
      <c r="AT66">
        <v>37.831300931962552</v>
      </c>
      <c r="AU66">
        <v>42.93776085535545</v>
      </c>
      <c r="AV66">
        <v>29.157078582652851</v>
      </c>
      <c r="AW66">
        <v>29.978748809083648</v>
      </c>
      <c r="AX66">
        <v>42.083018878155798</v>
      </c>
      <c r="AY66">
        <v>41.507349092031106</v>
      </c>
      <c r="AZ66">
        <v>34.438249634300448</v>
      </c>
      <c r="BA66">
        <v>32.126996746760604</v>
      </c>
      <c r="BB66">
        <v>42.959713762452253</v>
      </c>
      <c r="BC66">
        <v>35.263678842399798</v>
      </c>
      <c r="BD66">
        <v>28.919113524778101</v>
      </c>
      <c r="BE66">
        <v>45.569422507949497</v>
      </c>
      <c r="BF66">
        <v>39.900465353793948</v>
      </c>
      <c r="BG66">
        <v>41.439212333319745</v>
      </c>
      <c r="BH66">
        <v>36.160959165944845</v>
      </c>
      <c r="BJ66">
        <f t="shared" si="12"/>
        <v>37.036016018854532</v>
      </c>
      <c r="BK66">
        <f t="shared" si="13"/>
        <v>40.22179120587257</v>
      </c>
      <c r="BL66">
        <f t="shared" si="14"/>
        <v>38.350020989446065</v>
      </c>
      <c r="BN66">
        <f t="shared" si="15"/>
        <v>6.1434721107760213</v>
      </c>
      <c r="BO66">
        <f t="shared" si="16"/>
        <v>10.951935413852881</v>
      </c>
      <c r="BP66">
        <f t="shared" si="17"/>
        <v>6.9987744130030087</v>
      </c>
      <c r="BR66">
        <f t="shared" si="18"/>
        <v>1.5358680276940053</v>
      </c>
      <c r="BS66">
        <f t="shared" si="19"/>
        <v>2.5813959327508238</v>
      </c>
      <c r="BT66">
        <f t="shared" si="20"/>
        <v>1.3997548826006017</v>
      </c>
      <c r="BV66">
        <f t="shared" si="21"/>
        <v>0.29816828381090565</v>
      </c>
      <c r="BW66">
        <f t="shared" si="22"/>
        <v>0.53126488381093195</v>
      </c>
      <c r="BX66">
        <f t="shared" si="23"/>
        <v>0.52925521729469827</v>
      </c>
    </row>
    <row r="67" spans="1:76" x14ac:dyDescent="0.3">
      <c r="A67" t="s">
        <v>744</v>
      </c>
      <c r="B67">
        <v>179.59182520636199</v>
      </c>
      <c r="C67">
        <v>184.20167762766451</v>
      </c>
      <c r="D67">
        <v>174.3148929779245</v>
      </c>
      <c r="E67">
        <v>159.5070775198835</v>
      </c>
      <c r="F67">
        <v>208.00514145102801</v>
      </c>
      <c r="G67">
        <v>189.51562001163799</v>
      </c>
      <c r="H67">
        <v>176.96532422748601</v>
      </c>
      <c r="I67">
        <v>171.55073736919701</v>
      </c>
      <c r="J67">
        <v>211.0118571363875</v>
      </c>
      <c r="K67">
        <v>202.85531578665348</v>
      </c>
      <c r="L67">
        <v>168.7686533038615</v>
      </c>
      <c r="M67">
        <v>161.67629625380249</v>
      </c>
      <c r="N67">
        <v>193.02518841785599</v>
      </c>
      <c r="O67">
        <v>179.76293866624098</v>
      </c>
      <c r="P67">
        <v>209.840712079274</v>
      </c>
      <c r="Q67">
        <v>188.88509013531348</v>
      </c>
      <c r="R67">
        <v>189.1468113963445</v>
      </c>
      <c r="S67">
        <v>194.87672275211702</v>
      </c>
      <c r="T67">
        <v>201.76242656153102</v>
      </c>
      <c r="U67">
        <v>134.49874307945248</v>
      </c>
      <c r="V67">
        <v>205.89672494428902</v>
      </c>
      <c r="W67">
        <v>179.80916838657299</v>
      </c>
      <c r="X67">
        <v>203.0584109848435</v>
      </c>
      <c r="Y67">
        <v>244.96824888046751</v>
      </c>
      <c r="Z67">
        <v>120.3093894525155</v>
      </c>
      <c r="AA67">
        <v>201.70247170150049</v>
      </c>
      <c r="AB67">
        <v>208.42457463908599</v>
      </c>
      <c r="AC67">
        <v>197.09686614924948</v>
      </c>
      <c r="AD67">
        <v>198.295655048968</v>
      </c>
      <c r="AE67">
        <v>193.44706120899099</v>
      </c>
      <c r="AF67">
        <v>223.9804214613155</v>
      </c>
      <c r="AG67">
        <v>219.309989488881</v>
      </c>
      <c r="AH67">
        <v>145.26085945322299</v>
      </c>
      <c r="AI67">
        <v>164.4633338739585</v>
      </c>
      <c r="AJ67">
        <v>145.92826843046549</v>
      </c>
      <c r="AK67">
        <v>194.61017537114498</v>
      </c>
      <c r="AL67">
        <v>201.69276560754048</v>
      </c>
      <c r="AM67">
        <v>220.33383606634101</v>
      </c>
      <c r="AN67">
        <v>178.05147704540701</v>
      </c>
      <c r="AO67">
        <v>183.03378900236203</v>
      </c>
      <c r="AP67">
        <v>172.955894442318</v>
      </c>
      <c r="AQ67">
        <v>208.5595423217035</v>
      </c>
      <c r="AR67">
        <v>183.75199256873748</v>
      </c>
      <c r="AS67">
        <v>205.335197895173</v>
      </c>
      <c r="AT67">
        <v>183.48436330100299</v>
      </c>
      <c r="AU67">
        <v>189.30162603765851</v>
      </c>
      <c r="AV67">
        <v>164.30154706124301</v>
      </c>
      <c r="AW67">
        <v>156.5645998508935</v>
      </c>
      <c r="AX67">
        <v>190.13249698776201</v>
      </c>
      <c r="AY67">
        <v>195.511312437481</v>
      </c>
      <c r="AZ67">
        <v>190.364875865654</v>
      </c>
      <c r="BA67">
        <v>159.02525605726501</v>
      </c>
      <c r="BB67">
        <v>199.8015081523105</v>
      </c>
      <c r="BC67">
        <v>178.442523201889</v>
      </c>
      <c r="BD67">
        <v>166.4175435062885</v>
      </c>
      <c r="BE67">
        <v>218.15243619204401</v>
      </c>
      <c r="BF67">
        <v>177.03434692577252</v>
      </c>
      <c r="BG67">
        <v>201.97941594076849</v>
      </c>
      <c r="BH67">
        <v>173.882568216945</v>
      </c>
      <c r="BJ67">
        <f t="shared" si="12"/>
        <v>184.96739676066082</v>
      </c>
      <c r="BK67">
        <f t="shared" si="13"/>
        <v>190.35043774796148</v>
      </c>
      <c r="BL67">
        <f t="shared" si="14"/>
        <v>185.54597433944684</v>
      </c>
      <c r="BN67">
        <f t="shared" si="15"/>
        <v>16.564744609619712</v>
      </c>
      <c r="BO67">
        <f t="shared" si="16"/>
        <v>31.549540498499635</v>
      </c>
      <c r="BP67">
        <f t="shared" si="17"/>
        <v>18.91416465632555</v>
      </c>
      <c r="BR67">
        <f t="shared" si="18"/>
        <v>4.141186152404928</v>
      </c>
      <c r="BS67">
        <f t="shared" si="19"/>
        <v>7.4362980099362339</v>
      </c>
      <c r="BT67">
        <f t="shared" si="20"/>
        <v>3.7828329312651099</v>
      </c>
      <c r="BV67">
        <f t="shared" si="21"/>
        <v>0.5325618206877103</v>
      </c>
      <c r="BW67">
        <f t="shared" si="22"/>
        <v>0.91842643215310038</v>
      </c>
      <c r="BX67">
        <f t="shared" si="23"/>
        <v>0.56971775665240521</v>
      </c>
    </row>
    <row r="68" spans="1:76" x14ac:dyDescent="0.3">
      <c r="A68" t="s">
        <v>745</v>
      </c>
      <c r="B68">
        <v>52.030705882930803</v>
      </c>
      <c r="C68">
        <v>52.779903901021598</v>
      </c>
      <c r="D68">
        <v>51.668495925860952</v>
      </c>
      <c r="E68">
        <v>46.063210871663053</v>
      </c>
      <c r="F68">
        <v>71.374415183814605</v>
      </c>
      <c r="G68">
        <v>63.348853722501303</v>
      </c>
      <c r="H68">
        <v>47.997746091851297</v>
      </c>
      <c r="I68">
        <v>59.320881957943897</v>
      </c>
      <c r="J68">
        <v>69.222220644793907</v>
      </c>
      <c r="K68">
        <v>74.073754531206703</v>
      </c>
      <c r="L68">
        <v>55.575700457674003</v>
      </c>
      <c r="M68">
        <v>45.499239733898399</v>
      </c>
      <c r="N68">
        <v>70.196564077376806</v>
      </c>
      <c r="O68">
        <v>51.676024372471645</v>
      </c>
      <c r="P68">
        <v>61.928922914602651</v>
      </c>
      <c r="Q68">
        <v>64.819840899529552</v>
      </c>
      <c r="R68">
        <v>49.780601869041803</v>
      </c>
      <c r="S68">
        <v>51.259686842467801</v>
      </c>
      <c r="T68">
        <v>49.209217312807993</v>
      </c>
      <c r="U68">
        <v>39.014828829402148</v>
      </c>
      <c r="V68">
        <v>82.178865476280606</v>
      </c>
      <c r="W68">
        <v>51.33770748883105</v>
      </c>
      <c r="X68">
        <v>62.568003839900143</v>
      </c>
      <c r="Y68">
        <v>100.1051283415148</v>
      </c>
      <c r="Z68">
        <v>29.712787676580451</v>
      </c>
      <c r="AA68">
        <v>66.635061208783796</v>
      </c>
      <c r="AB68">
        <v>73.206453411635451</v>
      </c>
      <c r="AC68">
        <v>66.358864463892957</v>
      </c>
      <c r="AD68">
        <v>63.840400499327501</v>
      </c>
      <c r="AE68">
        <v>63.939480099848751</v>
      </c>
      <c r="AF68">
        <v>76.488134821497255</v>
      </c>
      <c r="AG68">
        <v>66.42863306798715</v>
      </c>
      <c r="AH68">
        <v>43.012684356630047</v>
      </c>
      <c r="AI68">
        <v>47.125425480755254</v>
      </c>
      <c r="AJ68">
        <v>45.487450024444101</v>
      </c>
      <c r="AK68">
        <v>52.660328087151655</v>
      </c>
      <c r="AL68">
        <v>71.145074279499454</v>
      </c>
      <c r="AM68">
        <v>72.481813137442458</v>
      </c>
      <c r="AN68">
        <v>48.474590118578945</v>
      </c>
      <c r="AO68">
        <v>51.125968015664753</v>
      </c>
      <c r="AP68">
        <v>58.341494271152897</v>
      </c>
      <c r="AQ68">
        <v>77.600649984075659</v>
      </c>
      <c r="AR68">
        <v>46.255260885516947</v>
      </c>
      <c r="AS68">
        <v>67.548132312086494</v>
      </c>
      <c r="AT68">
        <v>56.079037020581296</v>
      </c>
      <c r="AU68">
        <v>59.937847185097894</v>
      </c>
      <c r="AV68">
        <v>46.419934275810149</v>
      </c>
      <c r="AW68">
        <v>44.317089179105196</v>
      </c>
      <c r="AX68">
        <v>70.618690247675204</v>
      </c>
      <c r="AY68">
        <v>63.932537657986799</v>
      </c>
      <c r="AZ68">
        <v>53.032259038882998</v>
      </c>
      <c r="BA68">
        <v>57.5291010240161</v>
      </c>
      <c r="BB68">
        <v>59.002379674057551</v>
      </c>
      <c r="BC68">
        <v>58.240116779771398</v>
      </c>
      <c r="BD68">
        <v>47.260690014069453</v>
      </c>
      <c r="BE68">
        <v>73.0827358609329</v>
      </c>
      <c r="BF68">
        <v>56.92658715197885</v>
      </c>
      <c r="BG68">
        <v>60.168552963269249</v>
      </c>
      <c r="BH68">
        <v>51.194177213821703</v>
      </c>
      <c r="BJ68">
        <f t="shared" si="12"/>
        <v>58.598530073071323</v>
      </c>
      <c r="BK68">
        <f t="shared" si="13"/>
        <v>60.122331393732487</v>
      </c>
      <c r="BL68">
        <f t="shared" si="14"/>
        <v>57.954499856106807</v>
      </c>
      <c r="BN68">
        <f t="shared" si="15"/>
        <v>9.473280096390063</v>
      </c>
      <c r="BO68">
        <f t="shared" si="16"/>
        <v>16.965872391479575</v>
      </c>
      <c r="BP68">
        <f t="shared" si="17"/>
        <v>9.7105693205782089</v>
      </c>
      <c r="BR68">
        <f t="shared" si="18"/>
        <v>2.3683200240975157</v>
      </c>
      <c r="BS68">
        <f t="shared" si="19"/>
        <v>3.9988944722536122</v>
      </c>
      <c r="BT68">
        <f t="shared" si="20"/>
        <v>1.9421138641156417</v>
      </c>
      <c r="BV68">
        <f t="shared" si="21"/>
        <v>0.74551910743225536</v>
      </c>
      <c r="BW68">
        <f t="shared" si="22"/>
        <v>0.83475737235304548</v>
      </c>
      <c r="BX68">
        <f t="shared" si="23"/>
        <v>0.63005705708779502</v>
      </c>
    </row>
    <row r="69" spans="1:76" x14ac:dyDescent="0.3">
      <c r="A69" t="s">
        <v>746</v>
      </c>
      <c r="B69">
        <v>61.908241206807446</v>
      </c>
      <c r="C69">
        <v>65.429552023478948</v>
      </c>
      <c r="D69">
        <v>55.187615252877151</v>
      </c>
      <c r="E69">
        <v>47.235597326988056</v>
      </c>
      <c r="F69">
        <v>87.171668713100303</v>
      </c>
      <c r="G69">
        <v>65.515515644341406</v>
      </c>
      <c r="H69">
        <v>58.096279220306798</v>
      </c>
      <c r="I69">
        <v>67.00089112255165</v>
      </c>
      <c r="J69">
        <v>80.321471473998102</v>
      </c>
      <c r="K69">
        <v>87.651933732045705</v>
      </c>
      <c r="L69">
        <v>64.476224056536495</v>
      </c>
      <c r="M69">
        <v>49.2918150649609</v>
      </c>
      <c r="N69">
        <v>77.564037355259444</v>
      </c>
      <c r="O69">
        <v>58.900362490573997</v>
      </c>
      <c r="P69">
        <v>64.993054652654394</v>
      </c>
      <c r="Q69">
        <v>75.41397128291689</v>
      </c>
      <c r="R69">
        <v>48.496625227648195</v>
      </c>
      <c r="S69">
        <v>55.865392215683052</v>
      </c>
      <c r="T69">
        <v>59.693001946010497</v>
      </c>
      <c r="U69">
        <v>40.969677841296544</v>
      </c>
      <c r="V69">
        <v>101.78488910352266</v>
      </c>
      <c r="W69">
        <v>60.93662770140805</v>
      </c>
      <c r="X69">
        <v>69.512537494220055</v>
      </c>
      <c r="Y69">
        <v>112.80802435979351</v>
      </c>
      <c r="Z69">
        <v>34.221643109395849</v>
      </c>
      <c r="AA69">
        <v>67.795796460711045</v>
      </c>
      <c r="AB69">
        <v>84.04565656110546</v>
      </c>
      <c r="AC69">
        <v>67.160100010637606</v>
      </c>
      <c r="AD69">
        <v>73.318718897230553</v>
      </c>
      <c r="AE69">
        <v>61.501843483831095</v>
      </c>
      <c r="AF69">
        <v>77.535632947842203</v>
      </c>
      <c r="AG69">
        <v>68.152004112556995</v>
      </c>
      <c r="AH69">
        <v>46.936782928727254</v>
      </c>
      <c r="AI69">
        <v>47.783107408205851</v>
      </c>
      <c r="AJ69">
        <v>55.518160665269846</v>
      </c>
      <c r="AK69">
        <v>59.798809040078396</v>
      </c>
      <c r="AL69">
        <v>79.176726917398241</v>
      </c>
      <c r="AM69">
        <v>82.986928545917394</v>
      </c>
      <c r="AN69">
        <v>51.255700675565805</v>
      </c>
      <c r="AO69">
        <v>60.541747777024298</v>
      </c>
      <c r="AP69">
        <v>68.078151157674995</v>
      </c>
      <c r="AQ69">
        <v>81.192570386658801</v>
      </c>
      <c r="AR69">
        <v>54.014587223406906</v>
      </c>
      <c r="AS69">
        <v>75.539845386919239</v>
      </c>
      <c r="AT69">
        <v>66.341899814253111</v>
      </c>
      <c r="AU69">
        <v>71.402146918767357</v>
      </c>
      <c r="AV69">
        <v>53.713324215342297</v>
      </c>
      <c r="AW69">
        <v>49.505070544321448</v>
      </c>
      <c r="AX69">
        <v>79.317170929230457</v>
      </c>
      <c r="AY69">
        <v>70.088309165880901</v>
      </c>
      <c r="AZ69">
        <v>56.077591190270851</v>
      </c>
      <c r="BA69">
        <v>54.409198909176055</v>
      </c>
      <c r="BB69">
        <v>62.367109737785547</v>
      </c>
      <c r="BC69">
        <v>65.369596883242906</v>
      </c>
      <c r="BD69">
        <v>51.6273839580656</v>
      </c>
      <c r="BE69">
        <v>77.244206078425904</v>
      </c>
      <c r="BF69">
        <v>67.380994280246142</v>
      </c>
      <c r="BG69">
        <v>72.330805580629288</v>
      </c>
      <c r="BH69">
        <v>56.278901397386846</v>
      </c>
      <c r="BJ69">
        <f t="shared" si="12"/>
        <v>66.634889413712358</v>
      </c>
      <c r="BK69">
        <f t="shared" si="13"/>
        <v>65.473225656101462</v>
      </c>
      <c r="BL69">
        <f t="shared" si="14"/>
        <v>64.862277495157528</v>
      </c>
      <c r="BN69">
        <f t="shared" si="15"/>
        <v>12.167548669179372</v>
      </c>
      <c r="BO69">
        <f t="shared" si="16"/>
        <v>20.039291899876226</v>
      </c>
      <c r="BP69">
        <f t="shared" si="17"/>
        <v>10.52262794673401</v>
      </c>
      <c r="BR69">
        <f t="shared" si="18"/>
        <v>3.0418871672948429</v>
      </c>
      <c r="BS69">
        <f t="shared" si="19"/>
        <v>4.723306397526378</v>
      </c>
      <c r="BT69">
        <f t="shared" si="20"/>
        <v>2.1045255893468022</v>
      </c>
      <c r="BV69">
        <f t="shared" si="21"/>
        <v>0.83765882032661643</v>
      </c>
      <c r="BW69">
        <f t="shared" si="22"/>
        <v>0.6354132584456349</v>
      </c>
      <c r="BX69">
        <f t="shared" si="23"/>
        <v>0.90694193137537549</v>
      </c>
    </row>
    <row r="70" spans="1:76" x14ac:dyDescent="0.3">
      <c r="A70" t="s">
        <v>747</v>
      </c>
      <c r="B70">
        <v>9.4996660389642358</v>
      </c>
      <c r="C70">
        <v>9.9562563651426501</v>
      </c>
      <c r="D70">
        <v>9.4076690567633854</v>
      </c>
      <c r="E70">
        <v>8.2207488433799298</v>
      </c>
      <c r="F70">
        <v>14.774792981662699</v>
      </c>
      <c r="G70">
        <v>9.2444009132113791</v>
      </c>
      <c r="H70">
        <v>12.789518000433199</v>
      </c>
      <c r="I70">
        <v>9.6913342738832551</v>
      </c>
      <c r="J70">
        <v>13.774975684748249</v>
      </c>
      <c r="K70">
        <v>15.42203382855385</v>
      </c>
      <c r="L70">
        <v>10.49975771277235</v>
      </c>
      <c r="M70">
        <v>11.1525647757095</v>
      </c>
      <c r="N70">
        <v>12.3038420674871</v>
      </c>
      <c r="O70">
        <v>9.4115779506822008</v>
      </c>
      <c r="P70">
        <v>11.887819749160599</v>
      </c>
      <c r="Q70">
        <v>13.206816584085299</v>
      </c>
      <c r="R70">
        <v>10.957445418695549</v>
      </c>
      <c r="S70">
        <v>12.743213086522299</v>
      </c>
      <c r="T70">
        <v>10.830803732569549</v>
      </c>
      <c r="U70">
        <v>7.9849160868383393</v>
      </c>
      <c r="V70">
        <v>20.192612303330748</v>
      </c>
      <c r="W70">
        <v>11.57130692273185</v>
      </c>
      <c r="X70">
        <v>11.883392108647501</v>
      </c>
      <c r="Y70">
        <v>24.7967326895192</v>
      </c>
      <c r="Z70">
        <v>7.7250166972970451</v>
      </c>
      <c r="AA70">
        <v>13.771566124368849</v>
      </c>
      <c r="AB70">
        <v>12.490219404117951</v>
      </c>
      <c r="AC70">
        <v>13.86978661000615</v>
      </c>
      <c r="AD70">
        <v>14.034577873309601</v>
      </c>
      <c r="AE70">
        <v>13.201806944813399</v>
      </c>
      <c r="AF70">
        <v>15.411980284446701</v>
      </c>
      <c r="AG70">
        <v>11.258290109090499</v>
      </c>
      <c r="AH70">
        <v>9.6255129453066459</v>
      </c>
      <c r="AI70">
        <v>7.1687302192456155</v>
      </c>
      <c r="AJ70">
        <v>7.9925892974875801</v>
      </c>
      <c r="AK70">
        <v>13.596490576459351</v>
      </c>
      <c r="AL70">
        <v>14.98705631609335</v>
      </c>
      <c r="AM70">
        <v>17.66518263370785</v>
      </c>
      <c r="AN70">
        <v>9.4228102194950196</v>
      </c>
      <c r="AO70">
        <v>11.3291376754797</v>
      </c>
      <c r="AP70">
        <v>10.987334469330861</v>
      </c>
      <c r="AQ70">
        <v>19.4650693556882</v>
      </c>
      <c r="AR70">
        <v>10.430601462030195</v>
      </c>
      <c r="AS70">
        <v>15.308498263868</v>
      </c>
      <c r="AT70">
        <v>12.4173821951404</v>
      </c>
      <c r="AU70">
        <v>14.477151776698751</v>
      </c>
      <c r="AV70">
        <v>13.04364834113575</v>
      </c>
      <c r="AW70">
        <v>9.2560808044525551</v>
      </c>
      <c r="AX70">
        <v>14.170236969636999</v>
      </c>
      <c r="AY70">
        <v>12.184959066242801</v>
      </c>
      <c r="AZ70">
        <v>11.098101749186799</v>
      </c>
      <c r="BA70">
        <v>10.00043022408841</v>
      </c>
      <c r="BB70">
        <v>12.1485867248571</v>
      </c>
      <c r="BC70">
        <v>10.60103570985428</v>
      </c>
      <c r="BD70">
        <v>10.435506507156649</v>
      </c>
      <c r="BE70">
        <v>14.5539668559621</v>
      </c>
      <c r="BF70">
        <v>12.0659446658034</v>
      </c>
      <c r="BG70">
        <v>13.734134543163901</v>
      </c>
      <c r="BH70">
        <v>12.118184135307351</v>
      </c>
      <c r="BJ70">
        <f t="shared" si="12"/>
        <v>11.327735926664992</v>
      </c>
      <c r="BK70">
        <f t="shared" si="13"/>
        <v>12.750994975603195</v>
      </c>
      <c r="BL70">
        <f t="shared" si="14"/>
        <v>12.539604821533091</v>
      </c>
      <c r="BN70">
        <f t="shared" si="15"/>
        <v>2.1838421605333092</v>
      </c>
      <c r="BO70">
        <f t="shared" si="16"/>
        <v>4.2837123380029292</v>
      </c>
      <c r="BP70">
        <f t="shared" si="17"/>
        <v>2.6462174424968938</v>
      </c>
      <c r="BR70">
        <f t="shared" si="18"/>
        <v>0.54596054013332729</v>
      </c>
      <c r="BS70">
        <f t="shared" si="19"/>
        <v>1.0096806809514505</v>
      </c>
      <c r="BT70">
        <f t="shared" si="20"/>
        <v>0.52924348849937874</v>
      </c>
      <c r="BV70">
        <f t="shared" si="21"/>
        <v>0.22611686392873087</v>
      </c>
      <c r="BW70">
        <f t="shared" si="22"/>
        <v>0.11964191584749617</v>
      </c>
      <c r="BX70">
        <f t="shared" si="23"/>
        <v>0.85431608872822318</v>
      </c>
    </row>
    <row r="71" spans="1:76" x14ac:dyDescent="0.3">
      <c r="A71" t="s">
        <v>748</v>
      </c>
      <c r="B71">
        <v>0.45057360764555249</v>
      </c>
      <c r="C71">
        <v>0.55862227764734751</v>
      </c>
      <c r="D71">
        <v>0.50003939774415052</v>
      </c>
      <c r="E71">
        <v>0.45319036766454751</v>
      </c>
      <c r="F71">
        <v>0.58544303773610151</v>
      </c>
      <c r="G71">
        <v>0.46447933952056597</v>
      </c>
      <c r="H71">
        <v>0.60499939100519406</v>
      </c>
      <c r="I71">
        <v>0.56811706120394601</v>
      </c>
      <c r="J71">
        <v>0.57045559358673448</v>
      </c>
      <c r="K71">
        <v>0.76990694585355546</v>
      </c>
      <c r="L71">
        <v>0.51880968928918603</v>
      </c>
      <c r="M71">
        <v>0.61629004728447256</v>
      </c>
      <c r="N71">
        <v>0.59762310403369701</v>
      </c>
      <c r="O71">
        <v>0.42357259725902197</v>
      </c>
      <c r="P71">
        <v>0.64221579527375106</v>
      </c>
      <c r="Q71">
        <v>0.57031228431403347</v>
      </c>
      <c r="R71">
        <v>0.56315856775416795</v>
      </c>
      <c r="S71">
        <v>0.64609110846497408</v>
      </c>
      <c r="T71">
        <v>0.38112030849364797</v>
      </c>
      <c r="U71">
        <v>0.53221365180001301</v>
      </c>
      <c r="V71">
        <v>0.88631290484889291</v>
      </c>
      <c r="W71">
        <v>0.66507267123861347</v>
      </c>
      <c r="X71">
        <v>0.53243889488302398</v>
      </c>
      <c r="Y71">
        <v>1.0510505635080989</v>
      </c>
      <c r="Z71">
        <v>0.37086404479454949</v>
      </c>
      <c r="AA71">
        <v>0.61731779516390395</v>
      </c>
      <c r="AB71">
        <v>0.62737145902511404</v>
      </c>
      <c r="AC71">
        <v>0.65307082009930151</v>
      </c>
      <c r="AD71">
        <v>0.61933278113875545</v>
      </c>
      <c r="AE71">
        <v>0.54775493690335397</v>
      </c>
      <c r="AF71">
        <v>0.62471994380708096</v>
      </c>
      <c r="AG71">
        <v>0.57715572653324698</v>
      </c>
      <c r="AH71">
        <v>0.4627040094409155</v>
      </c>
      <c r="AI71">
        <v>0.41345197979828152</v>
      </c>
      <c r="AJ71">
        <v>0.49686345977562102</v>
      </c>
      <c r="AK71">
        <v>0.69715176490478747</v>
      </c>
      <c r="AL71">
        <v>0.60760443243758899</v>
      </c>
      <c r="AM71">
        <v>0.73791896040543004</v>
      </c>
      <c r="AN71">
        <v>0.52974728801704196</v>
      </c>
      <c r="AO71">
        <v>0.57568914560912055</v>
      </c>
      <c r="AP71">
        <v>0.58249859522907099</v>
      </c>
      <c r="AQ71">
        <v>0.79030318375992947</v>
      </c>
      <c r="AR71">
        <v>0.44310934216936249</v>
      </c>
      <c r="AS71">
        <v>0.51506636407865602</v>
      </c>
      <c r="AT71">
        <v>0.52297474009975553</v>
      </c>
      <c r="AU71">
        <v>0.65789945940544048</v>
      </c>
      <c r="AV71">
        <v>0.59107456929436242</v>
      </c>
      <c r="AW71">
        <v>0.44405281766382254</v>
      </c>
      <c r="AX71">
        <v>0.62587201416194105</v>
      </c>
      <c r="AY71">
        <v>0.50019901985807802</v>
      </c>
      <c r="AZ71">
        <v>0.53631840400731601</v>
      </c>
      <c r="BA71">
        <v>0.53598540972511599</v>
      </c>
      <c r="BB71">
        <v>0.57116106289234503</v>
      </c>
      <c r="BC71">
        <v>0.41183360833754251</v>
      </c>
      <c r="BD71">
        <v>0.55641783865690009</v>
      </c>
      <c r="BE71">
        <v>0.62286099306166498</v>
      </c>
      <c r="BF71">
        <v>0.63185276455088601</v>
      </c>
      <c r="BG71">
        <v>0.72883338125485242</v>
      </c>
      <c r="BH71">
        <v>0.46267824522114298</v>
      </c>
      <c r="BJ71">
        <f t="shared" si="12"/>
        <v>0.55591565856636593</v>
      </c>
      <c r="BK71">
        <f t="shared" si="13"/>
        <v>0.59840012042755208</v>
      </c>
      <c r="BL71">
        <f t="shared" si="14"/>
        <v>0.57503867458311098</v>
      </c>
      <c r="BN71">
        <f t="shared" si="15"/>
        <v>8.7370568193822912E-2</v>
      </c>
      <c r="BO71">
        <f t="shared" si="16"/>
        <v>0.16528318934599964</v>
      </c>
      <c r="BP71">
        <f t="shared" si="17"/>
        <v>9.6835834168339643E-2</v>
      </c>
      <c r="BR71">
        <f t="shared" si="18"/>
        <v>2.1842642048455728E-2</v>
      </c>
      <c r="BS71">
        <f t="shared" si="19"/>
        <v>3.8957621334232161E-2</v>
      </c>
      <c r="BT71">
        <f t="shared" si="20"/>
        <v>1.9367166833667928E-2</v>
      </c>
      <c r="BV71">
        <f t="shared" si="21"/>
        <v>0.35011768402765164</v>
      </c>
      <c r="BW71">
        <f t="shared" si="22"/>
        <v>0.51676341688053373</v>
      </c>
      <c r="BX71">
        <f t="shared" si="23"/>
        <v>0.59597200728500954</v>
      </c>
    </row>
    <row r="72" spans="1:76" x14ac:dyDescent="0.3">
      <c r="A72" t="s">
        <v>749</v>
      </c>
      <c r="B72">
        <v>1.16544396440149</v>
      </c>
      <c r="C72">
        <v>1.1691131870436551</v>
      </c>
      <c r="D72">
        <v>0.8422105687886845</v>
      </c>
      <c r="E72">
        <v>0.70707149116191492</v>
      </c>
      <c r="F72">
        <v>0.72962273613367501</v>
      </c>
      <c r="G72">
        <v>0.78489706018771499</v>
      </c>
      <c r="H72">
        <v>0.67976536231490348</v>
      </c>
      <c r="I72">
        <v>0.73884577166851106</v>
      </c>
      <c r="J72">
        <v>0.76032630301313853</v>
      </c>
      <c r="K72">
        <v>0.70164473656257598</v>
      </c>
      <c r="L72">
        <v>0.76447930427940203</v>
      </c>
      <c r="M72">
        <v>0.86004359314311052</v>
      </c>
      <c r="N72">
        <v>0.68565778764035601</v>
      </c>
      <c r="O72">
        <v>1.2960926793475451</v>
      </c>
      <c r="P72">
        <v>1.7470995043771549</v>
      </c>
      <c r="Q72">
        <v>0.62592903494160246</v>
      </c>
      <c r="R72">
        <v>1.1275431661605151</v>
      </c>
      <c r="S72">
        <v>0.80190838480973503</v>
      </c>
      <c r="T72">
        <v>0.85679262439411907</v>
      </c>
      <c r="U72">
        <v>0.78262855927931652</v>
      </c>
      <c r="V72">
        <v>0.92284881278745401</v>
      </c>
      <c r="W72">
        <v>0.60693068923903803</v>
      </c>
      <c r="X72">
        <v>0.77282128982147202</v>
      </c>
      <c r="Y72">
        <v>1.21556399145806</v>
      </c>
      <c r="Z72">
        <v>0.44276158853368902</v>
      </c>
      <c r="AA72">
        <v>0.78154850781539453</v>
      </c>
      <c r="AB72">
        <v>0.87639729832928892</v>
      </c>
      <c r="AC72">
        <v>0.76321120533182352</v>
      </c>
      <c r="AD72">
        <v>0.70056722756224199</v>
      </c>
      <c r="AE72">
        <v>0.74498183463330547</v>
      </c>
      <c r="AF72">
        <v>0.8703074304781645</v>
      </c>
      <c r="AG72">
        <v>1.2767819516087151</v>
      </c>
      <c r="AH72">
        <v>0.61498836771418597</v>
      </c>
      <c r="AI72">
        <v>0.94537883684865498</v>
      </c>
      <c r="AJ72">
        <v>0.97519486106314801</v>
      </c>
      <c r="AK72">
        <v>1.4384844713675999</v>
      </c>
      <c r="AL72">
        <v>0.71970739061662847</v>
      </c>
      <c r="AM72">
        <v>0.73624354634231548</v>
      </c>
      <c r="AN72">
        <v>0.784253349564765</v>
      </c>
      <c r="AO72">
        <v>1.0150269529199629</v>
      </c>
      <c r="AP72">
        <v>0.71771722331401</v>
      </c>
      <c r="AQ72">
        <v>0.95574854544596399</v>
      </c>
      <c r="AR72">
        <v>0.56730546811113558</v>
      </c>
      <c r="AS72">
        <v>1.0106187886393321</v>
      </c>
      <c r="AT72">
        <v>0.67152293337160707</v>
      </c>
      <c r="AU72">
        <v>0.77692310529478603</v>
      </c>
      <c r="AV72">
        <v>0.83170524538622659</v>
      </c>
      <c r="AW72">
        <v>1.0226962419880266</v>
      </c>
      <c r="AX72">
        <v>0.80842011942292658</v>
      </c>
      <c r="AY72">
        <v>0.66813254806058553</v>
      </c>
      <c r="AZ72">
        <v>1.2677419560361249</v>
      </c>
      <c r="BA72">
        <v>0.69032821123708255</v>
      </c>
      <c r="BB72">
        <v>0.69946833018070653</v>
      </c>
      <c r="BC72">
        <v>0.66600537391560244</v>
      </c>
      <c r="BD72">
        <v>0.67144341071373148</v>
      </c>
      <c r="BE72">
        <v>1.2198549900420099</v>
      </c>
      <c r="BF72">
        <v>0.682551684823823</v>
      </c>
      <c r="BG72">
        <v>0.70937810521903599</v>
      </c>
      <c r="BH72">
        <v>0.72172497560282944</v>
      </c>
      <c r="BJ72">
        <f t="shared" si="12"/>
        <v>0.89114019281283963</v>
      </c>
      <c r="BK72">
        <f t="shared" si="13"/>
        <v>0.83910898704473191</v>
      </c>
      <c r="BL72">
        <f t="shared" si="14"/>
        <v>0.84112791314719859</v>
      </c>
      <c r="BN72">
        <f t="shared" si="15"/>
        <v>0.30257549567935621</v>
      </c>
      <c r="BO72">
        <f t="shared" si="16"/>
        <v>0.20930920836262404</v>
      </c>
      <c r="BP72">
        <f t="shared" si="17"/>
        <v>0.21866137717178696</v>
      </c>
      <c r="BR72">
        <f t="shared" si="18"/>
        <v>7.5643873919839053E-2</v>
      </c>
      <c r="BS72">
        <f t="shared" si="19"/>
        <v>4.93346535326665E-2</v>
      </c>
      <c r="BT72">
        <f t="shared" si="20"/>
        <v>4.3732275434357391E-2</v>
      </c>
      <c r="BV72">
        <f t="shared" si="21"/>
        <v>0.56942262010974642</v>
      </c>
      <c r="BW72">
        <f t="shared" si="22"/>
        <v>0.57218312231773805</v>
      </c>
      <c r="BX72">
        <f t="shared" si="23"/>
        <v>0.97573129088763966</v>
      </c>
    </row>
    <row r="73" spans="1:76" x14ac:dyDescent="0.3">
      <c r="A73" t="s">
        <v>750</v>
      </c>
      <c r="B73">
        <v>1.7134293318140799</v>
      </c>
      <c r="C73">
        <v>1.8124401661032801</v>
      </c>
      <c r="D73">
        <v>1.74886500405949</v>
      </c>
      <c r="E73">
        <v>1.9041618163131049</v>
      </c>
      <c r="F73">
        <v>2.54622247507469</v>
      </c>
      <c r="G73">
        <v>1.8991318578375798</v>
      </c>
      <c r="H73">
        <v>2.0729212096698251</v>
      </c>
      <c r="I73">
        <v>2.0164965185749848</v>
      </c>
      <c r="J73">
        <v>2.1183513424118399</v>
      </c>
      <c r="K73">
        <v>2.4752949434151201</v>
      </c>
      <c r="L73">
        <v>1.8778604190132999</v>
      </c>
      <c r="M73">
        <v>1.9230734126798201</v>
      </c>
      <c r="N73">
        <v>2.40114822267455</v>
      </c>
      <c r="O73">
        <v>1.5371597358117799</v>
      </c>
      <c r="P73">
        <v>1.6963884829434202</v>
      </c>
      <c r="Q73">
        <v>2.1976489449686198</v>
      </c>
      <c r="R73">
        <v>1.538485919266235</v>
      </c>
      <c r="S73">
        <v>1.81372074205814</v>
      </c>
      <c r="T73">
        <v>2.0505593134658051</v>
      </c>
      <c r="U73">
        <v>1.42070111293914</v>
      </c>
      <c r="V73">
        <v>2.7946844394388553</v>
      </c>
      <c r="W73">
        <v>1.9062266317743299</v>
      </c>
      <c r="X73">
        <v>2.4073321487745649</v>
      </c>
      <c r="Y73">
        <v>2.8556538360195303</v>
      </c>
      <c r="Z73">
        <v>1.1456800232919648</v>
      </c>
      <c r="AA73">
        <v>2.504321421852</v>
      </c>
      <c r="AB73">
        <v>2.5726203448736298</v>
      </c>
      <c r="AC73">
        <v>2.1876274345027102</v>
      </c>
      <c r="AD73">
        <v>2.3582481157326001</v>
      </c>
      <c r="AE73">
        <v>1.86317165909865</v>
      </c>
      <c r="AF73">
        <v>2.6275405430968997</v>
      </c>
      <c r="AG73">
        <v>1.7923532620962299</v>
      </c>
      <c r="AH73">
        <v>1.4619287322491501</v>
      </c>
      <c r="AI73">
        <v>1.2606017441519599</v>
      </c>
      <c r="AJ73">
        <v>1.50137840743203</v>
      </c>
      <c r="AK73">
        <v>2.21350326515023</v>
      </c>
      <c r="AL73">
        <v>2.57635987931527</v>
      </c>
      <c r="AM73">
        <v>2.8316469001049249</v>
      </c>
      <c r="AN73">
        <v>1.48808372360408</v>
      </c>
      <c r="AO73">
        <v>1.6789738006702299</v>
      </c>
      <c r="AP73">
        <v>2.3566576300404902</v>
      </c>
      <c r="AQ73">
        <v>2.7241549672946599</v>
      </c>
      <c r="AR73">
        <v>1.71729959146</v>
      </c>
      <c r="AS73">
        <v>2.2710566804818999</v>
      </c>
      <c r="AT73">
        <v>2.043250432279955</v>
      </c>
      <c r="AU73">
        <v>2.40469085491875</v>
      </c>
      <c r="AV73">
        <v>1.5154816833644</v>
      </c>
      <c r="AW73">
        <v>1.4032641514077748</v>
      </c>
      <c r="AX73">
        <v>2.28570191355286</v>
      </c>
      <c r="AY73">
        <v>2.3479619891482697</v>
      </c>
      <c r="AZ73">
        <v>1.621780431086465</v>
      </c>
      <c r="BA73">
        <v>1.8885347712457001</v>
      </c>
      <c r="BB73">
        <v>2.0830029844066198</v>
      </c>
      <c r="BC73">
        <v>2.0166899234587849</v>
      </c>
      <c r="BD73">
        <v>1.75365912755389</v>
      </c>
      <c r="BE73">
        <v>2.388916051385845</v>
      </c>
      <c r="BF73">
        <v>2.234297429759355</v>
      </c>
      <c r="BG73">
        <v>2.2595198893507646</v>
      </c>
      <c r="BH73">
        <v>1.7175659063924149</v>
      </c>
      <c r="BJ73">
        <f t="shared" si="12"/>
        <v>1.9962871177103425</v>
      </c>
      <c r="BK73">
        <f t="shared" si="13"/>
        <v>2.0311920791490223</v>
      </c>
      <c r="BL73">
        <f t="shared" si="14"/>
        <v>2.0529372953946261</v>
      </c>
      <c r="BN73">
        <f t="shared" si="15"/>
        <v>0.29104315753432097</v>
      </c>
      <c r="BO73">
        <f t="shared" si="16"/>
        <v>0.53546157709428988</v>
      </c>
      <c r="BP73">
        <f t="shared" si="17"/>
        <v>0.40588817108498271</v>
      </c>
      <c r="BR73">
        <f t="shared" si="18"/>
        <v>7.2760789383580243E-2</v>
      </c>
      <c r="BS73">
        <f t="shared" si="19"/>
        <v>0.1262095040760719</v>
      </c>
      <c r="BT73">
        <f t="shared" si="20"/>
        <v>8.1177634216996544E-2</v>
      </c>
      <c r="BV73">
        <f t="shared" si="21"/>
        <v>0.81246320262311944</v>
      </c>
      <c r="BW73">
        <f t="shared" si="22"/>
        <v>0.60628202791568153</v>
      </c>
      <c r="BX73">
        <f t="shared" si="23"/>
        <v>0.88574301617379914</v>
      </c>
    </row>
    <row r="74" spans="1:76" x14ac:dyDescent="0.3">
      <c r="A74" t="s">
        <v>751</v>
      </c>
      <c r="B74">
        <v>4.1429739042792999</v>
      </c>
      <c r="C74">
        <v>4.3974253722812193</v>
      </c>
      <c r="D74">
        <v>4.7140946979112348</v>
      </c>
      <c r="E74">
        <v>3.793015843599465</v>
      </c>
      <c r="F74">
        <v>6.0596197054175649</v>
      </c>
      <c r="G74">
        <v>4.6917559242562845</v>
      </c>
      <c r="H74">
        <v>4.4948053130226251</v>
      </c>
      <c r="I74">
        <v>5.4161130233799302</v>
      </c>
      <c r="J74">
        <v>4.8714346976594003</v>
      </c>
      <c r="K74">
        <v>6.0353330238868947</v>
      </c>
      <c r="L74">
        <v>4.5267956902643096</v>
      </c>
      <c r="M74">
        <v>4.1118066082197355</v>
      </c>
      <c r="N74">
        <v>5.4353359555086644</v>
      </c>
      <c r="O74">
        <v>3.5476937566420652</v>
      </c>
      <c r="P74">
        <v>4.4656440527967796</v>
      </c>
      <c r="Q74">
        <v>5.5959542458550704</v>
      </c>
      <c r="R74">
        <v>3.4380788686351247</v>
      </c>
      <c r="S74">
        <v>4.3914778670888301</v>
      </c>
      <c r="T74">
        <v>5.4579041512464546</v>
      </c>
      <c r="U74">
        <v>3.149534097204445</v>
      </c>
      <c r="V74">
        <v>7.3480347784942808</v>
      </c>
      <c r="W74">
        <v>4.1005058028080246</v>
      </c>
      <c r="X74">
        <v>5.7539589612158455</v>
      </c>
      <c r="Y74">
        <v>7.08265437445265</v>
      </c>
      <c r="Z74">
        <v>2.6365478300922351</v>
      </c>
      <c r="AA74">
        <v>5.4435238560597146</v>
      </c>
      <c r="AB74">
        <v>6.6401824611053648</v>
      </c>
      <c r="AC74">
        <v>6.0258617006221105</v>
      </c>
      <c r="AD74">
        <v>5.6566811331630849</v>
      </c>
      <c r="AE74">
        <v>4.5310321348782301</v>
      </c>
      <c r="AF74">
        <v>6.85231517227633</v>
      </c>
      <c r="AG74">
        <v>4.0052859360930348</v>
      </c>
      <c r="AH74">
        <v>3.0612910322760198</v>
      </c>
      <c r="AI74">
        <v>2.5946063267591</v>
      </c>
      <c r="AJ74">
        <v>3.50950356012918</v>
      </c>
      <c r="AK74">
        <v>5.2807009789391195</v>
      </c>
      <c r="AL74">
        <v>5.8920876484117199</v>
      </c>
      <c r="AM74">
        <v>7.0153202859372357</v>
      </c>
      <c r="AN74">
        <v>3.73602880478491</v>
      </c>
      <c r="AO74">
        <v>4.0939994347876398</v>
      </c>
      <c r="AP74">
        <v>5.7299850845666551</v>
      </c>
      <c r="AQ74">
        <v>7.5359541135029451</v>
      </c>
      <c r="AR74">
        <v>4.2666108907304547</v>
      </c>
      <c r="AS74">
        <v>5.0970789436340747</v>
      </c>
      <c r="AT74">
        <v>5.0805732375070498</v>
      </c>
      <c r="AU74">
        <v>5.956092959688565</v>
      </c>
      <c r="AV74">
        <v>3.6607789491425651</v>
      </c>
      <c r="AW74">
        <v>3.178472749654635</v>
      </c>
      <c r="AX74">
        <v>5.8483876586344898</v>
      </c>
      <c r="AY74">
        <v>5.1648795783408392</v>
      </c>
      <c r="AZ74">
        <v>3.4753428449847399</v>
      </c>
      <c r="BA74">
        <v>3.889894965141635</v>
      </c>
      <c r="BB74">
        <v>6.0540518835470802</v>
      </c>
      <c r="BC74">
        <v>4.7009330075445153</v>
      </c>
      <c r="BD74">
        <v>4.1115987855404752</v>
      </c>
      <c r="BE74">
        <v>4.8949156591081948</v>
      </c>
      <c r="BF74">
        <v>5.5197404912354902</v>
      </c>
      <c r="BG74">
        <v>5.1210324791472353</v>
      </c>
      <c r="BH74">
        <v>4.5774609601022256</v>
      </c>
      <c r="BJ74">
        <f t="shared" si="12"/>
        <v>4.7687376134362838</v>
      </c>
      <c r="BK74">
        <f t="shared" si="13"/>
        <v>4.8983042491372712</v>
      </c>
      <c r="BL74">
        <f t="shared" si="14"/>
        <v>4.9356570381897473</v>
      </c>
      <c r="BN74">
        <f t="shared" si="15"/>
        <v>0.75132184763309262</v>
      </c>
      <c r="BO74">
        <f t="shared" si="16"/>
        <v>1.5648211912177865</v>
      </c>
      <c r="BP74">
        <f t="shared" si="17"/>
        <v>1.1140002638453947</v>
      </c>
      <c r="BR74">
        <f t="shared" si="18"/>
        <v>0.18783046190827316</v>
      </c>
      <c r="BS74">
        <f t="shared" si="19"/>
        <v>0.36883189188483606</v>
      </c>
      <c r="BT74">
        <f t="shared" si="20"/>
        <v>0.22280005276907894</v>
      </c>
      <c r="BV74">
        <f t="shared" si="21"/>
        <v>0.75684550183762589</v>
      </c>
      <c r="BW74">
        <f t="shared" si="22"/>
        <v>0.5700824917631605</v>
      </c>
      <c r="BX74">
        <f t="shared" si="23"/>
        <v>0.9315188529142604</v>
      </c>
    </row>
    <row r="75" spans="1:76" x14ac:dyDescent="0.3">
      <c r="A75" t="s">
        <v>752</v>
      </c>
      <c r="B75">
        <v>10.225109828732819</v>
      </c>
      <c r="C75">
        <v>11.423923954233199</v>
      </c>
      <c r="D75">
        <v>8.9160819272536198</v>
      </c>
      <c r="E75">
        <v>8.1843261631676754</v>
      </c>
      <c r="F75">
        <v>14.0052832911834</v>
      </c>
      <c r="G75">
        <v>11.357936379086048</v>
      </c>
      <c r="H75">
        <v>8.9461837302583405</v>
      </c>
      <c r="I75">
        <v>11.902024390632651</v>
      </c>
      <c r="J75">
        <v>11.1041211945528</v>
      </c>
      <c r="K75">
        <v>13.8996168247839</v>
      </c>
      <c r="L75">
        <v>10.58457295150585</v>
      </c>
      <c r="M75">
        <v>8.7586572760780896</v>
      </c>
      <c r="N75">
        <v>11.90222616355295</v>
      </c>
      <c r="O75">
        <v>9.3132478163512111</v>
      </c>
      <c r="P75">
        <v>9.5855703116641742</v>
      </c>
      <c r="Q75">
        <v>12.2607621096624</v>
      </c>
      <c r="R75">
        <v>9.2867036374975349</v>
      </c>
      <c r="S75">
        <v>10.472665768294402</v>
      </c>
      <c r="T75">
        <v>12.12147919577145</v>
      </c>
      <c r="U75">
        <v>7.1466211107949444</v>
      </c>
      <c r="V75">
        <v>15.3838132126911</v>
      </c>
      <c r="W75">
        <v>9.6670536324893597</v>
      </c>
      <c r="X75">
        <v>12.397255824940299</v>
      </c>
      <c r="Y75">
        <v>16.8105134906187</v>
      </c>
      <c r="Z75">
        <v>6.1322051621301554</v>
      </c>
      <c r="AA75">
        <v>12.3540999307808</v>
      </c>
      <c r="AB75">
        <v>15.121884122147101</v>
      </c>
      <c r="AC75">
        <v>12.119106194419849</v>
      </c>
      <c r="AD75">
        <v>12.3909025558658</v>
      </c>
      <c r="AE75">
        <v>10.9635385068582</v>
      </c>
      <c r="AF75">
        <v>14.6587577653446</v>
      </c>
      <c r="AG75">
        <v>11.950923319573501</v>
      </c>
      <c r="AH75">
        <v>6.6501441261149701</v>
      </c>
      <c r="AI75">
        <v>7.9192250157496948</v>
      </c>
      <c r="AJ75">
        <v>9.7225346127997234</v>
      </c>
      <c r="AK75">
        <v>10.126139888955219</v>
      </c>
      <c r="AL75">
        <v>12.861112640635</v>
      </c>
      <c r="AM75">
        <v>14.624876027056601</v>
      </c>
      <c r="AN75">
        <v>7.8284356516495803</v>
      </c>
      <c r="AO75">
        <v>9.6588842621282502</v>
      </c>
      <c r="AP75">
        <v>12.824891331942851</v>
      </c>
      <c r="AQ75">
        <v>17.105846094846598</v>
      </c>
      <c r="AR75">
        <v>10.52818737263275</v>
      </c>
      <c r="AS75">
        <v>12.227682197749999</v>
      </c>
      <c r="AT75">
        <v>10.749183971765707</v>
      </c>
      <c r="AU75">
        <v>12.3924471206472</v>
      </c>
      <c r="AV75">
        <v>8.503717502932691</v>
      </c>
      <c r="AW75">
        <v>8.0443941125530003</v>
      </c>
      <c r="AX75">
        <v>13.1380733719737</v>
      </c>
      <c r="AY75">
        <v>12.497434681773051</v>
      </c>
      <c r="AZ75">
        <v>8.6991628513083192</v>
      </c>
      <c r="BA75">
        <v>9.5382058829546601</v>
      </c>
      <c r="BB75">
        <v>12.0895918041576</v>
      </c>
      <c r="BC75">
        <v>10.516339538691115</v>
      </c>
      <c r="BD75">
        <v>7.8641501701165346</v>
      </c>
      <c r="BE75">
        <v>12.676580550266349</v>
      </c>
      <c r="BF75">
        <v>11.787933037963398</v>
      </c>
      <c r="BG75">
        <v>13.1006380452214</v>
      </c>
      <c r="BH75">
        <v>10.00070613659185</v>
      </c>
      <c r="BJ75">
        <f t="shared" si="12"/>
        <v>10.773102769543696</v>
      </c>
      <c r="BK75">
        <f t="shared" si="13"/>
        <v>11.308160698449027</v>
      </c>
      <c r="BL75">
        <f t="shared" si="14"/>
        <v>11.164285954372525</v>
      </c>
      <c r="BN75">
        <f t="shared" si="15"/>
        <v>1.7754423097692964</v>
      </c>
      <c r="BO75">
        <f t="shared" si="16"/>
        <v>3.093919989039716</v>
      </c>
      <c r="BP75">
        <f t="shared" si="17"/>
        <v>2.2715083979874193</v>
      </c>
      <c r="BR75">
        <f t="shared" si="18"/>
        <v>0.4438605774423241</v>
      </c>
      <c r="BS75">
        <f t="shared" si="19"/>
        <v>0.72924393489953077</v>
      </c>
      <c r="BT75">
        <f t="shared" si="20"/>
        <v>0.45430167959748385</v>
      </c>
      <c r="BV75">
        <f t="shared" si="21"/>
        <v>0.53596798198633799</v>
      </c>
      <c r="BW75">
        <f t="shared" si="22"/>
        <v>0.54169986812756832</v>
      </c>
      <c r="BX75">
        <f t="shared" si="23"/>
        <v>0.8681499517567568</v>
      </c>
    </row>
    <row r="76" spans="1:76" x14ac:dyDescent="0.3">
      <c r="A76" t="s">
        <v>753</v>
      </c>
      <c r="B76">
        <v>15.543249997175199</v>
      </c>
      <c r="C76">
        <v>15.681448539527299</v>
      </c>
      <c r="D76">
        <v>12.9978183806102</v>
      </c>
      <c r="E76">
        <v>12.310367066043</v>
      </c>
      <c r="F76">
        <v>21.366207141374801</v>
      </c>
      <c r="G76">
        <v>15.896780557527048</v>
      </c>
      <c r="H76">
        <v>15.58220222530155</v>
      </c>
      <c r="I76">
        <v>16.455591010909949</v>
      </c>
      <c r="J76">
        <v>18.925126068946952</v>
      </c>
      <c r="K76">
        <v>21.241442101716949</v>
      </c>
      <c r="L76">
        <v>16.9143248336729</v>
      </c>
      <c r="M76">
        <v>13.711473851604399</v>
      </c>
      <c r="N76">
        <v>18.895478471297402</v>
      </c>
      <c r="O76">
        <v>15.217296673847351</v>
      </c>
      <c r="P76">
        <v>14.217081304701399</v>
      </c>
      <c r="Q76">
        <v>19.2805065858213</v>
      </c>
      <c r="R76">
        <v>15.421804123911301</v>
      </c>
      <c r="S76">
        <v>18.774941031132549</v>
      </c>
      <c r="T76">
        <v>17.747377381672401</v>
      </c>
      <c r="U76">
        <v>10.4634362624674</v>
      </c>
      <c r="V76">
        <v>23.9819191720646</v>
      </c>
      <c r="W76">
        <v>15.174319103496149</v>
      </c>
      <c r="X76">
        <v>20.441989356528349</v>
      </c>
      <c r="Y76">
        <v>24.863667419684297</v>
      </c>
      <c r="Z76">
        <v>9.2834709869855505</v>
      </c>
      <c r="AA76">
        <v>21.160359003378851</v>
      </c>
      <c r="AB76">
        <v>24.70738512974215</v>
      </c>
      <c r="AC76">
        <v>19.27410244392745</v>
      </c>
      <c r="AD76">
        <v>20.946252341984902</v>
      </c>
      <c r="AE76">
        <v>18.857911032966001</v>
      </c>
      <c r="AF76">
        <v>24.118450384128749</v>
      </c>
      <c r="AG76">
        <v>23.127070395234799</v>
      </c>
      <c r="AH76">
        <v>10.988345732675</v>
      </c>
      <c r="AI76">
        <v>14.2101830679514</v>
      </c>
      <c r="AJ76">
        <v>14.1623209293427</v>
      </c>
      <c r="AK76">
        <v>16.50294027429905</v>
      </c>
      <c r="AL76">
        <v>19.508689835125001</v>
      </c>
      <c r="AM76">
        <v>22.214552168727998</v>
      </c>
      <c r="AN76">
        <v>11.40214767705185</v>
      </c>
      <c r="AO76">
        <v>14.984327541586349</v>
      </c>
      <c r="AP76">
        <v>18.412112413785302</v>
      </c>
      <c r="AQ76">
        <v>25.80268936253135</v>
      </c>
      <c r="AR76">
        <v>15.8325757405776</v>
      </c>
      <c r="AS76">
        <v>19.51982576500405</v>
      </c>
      <c r="AT76">
        <v>17.23818281956985</v>
      </c>
      <c r="AU76">
        <v>21.170376374858051</v>
      </c>
      <c r="AV76">
        <v>13.57471554170575</v>
      </c>
      <c r="AW76">
        <v>12.947073729719349</v>
      </c>
      <c r="AX76">
        <v>23.054952094910298</v>
      </c>
      <c r="AY76">
        <v>19.100219257234549</v>
      </c>
      <c r="AZ76">
        <v>14.5526331703384</v>
      </c>
      <c r="BA76">
        <v>15.291439565812901</v>
      </c>
      <c r="BB76">
        <v>20.867249247582997</v>
      </c>
      <c r="BC76">
        <v>17.43821750746115</v>
      </c>
      <c r="BD76">
        <v>13.051122241284499</v>
      </c>
      <c r="BE76">
        <v>23.166552796985549</v>
      </c>
      <c r="BF76">
        <v>19.049673399736101</v>
      </c>
      <c r="BG76">
        <v>19.98484396412875</v>
      </c>
      <c r="BH76">
        <v>15.363931599619949</v>
      </c>
      <c r="BJ76">
        <f t="shared" si="12"/>
        <v>16.514774675629859</v>
      </c>
      <c r="BK76">
        <f t="shared" si="13"/>
        <v>18.530165798329548</v>
      </c>
      <c r="BL76">
        <f t="shared" si="14"/>
        <v>17.767734600759173</v>
      </c>
      <c r="BN76">
        <f t="shared" si="15"/>
        <v>2.7437809381473177</v>
      </c>
      <c r="BO76">
        <f t="shared" si="16"/>
        <v>5.0007984906586973</v>
      </c>
      <c r="BP76">
        <f t="shared" si="17"/>
        <v>3.7068989006653332</v>
      </c>
      <c r="BR76">
        <f t="shared" si="18"/>
        <v>0.68594523453682943</v>
      </c>
      <c r="BS76">
        <f t="shared" si="19"/>
        <v>1.178699508030739</v>
      </c>
      <c r="BT76">
        <f t="shared" si="20"/>
        <v>0.7413797801330666</v>
      </c>
      <c r="BV76">
        <f t="shared" si="21"/>
        <v>0.15104572195386187</v>
      </c>
      <c r="BW76">
        <f t="shared" si="22"/>
        <v>0.22237867505004166</v>
      </c>
      <c r="BX76">
        <f t="shared" si="23"/>
        <v>0.58808593516965058</v>
      </c>
    </row>
    <row r="77" spans="1:76" x14ac:dyDescent="0.3">
      <c r="A77" t="s">
        <v>754</v>
      </c>
      <c r="B77">
        <v>30.36134733133175</v>
      </c>
      <c r="C77">
        <v>31.5981235253807</v>
      </c>
      <c r="D77">
        <v>22.276247552664302</v>
      </c>
      <c r="E77">
        <v>22.0204577231817</v>
      </c>
      <c r="F77">
        <v>43.4582497414182</v>
      </c>
      <c r="G77">
        <v>27.777514448604798</v>
      </c>
      <c r="H77">
        <v>32.559849179503999</v>
      </c>
      <c r="I77">
        <v>29.912899492232</v>
      </c>
      <c r="J77">
        <v>36.449344383879648</v>
      </c>
      <c r="K77">
        <v>40.740421326603254</v>
      </c>
      <c r="L77">
        <v>32.468734070245205</v>
      </c>
      <c r="M77">
        <v>26.010000737926852</v>
      </c>
      <c r="N77">
        <v>32.546025143489899</v>
      </c>
      <c r="O77">
        <v>28.66774011693655</v>
      </c>
      <c r="P77">
        <v>23.230233594742799</v>
      </c>
      <c r="Q77">
        <v>33.600542548582354</v>
      </c>
      <c r="R77">
        <v>26.032543846621799</v>
      </c>
      <c r="S77">
        <v>33.579833791666999</v>
      </c>
      <c r="T77">
        <v>37.780580337417746</v>
      </c>
      <c r="U77">
        <v>18.232390559615652</v>
      </c>
      <c r="V77">
        <v>47.760817395846303</v>
      </c>
      <c r="W77">
        <v>27.020859706087052</v>
      </c>
      <c r="X77">
        <v>37.018841589082896</v>
      </c>
      <c r="Y77">
        <v>47.089929611931296</v>
      </c>
      <c r="Z77">
        <v>18.732785209460552</v>
      </c>
      <c r="AA77">
        <v>39.521125833524401</v>
      </c>
      <c r="AB77">
        <v>46.294380241140949</v>
      </c>
      <c r="AC77">
        <v>34.040182597924151</v>
      </c>
      <c r="AD77">
        <v>38.602962482816395</v>
      </c>
      <c r="AE77">
        <v>28.983808813145302</v>
      </c>
      <c r="AF77">
        <v>36.703076703863552</v>
      </c>
      <c r="AG77">
        <v>40.461342995772448</v>
      </c>
      <c r="AH77">
        <v>19.46737473773025</v>
      </c>
      <c r="AI77">
        <v>26.751618402019599</v>
      </c>
      <c r="AJ77">
        <v>29.808974968515351</v>
      </c>
      <c r="AK77">
        <v>31.307191291650501</v>
      </c>
      <c r="AL77">
        <v>36.795425649601299</v>
      </c>
      <c r="AM77">
        <v>42.831926465202848</v>
      </c>
      <c r="AN77">
        <v>19.802852733564002</v>
      </c>
      <c r="AO77">
        <v>27.688604060180602</v>
      </c>
      <c r="AP77">
        <v>35.069380074582597</v>
      </c>
      <c r="AQ77">
        <v>42.852181274646853</v>
      </c>
      <c r="AR77">
        <v>29.210416732203647</v>
      </c>
      <c r="AS77">
        <v>34.317194886224904</v>
      </c>
      <c r="AT77">
        <v>32.610550433929049</v>
      </c>
      <c r="AU77">
        <v>40.733737479318194</v>
      </c>
      <c r="AV77">
        <v>25.19580734565325</v>
      </c>
      <c r="AW77">
        <v>23.866018131314398</v>
      </c>
      <c r="AX77">
        <v>41.113866975511101</v>
      </c>
      <c r="AY77">
        <v>33.249316640264254</v>
      </c>
      <c r="AZ77">
        <v>27.270318995250548</v>
      </c>
      <c r="BA77">
        <v>26.12939016171655</v>
      </c>
      <c r="BB77">
        <v>38.002873795756003</v>
      </c>
      <c r="BC77">
        <v>32.384610926876199</v>
      </c>
      <c r="BD77">
        <v>28.0972548219838</v>
      </c>
      <c r="BE77">
        <v>45.513753845258201</v>
      </c>
      <c r="BF77">
        <v>38.050528154799295</v>
      </c>
      <c r="BG77">
        <v>38.4614909781804</v>
      </c>
      <c r="BH77">
        <v>27.0173552846638</v>
      </c>
      <c r="BJ77">
        <f t="shared" si="12"/>
        <v>30.854858182295253</v>
      </c>
      <c r="BK77">
        <f t="shared" si="13"/>
        <v>33.559691936425963</v>
      </c>
      <c r="BL77">
        <f t="shared" si="14"/>
        <v>33.095240884273913</v>
      </c>
      <c r="BN77">
        <f t="shared" si="15"/>
        <v>6.0715845230047938</v>
      </c>
      <c r="BO77">
        <f t="shared" si="16"/>
        <v>9.441681657449644</v>
      </c>
      <c r="BP77">
        <f t="shared" si="17"/>
        <v>6.7426131414283352</v>
      </c>
      <c r="BR77">
        <f t="shared" si="18"/>
        <v>1.5178961307511984</v>
      </c>
      <c r="BS77">
        <f t="shared" si="19"/>
        <v>2.2254257085957616</v>
      </c>
      <c r="BT77">
        <f t="shared" si="20"/>
        <v>1.348522628285667</v>
      </c>
      <c r="BV77">
        <f t="shared" si="21"/>
        <v>0.32354996700248329</v>
      </c>
      <c r="BW77">
        <f t="shared" si="22"/>
        <v>0.2774680456722462</v>
      </c>
      <c r="BX77">
        <f t="shared" si="23"/>
        <v>0.85957943576359397</v>
      </c>
    </row>
    <row r="78" spans="1:76" x14ac:dyDescent="0.3">
      <c r="A78" t="s">
        <v>755</v>
      </c>
      <c r="B78">
        <v>24.379129167647701</v>
      </c>
      <c r="C78">
        <v>23.809111999541351</v>
      </c>
      <c r="D78">
        <v>19.45767778187745</v>
      </c>
      <c r="E78">
        <v>19.052785089328751</v>
      </c>
      <c r="F78">
        <v>34.218808183374449</v>
      </c>
      <c r="G78">
        <v>23.642302422261452</v>
      </c>
      <c r="H78">
        <v>26.682610886114297</v>
      </c>
      <c r="I78">
        <v>25.791875106040898</v>
      </c>
      <c r="J78">
        <v>32.359246602550648</v>
      </c>
      <c r="K78">
        <v>37.574790140131448</v>
      </c>
      <c r="L78">
        <v>25.323288083145052</v>
      </c>
      <c r="M78">
        <v>22.0383837123264</v>
      </c>
      <c r="N78">
        <v>29.964580425892301</v>
      </c>
      <c r="O78">
        <v>22.762416188833651</v>
      </c>
      <c r="P78">
        <v>25.68610139276695</v>
      </c>
      <c r="Q78">
        <v>30.105780585969548</v>
      </c>
      <c r="R78">
        <v>24.555835918669249</v>
      </c>
      <c r="S78">
        <v>24.901138017989197</v>
      </c>
      <c r="T78">
        <v>25.19587925735695</v>
      </c>
      <c r="U78">
        <v>16.539087413752998</v>
      </c>
      <c r="V78">
        <v>42.527557722694247</v>
      </c>
      <c r="W78">
        <v>24.534214853248152</v>
      </c>
      <c r="X78">
        <v>26.8121782403129</v>
      </c>
      <c r="Y78">
        <v>39.815624750853353</v>
      </c>
      <c r="Z78">
        <v>12.65728729467985</v>
      </c>
      <c r="AA78">
        <v>34.180214863192951</v>
      </c>
      <c r="AB78">
        <v>35.710477137414401</v>
      </c>
      <c r="AC78">
        <v>34.580397315594048</v>
      </c>
      <c r="AD78">
        <v>30.896067930462252</v>
      </c>
      <c r="AE78">
        <v>27.463761273169499</v>
      </c>
      <c r="AF78">
        <v>37.841374249246044</v>
      </c>
      <c r="AG78">
        <v>30.457659902880948</v>
      </c>
      <c r="AH78">
        <v>17.979175189086853</v>
      </c>
      <c r="AI78">
        <v>17.565242335286751</v>
      </c>
      <c r="AJ78">
        <v>20.7109080383918</v>
      </c>
      <c r="AK78">
        <v>27.802338263180602</v>
      </c>
      <c r="AL78">
        <v>32.402230582653544</v>
      </c>
      <c r="AM78">
        <v>38.404522850136104</v>
      </c>
      <c r="AN78">
        <v>16.631648572996099</v>
      </c>
      <c r="AO78">
        <v>24.472043324175701</v>
      </c>
      <c r="AP78">
        <v>29.638162779374902</v>
      </c>
      <c r="AQ78">
        <v>42.101521626363748</v>
      </c>
      <c r="AR78">
        <v>22.078498630568699</v>
      </c>
      <c r="AS78">
        <v>30.573894698536499</v>
      </c>
      <c r="AT78">
        <v>28.117105876028404</v>
      </c>
      <c r="AU78">
        <v>33.754539726460649</v>
      </c>
      <c r="AV78">
        <v>23.101005791253002</v>
      </c>
      <c r="AW78">
        <v>19.25481319430995</v>
      </c>
      <c r="AX78">
        <v>35.919041853575948</v>
      </c>
      <c r="AY78">
        <v>29.540176806171001</v>
      </c>
      <c r="AZ78">
        <v>23.021259267918403</v>
      </c>
      <c r="BA78">
        <v>23.837404905445499</v>
      </c>
      <c r="BB78">
        <v>29.240105201181947</v>
      </c>
      <c r="BC78">
        <v>26.047776637070399</v>
      </c>
      <c r="BD78">
        <v>21.71662685942265</v>
      </c>
      <c r="BE78">
        <v>34.459474338116351</v>
      </c>
      <c r="BF78">
        <v>28.8434133193979</v>
      </c>
      <c r="BG78">
        <v>32.243780547544198</v>
      </c>
      <c r="BH78">
        <v>25.1283062631814</v>
      </c>
      <c r="BJ78">
        <f t="shared" si="12"/>
        <v>26.428055485487643</v>
      </c>
      <c r="BK78">
        <f t="shared" si="13"/>
        <v>28.011842981438367</v>
      </c>
      <c r="BL78">
        <f t="shared" si="14"/>
        <v>27.961623998138222</v>
      </c>
      <c r="BN78">
        <f t="shared" si="15"/>
        <v>5.1826765488968292</v>
      </c>
      <c r="BO78">
        <f t="shared" si="16"/>
        <v>8.4782607125879323</v>
      </c>
      <c r="BP78">
        <f t="shared" si="17"/>
        <v>6.1914117583226913</v>
      </c>
      <c r="BR78">
        <f t="shared" si="18"/>
        <v>1.2956691372242073</v>
      </c>
      <c r="BS78">
        <f t="shared" si="19"/>
        <v>1.9983452141794726</v>
      </c>
      <c r="BT78">
        <f t="shared" si="20"/>
        <v>1.2382823516645383</v>
      </c>
      <c r="BV78">
        <f t="shared" si="21"/>
        <v>0.5113808591723823</v>
      </c>
      <c r="BW78">
        <f t="shared" si="22"/>
        <v>0.39782259786014251</v>
      </c>
      <c r="BX78">
        <f t="shared" si="23"/>
        <v>0.98310112140120043</v>
      </c>
    </row>
    <row r="79" spans="1:76" x14ac:dyDescent="0.3">
      <c r="A79" t="s">
        <v>756</v>
      </c>
      <c r="B79">
        <v>83.904733296593946</v>
      </c>
      <c r="C79">
        <v>80.850603926784444</v>
      </c>
      <c r="D79">
        <v>68.345335314363354</v>
      </c>
      <c r="E79">
        <v>70.89969941562174</v>
      </c>
      <c r="F79">
        <v>110.2747513262445</v>
      </c>
      <c r="G79">
        <v>76.697737121179955</v>
      </c>
      <c r="H79">
        <v>86.942960061483745</v>
      </c>
      <c r="I79">
        <v>91.33323527458839</v>
      </c>
      <c r="J79">
        <v>107.57009289852749</v>
      </c>
      <c r="K79">
        <v>108.5033736114305</v>
      </c>
      <c r="L79">
        <v>85.2207700089795</v>
      </c>
      <c r="M79">
        <v>68.029453801045648</v>
      </c>
      <c r="N79">
        <v>98.564508399124151</v>
      </c>
      <c r="O79">
        <v>75.887707053989402</v>
      </c>
      <c r="P79">
        <v>86.214299849163496</v>
      </c>
      <c r="Q79">
        <v>97.798893205171453</v>
      </c>
      <c r="R79">
        <v>76.779346846803648</v>
      </c>
      <c r="S79">
        <v>82.441930055026063</v>
      </c>
      <c r="T79">
        <v>85.975091212624392</v>
      </c>
      <c r="U79">
        <v>55.038976720892194</v>
      </c>
      <c r="V79">
        <v>123.7783451852145</v>
      </c>
      <c r="W79">
        <v>79.637451865602344</v>
      </c>
      <c r="X79">
        <v>92.906188148090749</v>
      </c>
      <c r="Y79">
        <v>112.8111318114655</v>
      </c>
      <c r="Z79">
        <v>39.290262916127546</v>
      </c>
      <c r="AA79">
        <v>104.6446666890903</v>
      </c>
      <c r="AB79">
        <v>112.50762918643301</v>
      </c>
      <c r="AC79">
        <v>104.41813610623299</v>
      </c>
      <c r="AD79">
        <v>91.939065220914401</v>
      </c>
      <c r="AE79">
        <v>85.607214204210749</v>
      </c>
      <c r="AF79">
        <v>109.767778034198</v>
      </c>
      <c r="AG79">
        <v>92.993805200456052</v>
      </c>
      <c r="AH79">
        <v>58.822986171337945</v>
      </c>
      <c r="AI79">
        <v>49.76541001747885</v>
      </c>
      <c r="AJ79">
        <v>76.785373846610554</v>
      </c>
      <c r="AK79">
        <v>86.408319874646949</v>
      </c>
      <c r="AL79">
        <v>96.123097820838851</v>
      </c>
      <c r="AM79">
        <v>114.7389126462825</v>
      </c>
      <c r="AN79">
        <v>53.7695245664531</v>
      </c>
      <c r="AO79">
        <v>78.925581890020993</v>
      </c>
      <c r="AP79">
        <v>98.013934660749499</v>
      </c>
      <c r="AQ79">
        <v>110.3689169928285</v>
      </c>
      <c r="AR79">
        <v>71.384130878553606</v>
      </c>
      <c r="AS79">
        <v>93.478234746068352</v>
      </c>
      <c r="AT79">
        <v>90.943142083203242</v>
      </c>
      <c r="AU79">
        <v>99.950228540252141</v>
      </c>
      <c r="AV79">
        <v>73.651763330218003</v>
      </c>
      <c r="AW79">
        <v>64.645648792884302</v>
      </c>
      <c r="AX79">
        <v>109.1093305705495</v>
      </c>
      <c r="AY79">
        <v>93.984875634225347</v>
      </c>
      <c r="AZ79">
        <v>72.211673110396248</v>
      </c>
      <c r="BA79">
        <v>70.335573498058494</v>
      </c>
      <c r="BB79">
        <v>94.6251553429897</v>
      </c>
      <c r="BC79">
        <v>83.922461248688791</v>
      </c>
      <c r="BD79">
        <v>73.509739203664651</v>
      </c>
      <c r="BE79">
        <v>98.990332100487251</v>
      </c>
      <c r="BF79">
        <v>89.296206744477445</v>
      </c>
      <c r="BG79">
        <v>100.19706977036715</v>
      </c>
      <c r="BH79">
        <v>81.469197303280112</v>
      </c>
      <c r="BJ79">
        <f t="shared" si="12"/>
        <v>87.314884660268248</v>
      </c>
      <c r="BK79">
        <f t="shared" si="13"/>
        <v>86.618078644011092</v>
      </c>
      <c r="BL79">
        <f t="shared" si="14"/>
        <v>87.073537007871806</v>
      </c>
      <c r="BN79">
        <f t="shared" si="15"/>
        <v>14.006383697668788</v>
      </c>
      <c r="BO79">
        <f t="shared" si="16"/>
        <v>23.7086424352674</v>
      </c>
      <c r="BP79">
        <f t="shared" si="17"/>
        <v>15.24587471180442</v>
      </c>
      <c r="BR79">
        <f t="shared" si="18"/>
        <v>3.501595924417197</v>
      </c>
      <c r="BS79">
        <f t="shared" si="19"/>
        <v>5.5881806129015743</v>
      </c>
      <c r="BT79">
        <f t="shared" si="20"/>
        <v>3.0491749423608843</v>
      </c>
      <c r="BV79">
        <f t="shared" si="21"/>
        <v>0.9166013953450185</v>
      </c>
      <c r="BW79">
        <f t="shared" si="22"/>
        <v>0.95884818845404207</v>
      </c>
      <c r="BX79">
        <f t="shared" si="23"/>
        <v>0.94349168431801211</v>
      </c>
    </row>
    <row r="80" spans="1:76" x14ac:dyDescent="0.3">
      <c r="A80" t="s">
        <v>757</v>
      </c>
      <c r="B80">
        <v>2.17270619778748</v>
      </c>
      <c r="C80">
        <v>2.26954097485832</v>
      </c>
      <c r="D80">
        <v>2.076785241771915</v>
      </c>
      <c r="E80">
        <v>1.890059415462245</v>
      </c>
      <c r="F80">
        <v>2.9856829298924001</v>
      </c>
      <c r="G80">
        <v>2.2392534239096049</v>
      </c>
      <c r="H80">
        <v>2.2227142344036954</v>
      </c>
      <c r="I80">
        <v>2.4877271126748202</v>
      </c>
      <c r="J80">
        <v>2.8730275386863351</v>
      </c>
      <c r="K80">
        <v>3.1402682042396899</v>
      </c>
      <c r="L80">
        <v>2.41849639874287</v>
      </c>
      <c r="M80">
        <v>1.99276208927025</v>
      </c>
      <c r="N80">
        <v>2.6940039415196049</v>
      </c>
      <c r="O80">
        <v>1.9507935994524352</v>
      </c>
      <c r="P80">
        <v>2.2610922859851703</v>
      </c>
      <c r="Q80">
        <v>2.6962860407210649</v>
      </c>
      <c r="R80">
        <v>2.1221665271654602</v>
      </c>
      <c r="S80">
        <v>2.19996480560925</v>
      </c>
      <c r="T80">
        <v>2.3339797517817846</v>
      </c>
      <c r="U80">
        <v>1.757451307056455</v>
      </c>
      <c r="V80">
        <v>3.8533466406764401</v>
      </c>
      <c r="W80">
        <v>2.1938211345823251</v>
      </c>
      <c r="X80">
        <v>2.7238855939254552</v>
      </c>
      <c r="Y80">
        <v>3.4509020831121249</v>
      </c>
      <c r="Z80">
        <v>0.99741166124292746</v>
      </c>
      <c r="AA80">
        <v>3.0189283580013448</v>
      </c>
      <c r="AB80">
        <v>3.0344635781496652</v>
      </c>
      <c r="AC80">
        <v>3.1906907008516798</v>
      </c>
      <c r="AD80">
        <v>2.6886696949183948</v>
      </c>
      <c r="AE80">
        <v>2.7338547504116049</v>
      </c>
      <c r="AF80">
        <v>3.3137472726044201</v>
      </c>
      <c r="AG80">
        <v>2.6291141497230601</v>
      </c>
      <c r="AH80">
        <v>1.8045385147081499</v>
      </c>
      <c r="AI80">
        <v>1.6809434194603599</v>
      </c>
      <c r="AJ80">
        <v>1.7073942608164652</v>
      </c>
      <c r="AK80">
        <v>2.5523644851435652</v>
      </c>
      <c r="AL80">
        <v>2.7027311793069098</v>
      </c>
      <c r="AM80">
        <v>3.0989065002300897</v>
      </c>
      <c r="AN80">
        <v>1.582723827668465</v>
      </c>
      <c r="AO80">
        <v>2.081220442461035</v>
      </c>
      <c r="AP80">
        <v>2.8822185324431899</v>
      </c>
      <c r="AQ80">
        <v>3.5338175416309952</v>
      </c>
      <c r="AR80">
        <v>1.8971804886550299</v>
      </c>
      <c r="AS80">
        <v>2.8711544280785297</v>
      </c>
      <c r="AT80">
        <v>2.3018614238103301</v>
      </c>
      <c r="AU80">
        <v>3.04820872761031</v>
      </c>
      <c r="AV80">
        <v>2.1812615695549198</v>
      </c>
      <c r="AW80">
        <v>1.9194539703119702</v>
      </c>
      <c r="AX80">
        <v>2.9414337478890151</v>
      </c>
      <c r="AY80">
        <v>2.726256444136065</v>
      </c>
      <c r="AZ80">
        <v>2.2882582985504101</v>
      </c>
      <c r="BA80">
        <v>2.2804853304629598</v>
      </c>
      <c r="BB80">
        <v>2.34206355416732</v>
      </c>
      <c r="BC80">
        <v>2.1530767877063051</v>
      </c>
      <c r="BD80">
        <v>1.9464034015518599</v>
      </c>
      <c r="BE80">
        <v>2.9745572619642449</v>
      </c>
      <c r="BF80">
        <v>2.4922304673730999</v>
      </c>
      <c r="BG80">
        <v>2.64157331666605</v>
      </c>
      <c r="BH80">
        <v>2.2641187648979351</v>
      </c>
      <c r="BJ80">
        <f t="shared" si="12"/>
        <v>2.3981999768361191</v>
      </c>
      <c r="BK80">
        <f t="shared" si="13"/>
        <v>2.5404377746656053</v>
      </c>
      <c r="BL80">
        <f t="shared" si="14"/>
        <v>2.4564381901234826</v>
      </c>
      <c r="BN80">
        <f t="shared" si="15"/>
        <v>0.3807335018379055</v>
      </c>
      <c r="BO80">
        <f t="shared" si="16"/>
        <v>0.72255029992141684</v>
      </c>
      <c r="BP80">
        <f t="shared" si="17"/>
        <v>0.48245534901905324</v>
      </c>
      <c r="BR80">
        <f t="shared" si="18"/>
        <v>9.5183375459476374E-2</v>
      </c>
      <c r="BS80">
        <f t="shared" si="19"/>
        <v>0.17030673894093587</v>
      </c>
      <c r="BT80">
        <f t="shared" si="20"/>
        <v>9.6491069803810642E-2</v>
      </c>
      <c r="BV80">
        <f t="shared" si="21"/>
        <v>0.47239962860525309</v>
      </c>
      <c r="BW80">
        <f t="shared" si="22"/>
        <v>0.66990790683726542</v>
      </c>
      <c r="BX80">
        <f t="shared" si="23"/>
        <v>0.67115103204362625</v>
      </c>
    </row>
    <row r="81" spans="1:76" x14ac:dyDescent="0.3">
      <c r="A81" t="s">
        <v>758</v>
      </c>
      <c r="B81">
        <v>1.6139843321126701</v>
      </c>
      <c r="C81">
        <v>2.005509454288255</v>
      </c>
      <c r="D81">
        <v>1.7799139600999401</v>
      </c>
      <c r="E81">
        <v>1.7152185463751501</v>
      </c>
      <c r="F81">
        <v>2.158231788363385</v>
      </c>
      <c r="G81">
        <v>1.8609358104943401</v>
      </c>
      <c r="H81">
        <v>1.3226898306878301</v>
      </c>
      <c r="I81">
        <v>1.8695477571803201</v>
      </c>
      <c r="J81">
        <v>1.75495271919732</v>
      </c>
      <c r="K81">
        <v>2.0019572046439951</v>
      </c>
      <c r="L81">
        <v>1.8040875933963649</v>
      </c>
      <c r="M81">
        <v>1.7836974921566751</v>
      </c>
      <c r="N81">
        <v>1.7685561541895551</v>
      </c>
      <c r="O81">
        <v>1.93778196690733</v>
      </c>
      <c r="P81">
        <v>1.7584310800153449</v>
      </c>
      <c r="Q81">
        <v>1.93440969180891</v>
      </c>
      <c r="R81">
        <v>1.495267178064565</v>
      </c>
      <c r="S81">
        <v>1.5153097318748001</v>
      </c>
      <c r="T81">
        <v>2.01260488313588</v>
      </c>
      <c r="U81">
        <v>1.4843743825505999</v>
      </c>
      <c r="V81">
        <v>2.42035740204865</v>
      </c>
      <c r="W81">
        <v>1.69554254558076</v>
      </c>
      <c r="X81">
        <v>2.8329423712911801</v>
      </c>
      <c r="Y81">
        <v>2.7414331688922804</v>
      </c>
      <c r="Z81">
        <v>1.0731998757684948</v>
      </c>
      <c r="AA81">
        <v>2.1825547277638151</v>
      </c>
      <c r="AB81">
        <v>2.2770141278515901</v>
      </c>
      <c r="AC81">
        <v>2.0401369445638702</v>
      </c>
      <c r="AD81">
        <v>2.4857182785424952</v>
      </c>
      <c r="AE81">
        <v>1.57676188896188</v>
      </c>
      <c r="AF81">
        <v>2.2245245114373149</v>
      </c>
      <c r="AG81">
        <v>2.0048930212028599</v>
      </c>
      <c r="AH81">
        <v>1.297487716724665</v>
      </c>
      <c r="AI81">
        <v>1.5963726325416299</v>
      </c>
      <c r="AJ81">
        <v>1.5041700934860298</v>
      </c>
      <c r="AK81">
        <v>2.7560880981695997</v>
      </c>
      <c r="AL81">
        <v>2.1367591520255251</v>
      </c>
      <c r="AM81">
        <v>2.2759592708546696</v>
      </c>
      <c r="AN81">
        <v>1.53301198491706</v>
      </c>
      <c r="AO81">
        <v>1.622050306227885</v>
      </c>
      <c r="AP81">
        <v>2.1363771330054</v>
      </c>
      <c r="AQ81">
        <v>2.5113470951223249</v>
      </c>
      <c r="AR81">
        <v>1.87063950280168</v>
      </c>
      <c r="AS81">
        <v>2.2647284962209149</v>
      </c>
      <c r="AT81">
        <v>1.7611805573923549</v>
      </c>
      <c r="AU81">
        <v>2.1633666260107001</v>
      </c>
      <c r="AV81">
        <v>1.6276548492754199</v>
      </c>
      <c r="AW81">
        <v>1.8022817456123099</v>
      </c>
      <c r="AX81">
        <v>2.0988878745106501</v>
      </c>
      <c r="AY81">
        <v>1.8703493647004952</v>
      </c>
      <c r="AZ81">
        <v>1.8396706597414498</v>
      </c>
      <c r="BA81">
        <v>1.7552482483330101</v>
      </c>
      <c r="BB81">
        <v>2.3011923716754152</v>
      </c>
      <c r="BC81">
        <v>1.8091875750709749</v>
      </c>
      <c r="BD81">
        <v>1.306902386946585</v>
      </c>
      <c r="BE81">
        <v>2.1696782936792651</v>
      </c>
      <c r="BF81">
        <v>2.2520785093654201</v>
      </c>
      <c r="BG81">
        <v>2.0177242124186501</v>
      </c>
      <c r="BH81">
        <v>1.751330455825185</v>
      </c>
      <c r="BJ81">
        <f t="shared" si="12"/>
        <v>1.8168690863698362</v>
      </c>
      <c r="BK81">
        <f t="shared" si="13"/>
        <v>1.9420275215998519</v>
      </c>
      <c r="BL81">
        <f t="shared" si="14"/>
        <v>1.9655145945355585</v>
      </c>
      <c r="BN81">
        <f t="shared" si="15"/>
        <v>0.18751787524290253</v>
      </c>
      <c r="BO81">
        <f t="shared" si="16"/>
        <v>0.50297256486453723</v>
      </c>
      <c r="BP81">
        <f t="shared" si="17"/>
        <v>0.33826179529101474</v>
      </c>
      <c r="BR81">
        <f t="shared" si="18"/>
        <v>4.6879468810725633E-2</v>
      </c>
      <c r="BS81">
        <f t="shared" si="19"/>
        <v>0.11855177045550165</v>
      </c>
      <c r="BT81">
        <f t="shared" si="20"/>
        <v>6.7652359058202952E-2</v>
      </c>
      <c r="BV81">
        <f t="shared" si="21"/>
        <v>0.33683685033200073</v>
      </c>
      <c r="BW81">
        <f t="shared" si="22"/>
        <v>7.876262720083449E-2</v>
      </c>
      <c r="BX81">
        <f t="shared" si="23"/>
        <v>0.86462913695835786</v>
      </c>
    </row>
    <row r="82" spans="1:76" x14ac:dyDescent="0.3">
      <c r="A82" t="s">
        <v>759</v>
      </c>
      <c r="B82">
        <v>0.59746837980630407</v>
      </c>
      <c r="C82">
        <v>0.55383159229364054</v>
      </c>
      <c r="D82">
        <v>0.52453715640130993</v>
      </c>
      <c r="E82">
        <v>0.55699992497578044</v>
      </c>
      <c r="F82">
        <v>0.68376230713622554</v>
      </c>
      <c r="G82">
        <v>0.55953820687607048</v>
      </c>
      <c r="H82">
        <v>0.70727664246449096</v>
      </c>
      <c r="I82">
        <v>0.56994810049789946</v>
      </c>
      <c r="J82">
        <v>0.55221625147942355</v>
      </c>
      <c r="K82">
        <v>0.61234178124089245</v>
      </c>
      <c r="L82">
        <v>0.6081384466478621</v>
      </c>
      <c r="M82">
        <v>0.60519589526755158</v>
      </c>
      <c r="N82">
        <v>0.56020903753970952</v>
      </c>
      <c r="O82">
        <v>0.49971173612666553</v>
      </c>
      <c r="P82">
        <v>0.62291593884921848</v>
      </c>
      <c r="Q82">
        <v>0.65343327250562355</v>
      </c>
      <c r="R82">
        <v>0.45730092047036902</v>
      </c>
      <c r="S82">
        <v>0.6354799959253975</v>
      </c>
      <c r="T82">
        <v>0.5610598445590671</v>
      </c>
      <c r="U82">
        <v>0.5200055344283655</v>
      </c>
      <c r="V82">
        <v>0.80205693291228597</v>
      </c>
      <c r="W82">
        <v>0.51444978357145654</v>
      </c>
      <c r="X82">
        <v>0.75199401581163694</v>
      </c>
      <c r="Y82">
        <v>0.76804216517082957</v>
      </c>
      <c r="Z82">
        <v>0.40824648503154604</v>
      </c>
      <c r="AA82">
        <v>0.58638348346504143</v>
      </c>
      <c r="AB82">
        <v>0.8272114861490415</v>
      </c>
      <c r="AC82">
        <v>0.57096946556322703</v>
      </c>
      <c r="AD82">
        <v>0.63663887893917748</v>
      </c>
      <c r="AE82">
        <v>0.4576909125036645</v>
      </c>
      <c r="AF82">
        <v>0.6886035382507949</v>
      </c>
      <c r="AG82">
        <v>0.61751232118992294</v>
      </c>
      <c r="AH82">
        <v>0.46336626109061751</v>
      </c>
      <c r="AI82">
        <v>0.51819508589272956</v>
      </c>
      <c r="AJ82">
        <v>0.41641975927705149</v>
      </c>
      <c r="AK82">
        <v>0.75896186201756755</v>
      </c>
      <c r="AL82">
        <v>0.70314304352756807</v>
      </c>
      <c r="AM82">
        <v>0.78109435554734696</v>
      </c>
      <c r="AN82">
        <v>0.61222727297652102</v>
      </c>
      <c r="AO82">
        <v>0.47367938405697851</v>
      </c>
      <c r="AP82">
        <v>0.66246909763396045</v>
      </c>
      <c r="AQ82">
        <v>0.74154401803254943</v>
      </c>
      <c r="AR82">
        <v>0.4964569801347255</v>
      </c>
      <c r="AS82">
        <v>0.61351353848113799</v>
      </c>
      <c r="AT82">
        <v>0.51746555492284396</v>
      </c>
      <c r="AU82">
        <v>0.61813696073450242</v>
      </c>
      <c r="AV82">
        <v>0.53469207268791796</v>
      </c>
      <c r="AW82">
        <v>0.36186694752073001</v>
      </c>
      <c r="AX82">
        <v>0.68102397171652751</v>
      </c>
      <c r="AY82">
        <v>0.62898951393221003</v>
      </c>
      <c r="AZ82">
        <v>0.54865826670591056</v>
      </c>
      <c r="BA82">
        <v>0.50517264171817899</v>
      </c>
      <c r="BB82">
        <v>0.65613266089521449</v>
      </c>
      <c r="BC82">
        <v>0.49120430975545548</v>
      </c>
      <c r="BD82">
        <v>0.41446421668309452</v>
      </c>
      <c r="BE82">
        <v>0.55117044507796642</v>
      </c>
      <c r="BF82">
        <v>0.6418453317964421</v>
      </c>
      <c r="BG82">
        <v>0.56433378545913648</v>
      </c>
      <c r="BH82">
        <v>0.472168139005259</v>
      </c>
      <c r="BJ82">
        <f t="shared" si="12"/>
        <v>0.59172029188179176</v>
      </c>
      <c r="BK82">
        <f t="shared" si="13"/>
        <v>0.59917817282917618</v>
      </c>
      <c r="BL82">
        <f t="shared" si="14"/>
        <v>0.57787336521187194</v>
      </c>
      <c r="BN82">
        <f t="shared" si="15"/>
        <v>5.6094887384971211E-2</v>
      </c>
      <c r="BO82">
        <f t="shared" si="16"/>
        <v>0.12685015950217585</v>
      </c>
      <c r="BP82">
        <f t="shared" si="17"/>
        <v>0.11169489118646647</v>
      </c>
      <c r="BR82">
        <f t="shared" si="18"/>
        <v>1.4023721846242803E-2</v>
      </c>
      <c r="BS82">
        <f t="shared" si="19"/>
        <v>2.9898869326194573E-2</v>
      </c>
      <c r="BT82">
        <f t="shared" si="20"/>
        <v>2.2338978237293295E-2</v>
      </c>
      <c r="BV82">
        <f t="shared" si="21"/>
        <v>0.82324692767952168</v>
      </c>
      <c r="BW82">
        <f t="shared" si="22"/>
        <v>0.6026977406230738</v>
      </c>
      <c r="BX82">
        <f t="shared" si="23"/>
        <v>0.57188970523164451</v>
      </c>
    </row>
    <row r="83" spans="1:76" x14ac:dyDescent="0.3">
      <c r="A83" t="s">
        <v>760</v>
      </c>
      <c r="B83">
        <v>0.61133618394813705</v>
      </c>
      <c r="C83">
        <v>0.56778058898807204</v>
      </c>
      <c r="D83">
        <v>0.77927340506224252</v>
      </c>
      <c r="E83">
        <v>0.79936681580666302</v>
      </c>
      <c r="F83">
        <v>1.24361434644312</v>
      </c>
      <c r="G83">
        <v>0.860916726026418</v>
      </c>
      <c r="H83">
        <v>0.82988458115031549</v>
      </c>
      <c r="I83">
        <v>0.79139675707799251</v>
      </c>
      <c r="J83">
        <v>0.85014553926013603</v>
      </c>
      <c r="K83">
        <v>0.98397767878514708</v>
      </c>
      <c r="L83">
        <v>0.657057360531075</v>
      </c>
      <c r="M83">
        <v>0.93802936376085799</v>
      </c>
      <c r="N83">
        <v>0.81600468034762508</v>
      </c>
      <c r="O83">
        <v>0.4817941764080525</v>
      </c>
      <c r="P83">
        <v>0.61063119159578294</v>
      </c>
      <c r="Q83">
        <v>0.89955668754005802</v>
      </c>
      <c r="R83">
        <v>0.57131966225264752</v>
      </c>
      <c r="S83">
        <v>0.88331032544699406</v>
      </c>
      <c r="T83">
        <v>0.71956689229290149</v>
      </c>
      <c r="U83">
        <v>0.621835636331593</v>
      </c>
      <c r="V83">
        <v>1.0954944416246091</v>
      </c>
      <c r="W83">
        <v>0.65752112364247339</v>
      </c>
      <c r="X83">
        <v>0.99356362065378101</v>
      </c>
      <c r="Y83">
        <v>1.17737423495973</v>
      </c>
      <c r="Z83">
        <v>0.57698214987234053</v>
      </c>
      <c r="AA83">
        <v>0.97992740744404339</v>
      </c>
      <c r="AB83">
        <v>1.1459424585640949</v>
      </c>
      <c r="AC83">
        <v>0.94735004418599145</v>
      </c>
      <c r="AD83">
        <v>0.98874918988383953</v>
      </c>
      <c r="AE83">
        <v>0.70910941953074658</v>
      </c>
      <c r="AF83">
        <v>1.0944395148748109</v>
      </c>
      <c r="AG83">
        <v>0.64055477043741194</v>
      </c>
      <c r="AH83">
        <v>0.67675054698637993</v>
      </c>
      <c r="AI83">
        <v>0.52388132587076053</v>
      </c>
      <c r="AJ83">
        <v>0.43629092578241746</v>
      </c>
      <c r="AK83">
        <v>1.047477418732025</v>
      </c>
      <c r="AL83">
        <v>1.1259435621177649</v>
      </c>
      <c r="AM83">
        <v>1.0778365767289686</v>
      </c>
      <c r="AN83">
        <v>0.64971014604375354</v>
      </c>
      <c r="AO83">
        <v>0.6363137602264225</v>
      </c>
      <c r="AP83">
        <v>0.83200535772780904</v>
      </c>
      <c r="AQ83">
        <v>1.1227964286366501</v>
      </c>
      <c r="AR83">
        <v>0.69646100717014092</v>
      </c>
      <c r="AS83">
        <v>0.8812167904320275</v>
      </c>
      <c r="AT83">
        <v>0.73370052589247292</v>
      </c>
      <c r="AU83">
        <v>0.92965583921219497</v>
      </c>
      <c r="AV83">
        <v>0.89902247456396855</v>
      </c>
      <c r="AW83">
        <v>0.42296505223262049</v>
      </c>
      <c r="AX83">
        <v>1.0164360325297805</v>
      </c>
      <c r="AY83">
        <v>0.90963211237075947</v>
      </c>
      <c r="AZ83">
        <v>0.53027081472652049</v>
      </c>
      <c r="BA83">
        <v>0.69751661543663257</v>
      </c>
      <c r="BB83">
        <v>0.87462886682237895</v>
      </c>
      <c r="BC83">
        <v>0.78717090519532051</v>
      </c>
      <c r="BD83">
        <v>0.77653160043248892</v>
      </c>
      <c r="BE83">
        <v>0.87646809484030097</v>
      </c>
      <c r="BF83">
        <v>0.89352935760154795</v>
      </c>
      <c r="BG83">
        <v>0.92284533262699053</v>
      </c>
      <c r="BH83">
        <v>0.69477414346155753</v>
      </c>
      <c r="BJ83">
        <f t="shared" si="12"/>
        <v>0.79504788017073091</v>
      </c>
      <c r="BK83">
        <f t="shared" si="13"/>
        <v>0.83353737582528598</v>
      </c>
      <c r="BL83">
        <f t="shared" si="14"/>
        <v>0.81884798966174055</v>
      </c>
      <c r="BN83">
        <f t="shared" si="15"/>
        <v>0.18514127712514938</v>
      </c>
      <c r="BO83">
        <f t="shared" si="16"/>
        <v>0.22170898820974549</v>
      </c>
      <c r="BP83">
        <f t="shared" si="17"/>
        <v>0.19389967727689911</v>
      </c>
      <c r="BR83">
        <f t="shared" si="18"/>
        <v>4.6285319281287346E-2</v>
      </c>
      <c r="BS83">
        <f t="shared" si="19"/>
        <v>5.2257309671039788E-2</v>
      </c>
      <c r="BT83">
        <f t="shared" si="20"/>
        <v>3.8779935455379819E-2</v>
      </c>
      <c r="BV83">
        <f t="shared" si="21"/>
        <v>0.58522813036144261</v>
      </c>
      <c r="BW83">
        <f t="shared" si="22"/>
        <v>0.69599162759833777</v>
      </c>
      <c r="BX83">
        <f t="shared" si="23"/>
        <v>0.82277579963551528</v>
      </c>
    </row>
    <row r="84" spans="1:76" x14ac:dyDescent="0.3">
      <c r="A84" t="s">
        <v>761</v>
      </c>
      <c r="B84">
        <v>0.64201116266875258</v>
      </c>
      <c r="C84">
        <v>0.55829911935492893</v>
      </c>
      <c r="D84">
        <v>0.72055055726531259</v>
      </c>
      <c r="E84">
        <v>0.69435723998877896</v>
      </c>
      <c r="F84">
        <v>0.70986586287168851</v>
      </c>
      <c r="G84">
        <v>0.71504918969675246</v>
      </c>
      <c r="H84">
        <v>0.59951415198233948</v>
      </c>
      <c r="I84">
        <v>0.66406647573827793</v>
      </c>
      <c r="J84">
        <v>0.68521568740447147</v>
      </c>
      <c r="K84">
        <v>0.72124847729791908</v>
      </c>
      <c r="L84">
        <v>0.57461805600969407</v>
      </c>
      <c r="M84">
        <v>0.81767461976868749</v>
      </c>
      <c r="N84">
        <v>0.6756970620157805</v>
      </c>
      <c r="O84">
        <v>0.53506018959150103</v>
      </c>
      <c r="P84">
        <v>0.58171821212618546</v>
      </c>
      <c r="Q84">
        <v>0.60564810359982046</v>
      </c>
      <c r="R84">
        <v>0.52391096957585992</v>
      </c>
      <c r="S84">
        <v>0.66140175178724459</v>
      </c>
      <c r="T84">
        <v>0.61423447713106194</v>
      </c>
      <c r="U84">
        <v>0.64618067653876543</v>
      </c>
      <c r="V84">
        <v>0.89923553814094692</v>
      </c>
      <c r="W84">
        <v>0.56739402896576596</v>
      </c>
      <c r="X84">
        <v>0.80427293641012754</v>
      </c>
      <c r="Y84">
        <v>0.92541533449552649</v>
      </c>
      <c r="Z84">
        <v>0.38725039480395301</v>
      </c>
      <c r="AA84">
        <v>0.71911092608441241</v>
      </c>
      <c r="AB84">
        <v>0.93776715329799454</v>
      </c>
      <c r="AC84">
        <v>0.77466543926469944</v>
      </c>
      <c r="AD84">
        <v>0.81127256820967952</v>
      </c>
      <c r="AE84">
        <v>0.57785312747149253</v>
      </c>
      <c r="AF84">
        <v>0.86355447752646053</v>
      </c>
      <c r="AG84">
        <v>0.78659486971201198</v>
      </c>
      <c r="AH84">
        <v>0.53460499207879697</v>
      </c>
      <c r="AI84">
        <v>0.37496176165259099</v>
      </c>
      <c r="AJ84">
        <v>0.56298533700814601</v>
      </c>
      <c r="AK84">
        <v>0.93273032280915458</v>
      </c>
      <c r="AL84">
        <v>0.74803370661861501</v>
      </c>
      <c r="AM84">
        <v>0.753188714272225</v>
      </c>
      <c r="AN84">
        <v>0.45920059841003047</v>
      </c>
      <c r="AO84">
        <v>0.53960386646547398</v>
      </c>
      <c r="AP84">
        <v>0.74148801493598304</v>
      </c>
      <c r="AQ84">
        <v>0.88183071144070557</v>
      </c>
      <c r="AR84">
        <v>0.56702522682980849</v>
      </c>
      <c r="AS84">
        <v>0.85320726456014295</v>
      </c>
      <c r="AT84">
        <v>0.5958675177856475</v>
      </c>
      <c r="AU84">
        <v>0.78212825266317143</v>
      </c>
      <c r="AV84">
        <v>0.69315120292175303</v>
      </c>
      <c r="AW84">
        <v>0.43767343994265201</v>
      </c>
      <c r="AX84">
        <v>0.78343162627614649</v>
      </c>
      <c r="AY84">
        <v>0.72229293005106399</v>
      </c>
      <c r="AZ84">
        <v>0.60907300866596104</v>
      </c>
      <c r="BA84">
        <v>0.71952653224017649</v>
      </c>
      <c r="BB84">
        <v>0.69015207384260746</v>
      </c>
      <c r="BC84">
        <v>0.68158047846640302</v>
      </c>
      <c r="BD84">
        <v>0.47929539229997553</v>
      </c>
      <c r="BE84">
        <v>0.81124129143614243</v>
      </c>
      <c r="BF84">
        <v>0.61998782268877295</v>
      </c>
      <c r="BG84">
        <v>0.69481546395886351</v>
      </c>
      <c r="BH84">
        <v>0.60334502662144507</v>
      </c>
      <c r="BJ84">
        <f t="shared" si="12"/>
        <v>0.65628713546130579</v>
      </c>
      <c r="BK84">
        <f t="shared" si="13"/>
        <v>0.68942674573041052</v>
      </c>
      <c r="BL84">
        <f t="shared" si="14"/>
        <v>0.67851423292844248</v>
      </c>
      <c r="BN84">
        <f t="shared" si="15"/>
        <v>7.5702079666166655E-2</v>
      </c>
      <c r="BO84">
        <f t="shared" si="16"/>
        <v>0.17397471541494872</v>
      </c>
      <c r="BP84">
        <f t="shared" si="17"/>
        <v>0.13006911983511957</v>
      </c>
      <c r="BR84">
        <f t="shared" si="18"/>
        <v>1.8925519916541664E-2</v>
      </c>
      <c r="BS84">
        <f t="shared" si="19"/>
        <v>4.1006233674970007E-2</v>
      </c>
      <c r="BT84">
        <f t="shared" si="20"/>
        <v>2.6013823967023914E-2</v>
      </c>
      <c r="BV84">
        <f t="shared" si="21"/>
        <v>0.4702532845668087</v>
      </c>
      <c r="BW84">
        <f t="shared" si="22"/>
        <v>0.49372656273631299</v>
      </c>
      <c r="BX84">
        <f t="shared" si="23"/>
        <v>0.82372497250855736</v>
      </c>
    </row>
    <row r="85" spans="1:76" x14ac:dyDescent="0.3">
      <c r="A85" t="s">
        <v>762</v>
      </c>
      <c r="B85">
        <v>0.54403007146419202</v>
      </c>
      <c r="C85">
        <v>0.48321599160981898</v>
      </c>
      <c r="D85">
        <v>0.56010462603373545</v>
      </c>
      <c r="E85">
        <v>0.7044614552002999</v>
      </c>
      <c r="F85">
        <v>0.79212129396257547</v>
      </c>
      <c r="G85">
        <v>0.55525474454578949</v>
      </c>
      <c r="H85">
        <v>0.50607055960089653</v>
      </c>
      <c r="I85">
        <v>0.58286836124431507</v>
      </c>
      <c r="J85">
        <v>0.55460381489667898</v>
      </c>
      <c r="K85">
        <v>0.7544556380192905</v>
      </c>
      <c r="L85">
        <v>0.47154878914765003</v>
      </c>
      <c r="M85">
        <v>0.55301257096692358</v>
      </c>
      <c r="N85">
        <v>0.63872404038933905</v>
      </c>
      <c r="O85">
        <v>0.37342648380299348</v>
      </c>
      <c r="P85">
        <v>0.52326811556160246</v>
      </c>
      <c r="Q85">
        <v>0.5955469623684545</v>
      </c>
      <c r="R85">
        <v>0.39659544776528149</v>
      </c>
      <c r="S85">
        <v>0.52337533217687604</v>
      </c>
      <c r="T85">
        <v>0.496860669075817</v>
      </c>
      <c r="U85">
        <v>0.53359842816709846</v>
      </c>
      <c r="V85">
        <v>0.77899293159883398</v>
      </c>
      <c r="W85">
        <v>0.49211478901931849</v>
      </c>
      <c r="X85">
        <v>0.53419393063999254</v>
      </c>
      <c r="Y85">
        <v>0.77534009691008854</v>
      </c>
      <c r="Z85">
        <v>0.34314059369159849</v>
      </c>
      <c r="AA85">
        <v>0.57544742062538057</v>
      </c>
      <c r="AB85">
        <v>0.80585630423174104</v>
      </c>
      <c r="AC85">
        <v>0.56233308318445752</v>
      </c>
      <c r="AD85">
        <v>0.49178336138682044</v>
      </c>
      <c r="AE85">
        <v>0.57400265456760446</v>
      </c>
      <c r="AF85">
        <v>0.66561942294610255</v>
      </c>
      <c r="AG85">
        <v>0.4141001234619105</v>
      </c>
      <c r="AH85">
        <v>0.35398859920070402</v>
      </c>
      <c r="AI85">
        <v>0.48027370565888006</v>
      </c>
      <c r="AJ85">
        <v>0.33937987840817851</v>
      </c>
      <c r="AK85">
        <v>0.57866508089610202</v>
      </c>
      <c r="AL85">
        <v>0.73295039787954508</v>
      </c>
      <c r="AM85">
        <v>0.69680237063890504</v>
      </c>
      <c r="AN85">
        <v>0.36029781300600799</v>
      </c>
      <c r="AO85">
        <v>0.31871698370927704</v>
      </c>
      <c r="AP85">
        <v>0.54739935717331001</v>
      </c>
      <c r="AQ85">
        <v>0.70666967592626551</v>
      </c>
      <c r="AR85">
        <v>0.45099489462734654</v>
      </c>
      <c r="AS85">
        <v>0.6666313100856085</v>
      </c>
      <c r="AT85">
        <v>0.5346452270488985</v>
      </c>
      <c r="AU85">
        <v>0.63475929968211697</v>
      </c>
      <c r="AV85">
        <v>0.63195591094951253</v>
      </c>
      <c r="AW85">
        <v>0.39938673706970901</v>
      </c>
      <c r="AX85">
        <v>0.63652074459104602</v>
      </c>
      <c r="AY85">
        <v>0.626549434060102</v>
      </c>
      <c r="AZ85">
        <v>0.32276897041851099</v>
      </c>
      <c r="BA85">
        <v>0.43612892235752854</v>
      </c>
      <c r="BB85">
        <v>0.4713177424603075</v>
      </c>
      <c r="BC85">
        <v>0.47574872007123697</v>
      </c>
      <c r="BD85">
        <v>0.48685367575619304</v>
      </c>
      <c r="BE85">
        <v>0.62812124705633798</v>
      </c>
      <c r="BF85">
        <v>0.4320035043587645</v>
      </c>
      <c r="BG85">
        <v>0.60432043321677753</v>
      </c>
      <c r="BH85">
        <v>0.47921945793083254</v>
      </c>
      <c r="BJ85">
        <f t="shared" si="12"/>
        <v>0.5745445949259097</v>
      </c>
      <c r="BK85">
        <f t="shared" si="13"/>
        <v>0.54431204968380587</v>
      </c>
      <c r="BL85">
        <f t="shared" si="14"/>
        <v>0.527952311575137</v>
      </c>
      <c r="BN85">
        <f t="shared" si="15"/>
        <v>0.10655324331568053</v>
      </c>
      <c r="BO85">
        <f t="shared" si="16"/>
        <v>0.13756406568461665</v>
      </c>
      <c r="BP85">
        <f t="shared" si="17"/>
        <v>0.12648009193002416</v>
      </c>
      <c r="BR85">
        <f t="shared" si="18"/>
        <v>2.6638310828920132E-2</v>
      </c>
      <c r="BS85">
        <f t="shared" si="19"/>
        <v>3.2424161231061364E-2</v>
      </c>
      <c r="BT85">
        <f t="shared" si="20"/>
        <v>2.5296018386004832E-2</v>
      </c>
      <c r="BV85">
        <f t="shared" si="21"/>
        <v>0.4765681494675843</v>
      </c>
      <c r="BW85">
        <f t="shared" si="22"/>
        <v>0.212830829735663</v>
      </c>
      <c r="BX85">
        <f t="shared" si="23"/>
        <v>0.69319598759687096</v>
      </c>
    </row>
    <row r="86" spans="1:76" x14ac:dyDescent="0.3">
      <c r="A86" t="s">
        <v>763</v>
      </c>
      <c r="B86">
        <v>0.6891637930422585</v>
      </c>
      <c r="C86">
        <v>0.63057211266616153</v>
      </c>
      <c r="D86">
        <v>0.7579862176072576</v>
      </c>
      <c r="E86">
        <v>0.64832130178325453</v>
      </c>
      <c r="F86">
        <v>1.0280184551205724</v>
      </c>
      <c r="G86">
        <v>0.85744221566407308</v>
      </c>
      <c r="H86">
        <v>0.76302527480640858</v>
      </c>
      <c r="I86">
        <v>0.76623085715220651</v>
      </c>
      <c r="J86">
        <v>0.85733348065193749</v>
      </c>
      <c r="K86">
        <v>1.0744166496697671</v>
      </c>
      <c r="L86">
        <v>0.82473303742258253</v>
      </c>
      <c r="M86">
        <v>0.76085407560422347</v>
      </c>
      <c r="N86">
        <v>0.9452122852383511</v>
      </c>
      <c r="O86">
        <v>0.65290351653788958</v>
      </c>
      <c r="P86">
        <v>0.78340428783166693</v>
      </c>
      <c r="Q86">
        <v>0.86065890191564298</v>
      </c>
      <c r="R86">
        <v>0.67166754341902546</v>
      </c>
      <c r="S86">
        <v>0.73714080100664159</v>
      </c>
      <c r="T86">
        <v>0.59760996297147106</v>
      </c>
      <c r="U86">
        <v>0.61055977913414905</v>
      </c>
      <c r="V86">
        <v>1.0650093681336434</v>
      </c>
      <c r="W86">
        <v>0.75758837958425596</v>
      </c>
      <c r="X86">
        <v>0.76941829720383548</v>
      </c>
      <c r="Y86">
        <v>1.0517255943990449</v>
      </c>
      <c r="Z86">
        <v>0.47784198105467446</v>
      </c>
      <c r="AA86">
        <v>0.80301358124619093</v>
      </c>
      <c r="AB86">
        <v>1.26906074580064</v>
      </c>
      <c r="AC86">
        <v>0.78456472788085896</v>
      </c>
      <c r="AD86">
        <v>0.75701284744295694</v>
      </c>
      <c r="AE86">
        <v>0.78782545873341447</v>
      </c>
      <c r="AF86">
        <v>0.91065388623319454</v>
      </c>
      <c r="AG86">
        <v>0.76828429491870609</v>
      </c>
      <c r="AH86">
        <v>0.54116490251400196</v>
      </c>
      <c r="AI86">
        <v>0.57511333321024405</v>
      </c>
      <c r="AJ86">
        <v>0.52575661931709994</v>
      </c>
      <c r="AK86">
        <v>0.75257457740533806</v>
      </c>
      <c r="AL86">
        <v>1.050506143127836</v>
      </c>
      <c r="AM86">
        <v>0.92310139346020847</v>
      </c>
      <c r="AN86">
        <v>0.60519071653410994</v>
      </c>
      <c r="AO86">
        <v>0.70345051377852053</v>
      </c>
      <c r="AP86">
        <v>0.82864353730113305</v>
      </c>
      <c r="AQ86">
        <v>1.0619607972730951</v>
      </c>
      <c r="AR86">
        <v>0.58374419932459198</v>
      </c>
      <c r="AS86">
        <v>0.79302111373840356</v>
      </c>
      <c r="AT86">
        <v>0.72472136871057202</v>
      </c>
      <c r="AU86">
        <v>0.88204429494982151</v>
      </c>
      <c r="AV86">
        <v>0.74730292753310101</v>
      </c>
      <c r="AW86">
        <v>0.54347463999934242</v>
      </c>
      <c r="AX86">
        <v>0.81032503066029093</v>
      </c>
      <c r="AY86">
        <v>0.928052440477381</v>
      </c>
      <c r="AZ86">
        <v>0.48666174701623899</v>
      </c>
      <c r="BA86">
        <v>0.58000499962568397</v>
      </c>
      <c r="BB86">
        <v>0.70875630040014004</v>
      </c>
      <c r="BC86">
        <v>0.71668210822950251</v>
      </c>
      <c r="BD86">
        <v>0.65434951124073548</v>
      </c>
      <c r="BE86">
        <v>0.83917608251293596</v>
      </c>
      <c r="BF86">
        <v>0.80248301445344605</v>
      </c>
      <c r="BG86">
        <v>0.77828590950335852</v>
      </c>
      <c r="BH86">
        <v>0.69813604281097397</v>
      </c>
      <c r="BJ86">
        <f t="shared" si="12"/>
        <v>0.8062672789196409</v>
      </c>
      <c r="BK86">
        <f t="shared" si="13"/>
        <v>0.77418086027149713</v>
      </c>
      <c r="BL86">
        <f t="shared" si="14"/>
        <v>0.74913624117535438</v>
      </c>
      <c r="BN86">
        <f t="shared" si="15"/>
        <v>0.12918920578783641</v>
      </c>
      <c r="BO86">
        <f t="shared" si="16"/>
        <v>0.19977446854622682</v>
      </c>
      <c r="BP86">
        <f t="shared" si="17"/>
        <v>0.15099014929496241</v>
      </c>
      <c r="BR86">
        <f t="shared" si="18"/>
        <v>3.2297301446959102E-2</v>
      </c>
      <c r="BS86">
        <f t="shared" si="19"/>
        <v>4.7087293805658549E-2</v>
      </c>
      <c r="BT86">
        <f t="shared" si="20"/>
        <v>3.0198029858992483E-2</v>
      </c>
      <c r="BV86">
        <f t="shared" si="21"/>
        <v>0.57841764312011767</v>
      </c>
      <c r="BW86">
        <f t="shared" si="22"/>
        <v>0.2046355475137786</v>
      </c>
      <c r="BX86">
        <f t="shared" si="23"/>
        <v>0.65754973494761026</v>
      </c>
    </row>
    <row r="87" spans="1:76" x14ac:dyDescent="0.3">
      <c r="A87" t="s">
        <v>764</v>
      </c>
      <c r="B87">
        <v>1.8740253242506801</v>
      </c>
      <c r="C87">
        <v>1.70043897932045</v>
      </c>
      <c r="D87">
        <v>1.36312025214602</v>
      </c>
      <c r="E87">
        <v>1.5365070887481149</v>
      </c>
      <c r="F87">
        <v>2.3959746477894353</v>
      </c>
      <c r="G87">
        <v>1.67868793927252</v>
      </c>
      <c r="H87">
        <v>1.8699932016986001</v>
      </c>
      <c r="I87">
        <v>1.9321097963135299</v>
      </c>
      <c r="J87">
        <v>2.0699752601137398</v>
      </c>
      <c r="K87">
        <v>2.2786047227610453</v>
      </c>
      <c r="L87">
        <v>1.7210864339052101</v>
      </c>
      <c r="M87">
        <v>1.6530827762289699</v>
      </c>
      <c r="N87">
        <v>1.9672305807231352</v>
      </c>
      <c r="O87">
        <v>1.3339898670502599</v>
      </c>
      <c r="P87">
        <v>1.7788870839549649</v>
      </c>
      <c r="Q87">
        <v>2.16635644503436</v>
      </c>
      <c r="R87">
        <v>1.69399635461092</v>
      </c>
      <c r="S87">
        <v>1.8490678407357251</v>
      </c>
      <c r="T87">
        <v>1.702222729927785</v>
      </c>
      <c r="U87">
        <v>1.3286742748808451</v>
      </c>
      <c r="V87">
        <v>2.590216510440575</v>
      </c>
      <c r="W87">
        <v>1.55874024731927</v>
      </c>
      <c r="X87">
        <v>1.86562440869054</v>
      </c>
      <c r="Y87">
        <v>2.3028259631435599</v>
      </c>
      <c r="Z87">
        <v>0.91033825559052706</v>
      </c>
      <c r="AA87">
        <v>1.975777534394235</v>
      </c>
      <c r="AB87">
        <v>2.5414400492764351</v>
      </c>
      <c r="AC87">
        <v>2.1584932881571</v>
      </c>
      <c r="AD87">
        <v>2.2774535801787401</v>
      </c>
      <c r="AE87">
        <v>1.96982365763519</v>
      </c>
      <c r="AF87">
        <v>2.3089213632929702</v>
      </c>
      <c r="AG87">
        <v>1.6855698831585548</v>
      </c>
      <c r="AH87">
        <v>1.1835585968917148</v>
      </c>
      <c r="AI87">
        <v>1.7902565514707451</v>
      </c>
      <c r="AJ87">
        <v>1.505294850690855</v>
      </c>
      <c r="AK87">
        <v>2.05452965100275</v>
      </c>
      <c r="AL87">
        <v>2.422884998115745</v>
      </c>
      <c r="AM87">
        <v>2.362612725801585</v>
      </c>
      <c r="AN87">
        <v>1.2509056832429848</v>
      </c>
      <c r="AO87">
        <v>1.6947849488393598</v>
      </c>
      <c r="AP87">
        <v>1.8596372200988651</v>
      </c>
      <c r="AQ87">
        <v>2.6465731963798298</v>
      </c>
      <c r="AR87">
        <v>1.5182690184327601</v>
      </c>
      <c r="AS87">
        <v>1.811583835024535</v>
      </c>
      <c r="AT87">
        <v>1.6678933881470899</v>
      </c>
      <c r="AU87">
        <v>2.0951155515842652</v>
      </c>
      <c r="AV87">
        <v>1.7868002759045001</v>
      </c>
      <c r="AW87">
        <v>1.29122590597551</v>
      </c>
      <c r="AX87">
        <v>2.2116636064054851</v>
      </c>
      <c r="AY87">
        <v>1.95852393084245</v>
      </c>
      <c r="AZ87">
        <v>1.3762416167974201</v>
      </c>
      <c r="BA87">
        <v>1.335956021624795</v>
      </c>
      <c r="BB87">
        <v>2.01249905558435</v>
      </c>
      <c r="BC87">
        <v>1.698803459974245</v>
      </c>
      <c r="BD87">
        <v>1.4648095366603151</v>
      </c>
      <c r="BE87">
        <v>2.191567739378955</v>
      </c>
      <c r="BF87">
        <v>1.82888305934287</v>
      </c>
      <c r="BG87">
        <v>2.1776288894753097</v>
      </c>
      <c r="BH87">
        <v>1.680222922335175</v>
      </c>
      <c r="BJ87">
        <f t="shared" si="12"/>
        <v>1.8325043999569397</v>
      </c>
      <c r="BK87">
        <f t="shared" si="13"/>
        <v>1.871833393877524</v>
      </c>
      <c r="BL87">
        <f t="shared" si="14"/>
        <v>1.8361964435064797</v>
      </c>
      <c r="BN87">
        <f t="shared" si="15"/>
        <v>0.30117435653132563</v>
      </c>
      <c r="BO87">
        <f t="shared" si="16"/>
        <v>0.45386572917590523</v>
      </c>
      <c r="BP87">
        <f t="shared" si="17"/>
        <v>0.37459194877508023</v>
      </c>
      <c r="BR87">
        <f t="shared" si="18"/>
        <v>7.5293589132831407E-2</v>
      </c>
      <c r="BS87">
        <f t="shared" si="19"/>
        <v>0.1069771782828199</v>
      </c>
      <c r="BT87">
        <f t="shared" si="20"/>
        <v>7.4918389755016052E-2</v>
      </c>
      <c r="BV87">
        <f t="shared" si="21"/>
        <v>0.76578061141774623</v>
      </c>
      <c r="BW87">
        <f t="shared" si="22"/>
        <v>0.97245903811399881</v>
      </c>
      <c r="BX87">
        <f t="shared" si="23"/>
        <v>0.78669440866932339</v>
      </c>
    </row>
    <row r="88" spans="1:76" x14ac:dyDescent="0.3">
      <c r="A88" t="s">
        <v>765</v>
      </c>
      <c r="B88">
        <v>6.4143515765663146</v>
      </c>
      <c r="C88">
        <v>6.3522868792041098</v>
      </c>
      <c r="D88">
        <v>5.1209978410193546</v>
      </c>
      <c r="E88">
        <v>5.5495926707898846</v>
      </c>
      <c r="F88">
        <v>8.9078279109561951</v>
      </c>
      <c r="G88">
        <v>6.21729120487886</v>
      </c>
      <c r="H88">
        <v>7.7233661048648496</v>
      </c>
      <c r="I88">
        <v>6.5968216939388302</v>
      </c>
      <c r="J88">
        <v>7.6990559988933303</v>
      </c>
      <c r="K88">
        <v>8.3495299782579657</v>
      </c>
      <c r="L88">
        <v>6.2616663424927399</v>
      </c>
      <c r="M88">
        <v>6.5244527741502401</v>
      </c>
      <c r="N88">
        <v>7.49411992410311</v>
      </c>
      <c r="O88">
        <v>5.5797793355020406</v>
      </c>
      <c r="P88">
        <v>6.14539140775815</v>
      </c>
      <c r="Q88">
        <v>8.1422479858096963</v>
      </c>
      <c r="R88">
        <v>7.4383201215927297</v>
      </c>
      <c r="S88">
        <v>8.9791498364778057</v>
      </c>
      <c r="T88">
        <v>7.9365626906204803</v>
      </c>
      <c r="U88">
        <v>5.2448917692698203</v>
      </c>
      <c r="V88">
        <v>10.690704710151401</v>
      </c>
      <c r="W88">
        <v>6.3669124909512451</v>
      </c>
      <c r="X88">
        <v>8.3501846381883951</v>
      </c>
      <c r="Y88">
        <v>8.8734620672966358</v>
      </c>
      <c r="Z88">
        <v>4.2996144763524349</v>
      </c>
      <c r="AA88">
        <v>9.2137437584365465</v>
      </c>
      <c r="AB88">
        <v>9.8822667491954412</v>
      </c>
      <c r="AC88">
        <v>9.6011751603648499</v>
      </c>
      <c r="AD88">
        <v>8.743814968863715</v>
      </c>
      <c r="AE88">
        <v>6.9123362060230402</v>
      </c>
      <c r="AF88">
        <v>10.148766666633787</v>
      </c>
      <c r="AG88">
        <v>8.4345320528519299</v>
      </c>
      <c r="AH88">
        <v>4.2712531415249098</v>
      </c>
      <c r="AI88">
        <v>4.1178371781510252</v>
      </c>
      <c r="AJ88">
        <v>5.2477731822270446</v>
      </c>
      <c r="AK88">
        <v>8.1306808192949394</v>
      </c>
      <c r="AL88">
        <v>7.9207753599951509</v>
      </c>
      <c r="AM88">
        <v>10.270919757737275</v>
      </c>
      <c r="AN88">
        <v>4.2782840252675296</v>
      </c>
      <c r="AO88">
        <v>6.945993210434005</v>
      </c>
      <c r="AP88">
        <v>7.7691743053367599</v>
      </c>
      <c r="AQ88">
        <v>10.9699813558287</v>
      </c>
      <c r="AR88">
        <v>6.6394218513447552</v>
      </c>
      <c r="AS88">
        <v>7.798841091362064</v>
      </c>
      <c r="AT88">
        <v>6.9046992531647398</v>
      </c>
      <c r="AU88">
        <v>9.164094460665055</v>
      </c>
      <c r="AV88">
        <v>6.2185437837415893</v>
      </c>
      <c r="AW88">
        <v>5.3529285362333354</v>
      </c>
      <c r="AX88">
        <v>8.8249934665822991</v>
      </c>
      <c r="AY88">
        <v>7.6767789758869647</v>
      </c>
      <c r="AZ88">
        <v>6.2723804186783099</v>
      </c>
      <c r="BA88">
        <v>5.228223082434635</v>
      </c>
      <c r="BB88">
        <v>8.9672350977309314</v>
      </c>
      <c r="BC88">
        <v>6.7016232598922247</v>
      </c>
      <c r="BD88">
        <v>6.5583280928827747</v>
      </c>
      <c r="BE88">
        <v>9.6736278618372697</v>
      </c>
      <c r="BF88">
        <v>8.4076932438732861</v>
      </c>
      <c r="BG88">
        <v>8.1946023554447542</v>
      </c>
      <c r="BH88">
        <v>6.8433468941380458</v>
      </c>
      <c r="BJ88">
        <f t="shared" si="12"/>
        <v>6.8174237268241047</v>
      </c>
      <c r="BK88">
        <f t="shared" si="13"/>
        <v>7.7503071490525661</v>
      </c>
      <c r="BL88">
        <f t="shared" si="14"/>
        <v>7.4784377496805776</v>
      </c>
      <c r="BN88">
        <f t="shared" si="15"/>
        <v>1.1008848798492921</v>
      </c>
      <c r="BO88">
        <f t="shared" si="16"/>
        <v>2.1050193052513628</v>
      </c>
      <c r="BP88">
        <f t="shared" si="17"/>
        <v>1.6445983730517426</v>
      </c>
      <c r="BR88">
        <f t="shared" si="18"/>
        <v>0.27522121996232302</v>
      </c>
      <c r="BS88">
        <f t="shared" si="19"/>
        <v>0.49615780842394464</v>
      </c>
      <c r="BT88">
        <f t="shared" si="20"/>
        <v>0.32891967461034854</v>
      </c>
      <c r="BV88">
        <f t="shared" si="21"/>
        <v>0.11205868404036855</v>
      </c>
      <c r="BW88">
        <f t="shared" si="22"/>
        <v>0.13135202709124655</v>
      </c>
      <c r="BX88">
        <f t="shared" si="23"/>
        <v>0.65106724577967579</v>
      </c>
    </row>
    <row r="89" spans="1:76" x14ac:dyDescent="0.3">
      <c r="A89" t="s">
        <v>766</v>
      </c>
      <c r="B89">
        <v>28.798829580896751</v>
      </c>
      <c r="C89">
        <v>29.735530075957751</v>
      </c>
      <c r="D89">
        <v>22.864973109754352</v>
      </c>
      <c r="E89">
        <v>24.990470052064399</v>
      </c>
      <c r="F89">
        <v>38.831989591630446</v>
      </c>
      <c r="G89">
        <v>27.498175825472849</v>
      </c>
      <c r="H89">
        <v>35.000455302146946</v>
      </c>
      <c r="I89">
        <v>30.433522764026598</v>
      </c>
      <c r="J89">
        <v>35.527016824555147</v>
      </c>
      <c r="K89">
        <v>34.66964702611785</v>
      </c>
      <c r="L89">
        <v>27.3817869969686</v>
      </c>
      <c r="M89">
        <v>26.03835542168385</v>
      </c>
      <c r="N89">
        <v>31.115497207948049</v>
      </c>
      <c r="O89">
        <v>25.0994684668823</v>
      </c>
      <c r="P89">
        <v>26.9565364670135</v>
      </c>
      <c r="Q89">
        <v>32.948317828731547</v>
      </c>
      <c r="R89">
        <v>32.646468207005796</v>
      </c>
      <c r="S89">
        <v>40.512238904220851</v>
      </c>
      <c r="T89">
        <v>33.61794639019935</v>
      </c>
      <c r="U89">
        <v>19.916404677508147</v>
      </c>
      <c r="V89">
        <v>43.643615602695647</v>
      </c>
      <c r="W89">
        <v>27.757162007174998</v>
      </c>
      <c r="X89">
        <v>38.690614550234898</v>
      </c>
      <c r="Y89">
        <v>38.5585980157636</v>
      </c>
      <c r="Z89">
        <v>16.726800399234648</v>
      </c>
      <c r="AA89">
        <v>39.502870132910004</v>
      </c>
      <c r="AB89">
        <v>41.62997297455555</v>
      </c>
      <c r="AC89">
        <v>38.114166495780395</v>
      </c>
      <c r="AD89">
        <v>36.662040790885548</v>
      </c>
      <c r="AE89">
        <v>28.902583779042399</v>
      </c>
      <c r="AF89">
        <v>42.636553154079351</v>
      </c>
      <c r="AG89">
        <v>36.845096058330796</v>
      </c>
      <c r="AH89">
        <v>18.854137351141851</v>
      </c>
      <c r="AI89">
        <v>18.678519758010399</v>
      </c>
      <c r="AJ89">
        <v>25.37537163021285</v>
      </c>
      <c r="AK89">
        <v>34.834323547700251</v>
      </c>
      <c r="AL89">
        <v>34.60206149918605</v>
      </c>
      <c r="AM89">
        <v>46.051462413180502</v>
      </c>
      <c r="AN89">
        <v>21.092079710590802</v>
      </c>
      <c r="AO89">
        <v>28.84476353050955</v>
      </c>
      <c r="AP89">
        <v>34.801556841146351</v>
      </c>
      <c r="AQ89">
        <v>44.0707424739836</v>
      </c>
      <c r="AR89">
        <v>28.690046163103951</v>
      </c>
      <c r="AS89">
        <v>34.062798803990205</v>
      </c>
      <c r="AT89">
        <v>30.5914683032067</v>
      </c>
      <c r="AU89">
        <v>37.769475558686551</v>
      </c>
      <c r="AV89">
        <v>25.600697360697851</v>
      </c>
      <c r="AW89">
        <v>22.835623583061849</v>
      </c>
      <c r="AX89">
        <v>39.21915480791575</v>
      </c>
      <c r="AY89">
        <v>31.9186757146995</v>
      </c>
      <c r="AZ89">
        <v>26.969518704625898</v>
      </c>
      <c r="BA89">
        <v>22.76218312170365</v>
      </c>
      <c r="BB89">
        <v>39.497605195784104</v>
      </c>
      <c r="BC89">
        <v>29.7414234290267</v>
      </c>
      <c r="BD89">
        <v>27.627340454329797</v>
      </c>
      <c r="BE89">
        <v>42.890231876128951</v>
      </c>
      <c r="BF89">
        <v>36.401402694725206</v>
      </c>
      <c r="BG89">
        <v>35.183543419149849</v>
      </c>
      <c r="BH89">
        <v>28.167117108042198</v>
      </c>
      <c r="BJ89">
        <f t="shared" si="12"/>
        <v>29.868160783865687</v>
      </c>
      <c r="BK89">
        <f t="shared" si="13"/>
        <v>32.994210513820789</v>
      </c>
      <c r="BL89">
        <f t="shared" si="14"/>
        <v>32.384026717815544</v>
      </c>
      <c r="BN89">
        <f t="shared" si="15"/>
        <v>4.5078619106751026</v>
      </c>
      <c r="BO89">
        <f t="shared" si="16"/>
        <v>9.0194836006156613</v>
      </c>
      <c r="BP89">
        <f t="shared" si="17"/>
        <v>6.8201647984325691</v>
      </c>
      <c r="BR89">
        <f t="shared" si="18"/>
        <v>1.1269654776687756</v>
      </c>
      <c r="BS89">
        <f t="shared" si="19"/>
        <v>2.1259126722653976</v>
      </c>
      <c r="BT89">
        <f t="shared" si="20"/>
        <v>1.3640329596865137</v>
      </c>
      <c r="BV89">
        <f t="shared" si="21"/>
        <v>0.20545532901435531</v>
      </c>
      <c r="BW89">
        <f t="shared" si="22"/>
        <v>0.16301663787825302</v>
      </c>
      <c r="BX89">
        <f t="shared" si="23"/>
        <v>0.81074179186759487</v>
      </c>
    </row>
    <row r="90" spans="1:76" x14ac:dyDescent="0.3">
      <c r="A90" t="s">
        <v>767</v>
      </c>
      <c r="B90">
        <v>6.452427976834775</v>
      </c>
      <c r="C90">
        <v>7.2439323237387008</v>
      </c>
      <c r="D90">
        <v>5.4306987804529001</v>
      </c>
      <c r="E90">
        <v>5.8763349012788453</v>
      </c>
      <c r="F90">
        <v>8.7802472582620208</v>
      </c>
      <c r="G90">
        <v>6.8827961566532405</v>
      </c>
      <c r="H90">
        <v>7.1221879457975756</v>
      </c>
      <c r="I90">
        <v>7.2986674551818398</v>
      </c>
      <c r="J90">
        <v>8.6738112322273793</v>
      </c>
      <c r="K90">
        <v>8.5528695579216389</v>
      </c>
      <c r="L90">
        <v>6.9697133479613749</v>
      </c>
      <c r="M90">
        <v>6.3256540246227058</v>
      </c>
      <c r="N90">
        <v>7.5790980303841753</v>
      </c>
      <c r="O90">
        <v>6.0642580919981306</v>
      </c>
      <c r="P90">
        <v>5.7327546384545744</v>
      </c>
      <c r="Q90">
        <v>7.1561222618514853</v>
      </c>
      <c r="R90">
        <v>6.1947287184881343</v>
      </c>
      <c r="S90">
        <v>6.78335287880354</v>
      </c>
      <c r="T90">
        <v>5.3317639674111801</v>
      </c>
      <c r="U90">
        <v>5.1504784806923949</v>
      </c>
      <c r="V90">
        <v>10.469979018566136</v>
      </c>
      <c r="W90">
        <v>5.9602097504468006</v>
      </c>
      <c r="X90">
        <v>7.4176069943633696</v>
      </c>
      <c r="Y90">
        <v>9.2542960840458601</v>
      </c>
      <c r="Z90">
        <v>3.3935883552057602</v>
      </c>
      <c r="AA90">
        <v>8.0119732211523758</v>
      </c>
      <c r="AB90">
        <v>9.2066441708712645</v>
      </c>
      <c r="AC90">
        <v>7.8012450997288552</v>
      </c>
      <c r="AD90">
        <v>7.1880592029590549</v>
      </c>
      <c r="AE90">
        <v>8.1355731815212451</v>
      </c>
      <c r="AF90">
        <v>8.0752083653660449</v>
      </c>
      <c r="AG90">
        <v>6.9009411998792851</v>
      </c>
      <c r="AH90">
        <v>4.4846402740566553</v>
      </c>
      <c r="AI90">
        <v>4.5918434923271549</v>
      </c>
      <c r="AJ90">
        <v>5.9222591589946205</v>
      </c>
      <c r="AK90">
        <v>6.4821522038322303</v>
      </c>
      <c r="AL90">
        <v>7.6484998556247898</v>
      </c>
      <c r="AM90">
        <v>9.0984507887389796</v>
      </c>
      <c r="AN90">
        <v>4.0172398993693399</v>
      </c>
      <c r="AO90">
        <v>5.4595859718249349</v>
      </c>
      <c r="AP90">
        <v>8.1140142812264493</v>
      </c>
      <c r="AQ90">
        <v>8.5542592289680304</v>
      </c>
      <c r="AR90">
        <v>5.77081939036748</v>
      </c>
      <c r="AS90">
        <v>6.4662332534488147</v>
      </c>
      <c r="AT90">
        <v>6.4247516852143747</v>
      </c>
      <c r="AU90">
        <v>7.8004409472348302</v>
      </c>
      <c r="AV90">
        <v>5.4606617425511601</v>
      </c>
      <c r="AW90">
        <v>4.56353099520231</v>
      </c>
      <c r="AX90">
        <v>8.694171124400615</v>
      </c>
      <c r="AY90">
        <v>7.0791617769094408</v>
      </c>
      <c r="AZ90">
        <v>6.5109326029825247</v>
      </c>
      <c r="BA90">
        <v>7.3478345206531053</v>
      </c>
      <c r="BB90">
        <v>6.5964122291473046</v>
      </c>
      <c r="BC90">
        <v>6.5820604350865404</v>
      </c>
      <c r="BD90">
        <v>6.5318023519842097</v>
      </c>
      <c r="BE90">
        <v>9.67316160822085</v>
      </c>
      <c r="BF90">
        <v>6.9012016001985348</v>
      </c>
      <c r="BG90">
        <v>7.26888104395917</v>
      </c>
      <c r="BH90">
        <v>5.5685668501322905</v>
      </c>
      <c r="BJ90">
        <f t="shared" si="12"/>
        <v>7.0088483739763348</v>
      </c>
      <c r="BK90">
        <f t="shared" si="13"/>
        <v>6.9084518031047288</v>
      </c>
      <c r="BL90">
        <f t="shared" si="14"/>
        <v>6.8214834218509166</v>
      </c>
      <c r="BN90">
        <f t="shared" si="15"/>
        <v>1.0289322702260661</v>
      </c>
      <c r="BO90">
        <f t="shared" si="16"/>
        <v>1.8674462284300384</v>
      </c>
      <c r="BP90">
        <f t="shared" si="17"/>
        <v>1.362093142033624</v>
      </c>
      <c r="BR90">
        <f t="shared" si="18"/>
        <v>0.25723306755651654</v>
      </c>
      <c r="BS90">
        <f t="shared" si="19"/>
        <v>0.44016129720804092</v>
      </c>
      <c r="BT90">
        <f t="shared" si="20"/>
        <v>0.27241862840672482</v>
      </c>
      <c r="BV90">
        <f t="shared" si="21"/>
        <v>0.84535782665079706</v>
      </c>
      <c r="BW90">
        <f t="shared" si="22"/>
        <v>0.61992177411763882</v>
      </c>
      <c r="BX90">
        <f t="shared" si="23"/>
        <v>0.86772479308007811</v>
      </c>
    </row>
    <row r="91" spans="1:76" x14ac:dyDescent="0.3">
      <c r="A91" t="s">
        <v>768</v>
      </c>
      <c r="B91">
        <v>2.4301937785768146</v>
      </c>
      <c r="C91">
        <v>2.8576260572457146</v>
      </c>
      <c r="D91">
        <v>2.3789441807062151</v>
      </c>
      <c r="E91">
        <v>2.6662521825833352</v>
      </c>
      <c r="F91">
        <v>3.4485177184894198</v>
      </c>
      <c r="G91">
        <v>2.960663735701015</v>
      </c>
      <c r="H91">
        <v>3.0600962750070497</v>
      </c>
      <c r="I91">
        <v>2.939365177796025</v>
      </c>
      <c r="J91">
        <v>2.9659292413345248</v>
      </c>
      <c r="K91">
        <v>3.1442810349467152</v>
      </c>
      <c r="L91">
        <v>2.9004054567035649</v>
      </c>
      <c r="M91">
        <v>2.5655493813667749</v>
      </c>
      <c r="N91">
        <v>2.8601381020846248</v>
      </c>
      <c r="O91">
        <v>2.3070429511880199</v>
      </c>
      <c r="P91">
        <v>2.38085356377827</v>
      </c>
      <c r="Q91">
        <v>2.9165221917640451</v>
      </c>
      <c r="R91">
        <v>2.2537430840910599</v>
      </c>
      <c r="S91">
        <v>2.4299984512713051</v>
      </c>
      <c r="T91">
        <v>2.2677789964230648</v>
      </c>
      <c r="U91">
        <v>2.3882146781443048</v>
      </c>
      <c r="V91">
        <v>3.41864434330108</v>
      </c>
      <c r="W91">
        <v>2.679497173208075</v>
      </c>
      <c r="X91">
        <v>2.9771956419633252</v>
      </c>
      <c r="Y91">
        <v>3.171282486285695</v>
      </c>
      <c r="Z91">
        <v>1.404706953363585</v>
      </c>
      <c r="AA91">
        <v>2.8689978442869597</v>
      </c>
      <c r="AB91">
        <v>3.4477084792122099</v>
      </c>
      <c r="AC91">
        <v>2.8041252260405201</v>
      </c>
      <c r="AD91">
        <v>2.8842825815799698</v>
      </c>
      <c r="AE91">
        <v>2.7721386967361052</v>
      </c>
      <c r="AF91">
        <v>2.7981953497426701</v>
      </c>
      <c r="AG91">
        <v>2.4183145702652351</v>
      </c>
      <c r="AH91">
        <v>2.1901853804845848</v>
      </c>
      <c r="AI91">
        <v>2.1361491395301351</v>
      </c>
      <c r="AJ91">
        <v>2.2524068912946653</v>
      </c>
      <c r="AK91">
        <v>2.8184842864226347</v>
      </c>
      <c r="AL91">
        <v>3.039986829610605</v>
      </c>
      <c r="AM91">
        <v>3.3160573136460352</v>
      </c>
      <c r="AN91">
        <v>2.1745941596547897</v>
      </c>
      <c r="AO91">
        <v>2.3153881149717401</v>
      </c>
      <c r="AP91">
        <v>3.143615709071395</v>
      </c>
      <c r="AQ91">
        <v>3.22349699967527</v>
      </c>
      <c r="AR91">
        <v>2.2279640075387448</v>
      </c>
      <c r="AS91">
        <v>2.5946014547692746</v>
      </c>
      <c r="AT91">
        <v>2.3363916552319401</v>
      </c>
      <c r="AU91">
        <v>2.9803117785950799</v>
      </c>
      <c r="AV91">
        <v>2.34978545524597</v>
      </c>
      <c r="AW91">
        <v>1.9237882436616198</v>
      </c>
      <c r="AX91">
        <v>2.8782682627554053</v>
      </c>
      <c r="AY91">
        <v>2.504962224332465</v>
      </c>
      <c r="AZ91">
        <v>2.5822664560204398</v>
      </c>
      <c r="BA91">
        <v>2.4903318287583547</v>
      </c>
      <c r="BB91">
        <v>2.4955146189559652</v>
      </c>
      <c r="BC91">
        <v>2.492294304156065</v>
      </c>
      <c r="BD91">
        <v>2.7065542224494599</v>
      </c>
      <c r="BE91">
        <v>3.0856567478108596</v>
      </c>
      <c r="BF91">
        <v>2.9007976052621203</v>
      </c>
      <c r="BG91">
        <v>2.5748109074964201</v>
      </c>
      <c r="BH91">
        <v>2.1981737986449899</v>
      </c>
      <c r="BJ91">
        <f t="shared" si="12"/>
        <v>2.7988988143295077</v>
      </c>
      <c r="BK91">
        <f t="shared" si="13"/>
        <v>2.6283977264405491</v>
      </c>
      <c r="BL91">
        <f t="shared" si="14"/>
        <v>2.6242601550412927</v>
      </c>
      <c r="BN91">
        <f t="shared" si="15"/>
        <v>0.31787733146571084</v>
      </c>
      <c r="BO91">
        <f t="shared" si="16"/>
        <v>0.50069646005170954</v>
      </c>
      <c r="BP91">
        <f t="shared" si="17"/>
        <v>0.37080793102468573</v>
      </c>
      <c r="BR91">
        <f t="shared" si="18"/>
        <v>7.9469332866427711E-2</v>
      </c>
      <c r="BS91">
        <f t="shared" si="19"/>
        <v>0.11801528740622105</v>
      </c>
      <c r="BT91">
        <f t="shared" si="20"/>
        <v>7.4161586204937152E-2</v>
      </c>
      <c r="BV91">
        <f t="shared" si="21"/>
        <v>0.2404346950735223</v>
      </c>
      <c r="BW91">
        <f t="shared" si="22"/>
        <v>0.1169642744179233</v>
      </c>
      <c r="BX91">
        <f t="shared" si="23"/>
        <v>0.97651630979051918</v>
      </c>
    </row>
    <row r="92" spans="1:76" x14ac:dyDescent="0.3">
      <c r="A92" t="s">
        <v>769</v>
      </c>
      <c r="B92">
        <v>0.64671325759841503</v>
      </c>
      <c r="C92">
        <v>0.58618762626608345</v>
      </c>
      <c r="D92">
        <v>0.59916042569405858</v>
      </c>
      <c r="E92">
        <v>0.57844156399504754</v>
      </c>
      <c r="F92">
        <v>0.8056698252865655</v>
      </c>
      <c r="G92">
        <v>0.63443633467041849</v>
      </c>
      <c r="H92">
        <v>0.58628845645205252</v>
      </c>
      <c r="I92">
        <v>0.66915561809412893</v>
      </c>
      <c r="J92">
        <v>0.71028819436076451</v>
      </c>
      <c r="K92">
        <v>0.76374041592085495</v>
      </c>
      <c r="L92">
        <v>0.61983394081832399</v>
      </c>
      <c r="M92">
        <v>0.70824120613859554</v>
      </c>
      <c r="N92">
        <v>0.65978608556595497</v>
      </c>
      <c r="O92">
        <v>0.55525209634995254</v>
      </c>
      <c r="P92">
        <v>0.648343107314583</v>
      </c>
      <c r="Q92">
        <v>0.71697025548352444</v>
      </c>
      <c r="R92">
        <v>0.62522046359247407</v>
      </c>
      <c r="S92">
        <v>0.61073506379701803</v>
      </c>
      <c r="T92">
        <v>0.55355298862168445</v>
      </c>
      <c r="U92">
        <v>0.60799859288225755</v>
      </c>
      <c r="V92">
        <v>0.9767603508674485</v>
      </c>
      <c r="W92">
        <v>0.67510355914332609</v>
      </c>
      <c r="X92">
        <v>0.79836106032854148</v>
      </c>
      <c r="Y92">
        <v>0.92677169824567596</v>
      </c>
      <c r="Z92">
        <v>0.35762160621843853</v>
      </c>
      <c r="AA92">
        <v>0.73303343597657555</v>
      </c>
      <c r="AB92">
        <v>0.77441059835662207</v>
      </c>
      <c r="AC92">
        <v>0.65042774748120302</v>
      </c>
      <c r="AD92">
        <v>0.79757272952876301</v>
      </c>
      <c r="AE92">
        <v>0.68314467014777402</v>
      </c>
      <c r="AF92">
        <v>0.84802355910281646</v>
      </c>
      <c r="AG92">
        <v>0.735719826063297</v>
      </c>
      <c r="AH92">
        <v>0.48514165322529046</v>
      </c>
      <c r="AI92">
        <v>0.42909835357130499</v>
      </c>
      <c r="AJ92">
        <v>0.57388267198974796</v>
      </c>
      <c r="AK92">
        <v>0.88068942083960655</v>
      </c>
      <c r="AL92">
        <v>0.81526170237683204</v>
      </c>
      <c r="AM92">
        <v>0.84090924563661806</v>
      </c>
      <c r="AN92">
        <v>0.50431426961589898</v>
      </c>
      <c r="AO92">
        <v>0.6261510923418675</v>
      </c>
      <c r="AP92">
        <v>0.69007511397313004</v>
      </c>
      <c r="AQ92">
        <v>0.93924597303156543</v>
      </c>
      <c r="AR92">
        <v>0.54134209517276655</v>
      </c>
      <c r="AS92">
        <v>0.75752766010944206</v>
      </c>
      <c r="AT92">
        <v>0.52230815784159401</v>
      </c>
      <c r="AU92">
        <v>0.74012523911074957</v>
      </c>
      <c r="AV92">
        <v>0.77764584385017799</v>
      </c>
      <c r="AW92">
        <v>0.42079352173114348</v>
      </c>
      <c r="AX92">
        <v>0.783145311873502</v>
      </c>
      <c r="AY92">
        <v>0.70563033478535653</v>
      </c>
      <c r="AZ92">
        <v>0.59507963796228447</v>
      </c>
      <c r="BA92">
        <v>0.62412034341933698</v>
      </c>
      <c r="BB92">
        <v>0.74030000268715801</v>
      </c>
      <c r="BC92">
        <v>0.69677048840596956</v>
      </c>
      <c r="BD92">
        <v>0.51575262197419502</v>
      </c>
      <c r="BE92">
        <v>0.77640305314061897</v>
      </c>
      <c r="BF92">
        <v>0.73150624440213607</v>
      </c>
      <c r="BG92">
        <v>0.66412644918474806</v>
      </c>
      <c r="BH92">
        <v>0.58867365877776101</v>
      </c>
      <c r="BJ92">
        <f t="shared" si="12"/>
        <v>0.65553177562558274</v>
      </c>
      <c r="BK92">
        <f t="shared" si="13"/>
        <v>0.6815943309528063</v>
      </c>
      <c r="BL92">
        <f t="shared" si="14"/>
        <v>0.68207120616936834</v>
      </c>
      <c r="BN92">
        <f t="shared" si="15"/>
        <v>7.0538016578306037E-2</v>
      </c>
      <c r="BO92">
        <f t="shared" si="16"/>
        <v>0.16351677964138608</v>
      </c>
      <c r="BP92">
        <f t="shared" si="17"/>
        <v>0.12913121713320663</v>
      </c>
      <c r="BR92">
        <f t="shared" si="18"/>
        <v>1.7634504144576509E-2</v>
      </c>
      <c r="BS92">
        <f t="shared" si="19"/>
        <v>3.8541274574070167E-2</v>
      </c>
      <c r="BT92">
        <f t="shared" si="20"/>
        <v>2.5826243426641325E-2</v>
      </c>
      <c r="BV92">
        <f t="shared" si="21"/>
        <v>0.54447387330280872</v>
      </c>
      <c r="BW92">
        <f t="shared" si="22"/>
        <v>0.40135160767068001</v>
      </c>
      <c r="BX92">
        <f t="shared" si="23"/>
        <v>0.99186425425184221</v>
      </c>
    </row>
    <row r="93" spans="1:76" x14ac:dyDescent="0.3">
      <c r="A93" t="s">
        <v>770</v>
      </c>
      <c r="B93">
        <v>0.12214140341027549</v>
      </c>
      <c r="C93">
        <v>0.13239763071132049</v>
      </c>
      <c r="D93">
        <v>0.16276700327381899</v>
      </c>
      <c r="E93">
        <v>0.12499882526999551</v>
      </c>
      <c r="F93">
        <v>0.1599331747369655</v>
      </c>
      <c r="G93">
        <v>0.13626320375166701</v>
      </c>
      <c r="H93">
        <v>0.15407883067737149</v>
      </c>
      <c r="I93">
        <v>0.11971748995488149</v>
      </c>
      <c r="J93">
        <v>0.12377442922122334</v>
      </c>
      <c r="K93">
        <v>0.10895783558398235</v>
      </c>
      <c r="L93">
        <v>0.15869869513691248</v>
      </c>
      <c r="M93">
        <v>0.11702666994994471</v>
      </c>
      <c r="N93">
        <v>0.11040244523911741</v>
      </c>
      <c r="O93">
        <v>7.7810241251291545E-2</v>
      </c>
      <c r="P93">
        <v>0.1212543817744015</v>
      </c>
      <c r="Q93">
        <v>0.12016256547908449</v>
      </c>
      <c r="R93">
        <v>5.6233470320812148E-2</v>
      </c>
      <c r="S93">
        <v>0.12120975169562365</v>
      </c>
      <c r="T93">
        <v>0.15778118523846049</v>
      </c>
      <c r="U93">
        <v>0.1626805333615215</v>
      </c>
      <c r="V93">
        <v>0.1581804276312955</v>
      </c>
      <c r="W93">
        <v>0.1127362374009741</v>
      </c>
      <c r="X93">
        <v>0.13778178234393551</v>
      </c>
      <c r="Y93">
        <v>0.17530306694990649</v>
      </c>
      <c r="Z93">
        <v>0.10024611726068544</v>
      </c>
      <c r="AA93">
        <v>0.16443713958616551</v>
      </c>
      <c r="AB93">
        <v>0.15096082236272651</v>
      </c>
      <c r="AC93">
        <v>0.10180620077046085</v>
      </c>
      <c r="AD93">
        <v>0.14763611691611855</v>
      </c>
      <c r="AE93">
        <v>0.1230284498520034</v>
      </c>
      <c r="AF93">
        <v>0.172227544191977</v>
      </c>
      <c r="AG93">
        <v>0.1162638572752013</v>
      </c>
      <c r="AH93">
        <v>0.1179519926917324</v>
      </c>
      <c r="AI93">
        <v>6.7363236682894512E-2</v>
      </c>
      <c r="AJ93">
        <v>9.3105041138115949E-2</v>
      </c>
      <c r="AK93">
        <v>0.22186009563015899</v>
      </c>
      <c r="AL93">
        <v>0.15432874544237002</v>
      </c>
      <c r="AM93">
        <v>0.1406717169417685</v>
      </c>
      <c r="AN93">
        <v>0.13449491096050351</v>
      </c>
      <c r="AO93">
        <v>0.1151739208525968</v>
      </c>
      <c r="AP93">
        <v>0.16880605468450599</v>
      </c>
      <c r="AQ93">
        <v>0.18880230585350699</v>
      </c>
      <c r="AR93">
        <v>0.12501693200325514</v>
      </c>
      <c r="AS93">
        <v>0.125250922454896</v>
      </c>
      <c r="AT93">
        <v>0.1132961998474763</v>
      </c>
      <c r="AU93">
        <v>0.1725114191069185</v>
      </c>
      <c r="AV93">
        <v>0.12501838708927246</v>
      </c>
      <c r="AW93">
        <v>5.2347019839190351E-2</v>
      </c>
      <c r="AX93">
        <v>0.14111905455316401</v>
      </c>
      <c r="AY93">
        <v>0.124643972800486</v>
      </c>
      <c r="AZ93">
        <v>9.3370454854254797E-2</v>
      </c>
      <c r="BA93">
        <v>0.15147700035957251</v>
      </c>
      <c r="BB93">
        <v>7.3234624563255551E-2</v>
      </c>
      <c r="BC93">
        <v>0.1081899043460865</v>
      </c>
      <c r="BD93">
        <v>0.12872406584780549</v>
      </c>
      <c r="BE93">
        <v>0.14636069414237352</v>
      </c>
      <c r="BF93">
        <v>0.13578515255396351</v>
      </c>
      <c r="BG93">
        <v>0.10826863339868051</v>
      </c>
      <c r="BH93">
        <v>0.11206737309359235</v>
      </c>
      <c r="BJ93">
        <f t="shared" si="12"/>
        <v>0.12814905158889087</v>
      </c>
      <c r="BK93">
        <f t="shared" si="13"/>
        <v>0.13021266291847197</v>
      </c>
      <c r="BL93">
        <f t="shared" si="14"/>
        <v>0.13015698409431078</v>
      </c>
      <c r="BN93">
        <f t="shared" si="15"/>
        <v>2.2340799557323987E-2</v>
      </c>
      <c r="BO93">
        <f t="shared" si="16"/>
        <v>3.4529034823029076E-2</v>
      </c>
      <c r="BP93">
        <f t="shared" si="17"/>
        <v>3.5734336841314704E-2</v>
      </c>
      <c r="BR93">
        <f t="shared" si="18"/>
        <v>5.5851998893309968E-3</v>
      </c>
      <c r="BS93">
        <f t="shared" si="19"/>
        <v>8.1385715570634343E-3</v>
      </c>
      <c r="BT93">
        <f t="shared" si="20"/>
        <v>7.1468673682629404E-3</v>
      </c>
      <c r="BV93">
        <f t="shared" si="21"/>
        <v>0.83584020471786968</v>
      </c>
      <c r="BW93">
        <f t="shared" si="22"/>
        <v>0.8259579723510817</v>
      </c>
      <c r="BX93">
        <f t="shared" si="23"/>
        <v>0.99592563506358089</v>
      </c>
    </row>
    <row r="94" spans="1:76" x14ac:dyDescent="0.3">
      <c r="A94" t="s">
        <v>771</v>
      </c>
      <c r="B94">
        <v>0.14965473641252749</v>
      </c>
      <c r="C94">
        <v>0.1227768530068435</v>
      </c>
      <c r="D94">
        <v>0.19189618524385549</v>
      </c>
      <c r="E94">
        <v>0.19096045784811549</v>
      </c>
      <c r="F94">
        <v>0.19346952763213449</v>
      </c>
      <c r="G94">
        <v>0.17905458703684052</v>
      </c>
      <c r="H94">
        <v>0.16995916843221848</v>
      </c>
      <c r="I94">
        <v>0.16500230687352449</v>
      </c>
      <c r="J94">
        <v>0.145008682874045</v>
      </c>
      <c r="K94">
        <v>0.17319188409817798</v>
      </c>
      <c r="L94">
        <v>0.14159855641392649</v>
      </c>
      <c r="M94">
        <v>0.23195839157439052</v>
      </c>
      <c r="N94">
        <v>0.22196995231063599</v>
      </c>
      <c r="O94">
        <v>0.18210297686692301</v>
      </c>
      <c r="P94">
        <v>0.214081252666808</v>
      </c>
      <c r="Q94">
        <v>0.14248741118251451</v>
      </c>
      <c r="R94">
        <v>0.12336475750935555</v>
      </c>
      <c r="S94">
        <v>0.12218043066004219</v>
      </c>
      <c r="T94">
        <v>0.19488837619632302</v>
      </c>
      <c r="U94">
        <v>0.25296421809783298</v>
      </c>
      <c r="V94">
        <v>0.25700654119915045</v>
      </c>
      <c r="W94">
        <v>0.1702786493820885</v>
      </c>
      <c r="X94">
        <v>0.181512450896164</v>
      </c>
      <c r="Y94">
        <v>0.22146558683968148</v>
      </c>
      <c r="Z94">
        <v>0.1572786685036075</v>
      </c>
      <c r="AA94">
        <v>0.17163654919146848</v>
      </c>
      <c r="AB94">
        <v>0.22424032896696999</v>
      </c>
      <c r="AC94">
        <v>0.14993433863599651</v>
      </c>
      <c r="AD94">
        <v>0.13634209168516082</v>
      </c>
      <c r="AE94">
        <v>0.16549356110910951</v>
      </c>
      <c r="AF94">
        <v>0.22702929968957</v>
      </c>
      <c r="AG94">
        <v>0.1145640759773883</v>
      </c>
      <c r="AH94">
        <v>0.16494632373464349</v>
      </c>
      <c r="AI94">
        <v>0.13169947106086849</v>
      </c>
      <c r="AJ94">
        <v>0.11824804281370505</v>
      </c>
      <c r="AK94">
        <v>0.31000139066751653</v>
      </c>
      <c r="AL94">
        <v>0.189816655413476</v>
      </c>
      <c r="AM94">
        <v>0.152451796913018</v>
      </c>
      <c r="AN94">
        <v>9.8562798571978652E-2</v>
      </c>
      <c r="AO94">
        <v>0.18169180961727999</v>
      </c>
      <c r="AP94">
        <v>0.20272350799939898</v>
      </c>
      <c r="AQ94">
        <v>0.23864249429730849</v>
      </c>
      <c r="AR94">
        <v>0.13292557317040099</v>
      </c>
      <c r="AS94">
        <v>0.17733080399985901</v>
      </c>
      <c r="AT94">
        <v>0.18467995251943647</v>
      </c>
      <c r="AU94">
        <v>0.17802735153920701</v>
      </c>
      <c r="AV94">
        <v>0.14728990572515749</v>
      </c>
      <c r="AW94">
        <v>0.166554788683516</v>
      </c>
      <c r="AX94">
        <v>0.1777418306418635</v>
      </c>
      <c r="AY94">
        <v>0.17552471760049299</v>
      </c>
      <c r="AZ94">
        <v>0.10723849483174255</v>
      </c>
      <c r="BA94">
        <v>0.157945078844756</v>
      </c>
      <c r="BB94">
        <v>0.17234721805872999</v>
      </c>
      <c r="BC94">
        <v>0.14688388710574751</v>
      </c>
      <c r="BD94">
        <v>0.206779884545191</v>
      </c>
      <c r="BE94">
        <v>0.1703019626833345</v>
      </c>
      <c r="BF94">
        <v>0.14045117226703335</v>
      </c>
      <c r="BG94">
        <v>0.14000867061332151</v>
      </c>
      <c r="BH94">
        <v>0.22806616839327548</v>
      </c>
      <c r="BJ94">
        <f t="shared" si="12"/>
        <v>0.17594830815459256</v>
      </c>
      <c r="BK94">
        <f t="shared" si="13"/>
        <v>0.17593476218530119</v>
      </c>
      <c r="BL94">
        <f t="shared" si="14"/>
        <v>0.17208943830066986</v>
      </c>
      <c r="BN94">
        <f t="shared" si="15"/>
        <v>3.1072066507011963E-2</v>
      </c>
      <c r="BO94">
        <f t="shared" si="16"/>
        <v>4.4827639740869993E-2</v>
      </c>
      <c r="BP94">
        <f t="shared" si="17"/>
        <v>4.4412998939819391E-2</v>
      </c>
      <c r="BR94">
        <f t="shared" si="18"/>
        <v>7.7680166267529906E-3</v>
      </c>
      <c r="BS94">
        <f t="shared" si="19"/>
        <v>1.0565976015118914E-2</v>
      </c>
      <c r="BT94">
        <f t="shared" si="20"/>
        <v>8.8825997879638779E-3</v>
      </c>
      <c r="BV94">
        <f t="shared" si="21"/>
        <v>0.99918261430989119</v>
      </c>
      <c r="BW94">
        <f t="shared" si="22"/>
        <v>0.74541922137400551</v>
      </c>
      <c r="BX94">
        <f t="shared" si="23"/>
        <v>0.78214118927118692</v>
      </c>
    </row>
    <row r="95" spans="1:76" x14ac:dyDescent="0.3">
      <c r="A95" t="s">
        <v>772</v>
      </c>
      <c r="B95">
        <v>1.0200286442915609</v>
      </c>
      <c r="C95">
        <v>1.626032441010745</v>
      </c>
      <c r="D95">
        <v>1.0883703745744491</v>
      </c>
      <c r="E95">
        <v>1.48869607407325</v>
      </c>
      <c r="F95">
        <v>1.3242745719767699</v>
      </c>
      <c r="G95">
        <v>1.590162922127615</v>
      </c>
      <c r="H95">
        <v>1.4150356916887001</v>
      </c>
      <c r="I95">
        <v>1.1649131036869549</v>
      </c>
      <c r="J95">
        <v>1.3372227559836549</v>
      </c>
      <c r="K95">
        <v>1.3622526678761551</v>
      </c>
      <c r="L95">
        <v>1.2927390859030199</v>
      </c>
      <c r="M95">
        <v>1.351814204865615</v>
      </c>
      <c r="N95">
        <v>1.1624544129966798</v>
      </c>
      <c r="O95">
        <v>1.2080458886826251</v>
      </c>
      <c r="P95">
        <v>0.98383696527199005</v>
      </c>
      <c r="Q95">
        <v>1.142043141189065</v>
      </c>
      <c r="R95">
        <v>1.67322350005495</v>
      </c>
      <c r="S95">
        <v>1.4264555998891151</v>
      </c>
      <c r="T95">
        <v>0.95695224616058705</v>
      </c>
      <c r="U95">
        <v>1.0302969838281011</v>
      </c>
      <c r="V95">
        <v>1.62838208754652</v>
      </c>
      <c r="W95">
        <v>1.8743798519834298</v>
      </c>
      <c r="X95">
        <v>1.246299569751705</v>
      </c>
      <c r="Y95">
        <v>1.21093769740903</v>
      </c>
      <c r="Z95">
        <v>0.799309819172629</v>
      </c>
      <c r="AA95">
        <v>1.3605773469693951</v>
      </c>
      <c r="AB95">
        <v>1.5180204329511349</v>
      </c>
      <c r="AC95">
        <v>1.82011333528235</v>
      </c>
      <c r="AD95">
        <v>1.1175547235043355</v>
      </c>
      <c r="AE95">
        <v>1.3608429886487552</v>
      </c>
      <c r="AF95">
        <v>1.3282404052795549</v>
      </c>
      <c r="AG95">
        <v>1.08727614298084</v>
      </c>
      <c r="AH95">
        <v>1.22117032159336</v>
      </c>
      <c r="AI95">
        <v>0.82973329212664049</v>
      </c>
      <c r="AJ95">
        <v>1.34574077402981</v>
      </c>
      <c r="AK95">
        <v>1.9644534375089449</v>
      </c>
      <c r="AL95">
        <v>1.4524312983112249</v>
      </c>
      <c r="AM95">
        <v>1.3811757805875851</v>
      </c>
      <c r="AN95">
        <v>1.0398943810381871</v>
      </c>
      <c r="AO95">
        <v>1.25763040775107</v>
      </c>
      <c r="AP95">
        <v>1.202525278191255</v>
      </c>
      <c r="AQ95">
        <v>1.376796910448435</v>
      </c>
      <c r="AR95">
        <v>1.1759565726996499</v>
      </c>
      <c r="AS95">
        <v>1.259429554789075</v>
      </c>
      <c r="AT95">
        <v>1.1208542541487114</v>
      </c>
      <c r="AU95">
        <v>1.425102428267645</v>
      </c>
      <c r="AV95">
        <v>1.56154634952737</v>
      </c>
      <c r="AW95">
        <v>0.69272030515852445</v>
      </c>
      <c r="AX95">
        <v>1.3072580502979001</v>
      </c>
      <c r="AY95">
        <v>1.1139153305836249</v>
      </c>
      <c r="AZ95">
        <v>1.4048306930419652</v>
      </c>
      <c r="BA95">
        <v>1.776230803422985</v>
      </c>
      <c r="BB95">
        <v>1.1588409862061599</v>
      </c>
      <c r="BC95">
        <v>1.0176169571881659</v>
      </c>
      <c r="BD95">
        <v>1.567558156901435</v>
      </c>
      <c r="BE95">
        <v>1.2195098464396099</v>
      </c>
      <c r="BF95">
        <v>1.10894064316888</v>
      </c>
      <c r="BG95">
        <v>1.2055524394595651</v>
      </c>
      <c r="BH95">
        <v>1.2096801265104351</v>
      </c>
      <c r="BJ95">
        <f t="shared" si="12"/>
        <v>1.2848701841374282</v>
      </c>
      <c r="BK95">
        <f t="shared" si="13"/>
        <v>1.3049870191740238</v>
      </c>
      <c r="BL95">
        <f t="shared" si="14"/>
        <v>1.2938476706271285</v>
      </c>
      <c r="BN95">
        <f t="shared" si="15"/>
        <v>0.1893778297504348</v>
      </c>
      <c r="BO95">
        <f t="shared" si="16"/>
        <v>0.31404725355873209</v>
      </c>
      <c r="BP95">
        <f t="shared" si="17"/>
        <v>0.2552016528541915</v>
      </c>
      <c r="BR95">
        <f t="shared" si="18"/>
        <v>4.7344457437608699E-2</v>
      </c>
      <c r="BS95">
        <f t="shared" si="19"/>
        <v>7.4021647534796869E-2</v>
      </c>
      <c r="BT95">
        <f t="shared" si="20"/>
        <v>5.1040330570838302E-2</v>
      </c>
      <c r="BV95">
        <f t="shared" si="21"/>
        <v>0.82055388735630552</v>
      </c>
      <c r="BW95">
        <f t="shared" si="22"/>
        <v>0.89807353429957493</v>
      </c>
      <c r="BX95">
        <f t="shared" si="23"/>
        <v>0.90217931142094732</v>
      </c>
    </row>
    <row r="96" spans="1:76" x14ac:dyDescent="0.3">
      <c r="A96" t="s">
        <v>773</v>
      </c>
      <c r="B96">
        <v>0.35155432722801705</v>
      </c>
      <c r="C96">
        <v>0.39639023498139347</v>
      </c>
      <c r="D96">
        <v>0.40130309833184952</v>
      </c>
      <c r="E96">
        <v>0.42855668922352552</v>
      </c>
      <c r="F96">
        <v>0.42218854301679798</v>
      </c>
      <c r="G96">
        <v>0.3032699477631875</v>
      </c>
      <c r="H96">
        <v>0.48596222073414896</v>
      </c>
      <c r="I96">
        <v>0.39092797851584199</v>
      </c>
      <c r="J96">
        <v>0.41955351559350601</v>
      </c>
      <c r="K96">
        <v>0.4474750547363785</v>
      </c>
      <c r="L96">
        <v>0.39617975148371254</v>
      </c>
      <c r="M96">
        <v>0.54974205794848796</v>
      </c>
      <c r="N96">
        <v>0.38980502088684449</v>
      </c>
      <c r="O96">
        <v>0.415791808462805</v>
      </c>
      <c r="P96">
        <v>0.41838655135811598</v>
      </c>
      <c r="Q96">
        <v>0.39319855336899101</v>
      </c>
      <c r="R96">
        <v>0.39681497948833999</v>
      </c>
      <c r="S96">
        <v>0.47869014843040097</v>
      </c>
      <c r="T96">
        <v>0.37843044568240003</v>
      </c>
      <c r="U96">
        <v>0.43086122418163497</v>
      </c>
      <c r="V96">
        <v>0.59210629710690599</v>
      </c>
      <c r="W96">
        <v>0.48023944614399899</v>
      </c>
      <c r="X96">
        <v>0.451964918399269</v>
      </c>
      <c r="Y96">
        <v>0.42894938904235147</v>
      </c>
      <c r="Z96">
        <v>0.2093618259421785</v>
      </c>
      <c r="AA96">
        <v>0.38097103056841397</v>
      </c>
      <c r="AB96">
        <v>0.451939030996025</v>
      </c>
      <c r="AC96">
        <v>0.52724841369271147</v>
      </c>
      <c r="AD96">
        <v>0.45015361139209553</v>
      </c>
      <c r="AE96">
        <v>0.44280867914162647</v>
      </c>
      <c r="AF96">
        <v>0.418427345679174</v>
      </c>
      <c r="AG96">
        <v>0.33783247933079052</v>
      </c>
      <c r="AH96">
        <v>0.22040940526469049</v>
      </c>
      <c r="AI96">
        <v>0.24431888759196552</v>
      </c>
      <c r="AJ96">
        <v>0.26325388962213148</v>
      </c>
      <c r="AK96">
        <v>0.75034309411594458</v>
      </c>
      <c r="AL96">
        <v>0.44147854988613</v>
      </c>
      <c r="AM96">
        <v>0.51021874728655048</v>
      </c>
      <c r="AN96">
        <v>0.35200075260177954</v>
      </c>
      <c r="AO96">
        <v>0.26323456805475198</v>
      </c>
      <c r="AP96">
        <v>0.435543746059468</v>
      </c>
      <c r="AQ96">
        <v>0.53252588569077852</v>
      </c>
      <c r="AR96">
        <v>0.42363557473093599</v>
      </c>
      <c r="AS96">
        <v>0.37580186950196098</v>
      </c>
      <c r="AT96">
        <v>0.28232472549064147</v>
      </c>
      <c r="AU96">
        <v>0.44415497582680952</v>
      </c>
      <c r="AV96">
        <v>0.43304821045118702</v>
      </c>
      <c r="AW96">
        <v>0.29731895004945247</v>
      </c>
      <c r="AX96">
        <v>0.45781224191201153</v>
      </c>
      <c r="AY96">
        <v>0.41572791393979103</v>
      </c>
      <c r="AZ96">
        <v>0.41573628221652748</v>
      </c>
      <c r="BA96">
        <v>0.38240662581655299</v>
      </c>
      <c r="BB96">
        <v>0.44100602866259997</v>
      </c>
      <c r="BC96">
        <v>0.36270786228449148</v>
      </c>
      <c r="BD96">
        <v>0.38322987128981501</v>
      </c>
      <c r="BE96">
        <v>0.47868030312205401</v>
      </c>
      <c r="BF96">
        <v>0.466313860986238</v>
      </c>
      <c r="BG96">
        <v>0.42372526884383949</v>
      </c>
      <c r="BH96">
        <v>0.27902325137578748</v>
      </c>
      <c r="BJ96">
        <f t="shared" si="12"/>
        <v>0.41314283460210022</v>
      </c>
      <c r="BK96">
        <f t="shared" si="13"/>
        <v>0.40675153100416517</v>
      </c>
      <c r="BL96">
        <f t="shared" si="14"/>
        <v>0.41245012199272929</v>
      </c>
      <c r="BN96">
        <f t="shared" si="15"/>
        <v>5.3879762894285352E-2</v>
      </c>
      <c r="BO96">
        <f t="shared" si="16"/>
        <v>0.10126192835443037</v>
      </c>
      <c r="BP96">
        <f t="shared" si="17"/>
        <v>0.10269939251233684</v>
      </c>
      <c r="BR96">
        <f t="shared" si="18"/>
        <v>1.3469940723571338E-2</v>
      </c>
      <c r="BS96">
        <f t="shared" si="19"/>
        <v>2.3867665405148019E-2</v>
      </c>
      <c r="BT96">
        <f t="shared" si="20"/>
        <v>2.0539878502467367E-2</v>
      </c>
      <c r="BV96">
        <f t="shared" si="21"/>
        <v>0.81739323315504075</v>
      </c>
      <c r="BW96">
        <f t="shared" si="22"/>
        <v>0.97764927009372937</v>
      </c>
      <c r="BX96">
        <f t="shared" si="23"/>
        <v>0.85737531036572245</v>
      </c>
    </row>
    <row r="97" spans="1:76" x14ac:dyDescent="0.3">
      <c r="A97" t="s">
        <v>774</v>
      </c>
      <c r="B97">
        <v>0.261190934936677</v>
      </c>
      <c r="C97">
        <v>0.27888545297142048</v>
      </c>
      <c r="D97">
        <v>0.283107843423479</v>
      </c>
      <c r="E97">
        <v>0.30058511316700098</v>
      </c>
      <c r="F97">
        <v>0.37009911808893747</v>
      </c>
      <c r="G97">
        <v>0.312266087524672</v>
      </c>
      <c r="H97">
        <v>0.36876535117495901</v>
      </c>
      <c r="I97">
        <v>0.29337222907057248</v>
      </c>
      <c r="J97">
        <v>0.3405785070117025</v>
      </c>
      <c r="K97">
        <v>0.30953847782947796</v>
      </c>
      <c r="L97">
        <v>0.28374209812718798</v>
      </c>
      <c r="M97">
        <v>0.478513731151961</v>
      </c>
      <c r="N97">
        <v>0.331754765772801</v>
      </c>
      <c r="O97">
        <v>0.22298591495550099</v>
      </c>
      <c r="P97">
        <v>0.305667999625579</v>
      </c>
      <c r="Q97">
        <v>0.33591004424193449</v>
      </c>
      <c r="R97">
        <v>0.274399681875725</v>
      </c>
      <c r="S97">
        <v>0.28755994151986697</v>
      </c>
      <c r="T97">
        <v>0.29198606955009998</v>
      </c>
      <c r="U97">
        <v>0.40163885189670301</v>
      </c>
      <c r="V97">
        <v>0.39737906569776049</v>
      </c>
      <c r="W97">
        <v>0.26341854144059001</v>
      </c>
      <c r="X97">
        <v>0.323988791337115</v>
      </c>
      <c r="Y97">
        <v>0.35728666671855946</v>
      </c>
      <c r="Z97">
        <v>0.24250625623635147</v>
      </c>
      <c r="AA97">
        <v>0.24711753220967353</v>
      </c>
      <c r="AB97">
        <v>0.40433483843015</v>
      </c>
      <c r="AC97">
        <v>0.27829258572030446</v>
      </c>
      <c r="AD97">
        <v>0.32014193245421252</v>
      </c>
      <c r="AE97">
        <v>0.26448064511614</v>
      </c>
      <c r="AF97">
        <v>0.41916093679609351</v>
      </c>
      <c r="AG97">
        <v>0.33060730520107751</v>
      </c>
      <c r="AH97">
        <v>0.33064995886176651</v>
      </c>
      <c r="AI97">
        <v>0.21091219346506601</v>
      </c>
      <c r="AJ97">
        <v>0.1908273002225615</v>
      </c>
      <c r="AK97">
        <v>0.50042476305630956</v>
      </c>
      <c r="AL97">
        <v>0.42080253913295851</v>
      </c>
      <c r="AM97">
        <v>0.29601450491634351</v>
      </c>
      <c r="AN97">
        <v>0.253481848505203</v>
      </c>
      <c r="AO97">
        <v>0.21971899895402949</v>
      </c>
      <c r="AP97">
        <v>0.32148271941487605</v>
      </c>
      <c r="AQ97">
        <v>0.30536556321240399</v>
      </c>
      <c r="AR97">
        <v>0.26135031568561851</v>
      </c>
      <c r="AS97">
        <v>0.33196510936970752</v>
      </c>
      <c r="AT97">
        <v>0.26958430175116654</v>
      </c>
      <c r="AU97">
        <v>0.41640819416945651</v>
      </c>
      <c r="AV97">
        <v>0.38065583244666401</v>
      </c>
      <c r="AW97">
        <v>0.178313022300021</v>
      </c>
      <c r="AX97">
        <v>0.36038141426597647</v>
      </c>
      <c r="AY97">
        <v>0.29794978586757448</v>
      </c>
      <c r="AZ97">
        <v>0.2175337833928665</v>
      </c>
      <c r="BA97">
        <v>0.26623071012935851</v>
      </c>
      <c r="BB97">
        <v>0.2688759540035785</v>
      </c>
      <c r="BC97">
        <v>0.2722751166060095</v>
      </c>
      <c r="BD97">
        <v>0.33851308746133701</v>
      </c>
      <c r="BE97">
        <v>0.28204090524367398</v>
      </c>
      <c r="BF97">
        <v>0.31127542243996653</v>
      </c>
      <c r="BG97">
        <v>0.334148415894097</v>
      </c>
      <c r="BH97">
        <v>0.32893556480838548</v>
      </c>
      <c r="BJ97">
        <f t="shared" si="12"/>
        <v>0.31731022931711655</v>
      </c>
      <c r="BK97">
        <f t="shared" si="13"/>
        <v>0.31365898858484753</v>
      </c>
      <c r="BL97">
        <f t="shared" si="14"/>
        <v>0.30498220693000572</v>
      </c>
      <c r="BN97">
        <f t="shared" si="15"/>
        <v>5.7393702186167329E-2</v>
      </c>
      <c r="BO97">
        <f t="shared" si="16"/>
        <v>6.2149378212036727E-2</v>
      </c>
      <c r="BP97">
        <f t="shared" si="17"/>
        <v>7.3808899569592676E-2</v>
      </c>
      <c r="BR97">
        <f t="shared" si="18"/>
        <v>1.4348425546541832E-2</v>
      </c>
      <c r="BS97">
        <f t="shared" si="19"/>
        <v>1.4648748926752881E-2</v>
      </c>
      <c r="BT97">
        <f t="shared" si="20"/>
        <v>1.4761779913918536E-2</v>
      </c>
      <c r="BV97">
        <f t="shared" si="21"/>
        <v>0.85979702598901508</v>
      </c>
      <c r="BW97">
        <f t="shared" si="22"/>
        <v>0.55288359360171446</v>
      </c>
      <c r="BX97">
        <f t="shared" si="23"/>
        <v>0.67875178571286443</v>
      </c>
    </row>
    <row r="98" spans="1:76" x14ac:dyDescent="0.3">
      <c r="A98" t="s">
        <v>775</v>
      </c>
      <c r="B98">
        <v>0.18160492906581049</v>
      </c>
      <c r="C98">
        <v>0.17612775526907801</v>
      </c>
      <c r="D98">
        <v>0.25785996851680149</v>
      </c>
      <c r="E98">
        <v>0.29527274539509302</v>
      </c>
      <c r="F98">
        <v>0.2849486318138405</v>
      </c>
      <c r="G98">
        <v>0.261356515708698</v>
      </c>
      <c r="H98">
        <v>0.23771097810966799</v>
      </c>
      <c r="I98">
        <v>0.25641655963448551</v>
      </c>
      <c r="J98">
        <v>0.20232812678651801</v>
      </c>
      <c r="K98">
        <v>0.27079116716609897</v>
      </c>
      <c r="L98">
        <v>0.19710525141767299</v>
      </c>
      <c r="M98">
        <v>0.25904826932348951</v>
      </c>
      <c r="N98">
        <v>0.2799118915617505</v>
      </c>
      <c r="O98">
        <v>0.18799731229745348</v>
      </c>
      <c r="P98">
        <v>0.22774882604521599</v>
      </c>
      <c r="Q98">
        <v>0.22090655623200051</v>
      </c>
      <c r="R98">
        <v>0.2047661655736</v>
      </c>
      <c r="S98">
        <v>0.20015861066910501</v>
      </c>
      <c r="T98">
        <v>0.19754477864102249</v>
      </c>
      <c r="U98">
        <v>0.23860935537071848</v>
      </c>
      <c r="V98">
        <v>0.372945161268326</v>
      </c>
      <c r="W98">
        <v>0.28892963765179047</v>
      </c>
      <c r="X98">
        <v>0.2321038973351095</v>
      </c>
      <c r="Y98">
        <v>0.35662327129156546</v>
      </c>
      <c r="Z98">
        <v>0.14837784909280999</v>
      </c>
      <c r="AA98">
        <v>0.214398271280656</v>
      </c>
      <c r="AB98">
        <v>0.33533115433674554</v>
      </c>
      <c r="AC98">
        <v>0.2959223604628215</v>
      </c>
      <c r="AD98">
        <v>0.25695172194273852</v>
      </c>
      <c r="AE98">
        <v>0.2091103585439345</v>
      </c>
      <c r="AF98">
        <v>0.26840243173605904</v>
      </c>
      <c r="AG98">
        <v>0.18364139206826449</v>
      </c>
      <c r="AH98">
        <v>0.20437531375283652</v>
      </c>
      <c r="AI98">
        <v>0.14815772105542752</v>
      </c>
      <c r="AJ98">
        <v>0.18882642310883202</v>
      </c>
      <c r="AK98">
        <v>0.33188300448196195</v>
      </c>
      <c r="AL98">
        <v>0.29588924295818997</v>
      </c>
      <c r="AM98">
        <v>0.28978356957728246</v>
      </c>
      <c r="AN98">
        <v>0.204254945353149</v>
      </c>
      <c r="AO98">
        <v>0.1789221983718485</v>
      </c>
      <c r="AP98">
        <v>0.232902513294241</v>
      </c>
      <c r="AQ98">
        <v>0.29686686313725252</v>
      </c>
      <c r="AR98">
        <v>0.23189148625093947</v>
      </c>
      <c r="AS98">
        <v>0.27722611227244698</v>
      </c>
      <c r="AT98">
        <v>0.26728998521479252</v>
      </c>
      <c r="AU98">
        <v>0.2717122408806415</v>
      </c>
      <c r="AV98">
        <v>0.249391708825449</v>
      </c>
      <c r="AW98">
        <v>0.138837711183604</v>
      </c>
      <c r="AX98">
        <v>0.28945229963371749</v>
      </c>
      <c r="AY98">
        <v>0.25490519672668149</v>
      </c>
      <c r="AZ98">
        <v>0.2233859815525775</v>
      </c>
      <c r="BA98">
        <v>0.26272558155808501</v>
      </c>
      <c r="BB98">
        <v>0.24483354516905098</v>
      </c>
      <c r="BC98">
        <v>0.2031110702852125</v>
      </c>
      <c r="BD98">
        <v>0.19773377331552999</v>
      </c>
      <c r="BE98">
        <v>0.2638157702871175</v>
      </c>
      <c r="BF98">
        <v>0.24973759167948051</v>
      </c>
      <c r="BG98">
        <v>0.28007404105815303</v>
      </c>
      <c r="BH98">
        <v>0.20907995561030948</v>
      </c>
      <c r="BJ98">
        <f t="shared" si="12"/>
        <v>0.23732096777147965</v>
      </c>
      <c r="BK98">
        <f t="shared" si="13"/>
        <v>0.24201941400408503</v>
      </c>
      <c r="BL98">
        <f t="shared" si="14"/>
        <v>0.24538131247146186</v>
      </c>
      <c r="BN98">
        <f t="shared" si="15"/>
        <v>3.9057259004821737E-2</v>
      </c>
      <c r="BO98">
        <f t="shared" si="16"/>
        <v>6.6192964906965149E-2</v>
      </c>
      <c r="BP98">
        <f t="shared" si="17"/>
        <v>4.45394941466093E-2</v>
      </c>
      <c r="BR98">
        <f t="shared" si="18"/>
        <v>9.7643147512054343E-3</v>
      </c>
      <c r="BS98">
        <f t="shared" si="19"/>
        <v>1.5601831450852742E-2</v>
      </c>
      <c r="BT98">
        <f t="shared" si="20"/>
        <v>8.9078988293218603E-3</v>
      </c>
      <c r="BV98">
        <f t="shared" si="21"/>
        <v>0.80037309168367055</v>
      </c>
      <c r="BW98">
        <f t="shared" si="22"/>
        <v>0.54589046355428661</v>
      </c>
      <c r="BX98">
        <f t="shared" si="23"/>
        <v>0.85291917071622814</v>
      </c>
    </row>
    <row r="99" spans="1:76" x14ac:dyDescent="0.3">
      <c r="A99" t="s">
        <v>776</v>
      </c>
      <c r="B99">
        <v>0.17385089222154299</v>
      </c>
      <c r="C99">
        <v>0.2817497529943615</v>
      </c>
      <c r="D99">
        <v>0.2270261486634505</v>
      </c>
      <c r="E99">
        <v>0.30977428509639998</v>
      </c>
      <c r="F99">
        <v>0.40252413360633948</v>
      </c>
      <c r="G99">
        <v>0.25090313948264803</v>
      </c>
      <c r="H99">
        <v>0.318933055379577</v>
      </c>
      <c r="I99">
        <v>0.28561538576774548</v>
      </c>
      <c r="J99">
        <v>0.2488058393186845</v>
      </c>
      <c r="K99">
        <v>0.35302511308652051</v>
      </c>
      <c r="L99">
        <v>0.22875294849820949</v>
      </c>
      <c r="M99">
        <v>0.22942439010388399</v>
      </c>
      <c r="N99">
        <v>0.32263926020647499</v>
      </c>
      <c r="O99">
        <v>0.16271373455153249</v>
      </c>
      <c r="P99">
        <v>0.26109514485812252</v>
      </c>
      <c r="Q99">
        <v>0.29905625652748552</v>
      </c>
      <c r="R99">
        <v>0.2169846001787285</v>
      </c>
      <c r="S99">
        <v>0.20433258485993949</v>
      </c>
      <c r="T99">
        <v>0.2100378728459415</v>
      </c>
      <c r="U99">
        <v>0.33758770250972203</v>
      </c>
      <c r="V99">
        <v>0.44670960533281601</v>
      </c>
      <c r="W99">
        <v>0.2774397016003845</v>
      </c>
      <c r="X99">
        <v>0.30597187605746901</v>
      </c>
      <c r="Y99">
        <v>0.3345096581525705</v>
      </c>
      <c r="Z99">
        <v>0.161265013155895</v>
      </c>
      <c r="AA99">
        <v>0.30518482422472698</v>
      </c>
      <c r="AB99">
        <v>0.36616275088769251</v>
      </c>
      <c r="AC99">
        <v>0.32563669873206547</v>
      </c>
      <c r="AD99">
        <v>0.37481180584288354</v>
      </c>
      <c r="AE99">
        <v>0.242976475130743</v>
      </c>
      <c r="AF99">
        <v>0.35759981042961098</v>
      </c>
      <c r="AG99">
        <v>0.23614236905839248</v>
      </c>
      <c r="AH99">
        <v>0.1800505841770515</v>
      </c>
      <c r="AI99">
        <v>0.12224170900287851</v>
      </c>
      <c r="AJ99">
        <v>0.1769904767851615</v>
      </c>
      <c r="AK99">
        <v>0.31516220216395452</v>
      </c>
      <c r="AL99">
        <v>0.27045175368444402</v>
      </c>
      <c r="AM99">
        <v>0.31182027341497098</v>
      </c>
      <c r="AN99">
        <v>0.1562302476602935</v>
      </c>
      <c r="AO99">
        <v>0.25492769385187952</v>
      </c>
      <c r="AP99">
        <v>0.3439659168840995</v>
      </c>
      <c r="AQ99">
        <v>0.35347753867473852</v>
      </c>
      <c r="AR99">
        <v>0.20367171853181698</v>
      </c>
      <c r="AS99">
        <v>0.27603260149589748</v>
      </c>
      <c r="AT99">
        <v>0.29273558962505902</v>
      </c>
      <c r="AU99">
        <v>0.28661685925584401</v>
      </c>
      <c r="AV99">
        <v>0.262775464885732</v>
      </c>
      <c r="AW99">
        <v>0.15911973255559198</v>
      </c>
      <c r="AX99">
        <v>0.282689253322154</v>
      </c>
      <c r="AY99">
        <v>0.29487505002617054</v>
      </c>
      <c r="AZ99">
        <v>0.19265470343338051</v>
      </c>
      <c r="BA99">
        <v>0.154331288154998</v>
      </c>
      <c r="BB99">
        <v>0.3168001010657015</v>
      </c>
      <c r="BC99">
        <v>0.2422246342550155</v>
      </c>
      <c r="BD99">
        <v>0.26378482187796998</v>
      </c>
      <c r="BE99">
        <v>0.29825957741641201</v>
      </c>
      <c r="BF99">
        <v>0.3508638944179045</v>
      </c>
      <c r="BG99">
        <v>0.35444464089668903</v>
      </c>
      <c r="BH99">
        <v>0.24445630561931653</v>
      </c>
      <c r="BJ99">
        <f t="shared" si="12"/>
        <v>0.27224309252268625</v>
      </c>
      <c r="BK99">
        <f t="shared" si="13"/>
        <v>0.27809142456552838</v>
      </c>
      <c r="BL99">
        <f t="shared" si="14"/>
        <v>0.26637449359820775</v>
      </c>
      <c r="BN99">
        <f t="shared" si="15"/>
        <v>6.2817952999276144E-2</v>
      </c>
      <c r="BO99">
        <f t="shared" si="16"/>
        <v>8.6333235626769422E-2</v>
      </c>
      <c r="BP99">
        <f t="shared" si="17"/>
        <v>6.243637886451231E-2</v>
      </c>
      <c r="BR99">
        <f t="shared" si="18"/>
        <v>1.5704488249819036E-2</v>
      </c>
      <c r="BS99">
        <f t="shared" si="19"/>
        <v>2.0348938784488232E-2</v>
      </c>
      <c r="BT99">
        <f t="shared" si="20"/>
        <v>1.2487275772902462E-2</v>
      </c>
      <c r="BV99">
        <f t="shared" si="21"/>
        <v>0.82151679756762896</v>
      </c>
      <c r="BW99">
        <f t="shared" si="22"/>
        <v>0.77179832429283524</v>
      </c>
      <c r="BX99">
        <f t="shared" si="23"/>
        <v>0.62725270284361923</v>
      </c>
    </row>
    <row r="100" spans="1:76" x14ac:dyDescent="0.3">
      <c r="A100" t="s">
        <v>777</v>
      </c>
      <c r="B100">
        <v>0.53610435140890955</v>
      </c>
      <c r="C100">
        <v>0.46816753922853349</v>
      </c>
      <c r="D100">
        <v>0.51237341053903407</v>
      </c>
      <c r="E100">
        <v>0.70473083332922193</v>
      </c>
      <c r="F100">
        <v>0.83764622281649348</v>
      </c>
      <c r="G100">
        <v>0.59460402880779406</v>
      </c>
      <c r="H100">
        <v>0.77084256118110894</v>
      </c>
      <c r="I100">
        <v>0.71485991965202955</v>
      </c>
      <c r="J100">
        <v>0.70457999816090855</v>
      </c>
      <c r="K100">
        <v>0.75018856275581003</v>
      </c>
      <c r="L100">
        <v>0.518694194631102</v>
      </c>
      <c r="M100">
        <v>0.61518370407473599</v>
      </c>
      <c r="N100">
        <v>0.77267379568400907</v>
      </c>
      <c r="O100">
        <v>0.450700927762061</v>
      </c>
      <c r="P100">
        <v>0.55814151042359494</v>
      </c>
      <c r="Q100">
        <v>0.75086843143162496</v>
      </c>
      <c r="R100">
        <v>0.45513185610679296</v>
      </c>
      <c r="S100">
        <v>0.65636685862272492</v>
      </c>
      <c r="T100">
        <v>0.50311539579487852</v>
      </c>
      <c r="U100">
        <v>0.53976382853422744</v>
      </c>
      <c r="V100">
        <v>1.0791915274052579</v>
      </c>
      <c r="W100">
        <v>0.66647716251949496</v>
      </c>
      <c r="X100">
        <v>0.65741475407606109</v>
      </c>
      <c r="Y100">
        <v>0.88536492267516653</v>
      </c>
      <c r="Z100">
        <v>0.32973686911733802</v>
      </c>
      <c r="AA100">
        <v>0.71693943396860649</v>
      </c>
      <c r="AB100">
        <v>0.96566718102053994</v>
      </c>
      <c r="AC100">
        <v>0.78132564704101348</v>
      </c>
      <c r="AD100">
        <v>0.71809689270057697</v>
      </c>
      <c r="AE100">
        <v>0.55377827914172451</v>
      </c>
      <c r="AF100">
        <v>0.78505603023430703</v>
      </c>
      <c r="AG100">
        <v>0.57535145523127507</v>
      </c>
      <c r="AH100">
        <v>0.38270307944176601</v>
      </c>
      <c r="AI100">
        <v>0.32309721175314499</v>
      </c>
      <c r="AJ100">
        <v>0.4455418131207145</v>
      </c>
      <c r="AK100">
        <v>0.70592570161604695</v>
      </c>
      <c r="AL100">
        <v>0.82426352001005054</v>
      </c>
      <c r="AM100">
        <v>0.78324288922783158</v>
      </c>
      <c r="AN100">
        <v>0.44739915913494399</v>
      </c>
      <c r="AO100">
        <v>0.54063484500186498</v>
      </c>
      <c r="AP100">
        <v>0.70758963311001355</v>
      </c>
      <c r="AQ100">
        <v>0.8645028819338465</v>
      </c>
      <c r="AR100">
        <v>0.51407926734769749</v>
      </c>
      <c r="AS100">
        <v>0.62712930428870206</v>
      </c>
      <c r="AT100">
        <v>0.59175722539873599</v>
      </c>
      <c r="AU100">
        <v>0.74194162966584742</v>
      </c>
      <c r="AV100">
        <v>0.57915804630759349</v>
      </c>
      <c r="AW100">
        <v>0.36160612369071299</v>
      </c>
      <c r="AX100">
        <v>0.76918474505308398</v>
      </c>
      <c r="AY100">
        <v>0.69460843351825052</v>
      </c>
      <c r="AZ100">
        <v>0.39118904950815303</v>
      </c>
      <c r="BA100">
        <v>0.47025713339460101</v>
      </c>
      <c r="BB100">
        <v>0.65311338454963952</v>
      </c>
      <c r="BC100">
        <v>0.52527426390721299</v>
      </c>
      <c r="BD100">
        <v>0.55721989022966545</v>
      </c>
      <c r="BE100">
        <v>0.67673891120900453</v>
      </c>
      <c r="BF100">
        <v>0.58714880194823049</v>
      </c>
      <c r="BG100">
        <v>0.62422545314905753</v>
      </c>
      <c r="BH100">
        <v>0.51629551522876349</v>
      </c>
      <c r="BJ100">
        <f t="shared" si="12"/>
        <v>0.64127249949293563</v>
      </c>
      <c r="BK100">
        <f t="shared" si="13"/>
        <v>0.64303213252138314</v>
      </c>
      <c r="BL100">
        <f t="shared" si="14"/>
        <v>0.60800110486201064</v>
      </c>
      <c r="BN100">
        <f t="shared" si="15"/>
        <v>0.12347581817043152</v>
      </c>
      <c r="BO100">
        <f t="shared" si="16"/>
        <v>0.21014823540008873</v>
      </c>
      <c r="BP100">
        <f t="shared" si="17"/>
        <v>0.13434864892483828</v>
      </c>
      <c r="BR100">
        <f t="shared" si="18"/>
        <v>3.0868954542607879E-2</v>
      </c>
      <c r="BS100">
        <f t="shared" si="19"/>
        <v>4.9532414101929878E-2</v>
      </c>
      <c r="BT100">
        <f t="shared" si="20"/>
        <v>2.6869729784967655E-2</v>
      </c>
      <c r="BV100">
        <f t="shared" si="21"/>
        <v>0.9761619685277001</v>
      </c>
      <c r="BW100">
        <f t="shared" si="22"/>
        <v>0.42186886591339345</v>
      </c>
      <c r="BX100">
        <f t="shared" si="23"/>
        <v>0.53941406225722666</v>
      </c>
    </row>
    <row r="101" spans="1:76" x14ac:dyDescent="0.3">
      <c r="A101" t="s">
        <v>778</v>
      </c>
      <c r="B101">
        <v>1.2437861583442951</v>
      </c>
      <c r="C101">
        <v>1.0919345073018554</v>
      </c>
      <c r="D101">
        <v>0.93191564724313802</v>
      </c>
      <c r="E101">
        <v>0.95189058793096548</v>
      </c>
      <c r="F101">
        <v>1.64214416425841</v>
      </c>
      <c r="G101">
        <v>1.075601212439925</v>
      </c>
      <c r="H101">
        <v>1.1424645962396052</v>
      </c>
      <c r="I101">
        <v>1.4427618530842898</v>
      </c>
      <c r="J101">
        <v>1.235281726117375</v>
      </c>
      <c r="K101">
        <v>1.4464048911973801</v>
      </c>
      <c r="L101">
        <v>0.99910759240217994</v>
      </c>
      <c r="M101">
        <v>1.1496439776126399</v>
      </c>
      <c r="N101">
        <v>1.266247832721745</v>
      </c>
      <c r="O101">
        <v>0.83541614005498643</v>
      </c>
      <c r="P101">
        <v>1.3645729529052</v>
      </c>
      <c r="Q101">
        <v>1.42517198424404</v>
      </c>
      <c r="R101">
        <v>0.88222516584854349</v>
      </c>
      <c r="S101">
        <v>1.1184917925548699</v>
      </c>
      <c r="T101">
        <v>1.0950620568384</v>
      </c>
      <c r="U101">
        <v>1.0095323077576066</v>
      </c>
      <c r="V101">
        <v>1.7838079570966401</v>
      </c>
      <c r="W101">
        <v>0.98685688311903608</v>
      </c>
      <c r="X101">
        <v>1.2631638229183151</v>
      </c>
      <c r="Y101">
        <v>1.4564334517333348</v>
      </c>
      <c r="Z101">
        <v>0.61297695712196598</v>
      </c>
      <c r="AA101">
        <v>0.96502692403254353</v>
      </c>
      <c r="AB101">
        <v>1.5050826320410049</v>
      </c>
      <c r="AC101">
        <v>1.136807294201051</v>
      </c>
      <c r="AD101">
        <v>1.247197007338285</v>
      </c>
      <c r="AE101">
        <v>0.85765357434207656</v>
      </c>
      <c r="AF101">
        <v>1.3243053725521401</v>
      </c>
      <c r="AG101">
        <v>0.87969699704737647</v>
      </c>
      <c r="AH101">
        <v>0.66075672859254597</v>
      </c>
      <c r="AI101">
        <v>0.73855141948321201</v>
      </c>
      <c r="AJ101">
        <v>0.90367752961583603</v>
      </c>
      <c r="AK101">
        <v>1.1563016326695537</v>
      </c>
      <c r="AL101">
        <v>1.4608545353758351</v>
      </c>
      <c r="AM101">
        <v>1.483673243562335</v>
      </c>
      <c r="AN101">
        <v>0.70039367921211149</v>
      </c>
      <c r="AO101">
        <v>1.1715868281719901</v>
      </c>
      <c r="AP101">
        <v>1.15568110202387</v>
      </c>
      <c r="AQ101">
        <v>1.5584814802599549</v>
      </c>
      <c r="AR101">
        <v>0.89548148033931196</v>
      </c>
      <c r="AS101">
        <v>1.13951430567093</v>
      </c>
      <c r="AT101">
        <v>1.1067422218486236</v>
      </c>
      <c r="AU101">
        <v>1.3433938711323701</v>
      </c>
      <c r="AV101">
        <v>1.0405546454303585</v>
      </c>
      <c r="AW101">
        <v>0.69943802636139196</v>
      </c>
      <c r="AX101">
        <v>1.2609678359607899</v>
      </c>
      <c r="AY101">
        <v>1.4558206121825501</v>
      </c>
      <c r="AZ101">
        <v>0.66800232543009241</v>
      </c>
      <c r="BA101">
        <v>0.76656992765571697</v>
      </c>
      <c r="BB101">
        <v>1.26174150689604</v>
      </c>
      <c r="BC101">
        <v>1.1347560585635601</v>
      </c>
      <c r="BD101">
        <v>0.99477661374973092</v>
      </c>
      <c r="BE101">
        <v>1.169185656380475</v>
      </c>
      <c r="BF101">
        <v>1.3855794370715402</v>
      </c>
      <c r="BG101">
        <v>1.2584868499895299</v>
      </c>
      <c r="BH101">
        <v>0.972477912076532</v>
      </c>
      <c r="BJ101">
        <f t="shared" si="12"/>
        <v>1.2027716140061269</v>
      </c>
      <c r="BK101">
        <f t="shared" si="13"/>
        <v>1.0846460191454967</v>
      </c>
      <c r="BL101">
        <f t="shared" si="14"/>
        <v>1.1257655727052411</v>
      </c>
      <c r="BN101">
        <f t="shared" si="15"/>
        <v>0.22212018283874346</v>
      </c>
      <c r="BO101">
        <f t="shared" si="16"/>
        <v>0.30769310658942517</v>
      </c>
      <c r="BP101">
        <f t="shared" si="17"/>
        <v>0.2552605200530999</v>
      </c>
      <c r="BR101">
        <f t="shared" si="18"/>
        <v>5.5530045709685866E-2</v>
      </c>
      <c r="BS101">
        <f t="shared" si="19"/>
        <v>7.2523960731245909E-2</v>
      </c>
      <c r="BT101">
        <f t="shared" si="20"/>
        <v>5.1052104010619978E-2</v>
      </c>
      <c r="BV101">
        <f t="shared" si="21"/>
        <v>0.20555335702964994</v>
      </c>
      <c r="BW101">
        <f t="shared" si="22"/>
        <v>0.31425820696203649</v>
      </c>
      <c r="BX101">
        <f t="shared" si="23"/>
        <v>0.64601461571796603</v>
      </c>
    </row>
    <row r="102" spans="1:76" x14ac:dyDescent="0.3">
      <c r="A102" t="s">
        <v>779</v>
      </c>
      <c r="B102">
        <v>0.56664492328933092</v>
      </c>
      <c r="C102">
        <v>0.66565216256424953</v>
      </c>
      <c r="D102">
        <v>0.61919354535285598</v>
      </c>
      <c r="E102">
        <v>0.71743492219052807</v>
      </c>
      <c r="F102">
        <v>0.93846560051910743</v>
      </c>
      <c r="G102">
        <v>0.82799764360292194</v>
      </c>
      <c r="H102">
        <v>0.73109079743326455</v>
      </c>
      <c r="I102">
        <v>0.77373021053185098</v>
      </c>
      <c r="J102">
        <v>0.88952733972124098</v>
      </c>
      <c r="K102">
        <v>0.95658886546688948</v>
      </c>
      <c r="L102">
        <v>0.65671411918502542</v>
      </c>
      <c r="M102">
        <v>0.63100429555229898</v>
      </c>
      <c r="N102">
        <v>0.71706778650707148</v>
      </c>
      <c r="O102">
        <v>0.54257199999524008</v>
      </c>
      <c r="P102">
        <v>0.66861407744501444</v>
      </c>
      <c r="Q102">
        <v>0.72115572644439951</v>
      </c>
      <c r="R102">
        <v>0.76795155512244206</v>
      </c>
      <c r="S102">
        <v>0.70132596589183449</v>
      </c>
      <c r="T102">
        <v>0.4710653762260455</v>
      </c>
      <c r="U102">
        <v>0.59726236687109902</v>
      </c>
      <c r="V102">
        <v>0.97299879663971645</v>
      </c>
      <c r="W102">
        <v>0.7699286161051071</v>
      </c>
      <c r="X102">
        <v>0.7368665838113464</v>
      </c>
      <c r="Y102">
        <v>0.88509345306688902</v>
      </c>
      <c r="Z102">
        <v>0.42217209771612596</v>
      </c>
      <c r="AA102">
        <v>0.77736830450384353</v>
      </c>
      <c r="AB102">
        <v>0.88839639036634743</v>
      </c>
      <c r="AC102">
        <v>0.72862775635636456</v>
      </c>
      <c r="AD102">
        <v>0.69221549311779396</v>
      </c>
      <c r="AE102">
        <v>1.0305813923837386</v>
      </c>
      <c r="AF102">
        <v>0.85738004610102847</v>
      </c>
      <c r="AG102">
        <v>0.62139800068447348</v>
      </c>
      <c r="AH102">
        <v>0.59351666997073393</v>
      </c>
      <c r="AI102">
        <v>0.63719101983595694</v>
      </c>
      <c r="AJ102">
        <v>0.60554800732909042</v>
      </c>
      <c r="AK102">
        <v>0.83971654334564594</v>
      </c>
      <c r="AL102">
        <v>0.7310556677325255</v>
      </c>
      <c r="AM102">
        <v>0.96300585713757447</v>
      </c>
      <c r="AN102">
        <v>0.51434143865581794</v>
      </c>
      <c r="AO102">
        <v>0.70390720321149147</v>
      </c>
      <c r="AP102">
        <v>0.61770968524898096</v>
      </c>
      <c r="AQ102">
        <v>0.95293320455723352</v>
      </c>
      <c r="AR102">
        <v>0.52967991852001495</v>
      </c>
      <c r="AS102">
        <v>0.6441239923104265</v>
      </c>
      <c r="AT102">
        <v>0.57460495646055099</v>
      </c>
      <c r="AU102">
        <v>0.87441663721577401</v>
      </c>
      <c r="AV102">
        <v>0.71032576230454048</v>
      </c>
      <c r="AW102">
        <v>0.48992799868526649</v>
      </c>
      <c r="AX102">
        <v>0.79995980303389591</v>
      </c>
      <c r="AY102">
        <v>0.88425128576256506</v>
      </c>
      <c r="AZ102">
        <v>0.73427825434840199</v>
      </c>
      <c r="BA102">
        <v>0.83442447888103755</v>
      </c>
      <c r="BB102">
        <v>0.75330330566464854</v>
      </c>
      <c r="BC102">
        <v>0.66099733361153556</v>
      </c>
      <c r="BD102">
        <v>0.73917769893668206</v>
      </c>
      <c r="BE102">
        <v>0.8183644741353715</v>
      </c>
      <c r="BF102">
        <v>0.65856827257176742</v>
      </c>
      <c r="BG102">
        <v>0.71513838078522352</v>
      </c>
      <c r="BH102">
        <v>0.6026974469452725</v>
      </c>
      <c r="BJ102">
        <f t="shared" si="12"/>
        <v>0.7264658759875805</v>
      </c>
      <c r="BK102">
        <f t="shared" si="13"/>
        <v>0.73062999359838265</v>
      </c>
      <c r="BL102">
        <f t="shared" si="14"/>
        <v>0.71809830429565324</v>
      </c>
      <c r="BN102">
        <f t="shared" si="15"/>
        <v>0.12359665802307304</v>
      </c>
      <c r="BO102">
        <f t="shared" si="16"/>
        <v>0.16102554168486385</v>
      </c>
      <c r="BP102">
        <f t="shared" si="17"/>
        <v>0.13112342484574765</v>
      </c>
      <c r="BR102">
        <f t="shared" si="18"/>
        <v>3.089916450576826E-2</v>
      </c>
      <c r="BS102">
        <f t="shared" si="19"/>
        <v>3.7954084156534777E-2</v>
      </c>
      <c r="BT102">
        <f t="shared" si="20"/>
        <v>2.622468496914953E-2</v>
      </c>
      <c r="BV102">
        <f t="shared" si="21"/>
        <v>0.93273549321711591</v>
      </c>
      <c r="BW102">
        <f t="shared" si="22"/>
        <v>0.83767615577811771</v>
      </c>
      <c r="BX102">
        <f t="shared" si="23"/>
        <v>0.78764412428723118</v>
      </c>
    </row>
    <row r="103" spans="1:76" x14ac:dyDescent="0.3">
      <c r="A103" t="s">
        <v>780</v>
      </c>
      <c r="B103">
        <v>0.35391883677893254</v>
      </c>
      <c r="C103">
        <v>0.50182967448360993</v>
      </c>
      <c r="D103">
        <v>0.55276495200383047</v>
      </c>
      <c r="E103">
        <v>0.55098665028217253</v>
      </c>
      <c r="F103">
        <v>0.62864976865828248</v>
      </c>
      <c r="G103">
        <v>0.63518839865907695</v>
      </c>
      <c r="H103">
        <v>0.53189111243874843</v>
      </c>
      <c r="I103">
        <v>0.50360982769539153</v>
      </c>
      <c r="J103">
        <v>0.59572188999142894</v>
      </c>
      <c r="K103">
        <v>0.55715526163427198</v>
      </c>
      <c r="L103">
        <v>0.4730622416138065</v>
      </c>
      <c r="M103">
        <v>0.61856561334059201</v>
      </c>
      <c r="N103">
        <v>0.50139492067681402</v>
      </c>
      <c r="O103">
        <v>0.56126846323805202</v>
      </c>
      <c r="P103">
        <v>0.30162166677505353</v>
      </c>
      <c r="Q103">
        <v>0.57159102018728647</v>
      </c>
      <c r="R103">
        <v>0.70675871609139551</v>
      </c>
      <c r="S103">
        <v>0.69129777417709048</v>
      </c>
      <c r="T103">
        <v>0.54879097969442103</v>
      </c>
      <c r="U103">
        <v>0.44341970092342697</v>
      </c>
      <c r="V103">
        <v>0.71483869520486598</v>
      </c>
      <c r="W103">
        <v>0.61637046374014348</v>
      </c>
      <c r="X103">
        <v>0.56297077643734705</v>
      </c>
      <c r="Y103">
        <v>0.65008792766499157</v>
      </c>
      <c r="Z103">
        <v>0.38435096568018751</v>
      </c>
      <c r="AA103">
        <v>0.62653472079107142</v>
      </c>
      <c r="AB103">
        <v>0.60755461596837645</v>
      </c>
      <c r="AC103">
        <v>0.62241835205776197</v>
      </c>
      <c r="AD103">
        <v>0.48536420834872795</v>
      </c>
      <c r="AE103">
        <v>0.56300950991623755</v>
      </c>
      <c r="AF103">
        <v>0.49458467843632803</v>
      </c>
      <c r="AG103">
        <v>0.5074979344824615</v>
      </c>
      <c r="AH103">
        <v>0.46720031778863452</v>
      </c>
      <c r="AI103">
        <v>0.45702151470249297</v>
      </c>
      <c r="AJ103">
        <v>0.476504136085248</v>
      </c>
      <c r="AK103">
        <v>0.71083277824425894</v>
      </c>
      <c r="AL103">
        <v>0.56469254077032849</v>
      </c>
      <c r="AM103">
        <v>0.60467453590850451</v>
      </c>
      <c r="AN103">
        <v>0.41442360636563103</v>
      </c>
      <c r="AO103">
        <v>0.529202420520689</v>
      </c>
      <c r="AP103">
        <v>0.50729795163349356</v>
      </c>
      <c r="AQ103">
        <v>0.57515903370677046</v>
      </c>
      <c r="AR103">
        <v>0.50068534320509905</v>
      </c>
      <c r="AS103">
        <v>0.47476750685860902</v>
      </c>
      <c r="AT103">
        <v>0.49828483387019895</v>
      </c>
      <c r="AU103">
        <v>0.63846861605244898</v>
      </c>
      <c r="AV103">
        <v>0.51305722100882001</v>
      </c>
      <c r="AW103">
        <v>0.34686107296724555</v>
      </c>
      <c r="AX103">
        <v>0.57208769513576196</v>
      </c>
      <c r="AY103">
        <v>0.48430279843451401</v>
      </c>
      <c r="AZ103">
        <v>0.62383940631373702</v>
      </c>
      <c r="BA103">
        <v>0.68851026751121702</v>
      </c>
      <c r="BB103">
        <v>0.50043395630749754</v>
      </c>
      <c r="BC103">
        <v>0.38841872232793201</v>
      </c>
      <c r="BD103">
        <v>0.75010294906779251</v>
      </c>
      <c r="BE103">
        <v>0.67813282443989453</v>
      </c>
      <c r="BF103">
        <v>0.51461722849227054</v>
      </c>
      <c r="BG103">
        <v>0.51744966728527153</v>
      </c>
      <c r="BH103">
        <v>0.4861836115389595</v>
      </c>
      <c r="BJ103">
        <f t="shared" si="12"/>
        <v>0.52745126865358449</v>
      </c>
      <c r="BK103">
        <f t="shared" si="13"/>
        <v>0.5638928806725535</v>
      </c>
      <c r="BL103">
        <f t="shared" si="14"/>
        <v>0.54235962896208778</v>
      </c>
      <c r="BN103">
        <f t="shared" si="15"/>
        <v>9.1642158251382527E-2</v>
      </c>
      <c r="BO103">
        <f t="shared" si="16"/>
        <v>9.7246456998881556E-2</v>
      </c>
      <c r="BP103">
        <f t="shared" si="17"/>
        <v>9.9238269320927761E-2</v>
      </c>
      <c r="BR103">
        <f t="shared" si="18"/>
        <v>2.2910539562845632E-2</v>
      </c>
      <c r="BS103">
        <f t="shared" si="19"/>
        <v>2.2921209730091718E-2</v>
      </c>
      <c r="BT103">
        <f t="shared" si="20"/>
        <v>1.9847653864185553E-2</v>
      </c>
      <c r="BV103">
        <f t="shared" si="21"/>
        <v>0.26921201151259094</v>
      </c>
      <c r="BW103">
        <f t="shared" si="22"/>
        <v>0.62600112656361206</v>
      </c>
      <c r="BX103">
        <f t="shared" si="23"/>
        <v>0.48200808372436277</v>
      </c>
    </row>
    <row r="104" spans="1:76" x14ac:dyDescent="0.3">
      <c r="A104" t="s">
        <v>781</v>
      </c>
      <c r="B104">
        <v>0.53469592410465694</v>
      </c>
      <c r="C104">
        <v>0.7486382676033394</v>
      </c>
      <c r="D104">
        <v>0.55920617809888196</v>
      </c>
      <c r="E104">
        <v>0.72500822151853095</v>
      </c>
      <c r="F104">
        <v>0.68047921337928408</v>
      </c>
      <c r="G104">
        <v>0.72052858841694301</v>
      </c>
      <c r="H104">
        <v>0.77440620645063851</v>
      </c>
      <c r="I104">
        <v>0.614767979660923</v>
      </c>
      <c r="J104">
        <v>0.59647282508763455</v>
      </c>
      <c r="K104">
        <v>0.65040533901041497</v>
      </c>
      <c r="L104">
        <v>0.57433624021408503</v>
      </c>
      <c r="M104">
        <v>0.87341519530644995</v>
      </c>
      <c r="N104">
        <v>0.60285420931791744</v>
      </c>
      <c r="O104">
        <v>0.45174030813257449</v>
      </c>
      <c r="P104">
        <v>0.54852432474866752</v>
      </c>
      <c r="Q104">
        <v>0.66916567740735244</v>
      </c>
      <c r="R104">
        <v>0.72767595439517352</v>
      </c>
      <c r="S104">
        <v>0.8621940256642685</v>
      </c>
      <c r="T104">
        <v>0.61091585175616148</v>
      </c>
      <c r="U104">
        <v>0.68814330411318059</v>
      </c>
      <c r="V104">
        <v>0.91961487802556252</v>
      </c>
      <c r="W104">
        <v>0.83267041761414995</v>
      </c>
      <c r="X104">
        <v>0.60037102517966701</v>
      </c>
      <c r="Y104">
        <v>0.66670359720459094</v>
      </c>
      <c r="Z104">
        <v>0.51130099257015449</v>
      </c>
      <c r="AA104">
        <v>0.62552571720130801</v>
      </c>
      <c r="AB104">
        <v>0.72986740942436557</v>
      </c>
      <c r="AC104">
        <v>0.81491789953290694</v>
      </c>
      <c r="AD104">
        <v>0.69753822008723554</v>
      </c>
      <c r="AE104">
        <v>0.77575696422755347</v>
      </c>
      <c r="AF104">
        <v>0.7207620003795665</v>
      </c>
      <c r="AG104">
        <v>0.53318165512293347</v>
      </c>
      <c r="AH104">
        <v>0.55729461891880194</v>
      </c>
      <c r="AI104">
        <v>0.51682931726010706</v>
      </c>
      <c r="AJ104">
        <v>0.564270983469217</v>
      </c>
      <c r="AK104">
        <v>0.93969711270045342</v>
      </c>
      <c r="AL104">
        <v>0.68072861587554057</v>
      </c>
      <c r="AM104">
        <v>0.72155379154397692</v>
      </c>
      <c r="AN104">
        <v>0.48159186354723849</v>
      </c>
      <c r="AO104">
        <v>0.65807476465798209</v>
      </c>
      <c r="AP104">
        <v>0.56351139916593951</v>
      </c>
      <c r="AQ104">
        <v>0.79897927830112747</v>
      </c>
      <c r="AR104">
        <v>0.60072096354311455</v>
      </c>
      <c r="AS104">
        <v>0.67785037945385151</v>
      </c>
      <c r="AT104">
        <v>0.61444252027552748</v>
      </c>
      <c r="AU104">
        <v>0.77768874259465992</v>
      </c>
      <c r="AV104">
        <v>0.67687031514113194</v>
      </c>
      <c r="AW104">
        <v>0.43770358111013252</v>
      </c>
      <c r="AX104">
        <v>0.66934148620463652</v>
      </c>
      <c r="AY104">
        <v>0.66384927128611648</v>
      </c>
      <c r="AZ104">
        <v>0.71644949263177593</v>
      </c>
      <c r="BA104">
        <v>0.90440052477035848</v>
      </c>
      <c r="BB104">
        <v>0.59293550575007892</v>
      </c>
      <c r="BC104">
        <v>0.54303642920931994</v>
      </c>
      <c r="BD104">
        <v>0.87012912443658896</v>
      </c>
      <c r="BE104">
        <v>0.70458225529640006</v>
      </c>
      <c r="BF104">
        <v>0.656980255758851</v>
      </c>
      <c r="BG104">
        <v>0.60018833204575506</v>
      </c>
      <c r="BH104">
        <v>0.75118191848673399</v>
      </c>
      <c r="BJ104">
        <f t="shared" si="12"/>
        <v>0.64529029365364343</v>
      </c>
      <c r="BK104">
        <f t="shared" si="13"/>
        <v>0.6884035471487604</v>
      </c>
      <c r="BL104">
        <f t="shared" si="14"/>
        <v>0.67467035629026029</v>
      </c>
      <c r="BN104">
        <f t="shared" si="15"/>
        <v>0.10641422058629833</v>
      </c>
      <c r="BO104">
        <f t="shared" si="16"/>
        <v>0.1219373969630326</v>
      </c>
      <c r="BP104">
        <f t="shared" si="17"/>
        <v>0.12168795442775909</v>
      </c>
      <c r="BR104">
        <f t="shared" si="18"/>
        <v>2.6603555146574583E-2</v>
      </c>
      <c r="BS104">
        <f t="shared" si="19"/>
        <v>2.8740920090932095E-2</v>
      </c>
      <c r="BT104">
        <f t="shared" si="20"/>
        <v>2.4337590885551819E-2</v>
      </c>
      <c r="BV104">
        <f t="shared" si="21"/>
        <v>0.27917612423908844</v>
      </c>
      <c r="BW104">
        <f t="shared" si="22"/>
        <v>0.42064522936172</v>
      </c>
      <c r="BX104">
        <f t="shared" si="23"/>
        <v>0.71746192404773912</v>
      </c>
    </row>
    <row r="105" spans="1:76" x14ac:dyDescent="0.3">
      <c r="A105" t="s">
        <v>782</v>
      </c>
      <c r="B105">
        <v>0.16370431162705701</v>
      </c>
      <c r="C105">
        <v>0.1507320244324305</v>
      </c>
      <c r="D105">
        <v>0.10418637009349405</v>
      </c>
      <c r="E105">
        <v>0.16965986401924499</v>
      </c>
      <c r="F105">
        <v>0.1224914243417045</v>
      </c>
      <c r="G105">
        <v>0.195322980802632</v>
      </c>
      <c r="H105">
        <v>0.22875900094649651</v>
      </c>
      <c r="I105">
        <v>0.11217596903975349</v>
      </c>
      <c r="J105">
        <v>0.14304766348922948</v>
      </c>
      <c r="K105">
        <v>0.11949812822926151</v>
      </c>
      <c r="L105">
        <v>0.13708627547612501</v>
      </c>
      <c r="M105">
        <v>0.17805811112325301</v>
      </c>
      <c r="N105">
        <v>0.11108247912898375</v>
      </c>
      <c r="O105">
        <v>0.1311645236560155</v>
      </c>
      <c r="P105">
        <v>0.1348099794315315</v>
      </c>
      <c r="Q105">
        <v>0.1087036208185415</v>
      </c>
      <c r="R105">
        <v>0.14551474868507849</v>
      </c>
      <c r="S105">
        <v>0.20889751670634399</v>
      </c>
      <c r="T105">
        <v>0.1340573932662725</v>
      </c>
      <c r="U105">
        <v>0.16356820525253196</v>
      </c>
      <c r="V105">
        <v>0.1540822230220375</v>
      </c>
      <c r="W105">
        <v>0.25921597841029348</v>
      </c>
      <c r="X105">
        <v>0.11585496189338099</v>
      </c>
      <c r="Y105">
        <v>0.11670464139270101</v>
      </c>
      <c r="Z105">
        <v>0.16978758802737848</v>
      </c>
      <c r="AA105">
        <v>0.14251470414936102</v>
      </c>
      <c r="AB105">
        <v>0.1202534734058785</v>
      </c>
      <c r="AC105">
        <v>0.16303263658751649</v>
      </c>
      <c r="AD105">
        <v>7.0856007917198607E-2</v>
      </c>
      <c r="AE105">
        <v>0.14341024377067801</v>
      </c>
      <c r="AF105">
        <v>9.0440523693036803E-2</v>
      </c>
      <c r="AG105">
        <v>0.1350861878193475</v>
      </c>
      <c r="AH105">
        <v>8.9491380024097344E-2</v>
      </c>
      <c r="AI105">
        <v>8.3612496217337351E-2</v>
      </c>
      <c r="AJ105">
        <v>0.13050103201397051</v>
      </c>
      <c r="AK105">
        <v>0.26578944325793197</v>
      </c>
      <c r="AL105">
        <v>0.16744022544333151</v>
      </c>
      <c r="AM105">
        <v>0.13481742413037601</v>
      </c>
      <c r="AN105">
        <v>0.12715879844080316</v>
      </c>
      <c r="AO105">
        <v>0.15554769573588406</v>
      </c>
      <c r="AP105">
        <v>9.8384674571754052E-2</v>
      </c>
      <c r="AQ105">
        <v>0.19232515190265351</v>
      </c>
      <c r="AR105">
        <v>0.14423046609189505</v>
      </c>
      <c r="AS105">
        <v>0.158528475407236</v>
      </c>
      <c r="AT105">
        <v>8.9382265998674854E-2</v>
      </c>
      <c r="AU105">
        <v>0.1196197529842935</v>
      </c>
      <c r="AV105">
        <v>0.20141133605015399</v>
      </c>
      <c r="AW105">
        <v>0.1009743070377184</v>
      </c>
      <c r="AX105">
        <v>0.12065028620816436</v>
      </c>
      <c r="AY105">
        <v>9.63923307655392E-2</v>
      </c>
      <c r="AZ105">
        <v>0.19225208246549602</v>
      </c>
      <c r="BA105">
        <v>0.15340574572732352</v>
      </c>
      <c r="BB105">
        <v>9.2663425206634856E-2</v>
      </c>
      <c r="BC105">
        <v>0.10161686771432785</v>
      </c>
      <c r="BD105">
        <v>0.12320718863616985</v>
      </c>
      <c r="BE105">
        <v>0.12925608400553751</v>
      </c>
      <c r="BF105">
        <v>7.0178162685560957E-2</v>
      </c>
      <c r="BG105">
        <v>0.115678848637642</v>
      </c>
      <c r="BH105">
        <v>0.10071444767981245</v>
      </c>
      <c r="BJ105">
        <f t="shared" si="12"/>
        <v>0.14440517041598466</v>
      </c>
      <c r="BK105">
        <f t="shared" si="13"/>
        <v>0.13924338390224836</v>
      </c>
      <c r="BL105">
        <f t="shared" si="14"/>
        <v>0.13528506075195537</v>
      </c>
      <c r="BN105">
        <f t="shared" si="15"/>
        <v>3.4981555369991403E-2</v>
      </c>
      <c r="BO105">
        <f t="shared" si="16"/>
        <v>4.5833264019999737E-2</v>
      </c>
      <c r="BP105">
        <f t="shared" si="17"/>
        <v>4.3757936284885175E-2</v>
      </c>
      <c r="BR105">
        <f t="shared" si="18"/>
        <v>8.7453888424978508E-3</v>
      </c>
      <c r="BS105">
        <f t="shared" si="19"/>
        <v>1.0803003930818405E-2</v>
      </c>
      <c r="BT105">
        <f t="shared" si="20"/>
        <v>8.751587256977035E-3</v>
      </c>
      <c r="BV105">
        <f t="shared" si="21"/>
        <v>0.71285859378597438</v>
      </c>
      <c r="BW105">
        <f t="shared" si="22"/>
        <v>0.46569222929126053</v>
      </c>
      <c r="BX105">
        <f t="shared" si="23"/>
        <v>0.7775108723317139</v>
      </c>
    </row>
    <row r="106" spans="1:76" x14ac:dyDescent="0.3">
      <c r="A106" t="s">
        <v>783</v>
      </c>
      <c r="B106">
        <v>0.14457483419543049</v>
      </c>
      <c r="C106">
        <v>6.9071154437503501E-2</v>
      </c>
      <c r="D106">
        <v>0.12386307198080609</v>
      </c>
      <c r="E106">
        <v>8.8732669952823501E-2</v>
      </c>
      <c r="F106">
        <v>9.111620159209155E-2</v>
      </c>
      <c r="G106">
        <v>0.1106819530724976</v>
      </c>
      <c r="H106">
        <v>0.12161276726335951</v>
      </c>
      <c r="I106">
        <v>9.4600488740924901E-2</v>
      </c>
      <c r="J106">
        <v>6.4665611564229702E-2</v>
      </c>
      <c r="K106">
        <v>0.12415949147588951</v>
      </c>
      <c r="L106">
        <v>0.12591583977228399</v>
      </c>
      <c r="M106">
        <v>0.117933144809796</v>
      </c>
      <c r="N106">
        <v>0.11049218030511765</v>
      </c>
      <c r="O106">
        <v>0.11460482890342111</v>
      </c>
      <c r="P106">
        <v>0.127171316750573</v>
      </c>
      <c r="Q106">
        <v>0.10870684353781945</v>
      </c>
      <c r="R106">
        <v>8.1233132654753543E-2</v>
      </c>
      <c r="S106">
        <v>9.3993719961469949E-2</v>
      </c>
      <c r="T106">
        <v>0.110984139009653</v>
      </c>
      <c r="U106">
        <v>0.16278890781385699</v>
      </c>
      <c r="V106">
        <v>0.151679729829685</v>
      </c>
      <c r="W106">
        <v>9.0619068358074262E-2</v>
      </c>
      <c r="X106">
        <v>0.1548828417708015</v>
      </c>
      <c r="Y106">
        <v>0.113062567405033</v>
      </c>
      <c r="Z106">
        <v>0.11574296796972949</v>
      </c>
      <c r="AA106">
        <v>0.11359690058213601</v>
      </c>
      <c r="AB106">
        <v>0.1136227254442488</v>
      </c>
      <c r="AC106">
        <v>0.1124804320099385</v>
      </c>
      <c r="AD106">
        <v>9.7272178424166494E-2</v>
      </c>
      <c r="AE106">
        <v>0.10231327388404471</v>
      </c>
      <c r="AF106">
        <v>0.113814312349695</v>
      </c>
      <c r="AG106">
        <v>7.0865068021340197E-2</v>
      </c>
      <c r="AH106">
        <v>0.16282139718942051</v>
      </c>
      <c r="AI106">
        <v>0.10252180132349059</v>
      </c>
      <c r="AJ106">
        <v>6.2035413279677598E-2</v>
      </c>
      <c r="AK106">
        <v>0.22268572388686753</v>
      </c>
      <c r="AL106">
        <v>0.11864678609232501</v>
      </c>
      <c r="AM106">
        <v>9.1714671063999609E-2</v>
      </c>
      <c r="AN106">
        <v>8.7599465140464905E-2</v>
      </c>
      <c r="AO106">
        <v>9.3484841947187508E-2</v>
      </c>
      <c r="AP106">
        <v>0.10705224290471985</v>
      </c>
      <c r="AQ106">
        <v>9.5793207031717287E-2</v>
      </c>
      <c r="AR106">
        <v>0.11600336899991069</v>
      </c>
      <c r="AS106">
        <v>9.9856750225694998E-2</v>
      </c>
      <c r="AT106">
        <v>0.10864077691320199</v>
      </c>
      <c r="AU106">
        <v>0.12395509292606205</v>
      </c>
      <c r="AV106">
        <v>0.10208646454453879</v>
      </c>
      <c r="AW106">
        <v>8.3549919102283196E-2</v>
      </c>
      <c r="AX106">
        <v>0.14068126962308899</v>
      </c>
      <c r="AY106">
        <v>8.8059388611465811E-2</v>
      </c>
      <c r="AZ106">
        <v>0.109261978284256</v>
      </c>
      <c r="BA106">
        <v>0.1313141947990055</v>
      </c>
      <c r="BB106">
        <v>0.109403614390507</v>
      </c>
      <c r="BC106">
        <v>8.0808560837878698E-2</v>
      </c>
      <c r="BD106">
        <v>0.15498368930436152</v>
      </c>
      <c r="BE106">
        <v>7.5327744992819953E-2</v>
      </c>
      <c r="BF106">
        <v>0.12642023445638528</v>
      </c>
      <c r="BG106">
        <v>8.6880888032833295E-2</v>
      </c>
      <c r="BH106">
        <v>7.4001372759520054E-2</v>
      </c>
      <c r="BJ106">
        <f t="shared" ref="BJ106:BJ152" si="24">AVERAGE(B106:Q106)</f>
        <v>0.10861889989716048</v>
      </c>
      <c r="BK106">
        <f t="shared" ref="BK106:BK152" si="25">AVERAGE(R106:AI106)</f>
        <v>0.1146830646667521</v>
      </c>
      <c r="BL106">
        <f t="shared" ref="BL106:BL152" si="26">AVERAGE(AJ106:BH106)</f>
        <v>0.10760990640603094</v>
      </c>
      <c r="BN106">
        <f t="shared" ref="BN106:BN152" si="27">STDEV(B106:Q106)</f>
        <v>2.1761646143201471E-2</v>
      </c>
      <c r="BO106">
        <f t="shared" ref="BO106:BO152" si="28">STDEV(R106:AI106)</f>
        <v>2.6889397713614205E-2</v>
      </c>
      <c r="BP106">
        <f t="shared" ref="BP106:BP152" si="29">STDEV(AJ106:BH106)</f>
        <v>3.2534320490137464E-2</v>
      </c>
      <c r="BR106">
        <f t="shared" ref="BR106:BR152" si="30">BN106/SQRT(16)</f>
        <v>5.4404115358003676E-3</v>
      </c>
      <c r="BS106">
        <f t="shared" ref="BS106:BS152" si="31">BO106/SQRT(18)</f>
        <v>6.3378918217728841E-3</v>
      </c>
      <c r="BT106">
        <f t="shared" ref="BT106:BT152" si="32">BP106/SQRT(25)</f>
        <v>6.5068640980274926E-3</v>
      </c>
      <c r="BV106">
        <f t="shared" ref="BV106:BV152" si="33">TTEST(B106:Q106,R106:AI106,2,3)</f>
        <v>0.47314782341226791</v>
      </c>
      <c r="BW106">
        <f t="shared" ref="BW106:BW152" si="34">TTEST(B106:Q106,AJ106:BH106,2,3)</f>
        <v>0.9059173576235221</v>
      </c>
      <c r="BX106">
        <f t="shared" ref="BX106:BX152" si="35">TTEST(R106:AI106,AJ106:BH106,2,3)</f>
        <v>0.44072877349240125</v>
      </c>
    </row>
    <row r="107" spans="1:76" x14ac:dyDescent="0.3">
      <c r="A107" t="s">
        <v>784</v>
      </c>
      <c r="B107">
        <v>0.31044490262890301</v>
      </c>
      <c r="C107">
        <v>0.26728943725964199</v>
      </c>
      <c r="D107">
        <v>0.32716076156433599</v>
      </c>
      <c r="E107">
        <v>0.35989727387224146</v>
      </c>
      <c r="F107">
        <v>0.2830178454003035</v>
      </c>
      <c r="G107">
        <v>0.46585132659185402</v>
      </c>
      <c r="H107">
        <v>0.48590963190424552</v>
      </c>
      <c r="I107">
        <v>0.20044672707303601</v>
      </c>
      <c r="J107">
        <v>0.24240010473008</v>
      </c>
      <c r="K107">
        <v>0.2239297604581425</v>
      </c>
      <c r="L107">
        <v>0.30512817654325053</v>
      </c>
      <c r="M107">
        <v>0.412724797142966</v>
      </c>
      <c r="N107">
        <v>0.19863885121956748</v>
      </c>
      <c r="O107">
        <v>0.22879412160073648</v>
      </c>
      <c r="P107">
        <v>0.17922068190391599</v>
      </c>
      <c r="Q107">
        <v>0.18725355692207252</v>
      </c>
      <c r="R107">
        <v>0.56808662495383855</v>
      </c>
      <c r="S107">
        <v>0.58159095928118298</v>
      </c>
      <c r="T107">
        <v>0.199821914540257</v>
      </c>
      <c r="U107">
        <v>0.37295912750080051</v>
      </c>
      <c r="V107">
        <v>0.34113012408777099</v>
      </c>
      <c r="W107">
        <v>0.49032971914110202</v>
      </c>
      <c r="X107">
        <v>0.2708400887112285</v>
      </c>
      <c r="Y107">
        <v>0.27023915795451803</v>
      </c>
      <c r="Z107">
        <v>0.26217656425395752</v>
      </c>
      <c r="AA107">
        <v>0.41074996353909954</v>
      </c>
      <c r="AB107">
        <v>0.31253441366582901</v>
      </c>
      <c r="AC107">
        <v>0.4993652997245675</v>
      </c>
      <c r="AD107">
        <v>0.23514608173628848</v>
      </c>
      <c r="AE107">
        <v>0.37192214532441747</v>
      </c>
      <c r="AF107">
        <v>0.24218016156134348</v>
      </c>
      <c r="AG107">
        <v>0.244913702337477</v>
      </c>
      <c r="AH107">
        <v>0.39612090856434251</v>
      </c>
      <c r="AI107">
        <v>0.17658079957132949</v>
      </c>
      <c r="AJ107">
        <v>0.29496452684183599</v>
      </c>
      <c r="AK107">
        <v>0.50389209167885096</v>
      </c>
      <c r="AL107">
        <v>0.38714660754503399</v>
      </c>
      <c r="AM107">
        <v>0.27103816238271849</v>
      </c>
      <c r="AN107">
        <v>0.32763085688185001</v>
      </c>
      <c r="AO107">
        <v>0.33727477273078599</v>
      </c>
      <c r="AP107">
        <v>0.249002374968642</v>
      </c>
      <c r="AQ107">
        <v>0.31598899899043298</v>
      </c>
      <c r="AR107">
        <v>0.29893982516082496</v>
      </c>
      <c r="AS107">
        <v>0.30359904493411349</v>
      </c>
      <c r="AT107">
        <v>0.24327796872329949</v>
      </c>
      <c r="AU107">
        <v>0.395005833566696</v>
      </c>
      <c r="AV107">
        <v>0.51634157440820205</v>
      </c>
      <c r="AW107">
        <v>0.12073289344607475</v>
      </c>
      <c r="AX107">
        <v>0.318205708420637</v>
      </c>
      <c r="AY107">
        <v>0.26863594328523649</v>
      </c>
      <c r="AZ107">
        <v>0.40778549942937603</v>
      </c>
      <c r="BA107">
        <v>0.467320765248255</v>
      </c>
      <c r="BB107">
        <v>0.2355042740115505</v>
      </c>
      <c r="BC107">
        <v>0.2223243289458525</v>
      </c>
      <c r="BD107">
        <v>0.47030641407086499</v>
      </c>
      <c r="BE107">
        <v>0.317532684643348</v>
      </c>
      <c r="BF107">
        <v>0.24677437457770499</v>
      </c>
      <c r="BG107">
        <v>0.21065225323429099</v>
      </c>
      <c r="BH107">
        <v>0.334753568392815</v>
      </c>
      <c r="BJ107">
        <f t="shared" si="24"/>
        <v>0.29238174730095584</v>
      </c>
      <c r="BK107">
        <f t="shared" si="25"/>
        <v>0.34703820869163066</v>
      </c>
      <c r="BL107">
        <f t="shared" si="26"/>
        <v>0.32258525386077169</v>
      </c>
      <c r="BN107">
        <f t="shared" si="27"/>
        <v>9.7065454022532471E-2</v>
      </c>
      <c r="BO107">
        <f t="shared" si="28"/>
        <v>0.12371142903593342</v>
      </c>
      <c r="BP107">
        <f t="shared" si="29"/>
        <v>9.702734225405231E-2</v>
      </c>
      <c r="BR107">
        <f t="shared" si="30"/>
        <v>2.4266363505633118E-2</v>
      </c>
      <c r="BS107">
        <f t="shared" si="31"/>
        <v>2.9159063460528961E-2</v>
      </c>
      <c r="BT107">
        <f t="shared" si="32"/>
        <v>1.9405468450810461E-2</v>
      </c>
      <c r="BV107">
        <f t="shared" si="33"/>
        <v>0.15950074758063759</v>
      </c>
      <c r="BW107">
        <f t="shared" si="34"/>
        <v>0.33828178977574441</v>
      </c>
      <c r="BX107">
        <f t="shared" si="35"/>
        <v>0.49028338792997561</v>
      </c>
    </row>
    <row r="108" spans="1:76" x14ac:dyDescent="0.3">
      <c r="A108" t="s">
        <v>785</v>
      </c>
      <c r="B108">
        <v>0.21374288284790249</v>
      </c>
      <c r="C108">
        <v>0.23831487022613451</v>
      </c>
      <c r="D108">
        <v>0.25508477174305599</v>
      </c>
      <c r="E108">
        <v>0.29695454166844704</v>
      </c>
      <c r="F108">
        <v>0.19810219117387251</v>
      </c>
      <c r="G108">
        <v>0.35257314121080152</v>
      </c>
      <c r="H108">
        <v>0.248561421365944</v>
      </c>
      <c r="I108">
        <v>0.15180121971602201</v>
      </c>
      <c r="J108">
        <v>0.27420053896636054</v>
      </c>
      <c r="K108">
        <v>0.22352077731459802</v>
      </c>
      <c r="L108">
        <v>0.24836005307901399</v>
      </c>
      <c r="M108">
        <v>0.26097016803434703</v>
      </c>
      <c r="N108">
        <v>0.1739566971329965</v>
      </c>
      <c r="O108">
        <v>0.22596725426553599</v>
      </c>
      <c r="P108">
        <v>0.17190453753604151</v>
      </c>
      <c r="Q108">
        <v>0.19702587394315799</v>
      </c>
      <c r="R108">
        <v>0.23522966765316899</v>
      </c>
      <c r="S108">
        <v>0.22310444993157952</v>
      </c>
      <c r="T108">
        <v>0.16696173447395052</v>
      </c>
      <c r="U108">
        <v>0.28818392848380503</v>
      </c>
      <c r="V108">
        <v>0.27816573882204448</v>
      </c>
      <c r="W108">
        <v>0.334737060939861</v>
      </c>
      <c r="X108">
        <v>0.19956211903850901</v>
      </c>
      <c r="Y108">
        <v>0.17594854534072701</v>
      </c>
      <c r="Z108">
        <v>0.216415809832113</v>
      </c>
      <c r="AA108">
        <v>0.26949444308482501</v>
      </c>
      <c r="AB108">
        <v>0.22973201307718949</v>
      </c>
      <c r="AC108">
        <v>0.31737297324833652</v>
      </c>
      <c r="AD108">
        <v>0.240881454174701</v>
      </c>
      <c r="AE108">
        <v>0.28471912028865254</v>
      </c>
      <c r="AF108">
        <v>0.23352764362668599</v>
      </c>
      <c r="AG108">
        <v>0.20489444396103151</v>
      </c>
      <c r="AH108">
        <v>0.3287487780205865</v>
      </c>
      <c r="AI108">
        <v>0.19725921724561502</v>
      </c>
      <c r="AJ108">
        <v>0.17106537443592251</v>
      </c>
      <c r="AK108">
        <v>0.3826436677066225</v>
      </c>
      <c r="AL108">
        <v>0.23906455457123449</v>
      </c>
      <c r="AM108">
        <v>0.22196169232537749</v>
      </c>
      <c r="AN108">
        <v>0.25186068322555849</v>
      </c>
      <c r="AO108">
        <v>0.21210669072435701</v>
      </c>
      <c r="AP108">
        <v>0.165601280010156</v>
      </c>
      <c r="AQ108">
        <v>0.24647009179630802</v>
      </c>
      <c r="AR108">
        <v>0.24779776618660052</v>
      </c>
      <c r="AS108">
        <v>0.2479977464592005</v>
      </c>
      <c r="AT108">
        <v>0.2031075523043025</v>
      </c>
      <c r="AU108">
        <v>0.24976937065607252</v>
      </c>
      <c r="AV108">
        <v>0.36626256141341751</v>
      </c>
      <c r="AW108">
        <v>0.137986075260944</v>
      </c>
      <c r="AX108">
        <v>0.2133780464704095</v>
      </c>
      <c r="AY108">
        <v>0.24099124986911299</v>
      </c>
      <c r="AZ108">
        <v>0.29183372327201751</v>
      </c>
      <c r="BA108">
        <v>0.35348148119408651</v>
      </c>
      <c r="BB108">
        <v>0.19577607726933</v>
      </c>
      <c r="BC108">
        <v>0.18341053422697851</v>
      </c>
      <c r="BD108">
        <v>0.34888819964808598</v>
      </c>
      <c r="BE108">
        <v>0.20837974097822701</v>
      </c>
      <c r="BF108">
        <v>0.19379965395425902</v>
      </c>
      <c r="BG108">
        <v>0.143251268616367</v>
      </c>
      <c r="BH108">
        <v>0.23054445379119348</v>
      </c>
      <c r="BJ108">
        <f t="shared" si="24"/>
        <v>0.23319005876401447</v>
      </c>
      <c r="BK108">
        <f t="shared" si="25"/>
        <v>0.24582995229129898</v>
      </c>
      <c r="BL108">
        <f t="shared" si="26"/>
        <v>0.23789718145464567</v>
      </c>
      <c r="BN108">
        <f t="shared" si="27"/>
        <v>5.0790672316950808E-2</v>
      </c>
      <c r="BO108">
        <f t="shared" si="28"/>
        <v>5.0885328455159938E-2</v>
      </c>
      <c r="BP108">
        <f t="shared" si="29"/>
        <v>6.6336981375246962E-2</v>
      </c>
      <c r="BR108">
        <f t="shared" si="30"/>
        <v>1.2697668079237702E-2</v>
      </c>
      <c r="BS108">
        <f t="shared" si="31"/>
        <v>1.1993786937849461E-2</v>
      </c>
      <c r="BT108">
        <f t="shared" si="32"/>
        <v>1.3267396275049392E-2</v>
      </c>
      <c r="BV108">
        <f t="shared" si="33"/>
        <v>0.47460580706790945</v>
      </c>
      <c r="BW108">
        <f t="shared" si="34"/>
        <v>0.79910324026713886</v>
      </c>
      <c r="BX108">
        <f t="shared" si="35"/>
        <v>0.65971728261666607</v>
      </c>
    </row>
    <row r="109" spans="1:76" x14ac:dyDescent="0.3">
      <c r="A109" t="s">
        <v>786</v>
      </c>
      <c r="B109">
        <v>0.14557149309176134</v>
      </c>
      <c r="C109">
        <v>0.25056871473335701</v>
      </c>
      <c r="D109">
        <v>0.262812040665026</v>
      </c>
      <c r="E109">
        <v>0.26547498346758003</v>
      </c>
      <c r="F109">
        <v>0.230014950043783</v>
      </c>
      <c r="G109">
        <v>0.24006320868471498</v>
      </c>
      <c r="H109">
        <v>0.273181040753949</v>
      </c>
      <c r="I109">
        <v>0.208383399500641</v>
      </c>
      <c r="J109">
        <v>0.2190848477212895</v>
      </c>
      <c r="K109">
        <v>0.30089734486354702</v>
      </c>
      <c r="L109">
        <v>0.32241177919042352</v>
      </c>
      <c r="M109">
        <v>0.25336308105606348</v>
      </c>
      <c r="N109">
        <v>0.174003330030785</v>
      </c>
      <c r="O109">
        <v>0.20319996691445502</v>
      </c>
      <c r="P109">
        <v>0.1752567994105505</v>
      </c>
      <c r="Q109">
        <v>0.25489792003530898</v>
      </c>
      <c r="R109">
        <v>0.22057853864030652</v>
      </c>
      <c r="S109">
        <v>0.23779635294016599</v>
      </c>
      <c r="T109">
        <v>0.1776285675608025</v>
      </c>
      <c r="U109">
        <v>0.18727572916146951</v>
      </c>
      <c r="V109">
        <v>0.368728829126719</v>
      </c>
      <c r="W109">
        <v>0.29701794864026149</v>
      </c>
      <c r="X109">
        <v>0.26851383025311903</v>
      </c>
      <c r="Y109">
        <v>0.23547990404108399</v>
      </c>
      <c r="Z109">
        <v>0.1877094720652015</v>
      </c>
      <c r="AA109">
        <v>0.257248602527616</v>
      </c>
      <c r="AB109">
        <v>0.26335823958104049</v>
      </c>
      <c r="AC109">
        <v>0.26829828016625251</v>
      </c>
      <c r="AD109">
        <v>0.23493702477571449</v>
      </c>
      <c r="AE109">
        <v>0.30213910886884054</v>
      </c>
      <c r="AF109">
        <v>0.22034134733071647</v>
      </c>
      <c r="AG109">
        <v>0.21639567531479351</v>
      </c>
      <c r="AH109">
        <v>0.2792322194001155</v>
      </c>
      <c r="AI109">
        <v>0.14820888387682951</v>
      </c>
      <c r="AJ109">
        <v>0.1914601975244615</v>
      </c>
      <c r="AK109">
        <v>0.36027461469871702</v>
      </c>
      <c r="AL109">
        <v>0.22645363560266252</v>
      </c>
      <c r="AM109">
        <v>0.32273984564920349</v>
      </c>
      <c r="AN109">
        <v>0.22599949677872799</v>
      </c>
      <c r="AO109">
        <v>0.26216198685150099</v>
      </c>
      <c r="AP109">
        <v>0.287864836851074</v>
      </c>
      <c r="AQ109">
        <v>0.24306247800608999</v>
      </c>
      <c r="AR109">
        <v>0.2579192683495215</v>
      </c>
      <c r="AS109">
        <v>0.23244969246417199</v>
      </c>
      <c r="AT109">
        <v>0.24183513775645649</v>
      </c>
      <c r="AU109">
        <v>0.28846991898753099</v>
      </c>
      <c r="AV109">
        <v>0.34389873392055503</v>
      </c>
      <c r="AW109">
        <v>0.13552678036219701</v>
      </c>
      <c r="AX109">
        <v>0.26856559315423101</v>
      </c>
      <c r="AY109">
        <v>0.15446660830534151</v>
      </c>
      <c r="AZ109">
        <v>0.32152454827196197</v>
      </c>
      <c r="BA109">
        <v>0.2555563897227065</v>
      </c>
      <c r="BB109">
        <v>0.27291156468530497</v>
      </c>
      <c r="BC109">
        <v>0.2039245726286035</v>
      </c>
      <c r="BD109">
        <v>0.28910187488630451</v>
      </c>
      <c r="BE109">
        <v>0.24696879681129999</v>
      </c>
      <c r="BF109">
        <v>0.243189980671357</v>
      </c>
      <c r="BG109">
        <v>0.27572129979673299</v>
      </c>
      <c r="BH109">
        <v>0.25829725411045301</v>
      </c>
      <c r="BJ109">
        <f t="shared" si="24"/>
        <v>0.23619905626020221</v>
      </c>
      <c r="BK109">
        <f t="shared" si="25"/>
        <v>0.24282714190394714</v>
      </c>
      <c r="BL109">
        <f t="shared" si="26"/>
        <v>0.25641380427388677</v>
      </c>
      <c r="BN109">
        <f t="shared" si="27"/>
        <v>4.7192218556734174E-2</v>
      </c>
      <c r="BO109">
        <f t="shared" si="28"/>
        <v>5.2433358863827065E-2</v>
      </c>
      <c r="BP109">
        <f t="shared" si="29"/>
        <v>5.2452162683288742E-2</v>
      </c>
      <c r="BR109">
        <f t="shared" si="30"/>
        <v>1.1798054639183543E-2</v>
      </c>
      <c r="BS109">
        <f t="shared" si="31"/>
        <v>1.2358661204333297E-2</v>
      </c>
      <c r="BT109">
        <f t="shared" si="32"/>
        <v>1.0490432536657749E-2</v>
      </c>
      <c r="BV109">
        <f t="shared" si="33"/>
        <v>0.70064048524106215</v>
      </c>
      <c r="BW109">
        <f t="shared" si="34"/>
        <v>0.2089146830226957</v>
      </c>
      <c r="BX109">
        <f t="shared" si="35"/>
        <v>0.40736906823649977</v>
      </c>
    </row>
    <row r="110" spans="1:76" x14ac:dyDescent="0.3">
      <c r="A110" t="s">
        <v>787</v>
      </c>
      <c r="B110">
        <v>0.200182669691325</v>
      </c>
      <c r="C110">
        <v>0.22127093866382352</v>
      </c>
      <c r="D110">
        <v>0.27620861602781199</v>
      </c>
      <c r="E110">
        <v>0.2139177511283015</v>
      </c>
      <c r="F110">
        <v>0.31738755062756052</v>
      </c>
      <c r="G110">
        <v>0.25234339450933302</v>
      </c>
      <c r="H110">
        <v>0.24682001905531148</v>
      </c>
      <c r="I110">
        <v>0.27252444937964548</v>
      </c>
      <c r="J110">
        <v>0.26770736740838652</v>
      </c>
      <c r="K110">
        <v>0.28995474925449399</v>
      </c>
      <c r="L110">
        <v>0.18431872725079251</v>
      </c>
      <c r="M110">
        <v>0.34719052418610896</v>
      </c>
      <c r="N110">
        <v>0.2599793296572</v>
      </c>
      <c r="O110">
        <v>0.19970387755337199</v>
      </c>
      <c r="P110">
        <v>0.229577342499583</v>
      </c>
      <c r="Q110">
        <v>0.25780700844849247</v>
      </c>
      <c r="R110">
        <v>0.22818607223483151</v>
      </c>
      <c r="S110">
        <v>0.2244805476908695</v>
      </c>
      <c r="T110">
        <v>0.21682599910661049</v>
      </c>
      <c r="U110">
        <v>0.21623768268100149</v>
      </c>
      <c r="V110">
        <v>0.34841019197054851</v>
      </c>
      <c r="W110">
        <v>0.22801330092435651</v>
      </c>
      <c r="X110">
        <v>0.28671214270802803</v>
      </c>
      <c r="Y110">
        <v>0.291026115617249</v>
      </c>
      <c r="Z110">
        <v>0.17886298560387301</v>
      </c>
      <c r="AA110">
        <v>0.242346106407307</v>
      </c>
      <c r="AB110">
        <v>0.26843090719149498</v>
      </c>
      <c r="AC110">
        <v>0.246430813539805</v>
      </c>
      <c r="AD110">
        <v>0.2621832768960855</v>
      </c>
      <c r="AE110">
        <v>0.23446543059032551</v>
      </c>
      <c r="AF110">
        <v>0.2612371684328465</v>
      </c>
      <c r="AG110">
        <v>0.1393239788804885</v>
      </c>
      <c r="AH110">
        <v>0.2666367222309145</v>
      </c>
      <c r="AI110">
        <v>0.1587375367840605</v>
      </c>
      <c r="AJ110">
        <v>0.21835457104252098</v>
      </c>
      <c r="AK110">
        <v>0.38530086113258849</v>
      </c>
      <c r="AL110">
        <v>0.29748670458669102</v>
      </c>
      <c r="AM110">
        <v>0.230903579790665</v>
      </c>
      <c r="AN110">
        <v>0.27301491733904398</v>
      </c>
      <c r="AO110">
        <v>0.19788237404651501</v>
      </c>
      <c r="AP110">
        <v>0.23664110345936001</v>
      </c>
      <c r="AQ110">
        <v>0.26049732977779699</v>
      </c>
      <c r="AR110">
        <v>0.19178848642242299</v>
      </c>
      <c r="AS110">
        <v>0.23236949424369302</v>
      </c>
      <c r="AT110">
        <v>0.2945216574868475</v>
      </c>
      <c r="AU110">
        <v>0.24039757543602497</v>
      </c>
      <c r="AV110">
        <v>0.25265871397480649</v>
      </c>
      <c r="AW110">
        <v>0.21338283442506351</v>
      </c>
      <c r="AX110">
        <v>0.308411470140452</v>
      </c>
      <c r="AY110">
        <v>0.21312437819029151</v>
      </c>
      <c r="AZ110">
        <v>0.1884474339268935</v>
      </c>
      <c r="BA110">
        <v>0.23856111927290952</v>
      </c>
      <c r="BB110">
        <v>0.22722791142483151</v>
      </c>
      <c r="BC110">
        <v>0.29875708727382799</v>
      </c>
      <c r="BD110">
        <v>0.19774780753392049</v>
      </c>
      <c r="BE110">
        <v>0.28540186172505549</v>
      </c>
      <c r="BF110">
        <v>0.26374389300815049</v>
      </c>
      <c r="BG110">
        <v>0.27407172369696053</v>
      </c>
      <c r="BH110">
        <v>0.21867020135817949</v>
      </c>
      <c r="BJ110">
        <f t="shared" si="24"/>
        <v>0.2523058947088464</v>
      </c>
      <c r="BK110">
        <f t="shared" si="25"/>
        <v>0.23880816552726086</v>
      </c>
      <c r="BL110">
        <f t="shared" si="26"/>
        <v>0.24957460362862049</v>
      </c>
      <c r="BN110">
        <f t="shared" si="27"/>
        <v>4.4009233482329851E-2</v>
      </c>
      <c r="BO110">
        <f t="shared" si="28"/>
        <v>4.920192283717259E-2</v>
      </c>
      <c r="BP110">
        <f t="shared" si="29"/>
        <v>4.5597764277002351E-2</v>
      </c>
      <c r="BR110">
        <f t="shared" si="30"/>
        <v>1.1002308370582463E-2</v>
      </c>
      <c r="BS110">
        <f t="shared" si="31"/>
        <v>1.1597004428527333E-2</v>
      </c>
      <c r="BT110">
        <f t="shared" si="32"/>
        <v>9.1195528554004705E-3</v>
      </c>
      <c r="BV110">
        <f t="shared" si="33"/>
        <v>0.40473470179487048</v>
      </c>
      <c r="BW110">
        <f t="shared" si="34"/>
        <v>0.84959838753680827</v>
      </c>
      <c r="BX110">
        <f t="shared" si="35"/>
        <v>0.47038218861987036</v>
      </c>
    </row>
    <row r="111" spans="1:76" x14ac:dyDescent="0.3">
      <c r="A111" t="s">
        <v>788</v>
      </c>
      <c r="B111">
        <v>6.4031379408245145E-2</v>
      </c>
      <c r="C111">
        <v>0.10343805640238896</v>
      </c>
      <c r="D111">
        <v>9.6918959147339445E-2</v>
      </c>
      <c r="E111">
        <v>0.161618819262038</v>
      </c>
      <c r="F111">
        <v>8.1131476847434242E-2</v>
      </c>
      <c r="G111">
        <v>7.1943702031585302E-2</v>
      </c>
      <c r="H111">
        <v>0.11202430089128754</v>
      </c>
      <c r="I111">
        <v>7.7879653955440956E-2</v>
      </c>
      <c r="J111">
        <v>8.7343036129837751E-2</v>
      </c>
      <c r="K111">
        <v>8.4801512342379051E-2</v>
      </c>
      <c r="L111">
        <v>7.892794171116696E-2</v>
      </c>
      <c r="M111">
        <v>0.184947701118855</v>
      </c>
      <c r="N111">
        <v>8.6977263284541848E-2</v>
      </c>
      <c r="O111">
        <v>8.6580242523721651E-2</v>
      </c>
      <c r="P111">
        <v>6.1692679003650552E-2</v>
      </c>
      <c r="Q111">
        <v>7.7525142952468248E-2</v>
      </c>
      <c r="R111">
        <v>6.8730504440861956E-2</v>
      </c>
      <c r="S111">
        <v>0.1025656246158049</v>
      </c>
      <c r="T111">
        <v>3.7255120818648901E-2</v>
      </c>
      <c r="U111">
        <v>0.13802379947642301</v>
      </c>
      <c r="V111">
        <v>8.1911835658654591E-2</v>
      </c>
      <c r="W111">
        <v>0.120562520111958</v>
      </c>
      <c r="X111">
        <v>7.996997873708761E-2</v>
      </c>
      <c r="Y111">
        <v>9.6215458947209453E-2</v>
      </c>
      <c r="Z111">
        <v>7.9644350643062647E-2</v>
      </c>
      <c r="AA111">
        <v>7.8051204017751799E-2</v>
      </c>
      <c r="AB111">
        <v>8.80319834370131E-2</v>
      </c>
      <c r="AC111">
        <v>4.5056037450284199E-2</v>
      </c>
      <c r="AD111">
        <v>8.584732635256595E-2</v>
      </c>
      <c r="AE111">
        <v>5.795821530091505E-2</v>
      </c>
      <c r="AF111">
        <v>0.11557086621691251</v>
      </c>
      <c r="AG111">
        <v>4.6490987155395999E-2</v>
      </c>
      <c r="AH111">
        <v>7.3939124402185252E-2</v>
      </c>
      <c r="AI111">
        <v>7.9681913865769005E-2</v>
      </c>
      <c r="AJ111">
        <v>4.5029089222695953E-2</v>
      </c>
      <c r="AK111">
        <v>0.125605195457658</v>
      </c>
      <c r="AL111">
        <v>9.5775382775010354E-2</v>
      </c>
      <c r="AM111">
        <v>6.2857936955752397E-2</v>
      </c>
      <c r="AN111">
        <v>7.8844231315232896E-2</v>
      </c>
      <c r="AO111">
        <v>0.11301445796149401</v>
      </c>
      <c r="AP111">
        <v>7.5574750330439852E-2</v>
      </c>
      <c r="AQ111">
        <v>8.9905513441040696E-2</v>
      </c>
      <c r="AR111">
        <v>3.2306654326500102E-2</v>
      </c>
      <c r="AS111">
        <v>0.1074267587929475</v>
      </c>
      <c r="AT111">
        <v>5.9764580844951204E-2</v>
      </c>
      <c r="AU111">
        <v>7.0668645116546691E-2</v>
      </c>
      <c r="AV111">
        <v>0.14094982983672799</v>
      </c>
      <c r="AW111">
        <v>6.3925555447881158E-2</v>
      </c>
      <c r="AX111">
        <v>0.10365105987592166</v>
      </c>
      <c r="AY111">
        <v>6.66621316538447E-2</v>
      </c>
      <c r="AZ111">
        <v>9.6443201856109606E-2</v>
      </c>
      <c r="BA111">
        <v>0.11257419787263201</v>
      </c>
      <c r="BB111">
        <v>7.8331797651309751E-2</v>
      </c>
      <c r="BC111">
        <v>9.1599455448757305E-2</v>
      </c>
      <c r="BD111">
        <v>0.10552077163798401</v>
      </c>
      <c r="BE111">
        <v>6.1244203715236298E-2</v>
      </c>
      <c r="BF111">
        <v>5.6790128378497701E-2</v>
      </c>
      <c r="BG111">
        <v>6.7411569577798952E-2</v>
      </c>
      <c r="BH111">
        <v>7.122727370660184E-2</v>
      </c>
      <c r="BJ111">
        <f t="shared" si="24"/>
        <v>9.4861366688273774E-2</v>
      </c>
      <c r="BK111">
        <f t="shared" si="25"/>
        <v>8.1972602869361325E-2</v>
      </c>
      <c r="BL111">
        <f t="shared" si="26"/>
        <v>8.2924174927982916E-2</v>
      </c>
      <c r="BN111">
        <f t="shared" si="27"/>
        <v>3.3506321031206453E-2</v>
      </c>
      <c r="BO111">
        <f t="shared" si="28"/>
        <v>2.6464731377013807E-2</v>
      </c>
      <c r="BP111">
        <f t="shared" si="29"/>
        <v>2.6077375252246595E-2</v>
      </c>
      <c r="BR111">
        <f t="shared" si="30"/>
        <v>8.3765802578016132E-3</v>
      </c>
      <c r="BS111">
        <f t="shared" si="31"/>
        <v>6.2377970063222871E-3</v>
      </c>
      <c r="BT111">
        <f t="shared" si="32"/>
        <v>5.215475050449319E-3</v>
      </c>
      <c r="BV111">
        <f t="shared" si="33"/>
        <v>0.22724769837876976</v>
      </c>
      <c r="BW111">
        <f t="shared" si="34"/>
        <v>0.23709722979852269</v>
      </c>
      <c r="BX111">
        <f t="shared" si="35"/>
        <v>0.90747723020489812</v>
      </c>
    </row>
    <row r="112" spans="1:76" x14ac:dyDescent="0.3">
      <c r="A112" t="s">
        <v>789</v>
      </c>
      <c r="B112">
        <v>9.9420860193228794E-2</v>
      </c>
      <c r="C112">
        <v>0.15832872268967302</v>
      </c>
      <c r="D112">
        <v>0.16824855664039151</v>
      </c>
      <c r="E112">
        <v>0.17747716423037649</v>
      </c>
      <c r="F112">
        <v>0.18520439124775651</v>
      </c>
      <c r="G112">
        <v>0.18117005413083298</v>
      </c>
      <c r="H112">
        <v>0.135398483570178</v>
      </c>
      <c r="I112">
        <v>0.173401875853788</v>
      </c>
      <c r="J112">
        <v>0.16745915104954651</v>
      </c>
      <c r="K112">
        <v>0.18214358104548001</v>
      </c>
      <c r="L112">
        <v>0.14147528247788599</v>
      </c>
      <c r="M112">
        <v>0.20001330029181699</v>
      </c>
      <c r="N112">
        <v>0.18797545942483851</v>
      </c>
      <c r="O112">
        <v>0.1260140172844593</v>
      </c>
      <c r="P112">
        <v>0.11166988568795184</v>
      </c>
      <c r="Q112">
        <v>0.18489075994985199</v>
      </c>
      <c r="R112">
        <v>9.6396822280610653E-2</v>
      </c>
      <c r="S112">
        <v>0.13481044305064749</v>
      </c>
      <c r="T112">
        <v>0.13438668236945001</v>
      </c>
      <c r="U112">
        <v>0.183910175930799</v>
      </c>
      <c r="V112">
        <v>0.208452384004571</v>
      </c>
      <c r="W112">
        <v>0.13530513055878501</v>
      </c>
      <c r="X112">
        <v>0.2186021253473</v>
      </c>
      <c r="Y112">
        <v>0.21809601465970652</v>
      </c>
      <c r="Z112">
        <v>9.4537759345464739E-2</v>
      </c>
      <c r="AA112">
        <v>0.12836879263409509</v>
      </c>
      <c r="AB112">
        <v>0.19631030071415451</v>
      </c>
      <c r="AC112">
        <v>0.21330889883165199</v>
      </c>
      <c r="AD112">
        <v>0.18723360815432349</v>
      </c>
      <c r="AE112">
        <v>0.1361110955174655</v>
      </c>
      <c r="AF112">
        <v>0.18477016115179751</v>
      </c>
      <c r="AG112">
        <v>0.147939403327429</v>
      </c>
      <c r="AH112">
        <v>0.1045604609412879</v>
      </c>
      <c r="AI112">
        <v>0.11346075578959125</v>
      </c>
      <c r="AJ112">
        <v>8.4338621827303895E-2</v>
      </c>
      <c r="AK112">
        <v>0.32765219355444053</v>
      </c>
      <c r="AL112">
        <v>0.1850995663025225</v>
      </c>
      <c r="AM112">
        <v>0.17846600241191951</v>
      </c>
      <c r="AN112">
        <v>0.16818207474139599</v>
      </c>
      <c r="AO112">
        <v>0.14492676678643751</v>
      </c>
      <c r="AP112">
        <v>0.12176769554043901</v>
      </c>
      <c r="AQ112">
        <v>0.227598424909883</v>
      </c>
      <c r="AR112">
        <v>0.14141275145176199</v>
      </c>
      <c r="AS112">
        <v>0.17725220080339898</v>
      </c>
      <c r="AT112">
        <v>0.16141975111905699</v>
      </c>
      <c r="AU112">
        <v>0.18175007765852599</v>
      </c>
      <c r="AV112">
        <v>0.11864594262629655</v>
      </c>
      <c r="AW112">
        <v>7.7683902862947102E-2</v>
      </c>
      <c r="AX112">
        <v>0.1915126430763715</v>
      </c>
      <c r="AY112">
        <v>0.1578482723011885</v>
      </c>
      <c r="AZ112">
        <v>0.148090385592035</v>
      </c>
      <c r="BA112">
        <v>0.11988593532543498</v>
      </c>
      <c r="BB112">
        <v>0.15733574320405802</v>
      </c>
      <c r="BC112">
        <v>0.11499152815242325</v>
      </c>
      <c r="BD112">
        <v>0.16424235199514398</v>
      </c>
      <c r="BE112">
        <v>0.1501403099674905</v>
      </c>
      <c r="BF112">
        <v>0.20881626659715452</v>
      </c>
      <c r="BG112">
        <v>0.204118057713226</v>
      </c>
      <c r="BH112">
        <v>0.13312754360422951</v>
      </c>
      <c r="BJ112">
        <f t="shared" si="24"/>
        <v>0.16126822161050355</v>
      </c>
      <c r="BK112">
        <f t="shared" si="25"/>
        <v>0.15758672303384061</v>
      </c>
      <c r="BL112">
        <f t="shared" si="26"/>
        <v>0.16185220040500345</v>
      </c>
      <c r="BN112">
        <f t="shared" si="27"/>
        <v>2.9745462680226351E-2</v>
      </c>
      <c r="BO112">
        <f t="shared" si="28"/>
        <v>4.3606893009381642E-2</v>
      </c>
      <c r="BP112">
        <f t="shared" si="29"/>
        <v>5.0247351260354109E-2</v>
      </c>
      <c r="BR112">
        <f t="shared" si="30"/>
        <v>7.4363656700565878E-3</v>
      </c>
      <c r="BS112">
        <f t="shared" si="31"/>
        <v>1.0278243251136672E-2</v>
      </c>
      <c r="BT112">
        <f t="shared" si="32"/>
        <v>1.0049470252070822E-2</v>
      </c>
      <c r="BV112">
        <f t="shared" si="33"/>
        <v>0.7736564211223329</v>
      </c>
      <c r="BW112">
        <f t="shared" si="34"/>
        <v>0.96298200822608426</v>
      </c>
      <c r="BX112">
        <f t="shared" si="35"/>
        <v>0.76822545881230697</v>
      </c>
    </row>
    <row r="113" spans="1:76" x14ac:dyDescent="0.3">
      <c r="A113" t="s">
        <v>790</v>
      </c>
      <c r="B113">
        <v>0.133770907519977</v>
      </c>
      <c r="C113">
        <v>0.1625186628705225</v>
      </c>
      <c r="D113">
        <v>0.13104490757768328</v>
      </c>
      <c r="E113">
        <v>0.13912929986875799</v>
      </c>
      <c r="F113">
        <v>0.1914281798941945</v>
      </c>
      <c r="G113">
        <v>0.13743435317777</v>
      </c>
      <c r="H113">
        <v>0.19111886797085051</v>
      </c>
      <c r="I113">
        <v>0.16363619652742051</v>
      </c>
      <c r="J113">
        <v>0.13885342005318549</v>
      </c>
      <c r="K113">
        <v>0.16312459195416701</v>
      </c>
      <c r="L113">
        <v>0.17641837009081651</v>
      </c>
      <c r="M113">
        <v>0.22897143417221449</v>
      </c>
      <c r="N113">
        <v>0.18454080118594701</v>
      </c>
      <c r="O113">
        <v>9.8196316695328245E-2</v>
      </c>
      <c r="P113">
        <v>0.17417799065150849</v>
      </c>
      <c r="Q113">
        <v>0.14869322534580148</v>
      </c>
      <c r="R113">
        <v>0.14499240219486498</v>
      </c>
      <c r="S113">
        <v>0.21495829705637498</v>
      </c>
      <c r="T113">
        <v>0.13702842154421851</v>
      </c>
      <c r="U113">
        <v>0.1435753765030186</v>
      </c>
      <c r="V113">
        <v>0.22349492566573101</v>
      </c>
      <c r="W113">
        <v>0.10203359756866785</v>
      </c>
      <c r="X113">
        <v>0.20687669864528152</v>
      </c>
      <c r="Y113">
        <v>0.22133089729712949</v>
      </c>
      <c r="Z113">
        <v>0.11685932337815499</v>
      </c>
      <c r="AA113">
        <v>0.14556413897909248</v>
      </c>
      <c r="AB113">
        <v>0.250508345893248</v>
      </c>
      <c r="AC113">
        <v>0.136842280489096</v>
      </c>
      <c r="AD113">
        <v>0.2073033419651365</v>
      </c>
      <c r="AE113">
        <v>0.16567430050316451</v>
      </c>
      <c r="AF113">
        <v>0.19699997929034299</v>
      </c>
      <c r="AG113">
        <v>9.6761428996357757E-2</v>
      </c>
      <c r="AH113">
        <v>0.10619537119452024</v>
      </c>
      <c r="AI113">
        <v>7.7104381937886601E-2</v>
      </c>
      <c r="AJ113">
        <v>6.346116797043086E-2</v>
      </c>
      <c r="AK113">
        <v>0.22161172752784752</v>
      </c>
      <c r="AL113">
        <v>0.19903237296249748</v>
      </c>
      <c r="AM113">
        <v>0.18575062161522948</v>
      </c>
      <c r="AN113">
        <v>6.7251833149881396E-2</v>
      </c>
      <c r="AO113">
        <v>0.12394384475366679</v>
      </c>
      <c r="AP113">
        <v>0.16756068795937051</v>
      </c>
      <c r="AQ113">
        <v>0.23518221429826999</v>
      </c>
      <c r="AR113">
        <v>0.10582545743196285</v>
      </c>
      <c r="AS113">
        <v>0.20586952936260799</v>
      </c>
      <c r="AT113">
        <v>0.15940579659926951</v>
      </c>
      <c r="AU113">
        <v>0.1616868312270415</v>
      </c>
      <c r="AV113">
        <v>0.15946478662720298</v>
      </c>
      <c r="AW113">
        <v>5.697100449272665E-2</v>
      </c>
      <c r="AX113">
        <v>0.197488252170998</v>
      </c>
      <c r="AY113">
        <v>0.169103761470355</v>
      </c>
      <c r="AZ113">
        <v>0.145463150573652</v>
      </c>
      <c r="BA113">
        <v>0.12179395505523974</v>
      </c>
      <c r="BB113">
        <v>0.18176926333864901</v>
      </c>
      <c r="BC113">
        <v>0.13308478176503749</v>
      </c>
      <c r="BD113">
        <v>0.19528457332247751</v>
      </c>
      <c r="BE113">
        <v>0.15884867293954502</v>
      </c>
      <c r="BF113">
        <v>0.19174981217770551</v>
      </c>
      <c r="BG113">
        <v>0.139206205620861</v>
      </c>
      <c r="BH113">
        <v>0.11047134585555055</v>
      </c>
      <c r="BJ113">
        <f t="shared" si="24"/>
        <v>0.16019109534725906</v>
      </c>
      <c r="BK113">
        <f t="shared" si="25"/>
        <v>0.1607835282834604</v>
      </c>
      <c r="BL113">
        <f t="shared" si="26"/>
        <v>0.15429126601072304</v>
      </c>
      <c r="BN113">
        <f t="shared" si="27"/>
        <v>3.1284309427754717E-2</v>
      </c>
      <c r="BO113">
        <f t="shared" si="28"/>
        <v>5.1782781763714654E-2</v>
      </c>
      <c r="BP113">
        <f t="shared" si="29"/>
        <v>4.7981866486244508E-2</v>
      </c>
      <c r="BR113">
        <f t="shared" si="30"/>
        <v>7.8210773569386792E-3</v>
      </c>
      <c r="BS113">
        <f t="shared" si="31"/>
        <v>1.2205318711275242E-2</v>
      </c>
      <c r="BT113">
        <f t="shared" si="32"/>
        <v>9.5963732972489009E-3</v>
      </c>
      <c r="BV113">
        <f t="shared" si="33"/>
        <v>0.96768690557182047</v>
      </c>
      <c r="BW113">
        <f t="shared" si="34"/>
        <v>0.63633098713972724</v>
      </c>
      <c r="BX113">
        <f t="shared" si="35"/>
        <v>0.67838883716365395</v>
      </c>
    </row>
    <row r="114" spans="1:76" x14ac:dyDescent="0.3">
      <c r="A114" t="s">
        <v>791</v>
      </c>
      <c r="B114">
        <v>0.13128228187833751</v>
      </c>
      <c r="C114">
        <v>0.1353913017601493</v>
      </c>
      <c r="D114">
        <v>0.15970484927897799</v>
      </c>
      <c r="E114">
        <v>0.16367033805054751</v>
      </c>
      <c r="F114">
        <v>0.183852365945954</v>
      </c>
      <c r="G114">
        <v>0.1469706480601855</v>
      </c>
      <c r="H114">
        <v>0.16778241707256952</v>
      </c>
      <c r="I114">
        <v>0.16646664913647499</v>
      </c>
      <c r="J114">
        <v>8.3485889046334194E-2</v>
      </c>
      <c r="K114">
        <v>0.18653244223315502</v>
      </c>
      <c r="L114">
        <v>0.12788047017847626</v>
      </c>
      <c r="M114">
        <v>0.18772188439914</v>
      </c>
      <c r="N114">
        <v>0.12370510105482049</v>
      </c>
      <c r="O114">
        <v>0.1265895558944814</v>
      </c>
      <c r="P114">
        <v>0.16388077605420451</v>
      </c>
      <c r="Q114">
        <v>0.12887759209653199</v>
      </c>
      <c r="R114">
        <v>0.16637785204185201</v>
      </c>
      <c r="S114">
        <v>0.1437764117295349</v>
      </c>
      <c r="T114">
        <v>0.10306786339480689</v>
      </c>
      <c r="U114">
        <v>0.1186388620726912</v>
      </c>
      <c r="V114">
        <v>0.2068764748851365</v>
      </c>
      <c r="W114">
        <v>0.12482948833232251</v>
      </c>
      <c r="X114">
        <v>0.12204941907377945</v>
      </c>
      <c r="Y114">
        <v>0.12861302629934851</v>
      </c>
      <c r="Z114">
        <v>6.4529168857169306E-2</v>
      </c>
      <c r="AA114">
        <v>9.6044448570307056E-2</v>
      </c>
      <c r="AB114">
        <v>0.11410570901120751</v>
      </c>
      <c r="AC114">
        <v>0.13054332255908749</v>
      </c>
      <c r="AD114">
        <v>0.13600254749593216</v>
      </c>
      <c r="AE114">
        <v>7.7217695604906045E-2</v>
      </c>
      <c r="AF114">
        <v>6.5473638933326195E-2</v>
      </c>
      <c r="AG114">
        <v>9.3588571670007448E-2</v>
      </c>
      <c r="AH114">
        <v>0.14073328720628489</v>
      </c>
      <c r="AI114">
        <v>9.0489637198424205E-2</v>
      </c>
      <c r="AJ114">
        <v>8.1769449741299655E-2</v>
      </c>
      <c r="AK114">
        <v>0.19581791468350052</v>
      </c>
      <c r="AL114">
        <v>0.13833946487062748</v>
      </c>
      <c r="AM114">
        <v>0.13297328548190801</v>
      </c>
      <c r="AN114">
        <v>0.16367622750981201</v>
      </c>
      <c r="AO114">
        <v>0.1400737061191025</v>
      </c>
      <c r="AP114">
        <v>0.1168587301023345</v>
      </c>
      <c r="AQ114">
        <v>0.13357222625354048</v>
      </c>
      <c r="AR114">
        <v>0.11222173751313425</v>
      </c>
      <c r="AS114">
        <v>0.1139437486236015</v>
      </c>
      <c r="AT114">
        <v>0.12269917595055249</v>
      </c>
      <c r="AU114">
        <v>0.14145991766320151</v>
      </c>
      <c r="AV114">
        <v>0.1403102596871455</v>
      </c>
      <c r="AW114">
        <v>7.3837736533515844E-2</v>
      </c>
      <c r="AX114">
        <v>0.110512822841036</v>
      </c>
      <c r="AY114">
        <v>0.16254023344576252</v>
      </c>
      <c r="AZ114">
        <v>6.2040141584614947E-2</v>
      </c>
      <c r="BA114">
        <v>0.1289004705269417</v>
      </c>
      <c r="BB114">
        <v>0.13776911700493999</v>
      </c>
      <c r="BC114">
        <v>0.1372501908409775</v>
      </c>
      <c r="BD114">
        <v>8.6754255040548595E-2</v>
      </c>
      <c r="BE114">
        <v>0.12270294434076001</v>
      </c>
      <c r="BF114">
        <v>9.9451404180526795E-2</v>
      </c>
      <c r="BG114">
        <v>0.15461998994936549</v>
      </c>
      <c r="BH114">
        <v>0.111271184132773</v>
      </c>
      <c r="BJ114">
        <f t="shared" si="24"/>
        <v>0.14898716013377128</v>
      </c>
      <c r="BK114">
        <f t="shared" si="25"/>
        <v>0.117942079163118</v>
      </c>
      <c r="BL114">
        <f t="shared" si="26"/>
        <v>0.1248546533848609</v>
      </c>
      <c r="BN114">
        <f t="shared" si="27"/>
        <v>2.8425579355339525E-2</v>
      </c>
      <c r="BO114">
        <f t="shared" si="28"/>
        <v>3.5506738079626982E-2</v>
      </c>
      <c r="BP114">
        <f t="shared" si="29"/>
        <v>2.9930192348654926E-2</v>
      </c>
      <c r="BR114">
        <f t="shared" si="30"/>
        <v>7.1063948388348811E-3</v>
      </c>
      <c r="BS114">
        <f t="shared" si="31"/>
        <v>8.3690184246396175E-3</v>
      </c>
      <c r="BT114">
        <f t="shared" si="32"/>
        <v>5.986038469730985E-3</v>
      </c>
      <c r="BV114">
        <f t="shared" si="33"/>
        <v>8.0595587573496948E-3</v>
      </c>
      <c r="BW114">
        <f t="shared" si="34"/>
        <v>1.3879890902051528E-2</v>
      </c>
      <c r="BX114">
        <f t="shared" si="35"/>
        <v>0.50641334900415225</v>
      </c>
    </row>
    <row r="115" spans="1:76" x14ac:dyDescent="0.3">
      <c r="A115" t="s">
        <v>792</v>
      </c>
      <c r="B115">
        <v>0.12711817857708052</v>
      </c>
      <c r="C115">
        <v>0.12543374991095649</v>
      </c>
      <c r="D115">
        <v>0.12746047636827776</v>
      </c>
      <c r="E115">
        <v>0.2232063685740055</v>
      </c>
      <c r="F115">
        <v>0.14442992832656801</v>
      </c>
      <c r="G115">
        <v>0.1380384470224445</v>
      </c>
      <c r="H115">
        <v>0.163286527629524</v>
      </c>
      <c r="I115">
        <v>0.15707829014747726</v>
      </c>
      <c r="J115">
        <v>0.13227032653829501</v>
      </c>
      <c r="K115">
        <v>0.1207264327726405</v>
      </c>
      <c r="L115">
        <v>9.6781978231136254E-2</v>
      </c>
      <c r="M115">
        <v>0.1902924051031335</v>
      </c>
      <c r="N115">
        <v>0.12530610566316999</v>
      </c>
      <c r="O115">
        <v>0.13409569998779611</v>
      </c>
      <c r="P115">
        <v>0.11979547081983249</v>
      </c>
      <c r="Q115">
        <v>0.13091066705819948</v>
      </c>
      <c r="R115">
        <v>0.15218522085000519</v>
      </c>
      <c r="S115">
        <v>0.12939799503041899</v>
      </c>
      <c r="T115">
        <v>0.10218139077099425</v>
      </c>
      <c r="U115">
        <v>0.1637287451265505</v>
      </c>
      <c r="V115">
        <v>0.2009022636163395</v>
      </c>
      <c r="W115">
        <v>0.1334910551417558</v>
      </c>
      <c r="X115">
        <v>0.12647257684129251</v>
      </c>
      <c r="Y115">
        <v>0.12068164462449105</v>
      </c>
      <c r="Z115">
        <v>8.4676841653629042E-2</v>
      </c>
      <c r="AA115">
        <v>0.14340757669259299</v>
      </c>
      <c r="AB115">
        <v>0.155969655480102</v>
      </c>
      <c r="AC115">
        <v>0.1502217384689655</v>
      </c>
      <c r="AD115">
        <v>0.1215737032380695</v>
      </c>
      <c r="AE115">
        <v>0.20032861003460151</v>
      </c>
      <c r="AF115">
        <v>0.14400314389362601</v>
      </c>
      <c r="AG115">
        <v>6.4884728055945445E-2</v>
      </c>
      <c r="AH115">
        <v>7.5182611508283495E-2</v>
      </c>
      <c r="AI115">
        <v>6.2711072488515304E-2</v>
      </c>
      <c r="AJ115">
        <v>8.9388977627339689E-2</v>
      </c>
      <c r="AK115">
        <v>0.21892919640580849</v>
      </c>
      <c r="AL115">
        <v>0.13106103324768645</v>
      </c>
      <c r="AM115">
        <v>0.15615030379419498</v>
      </c>
      <c r="AN115">
        <v>0.159482728665961</v>
      </c>
      <c r="AO115">
        <v>0.1144106818851245</v>
      </c>
      <c r="AP115">
        <v>0.1327626622510395</v>
      </c>
      <c r="AQ115">
        <v>0.12438910129571995</v>
      </c>
      <c r="AR115">
        <v>0.11865168798145451</v>
      </c>
      <c r="AS115">
        <v>0.1315588313973392</v>
      </c>
      <c r="AT115">
        <v>0.15272125854127949</v>
      </c>
      <c r="AU115">
        <v>0.16770660573353952</v>
      </c>
      <c r="AV115">
        <v>0.18981628093186451</v>
      </c>
      <c r="AW115">
        <v>8.31235108965174E-2</v>
      </c>
      <c r="AX115">
        <v>9.4889995424197751E-2</v>
      </c>
      <c r="AY115">
        <v>9.2830246432872854E-2</v>
      </c>
      <c r="AZ115">
        <v>6.9779448742413347E-2</v>
      </c>
      <c r="BA115">
        <v>0.19211041511614951</v>
      </c>
      <c r="BB115">
        <v>9.5630985411794489E-2</v>
      </c>
      <c r="BC115">
        <v>6.6306731685301948E-2</v>
      </c>
      <c r="BD115">
        <v>0.18694855170303501</v>
      </c>
      <c r="BE115">
        <v>0.14234441783562951</v>
      </c>
      <c r="BF115">
        <v>0.1207044778540953</v>
      </c>
      <c r="BG115">
        <v>7.7323312030223593E-2</v>
      </c>
      <c r="BH115">
        <v>0.132138582549094</v>
      </c>
      <c r="BJ115">
        <f t="shared" si="24"/>
        <v>0.14101444079565856</v>
      </c>
      <c r="BK115">
        <f t="shared" si="25"/>
        <v>0.12955558741756545</v>
      </c>
      <c r="BL115">
        <f t="shared" si="26"/>
        <v>0.12964640101758707</v>
      </c>
      <c r="BN115">
        <f t="shared" si="27"/>
        <v>3.0407833628556293E-2</v>
      </c>
      <c r="BO115">
        <f t="shared" si="28"/>
        <v>4.0469545171627472E-2</v>
      </c>
      <c r="BP115">
        <f t="shared" si="29"/>
        <v>4.1247948238071201E-2</v>
      </c>
      <c r="BR115">
        <f t="shared" si="30"/>
        <v>7.6019584071390731E-3</v>
      </c>
      <c r="BS115">
        <f t="shared" si="31"/>
        <v>9.5387632741310308E-3</v>
      </c>
      <c r="BT115">
        <f t="shared" si="32"/>
        <v>8.2495896476142399E-3</v>
      </c>
      <c r="BV115">
        <f t="shared" si="33"/>
        <v>0.35471998029551144</v>
      </c>
      <c r="BW115">
        <f t="shared" si="34"/>
        <v>0.31727671191093137</v>
      </c>
      <c r="BX115">
        <f t="shared" si="35"/>
        <v>0.99429296523458954</v>
      </c>
    </row>
    <row r="116" spans="1:76" x14ac:dyDescent="0.3">
      <c r="A116" t="s">
        <v>793</v>
      </c>
      <c r="B116">
        <v>0.18027470266124951</v>
      </c>
      <c r="C116">
        <v>0.11030455647615314</v>
      </c>
      <c r="D116">
        <v>0.182602633483089</v>
      </c>
      <c r="E116">
        <v>0.16793902202149702</v>
      </c>
      <c r="F116">
        <v>0.1325625884566019</v>
      </c>
      <c r="G116">
        <v>0.17652953105823049</v>
      </c>
      <c r="H116">
        <v>0.215905124717616</v>
      </c>
      <c r="I116">
        <v>0.15079673375812902</v>
      </c>
      <c r="J116">
        <v>0.13826193461134201</v>
      </c>
      <c r="K116">
        <v>0.145878035556569</v>
      </c>
      <c r="L116">
        <v>0.1569071935713845</v>
      </c>
      <c r="M116">
        <v>0.218913127279662</v>
      </c>
      <c r="N116">
        <v>0.12709489905598498</v>
      </c>
      <c r="O116">
        <v>9.8682211318464941E-2</v>
      </c>
      <c r="P116">
        <v>9.3397663135121101E-2</v>
      </c>
      <c r="Q116">
        <v>0.12895350107362599</v>
      </c>
      <c r="R116">
        <v>0.1648784419602497</v>
      </c>
      <c r="S116">
        <v>0.19534316600393847</v>
      </c>
      <c r="T116">
        <v>0.11374017248841614</v>
      </c>
      <c r="U116">
        <v>0.17943159230648598</v>
      </c>
      <c r="V116">
        <v>0.15231683665478299</v>
      </c>
      <c r="W116">
        <v>0.22019299204863951</v>
      </c>
      <c r="X116">
        <v>0.14423157580667301</v>
      </c>
      <c r="Y116">
        <v>0.12713176725941949</v>
      </c>
      <c r="Z116">
        <v>0.17449872013050349</v>
      </c>
      <c r="AA116">
        <v>9.77570433253383E-2</v>
      </c>
      <c r="AB116">
        <v>0.16667451134091499</v>
      </c>
      <c r="AC116">
        <v>0.15473420607719951</v>
      </c>
      <c r="AD116">
        <v>0.1286680378793045</v>
      </c>
      <c r="AE116">
        <v>0.172966655186128</v>
      </c>
      <c r="AF116">
        <v>0.12547773191245401</v>
      </c>
      <c r="AG116">
        <v>9.9573087552085993E-2</v>
      </c>
      <c r="AH116">
        <v>8.2614522777500005E-2</v>
      </c>
      <c r="AI116">
        <v>0.10036074772292999</v>
      </c>
      <c r="AJ116">
        <v>8.8542237383501088E-2</v>
      </c>
      <c r="AK116">
        <v>0.28314846719564951</v>
      </c>
      <c r="AL116">
        <v>0.11404065681318101</v>
      </c>
      <c r="AM116">
        <v>0.13019378321837549</v>
      </c>
      <c r="AN116">
        <v>0.11381895758448199</v>
      </c>
      <c r="AO116">
        <v>0.10921024651733244</v>
      </c>
      <c r="AP116">
        <v>0.10985889102389335</v>
      </c>
      <c r="AQ116">
        <v>0.12705085272744449</v>
      </c>
      <c r="AR116">
        <v>0.1025352811030335</v>
      </c>
      <c r="AS116">
        <v>0.12096413702036451</v>
      </c>
      <c r="AT116">
        <v>0.1238255225544245</v>
      </c>
      <c r="AU116">
        <v>0.16355201820509901</v>
      </c>
      <c r="AV116">
        <v>0.1759847717348845</v>
      </c>
      <c r="AW116">
        <v>6.2222124528956743E-2</v>
      </c>
      <c r="AX116">
        <v>0.11633372564095451</v>
      </c>
      <c r="AY116">
        <v>0.1681878171985895</v>
      </c>
      <c r="AZ116">
        <v>9.9779612263761253E-2</v>
      </c>
      <c r="BA116">
        <v>0.14636770506636948</v>
      </c>
      <c r="BB116">
        <v>8.98809085136799E-2</v>
      </c>
      <c r="BC116">
        <v>9.0425535734825452E-2</v>
      </c>
      <c r="BD116">
        <v>0.2560925168927235</v>
      </c>
      <c r="BE116">
        <v>0.148894836793038</v>
      </c>
      <c r="BF116">
        <v>9.8745610704536441E-2</v>
      </c>
      <c r="BG116">
        <v>0.1131837048129415</v>
      </c>
      <c r="BH116">
        <v>8.4488980595434596E-2</v>
      </c>
      <c r="BJ116">
        <f t="shared" si="24"/>
        <v>0.15156271613967004</v>
      </c>
      <c r="BK116">
        <f t="shared" si="25"/>
        <v>0.14447732269072022</v>
      </c>
      <c r="BL116">
        <f t="shared" si="26"/>
        <v>0.12949315607309905</v>
      </c>
      <c r="BN116">
        <f t="shared" si="27"/>
        <v>3.7368785819075198E-2</v>
      </c>
      <c r="BO116">
        <f t="shared" si="28"/>
        <v>3.7698165414092988E-2</v>
      </c>
      <c r="BP116">
        <f t="shared" si="29"/>
        <v>5.0343536916904748E-2</v>
      </c>
      <c r="BR116">
        <f t="shared" si="30"/>
        <v>9.3421964547687995E-3</v>
      </c>
      <c r="BS116">
        <f t="shared" si="31"/>
        <v>8.8855428008657762E-3</v>
      </c>
      <c r="BT116">
        <f t="shared" si="32"/>
        <v>1.006870738338095E-2</v>
      </c>
      <c r="BV116">
        <f t="shared" si="33"/>
        <v>0.58648918931340177</v>
      </c>
      <c r="BW116">
        <f t="shared" si="34"/>
        <v>0.11637466049292662</v>
      </c>
      <c r="BX116">
        <f t="shared" si="35"/>
        <v>0.27100820750953863</v>
      </c>
    </row>
    <row r="117" spans="1:76" x14ac:dyDescent="0.3">
      <c r="A117" t="s">
        <v>794</v>
      </c>
      <c r="B117">
        <v>0.11695268839855046</v>
      </c>
      <c r="C117">
        <v>0.17570406414559048</v>
      </c>
      <c r="D117">
        <v>0.28312427080400349</v>
      </c>
      <c r="E117">
        <v>0.26452543162866299</v>
      </c>
      <c r="F117">
        <v>0.17342072964042299</v>
      </c>
      <c r="G117">
        <v>0.24551354563400452</v>
      </c>
      <c r="H117">
        <v>0.33055511146903349</v>
      </c>
      <c r="I117">
        <v>0.13522005959244798</v>
      </c>
      <c r="J117">
        <v>0.15760527116794998</v>
      </c>
      <c r="K117">
        <v>0.188451614678945</v>
      </c>
      <c r="L117">
        <v>0.1731598788493445</v>
      </c>
      <c r="M117">
        <v>0.29035058207217751</v>
      </c>
      <c r="N117">
        <v>0.17507930070663</v>
      </c>
      <c r="O117">
        <v>9.62297822646518E-2</v>
      </c>
      <c r="P117">
        <v>8.034489674632625E-2</v>
      </c>
      <c r="Q117">
        <v>0.16215577897944</v>
      </c>
      <c r="R117">
        <v>0.25597854701183897</v>
      </c>
      <c r="S117">
        <v>0.29018415297830247</v>
      </c>
      <c r="T117">
        <v>0.1410499855151035</v>
      </c>
      <c r="U117">
        <v>0.37735452224371846</v>
      </c>
      <c r="V117">
        <v>0.247304830248262</v>
      </c>
      <c r="W117">
        <v>0.27761907283334997</v>
      </c>
      <c r="X117">
        <v>0.18823656363559249</v>
      </c>
      <c r="Y117">
        <v>0.13857933094706099</v>
      </c>
      <c r="Z117">
        <v>0.22170655623115851</v>
      </c>
      <c r="AA117">
        <v>0.213453179965791</v>
      </c>
      <c r="AB117">
        <v>0.1662291597075575</v>
      </c>
      <c r="AC117">
        <v>0.26021491584214751</v>
      </c>
      <c r="AD117">
        <v>0.13670153791656101</v>
      </c>
      <c r="AE117">
        <v>0.19556682041968951</v>
      </c>
      <c r="AF117">
        <v>0.180670123320675</v>
      </c>
      <c r="AG117">
        <v>0.12672086762102991</v>
      </c>
      <c r="AH117">
        <v>0.1636551107285435</v>
      </c>
      <c r="AI117">
        <v>6.3493472634414003E-2</v>
      </c>
      <c r="AJ117">
        <v>0.14470314743666102</v>
      </c>
      <c r="AK117">
        <v>0.34709992982321447</v>
      </c>
      <c r="AL117">
        <v>0.15129915364743951</v>
      </c>
      <c r="AM117">
        <v>0.2319444121806295</v>
      </c>
      <c r="AN117">
        <v>0.120909149588278</v>
      </c>
      <c r="AO117">
        <v>9.8866969411113503E-2</v>
      </c>
      <c r="AP117">
        <v>0.16826736733754249</v>
      </c>
      <c r="AQ117">
        <v>0.129252494439102</v>
      </c>
      <c r="AR117">
        <v>0.18914240679686151</v>
      </c>
      <c r="AS117">
        <v>0.1817013183455545</v>
      </c>
      <c r="AT117">
        <v>0.15064201433756752</v>
      </c>
      <c r="AU117">
        <v>0.207776443509151</v>
      </c>
      <c r="AV117">
        <v>0.2105150673907705</v>
      </c>
      <c r="AW117">
        <v>0.11966717130735074</v>
      </c>
      <c r="AX117">
        <v>0.231494841839057</v>
      </c>
      <c r="AY117">
        <v>0.15293334213606352</v>
      </c>
      <c r="AZ117">
        <v>0.17591439771554451</v>
      </c>
      <c r="BA117">
        <v>0.17421962171958899</v>
      </c>
      <c r="BB117">
        <v>0.22448395207632299</v>
      </c>
      <c r="BC117">
        <v>0.157381241994027</v>
      </c>
      <c r="BD117">
        <v>0.37767911077125649</v>
      </c>
      <c r="BE117">
        <v>0.173182114312149</v>
      </c>
      <c r="BF117">
        <v>0.29197002969721497</v>
      </c>
      <c r="BG117">
        <v>0.14239866222636949</v>
      </c>
      <c r="BH117">
        <v>0.13435822519637902</v>
      </c>
      <c r="BJ117">
        <f t="shared" si="24"/>
        <v>0.19052456292363634</v>
      </c>
      <c r="BK117">
        <f t="shared" si="25"/>
        <v>0.20248437498893315</v>
      </c>
      <c r="BL117">
        <f t="shared" si="26"/>
        <v>0.18751210340940833</v>
      </c>
      <c r="BN117">
        <f t="shared" si="27"/>
        <v>7.2615850465761925E-2</v>
      </c>
      <c r="BO117">
        <f t="shared" si="28"/>
        <v>7.4123121493472457E-2</v>
      </c>
      <c r="BP117">
        <f t="shared" si="29"/>
        <v>6.8142160058272158E-2</v>
      </c>
      <c r="BR117">
        <f t="shared" si="30"/>
        <v>1.8153962616440481E-2</v>
      </c>
      <c r="BS117">
        <f t="shared" si="31"/>
        <v>1.7470987283582904E-2</v>
      </c>
      <c r="BT117">
        <f t="shared" si="32"/>
        <v>1.3628432011654432E-2</v>
      </c>
      <c r="BV117">
        <f t="shared" si="33"/>
        <v>0.63826804739412135</v>
      </c>
      <c r="BW117">
        <f t="shared" si="34"/>
        <v>0.89529471259211502</v>
      </c>
      <c r="BX117">
        <f t="shared" si="35"/>
        <v>0.5036848766471671</v>
      </c>
    </row>
    <row r="118" spans="1:76" x14ac:dyDescent="0.3">
      <c r="A118" t="s">
        <v>795</v>
      </c>
      <c r="B118">
        <v>0.31021336269623201</v>
      </c>
      <c r="C118">
        <v>0.39583728602914503</v>
      </c>
      <c r="D118">
        <v>0.68883838822152899</v>
      </c>
      <c r="E118">
        <v>0.74501430363870957</v>
      </c>
      <c r="F118">
        <v>0.43608689680463153</v>
      </c>
      <c r="G118">
        <v>0.46786206323721452</v>
      </c>
      <c r="H118">
        <v>0.45301172604015549</v>
      </c>
      <c r="I118">
        <v>0.57646779530229397</v>
      </c>
      <c r="J118">
        <v>0.31638128381699548</v>
      </c>
      <c r="K118">
        <v>0.36508514683573801</v>
      </c>
      <c r="L118">
        <v>0.32838475500678099</v>
      </c>
      <c r="M118">
        <v>0.4657729291134915</v>
      </c>
      <c r="N118">
        <v>0.29618874952886798</v>
      </c>
      <c r="O118">
        <v>0.40744499811604551</v>
      </c>
      <c r="P118">
        <v>0.4401012688798665</v>
      </c>
      <c r="Q118">
        <v>0.52791646656787594</v>
      </c>
      <c r="R118">
        <v>0.50370889302983546</v>
      </c>
      <c r="S118">
        <v>0.57269670291868102</v>
      </c>
      <c r="T118">
        <v>0.43076696646159596</v>
      </c>
      <c r="U118">
        <v>0.43033715289548902</v>
      </c>
      <c r="V118">
        <v>0.44072726862270001</v>
      </c>
      <c r="W118">
        <v>0.51085656045472205</v>
      </c>
      <c r="X118">
        <v>0.36958589122380647</v>
      </c>
      <c r="Y118">
        <v>0.452086483605317</v>
      </c>
      <c r="Z118">
        <v>0.38014533844709153</v>
      </c>
      <c r="AA118">
        <v>0.45426481039133698</v>
      </c>
      <c r="AB118">
        <v>0.428180996207634</v>
      </c>
      <c r="AC118">
        <v>0.43564537631060252</v>
      </c>
      <c r="AD118">
        <v>0.27046810881448452</v>
      </c>
      <c r="AE118">
        <v>0.50407182686552554</v>
      </c>
      <c r="AF118">
        <v>0.39179424371678051</v>
      </c>
      <c r="AG118">
        <v>0.48065754078996548</v>
      </c>
      <c r="AH118">
        <v>0.56887016130227397</v>
      </c>
      <c r="AI118">
        <v>0.357463173422225</v>
      </c>
      <c r="AJ118">
        <v>0.340848752380085</v>
      </c>
      <c r="AK118">
        <v>0.82993085074850392</v>
      </c>
      <c r="AL118">
        <v>0.401551348488981</v>
      </c>
      <c r="AM118">
        <v>0.40149394471303101</v>
      </c>
      <c r="AN118">
        <v>0.35972211267911947</v>
      </c>
      <c r="AO118">
        <v>0.35524568462269251</v>
      </c>
      <c r="AP118">
        <v>0.40006284441595497</v>
      </c>
      <c r="AQ118">
        <v>0.38502738631752254</v>
      </c>
      <c r="AR118">
        <v>0.36068974633849205</v>
      </c>
      <c r="AS118">
        <v>0.34334544671494149</v>
      </c>
      <c r="AT118">
        <v>0.34857917886473355</v>
      </c>
      <c r="AU118">
        <v>0.47760138478456249</v>
      </c>
      <c r="AV118">
        <v>0.62434619522603396</v>
      </c>
      <c r="AW118">
        <v>0.35788316058269454</v>
      </c>
      <c r="AX118">
        <v>0.35826529844337796</v>
      </c>
      <c r="AY118">
        <v>0.51499568439040655</v>
      </c>
      <c r="AZ118">
        <v>0.48618866629511498</v>
      </c>
      <c r="BA118">
        <v>0.41907355549963854</v>
      </c>
      <c r="BB118">
        <v>0.40445677978747852</v>
      </c>
      <c r="BC118">
        <v>0.259076692926964</v>
      </c>
      <c r="BD118">
        <v>0.49390557926752099</v>
      </c>
      <c r="BE118">
        <v>0.33397756411222401</v>
      </c>
      <c r="BF118">
        <v>0.47361345293844298</v>
      </c>
      <c r="BG118">
        <v>0.49307170326066802</v>
      </c>
      <c r="BH118">
        <v>0.41287979331947899</v>
      </c>
      <c r="BJ118">
        <f t="shared" si="24"/>
        <v>0.45128796373972335</v>
      </c>
      <c r="BK118">
        <f t="shared" si="25"/>
        <v>0.44346263863778163</v>
      </c>
      <c r="BL118">
        <f t="shared" si="26"/>
        <v>0.42543331228474657</v>
      </c>
      <c r="BN118">
        <f t="shared" si="27"/>
        <v>0.13032823044822034</v>
      </c>
      <c r="BO118">
        <f t="shared" si="28"/>
        <v>7.5124643740923272E-2</v>
      </c>
      <c r="BP118">
        <f t="shared" si="29"/>
        <v>0.11394626230536445</v>
      </c>
      <c r="BR118">
        <f t="shared" si="30"/>
        <v>3.2582057612055085E-2</v>
      </c>
      <c r="BS118">
        <f t="shared" si="31"/>
        <v>1.7707048341143457E-2</v>
      </c>
      <c r="BT118">
        <f t="shared" si="32"/>
        <v>2.2789252461072891E-2</v>
      </c>
      <c r="BV118">
        <f t="shared" si="33"/>
        <v>0.83469831541504313</v>
      </c>
      <c r="BW118">
        <f t="shared" si="34"/>
        <v>0.520659631780793</v>
      </c>
      <c r="BX118">
        <f t="shared" si="35"/>
        <v>0.53563657795147401</v>
      </c>
    </row>
    <row r="119" spans="1:76" x14ac:dyDescent="0.3">
      <c r="A119" t="s">
        <v>796</v>
      </c>
      <c r="B119">
        <v>0.626022224330683</v>
      </c>
      <c r="C119">
        <v>0.68556417249276791</v>
      </c>
      <c r="D119">
        <v>1.0189287045643769</v>
      </c>
      <c r="E119">
        <v>0.98945268752914295</v>
      </c>
      <c r="F119">
        <v>0.91779732343753606</v>
      </c>
      <c r="G119">
        <v>0.82854077640573853</v>
      </c>
      <c r="H119">
        <v>1.0101967387522286</v>
      </c>
      <c r="I119">
        <v>0.77846876641510754</v>
      </c>
      <c r="J119">
        <v>0.58794044833627601</v>
      </c>
      <c r="K119">
        <v>0.71958382591019143</v>
      </c>
      <c r="L119">
        <v>0.64129611030012246</v>
      </c>
      <c r="M119">
        <v>0.90905785358677393</v>
      </c>
      <c r="N119">
        <v>0.7364980214393726</v>
      </c>
      <c r="O119">
        <v>0.58118131178835553</v>
      </c>
      <c r="P119">
        <v>0.58398207152945847</v>
      </c>
      <c r="Q119">
        <v>0.66942302980578394</v>
      </c>
      <c r="R119">
        <v>0.81504033374546403</v>
      </c>
      <c r="S119">
        <v>0.93117240382256661</v>
      </c>
      <c r="T119">
        <v>0.70842504846738197</v>
      </c>
      <c r="U119">
        <v>0.91427737506685647</v>
      </c>
      <c r="V119">
        <v>0.75249133118664457</v>
      </c>
      <c r="W119">
        <v>0.83764727548381346</v>
      </c>
      <c r="X119">
        <v>0.74266351328784608</v>
      </c>
      <c r="Y119">
        <v>0.78862176320231903</v>
      </c>
      <c r="Z119">
        <v>0.83848345502726906</v>
      </c>
      <c r="AA119">
        <v>0.79378914298694803</v>
      </c>
      <c r="AB119">
        <v>0.83935239917725246</v>
      </c>
      <c r="AC119">
        <v>0.76032216435160094</v>
      </c>
      <c r="AD119">
        <v>0.69328531950744043</v>
      </c>
      <c r="AE119">
        <v>0.82214659900025855</v>
      </c>
      <c r="AF119">
        <v>0.86309237682581652</v>
      </c>
      <c r="AG119">
        <v>0.58681497905206448</v>
      </c>
      <c r="AH119">
        <v>0.88849610304205351</v>
      </c>
      <c r="AI119">
        <v>0.50173538819123809</v>
      </c>
      <c r="AJ119">
        <v>0.65428891050873705</v>
      </c>
      <c r="AK119">
        <v>1.1220059270037659</v>
      </c>
      <c r="AL119">
        <v>0.72144808787792303</v>
      </c>
      <c r="AM119">
        <v>0.74663043062426193</v>
      </c>
      <c r="AN119">
        <v>0.79560753736557199</v>
      </c>
      <c r="AO119">
        <v>0.60123745923426253</v>
      </c>
      <c r="AP119">
        <v>0.72501678769676048</v>
      </c>
      <c r="AQ119">
        <v>0.8399767186235535</v>
      </c>
      <c r="AR119">
        <v>0.78776937063894648</v>
      </c>
      <c r="AS119">
        <v>0.69679281145654093</v>
      </c>
      <c r="AT119">
        <v>0.67747766099154405</v>
      </c>
      <c r="AU119">
        <v>0.77769744100259208</v>
      </c>
      <c r="AV119">
        <v>1.0412774062056451</v>
      </c>
      <c r="AW119">
        <v>0.41528353403804852</v>
      </c>
      <c r="AX119">
        <v>0.85227471639642249</v>
      </c>
      <c r="AY119">
        <v>0.79056397120239108</v>
      </c>
      <c r="AZ119">
        <v>0.86840842605268853</v>
      </c>
      <c r="BA119">
        <v>0.82348466223757955</v>
      </c>
      <c r="BB119">
        <v>0.61667869354615401</v>
      </c>
      <c r="BC119">
        <v>0.68279251171040145</v>
      </c>
      <c r="BD119">
        <v>0.925233515308029</v>
      </c>
      <c r="BE119">
        <v>0.68165580759773703</v>
      </c>
      <c r="BF119">
        <v>0.70032213844511149</v>
      </c>
      <c r="BG119">
        <v>0.76994854673657054</v>
      </c>
      <c r="BH119">
        <v>0.73091800588076805</v>
      </c>
      <c r="BJ119">
        <f t="shared" si="24"/>
        <v>0.76774587916399473</v>
      </c>
      <c r="BK119">
        <f t="shared" si="25"/>
        <v>0.78210316507915756</v>
      </c>
      <c r="BL119">
        <f t="shared" si="26"/>
        <v>0.76179164313528025</v>
      </c>
      <c r="BN119">
        <f t="shared" si="27"/>
        <v>0.15790766998302555</v>
      </c>
      <c r="BO119">
        <f t="shared" si="28"/>
        <v>0.10926129412215191</v>
      </c>
      <c r="BP119">
        <f t="shared" si="29"/>
        <v>0.14104030582234856</v>
      </c>
      <c r="BR119">
        <f t="shared" si="30"/>
        <v>3.9476917495756388E-2</v>
      </c>
      <c r="BS119">
        <f t="shared" si="31"/>
        <v>2.5753133998330496E-2</v>
      </c>
      <c r="BT119">
        <f t="shared" si="32"/>
        <v>2.8208061164469712E-2</v>
      </c>
      <c r="BV119">
        <f t="shared" si="33"/>
        <v>0.7630672324212483</v>
      </c>
      <c r="BW119">
        <f t="shared" si="34"/>
        <v>0.9031638200125226</v>
      </c>
      <c r="BX119">
        <f t="shared" si="35"/>
        <v>0.59777125947530696</v>
      </c>
    </row>
    <row r="120" spans="1:76" x14ac:dyDescent="0.3">
      <c r="A120" t="s">
        <v>797</v>
      </c>
      <c r="B120">
        <v>2.4853704172925504</v>
      </c>
      <c r="C120">
        <v>2.99969727402453</v>
      </c>
      <c r="D120">
        <v>3.3675545281316701</v>
      </c>
      <c r="E120">
        <v>3.247233835516135</v>
      </c>
      <c r="F120">
        <v>3.8911507885908052</v>
      </c>
      <c r="G120">
        <v>3.4440791005019946</v>
      </c>
      <c r="H120">
        <v>4.1376020927341255</v>
      </c>
      <c r="I120">
        <v>3.581002619085925</v>
      </c>
      <c r="J120">
        <v>3.2172442189525903</v>
      </c>
      <c r="K120">
        <v>3.764580247671125</v>
      </c>
      <c r="L120">
        <v>3.1765039951118599</v>
      </c>
      <c r="M120">
        <v>3.4010914993308599</v>
      </c>
      <c r="N120">
        <v>3.6317914652037748</v>
      </c>
      <c r="O120">
        <v>2.8272920203974001</v>
      </c>
      <c r="P120">
        <v>2.7345294526151949</v>
      </c>
      <c r="Q120">
        <v>3.37417313020772</v>
      </c>
      <c r="R120">
        <v>3.3671528088695202</v>
      </c>
      <c r="S120">
        <v>3.9423027082211948</v>
      </c>
      <c r="T120">
        <v>3.0078082908023402</v>
      </c>
      <c r="U120">
        <v>3.573344259683275</v>
      </c>
      <c r="V120">
        <v>3.83249796645209</v>
      </c>
      <c r="W120">
        <v>3.701179181318325</v>
      </c>
      <c r="X120">
        <v>3.4555464394607203</v>
      </c>
      <c r="Y120">
        <v>3.64705221270646</v>
      </c>
      <c r="Z120">
        <v>3.8383744761953151</v>
      </c>
      <c r="AA120">
        <v>3.6312803017993547</v>
      </c>
      <c r="AB120">
        <v>4.1806054712491951</v>
      </c>
      <c r="AC120">
        <v>3.2105128101467697</v>
      </c>
      <c r="AD120">
        <v>3.7317256459657298</v>
      </c>
      <c r="AE120">
        <v>3.2595719656835049</v>
      </c>
      <c r="AF120">
        <v>3.5645014158086648</v>
      </c>
      <c r="AG120">
        <v>2.6167984216861049</v>
      </c>
      <c r="AH120">
        <v>3.14270043490597</v>
      </c>
      <c r="AI120">
        <v>2.7393655710306</v>
      </c>
      <c r="AJ120">
        <v>2.696125594521225</v>
      </c>
      <c r="AK120">
        <v>4.3175955047391348</v>
      </c>
      <c r="AL120">
        <v>3.8077370168342601</v>
      </c>
      <c r="AM120">
        <v>3.5427035308200248</v>
      </c>
      <c r="AN120">
        <v>3.2862510207665698</v>
      </c>
      <c r="AO120">
        <v>3.0778252292435302</v>
      </c>
      <c r="AP120">
        <v>3.13276261627353</v>
      </c>
      <c r="AQ120">
        <v>3.8105850424022751</v>
      </c>
      <c r="AR120">
        <v>3.2660504334661704</v>
      </c>
      <c r="AS120">
        <v>3.6080252236656749</v>
      </c>
      <c r="AT120">
        <v>3.1364175196116602</v>
      </c>
      <c r="AU120">
        <v>3.9994081920326199</v>
      </c>
      <c r="AV120">
        <v>3.5954040547282551</v>
      </c>
      <c r="AW120">
        <v>2.4614119071144502</v>
      </c>
      <c r="AX120">
        <v>3.9530002803286601</v>
      </c>
      <c r="AY120">
        <v>3.685769133203685</v>
      </c>
      <c r="AZ120">
        <v>3.0083764329093698</v>
      </c>
      <c r="BA120">
        <v>3.517851631156065</v>
      </c>
      <c r="BB120">
        <v>3.3568485423764853</v>
      </c>
      <c r="BC120">
        <v>3.3120401686789247</v>
      </c>
      <c r="BD120">
        <v>3.6986487899769847</v>
      </c>
      <c r="BE120">
        <v>3.5433754442589347</v>
      </c>
      <c r="BF120">
        <v>3.4548001218293951</v>
      </c>
      <c r="BG120">
        <v>3.5611164082218001</v>
      </c>
      <c r="BH120">
        <v>3.2028105369920752</v>
      </c>
      <c r="BJ120">
        <f t="shared" si="24"/>
        <v>3.3300560428355164</v>
      </c>
      <c r="BK120">
        <f t="shared" si="25"/>
        <v>3.4690177989991735</v>
      </c>
      <c r="BL120">
        <f t="shared" si="26"/>
        <v>3.4413176150460703</v>
      </c>
      <c r="BN120">
        <f t="shared" si="27"/>
        <v>0.43238917492227186</v>
      </c>
      <c r="BO120">
        <f t="shared" si="28"/>
        <v>0.41294896745493875</v>
      </c>
      <c r="BP120">
        <f t="shared" si="29"/>
        <v>0.4076928756814906</v>
      </c>
      <c r="BR120">
        <f t="shared" si="30"/>
        <v>0.10809729373056796</v>
      </c>
      <c r="BS120">
        <f t="shared" si="31"/>
        <v>9.7333005057123376E-2</v>
      </c>
      <c r="BT120">
        <f t="shared" si="32"/>
        <v>8.1538575136298114E-2</v>
      </c>
      <c r="BV120">
        <f t="shared" si="33"/>
        <v>0.34677485980469025</v>
      </c>
      <c r="BW120">
        <f t="shared" si="34"/>
        <v>0.41757237676425041</v>
      </c>
      <c r="BX120">
        <f t="shared" si="35"/>
        <v>0.82852167032490587</v>
      </c>
    </row>
    <row r="121" spans="1:76" x14ac:dyDescent="0.3">
      <c r="A121" t="s">
        <v>798</v>
      </c>
      <c r="B121">
        <v>0.23491064959605351</v>
      </c>
      <c r="C121">
        <v>0.33425458160232951</v>
      </c>
      <c r="D121">
        <v>0.52839767276593008</v>
      </c>
      <c r="E121">
        <v>0.45457831111595404</v>
      </c>
      <c r="F121">
        <v>0.29085949216072449</v>
      </c>
      <c r="G121">
        <v>0.33818405347527003</v>
      </c>
      <c r="H121">
        <v>0.34388215664980598</v>
      </c>
      <c r="I121">
        <v>0.32765061025700504</v>
      </c>
      <c r="J121">
        <v>0.2114883050588475</v>
      </c>
      <c r="K121">
        <v>0.25343755321303496</v>
      </c>
      <c r="L121">
        <v>0.30149120990089451</v>
      </c>
      <c r="M121">
        <v>0.42397178881756248</v>
      </c>
      <c r="N121">
        <v>0.1901468374553035</v>
      </c>
      <c r="O121">
        <v>0.41290620291088448</v>
      </c>
      <c r="P121">
        <v>0.24470850293149898</v>
      </c>
      <c r="Q121">
        <v>0.31202687600919249</v>
      </c>
      <c r="R121">
        <v>0.334977889068521</v>
      </c>
      <c r="S121">
        <v>0.42402981655167749</v>
      </c>
      <c r="T121">
        <v>0.2731073028414695</v>
      </c>
      <c r="U121">
        <v>0.31180468645502801</v>
      </c>
      <c r="V121">
        <v>0.29106646599812502</v>
      </c>
      <c r="W121">
        <v>0.270940562008675</v>
      </c>
      <c r="X121">
        <v>0.28175345909777949</v>
      </c>
      <c r="Y121">
        <v>0.258796746817537</v>
      </c>
      <c r="Z121">
        <v>0.21011373406384601</v>
      </c>
      <c r="AA121">
        <v>0.27055640422353999</v>
      </c>
      <c r="AB121">
        <v>0.283909740632181</v>
      </c>
      <c r="AC121">
        <v>0.23283242594974302</v>
      </c>
      <c r="AD121">
        <v>0.2247404926716485</v>
      </c>
      <c r="AE121">
        <v>0.232888138930122</v>
      </c>
      <c r="AF121">
        <v>0.28000469580043752</v>
      </c>
      <c r="AG121">
        <v>0.32428013223340252</v>
      </c>
      <c r="AH121">
        <v>0.35928592658612046</v>
      </c>
      <c r="AI121">
        <v>0.29272100750049052</v>
      </c>
      <c r="AJ121">
        <v>0.27130044096026101</v>
      </c>
      <c r="AK121">
        <v>0.73319758849179006</v>
      </c>
      <c r="AL121">
        <v>0.27900786750064199</v>
      </c>
      <c r="AM121">
        <v>0.27036220730939048</v>
      </c>
      <c r="AN121">
        <v>0.2593606739136905</v>
      </c>
      <c r="AO121">
        <v>0.29374246871959997</v>
      </c>
      <c r="AP121">
        <v>0.28565388745831849</v>
      </c>
      <c r="AQ121">
        <v>0.31503755321879551</v>
      </c>
      <c r="AR121">
        <v>0.218072298114563</v>
      </c>
      <c r="AS121">
        <v>0.23665089258750199</v>
      </c>
      <c r="AT121">
        <v>0.21753009262674899</v>
      </c>
      <c r="AU121">
        <v>0.33393504876588248</v>
      </c>
      <c r="AV121">
        <v>0.51327123421111753</v>
      </c>
      <c r="AW121">
        <v>0.29277705699165602</v>
      </c>
      <c r="AX121">
        <v>0.27723609497502799</v>
      </c>
      <c r="AY121">
        <v>0.275223496250313</v>
      </c>
      <c r="AZ121">
        <v>0.3496873888023595</v>
      </c>
      <c r="BA121">
        <v>0.35688762324412698</v>
      </c>
      <c r="BB121">
        <v>0.27549050715879048</v>
      </c>
      <c r="BC121">
        <v>0.2035654346361975</v>
      </c>
      <c r="BD121">
        <v>0.22434190188306452</v>
      </c>
      <c r="BE121">
        <v>0.233580240231339</v>
      </c>
      <c r="BF121">
        <v>0.32649374230801553</v>
      </c>
      <c r="BG121">
        <v>0.3242501221628315</v>
      </c>
      <c r="BH121">
        <v>0.20721754103600951</v>
      </c>
      <c r="BJ121">
        <f t="shared" si="24"/>
        <v>0.32518092524501824</v>
      </c>
      <c r="BK121">
        <f t="shared" si="25"/>
        <v>0.28654497930168576</v>
      </c>
      <c r="BL121">
        <f t="shared" si="26"/>
        <v>0.30295493614232127</v>
      </c>
      <c r="BN121">
        <f t="shared" si="27"/>
        <v>9.2717273107138107E-2</v>
      </c>
      <c r="BO121">
        <f t="shared" si="28"/>
        <v>5.1795767189457102E-2</v>
      </c>
      <c r="BP121">
        <f t="shared" si="29"/>
        <v>0.11043359947052585</v>
      </c>
      <c r="BR121">
        <f t="shared" si="30"/>
        <v>2.3179318276784527E-2</v>
      </c>
      <c r="BS121">
        <f t="shared" si="31"/>
        <v>1.2208379405474935E-2</v>
      </c>
      <c r="BT121">
        <f t="shared" si="32"/>
        <v>2.208671989410517E-2</v>
      </c>
      <c r="BV121">
        <f t="shared" si="33"/>
        <v>0.15387714353647192</v>
      </c>
      <c r="BW121">
        <f t="shared" si="34"/>
        <v>0.4920154955599787</v>
      </c>
      <c r="BX121">
        <f t="shared" si="35"/>
        <v>0.51964061130311245</v>
      </c>
    </row>
    <row r="122" spans="1:76" x14ac:dyDescent="0.3">
      <c r="A122" t="s">
        <v>799</v>
      </c>
      <c r="B122">
        <v>1.0349762085704495</v>
      </c>
      <c r="C122">
        <v>1.287264451134875</v>
      </c>
      <c r="D122">
        <v>2.9014227429580148</v>
      </c>
      <c r="E122">
        <v>2.3447179317512901</v>
      </c>
      <c r="F122">
        <v>1.3554722361836951</v>
      </c>
      <c r="G122">
        <v>2.0846695757675198</v>
      </c>
      <c r="H122">
        <v>1.146060541522848</v>
      </c>
      <c r="I122">
        <v>1.512922827558365</v>
      </c>
      <c r="J122">
        <v>1.2119783077620701</v>
      </c>
      <c r="K122">
        <v>1.182758314675735</v>
      </c>
      <c r="L122">
        <v>1.171629308991055</v>
      </c>
      <c r="M122">
        <v>2.0117613773343299</v>
      </c>
      <c r="N122">
        <v>1.0316170247791856</v>
      </c>
      <c r="O122">
        <v>1.19881680526153</v>
      </c>
      <c r="P122">
        <v>0.81492437914940496</v>
      </c>
      <c r="Q122">
        <v>1.4013620162653648</v>
      </c>
      <c r="R122">
        <v>1.3774308869285949</v>
      </c>
      <c r="S122">
        <v>1.4371721733238849</v>
      </c>
      <c r="T122">
        <v>1.2652533821277201</v>
      </c>
      <c r="U122">
        <v>1.8044238978182001</v>
      </c>
      <c r="V122">
        <v>1.3059987787413501</v>
      </c>
      <c r="W122">
        <v>1.3919402593772752</v>
      </c>
      <c r="X122">
        <v>1.148694194687915</v>
      </c>
      <c r="Y122">
        <v>1.295047793283685</v>
      </c>
      <c r="Z122">
        <v>0.90640766488005542</v>
      </c>
      <c r="AA122">
        <v>1.5733533884626052</v>
      </c>
      <c r="AB122">
        <v>1.43102912568731</v>
      </c>
      <c r="AC122">
        <v>1.4438333271240151</v>
      </c>
      <c r="AD122">
        <v>1.1453786722987409</v>
      </c>
      <c r="AE122">
        <v>1.4111765559156599</v>
      </c>
      <c r="AF122">
        <v>1.459353498374895</v>
      </c>
      <c r="AG122">
        <v>1.097772859838875</v>
      </c>
      <c r="AH122">
        <v>1.62298076754984</v>
      </c>
      <c r="AI122">
        <v>1.0747973844186398</v>
      </c>
      <c r="AJ122">
        <v>1.0481124037577145</v>
      </c>
      <c r="AK122">
        <v>3.766078672973765</v>
      </c>
      <c r="AL122">
        <v>1.568541659967565</v>
      </c>
      <c r="AM122">
        <v>1.3359493290019548</v>
      </c>
      <c r="AN122">
        <v>1.341131370218785</v>
      </c>
      <c r="AO122">
        <v>1.1530245916449</v>
      </c>
      <c r="AP122">
        <v>1.403575007897865</v>
      </c>
      <c r="AQ122">
        <v>1.2703849661397899</v>
      </c>
      <c r="AR122">
        <v>1.0409377437433336</v>
      </c>
      <c r="AS122">
        <v>1.1887936596618252</v>
      </c>
      <c r="AT122">
        <v>1.2650687881173002</v>
      </c>
      <c r="AU122">
        <v>1.482004861558105</v>
      </c>
      <c r="AV122">
        <v>1.644227929307345</v>
      </c>
      <c r="AW122">
        <v>0.86416084795606851</v>
      </c>
      <c r="AX122">
        <v>1.2442760601876099</v>
      </c>
      <c r="AY122">
        <v>1.4727369905010601</v>
      </c>
      <c r="AZ122">
        <v>1.2363136930523999</v>
      </c>
      <c r="BA122">
        <v>1.3499513221009201</v>
      </c>
      <c r="BB122">
        <v>1.3804418078620599</v>
      </c>
      <c r="BC122">
        <v>0.92359396302327357</v>
      </c>
      <c r="BD122">
        <v>1.113896864795598</v>
      </c>
      <c r="BE122">
        <v>1.2189346866649551</v>
      </c>
      <c r="BF122">
        <v>1.629935244824565</v>
      </c>
      <c r="BG122">
        <v>1.397477953731235</v>
      </c>
      <c r="BH122">
        <v>1.1024174328413801</v>
      </c>
      <c r="BJ122">
        <f t="shared" si="24"/>
        <v>1.4807721281041082</v>
      </c>
      <c r="BK122">
        <f t="shared" si="25"/>
        <v>1.3440024783799589</v>
      </c>
      <c r="BL122">
        <f t="shared" si="26"/>
        <v>1.377678714061255</v>
      </c>
      <c r="BN122">
        <f t="shared" si="27"/>
        <v>0.56354632851540154</v>
      </c>
      <c r="BO122">
        <f t="shared" si="28"/>
        <v>0.21721517847188684</v>
      </c>
      <c r="BP122">
        <f t="shared" si="29"/>
        <v>0.53661642988163483</v>
      </c>
      <c r="BR122">
        <f t="shared" si="30"/>
        <v>0.14088658212885039</v>
      </c>
      <c r="BS122">
        <f t="shared" si="31"/>
        <v>5.1198108558039121E-2</v>
      </c>
      <c r="BT122">
        <f t="shared" si="32"/>
        <v>0.10732328597632697</v>
      </c>
      <c r="BV122">
        <f t="shared" si="33"/>
        <v>0.37303072979592644</v>
      </c>
      <c r="BW122">
        <f t="shared" si="34"/>
        <v>0.56472110564854139</v>
      </c>
      <c r="BX122">
        <f t="shared" si="35"/>
        <v>0.77874954820090569</v>
      </c>
    </row>
    <row r="123" spans="1:76" x14ac:dyDescent="0.3">
      <c r="A123" t="s">
        <v>800</v>
      </c>
      <c r="B123">
        <v>0.14204330066267951</v>
      </c>
      <c r="C123">
        <v>0.215961347478382</v>
      </c>
      <c r="D123">
        <v>1.0452425045888849</v>
      </c>
      <c r="E123">
        <v>1.471104892094325</v>
      </c>
      <c r="F123">
        <v>0.22439193358401149</v>
      </c>
      <c r="G123">
        <v>0.191982338237811</v>
      </c>
      <c r="H123">
        <v>0.15809809757496451</v>
      </c>
      <c r="I123">
        <v>0.2240278429661145</v>
      </c>
      <c r="J123">
        <v>0.18781093247194652</v>
      </c>
      <c r="K123">
        <v>0.15396666566300299</v>
      </c>
      <c r="L123">
        <v>0.180564586397402</v>
      </c>
      <c r="M123">
        <v>1.1589821375020199</v>
      </c>
      <c r="N123">
        <v>0.13137929204552501</v>
      </c>
      <c r="O123">
        <v>0.16646075256838999</v>
      </c>
      <c r="P123">
        <v>0.12029767150001425</v>
      </c>
      <c r="Q123">
        <v>0.1837100746927465</v>
      </c>
      <c r="R123">
        <v>0.19045615117927001</v>
      </c>
      <c r="S123">
        <v>0.23182607771268898</v>
      </c>
      <c r="T123">
        <v>0.17332574468033551</v>
      </c>
      <c r="U123">
        <v>0.795203820386161</v>
      </c>
      <c r="V123">
        <v>0.18305071964561651</v>
      </c>
      <c r="W123">
        <v>0.24375242196444699</v>
      </c>
      <c r="X123">
        <v>0.14127821511073799</v>
      </c>
      <c r="Y123">
        <v>0.17069900780922798</v>
      </c>
      <c r="Z123">
        <v>0.18933710239009499</v>
      </c>
      <c r="AA123">
        <v>0.16147142731035302</v>
      </c>
      <c r="AB123">
        <v>0.19745923036660951</v>
      </c>
      <c r="AC123">
        <v>0.2212698330045845</v>
      </c>
      <c r="AD123">
        <v>0.12938194876602455</v>
      </c>
      <c r="AE123">
        <v>0.19717234245283749</v>
      </c>
      <c r="AF123">
        <v>0.21574659539521601</v>
      </c>
      <c r="AG123">
        <v>0.155354659854859</v>
      </c>
      <c r="AH123">
        <v>0.38948463003204248</v>
      </c>
      <c r="AI123">
        <v>0.1498338210425634</v>
      </c>
      <c r="AJ123">
        <v>0.1175231200908735</v>
      </c>
      <c r="AK123">
        <v>1.9059412845820001</v>
      </c>
      <c r="AL123">
        <v>0.22883043806900399</v>
      </c>
      <c r="AM123">
        <v>0.16988178169594251</v>
      </c>
      <c r="AN123">
        <v>0.210946480724162</v>
      </c>
      <c r="AO123">
        <v>0.13476100994014284</v>
      </c>
      <c r="AP123">
        <v>0.17437051068107401</v>
      </c>
      <c r="AQ123">
        <v>0.176134183105635</v>
      </c>
      <c r="AR123">
        <v>0.15558539563603779</v>
      </c>
      <c r="AS123">
        <v>0.17574439701928701</v>
      </c>
      <c r="AT123">
        <v>0.1783606504671435</v>
      </c>
      <c r="AU123">
        <v>0.2704054405064355</v>
      </c>
      <c r="AV123">
        <v>1.3298618765200749</v>
      </c>
      <c r="AW123">
        <v>0.1022794310061681</v>
      </c>
      <c r="AX123">
        <v>0.19605830601827151</v>
      </c>
      <c r="AY123">
        <v>0.21430961346718702</v>
      </c>
      <c r="AZ123">
        <v>0.1626074347126705</v>
      </c>
      <c r="BA123">
        <v>0.23752055509338049</v>
      </c>
      <c r="BB123">
        <v>0.13611064443555199</v>
      </c>
      <c r="BC123">
        <v>0.12091595699260399</v>
      </c>
      <c r="BD123">
        <v>0.14726291386783449</v>
      </c>
      <c r="BE123">
        <v>0.14821382652051102</v>
      </c>
      <c r="BF123">
        <v>0.27623560095530053</v>
      </c>
      <c r="BG123">
        <v>0.190447995050359</v>
      </c>
      <c r="BH123">
        <v>0.19477943068450249</v>
      </c>
      <c r="BJ123">
        <f t="shared" si="24"/>
        <v>0.37225152312676374</v>
      </c>
      <c r="BK123">
        <f t="shared" si="25"/>
        <v>0.22978354161687056</v>
      </c>
      <c r="BL123">
        <f t="shared" si="26"/>
        <v>0.29420353111368619</v>
      </c>
      <c r="BN123">
        <f t="shared" si="27"/>
        <v>0.43179955723757135</v>
      </c>
      <c r="BO123">
        <f t="shared" si="28"/>
        <v>0.15230358903330812</v>
      </c>
      <c r="BP123">
        <f t="shared" si="29"/>
        <v>0.40933891432933478</v>
      </c>
      <c r="BR123">
        <f t="shared" si="30"/>
        <v>0.10794988930939284</v>
      </c>
      <c r="BS123">
        <f t="shared" si="31"/>
        <v>3.5898300201500428E-2</v>
      </c>
      <c r="BT123">
        <f t="shared" si="32"/>
        <v>8.1867782865866962E-2</v>
      </c>
      <c r="BV123">
        <f t="shared" si="33"/>
        <v>0.22621563544521894</v>
      </c>
      <c r="BW123">
        <f t="shared" si="34"/>
        <v>0.56874552778534671</v>
      </c>
      <c r="BX123">
        <f t="shared" si="35"/>
        <v>0.47629369531718979</v>
      </c>
    </row>
    <row r="124" spans="1:76" x14ac:dyDescent="0.3">
      <c r="A124" t="s">
        <v>801</v>
      </c>
      <c r="B124">
        <v>1.73487848142473</v>
      </c>
      <c r="C124">
        <v>1.65909910885113</v>
      </c>
      <c r="D124">
        <v>1.189953087057275</v>
      </c>
      <c r="E124">
        <v>1.2725273268951751</v>
      </c>
      <c r="F124">
        <v>1.164223543883685</v>
      </c>
      <c r="G124">
        <v>0.94430503832434998</v>
      </c>
      <c r="H124">
        <v>0.98232761243438249</v>
      </c>
      <c r="I124">
        <v>1.1096095526172198</v>
      </c>
      <c r="J124">
        <v>0.97195664482897404</v>
      </c>
      <c r="K124">
        <v>1.23313354954059</v>
      </c>
      <c r="L124">
        <v>1.2445972626803798</v>
      </c>
      <c r="M124">
        <v>1.0906502028716194</v>
      </c>
      <c r="N124">
        <v>1.169850297239005</v>
      </c>
      <c r="O124">
        <v>1.7599516081768001</v>
      </c>
      <c r="P124">
        <v>2.26737285595775</v>
      </c>
      <c r="Q124">
        <v>1.0415405768518</v>
      </c>
      <c r="R124">
        <v>1.40038447675029</v>
      </c>
      <c r="S124">
        <v>1.0120696069101736</v>
      </c>
      <c r="T124">
        <v>1.3304903332709701</v>
      </c>
      <c r="U124">
        <v>0.88913373933072448</v>
      </c>
      <c r="V124">
        <v>1.41468606751849</v>
      </c>
      <c r="W124">
        <v>1.1552282326134999</v>
      </c>
      <c r="X124">
        <v>1.30807932468806</v>
      </c>
      <c r="Y124">
        <v>1.3401664313581851</v>
      </c>
      <c r="Z124">
        <v>0.78815139577958049</v>
      </c>
      <c r="AA124">
        <v>1.5054379080291751</v>
      </c>
      <c r="AB124">
        <v>1.426070315891155</v>
      </c>
      <c r="AC124">
        <v>1.04236533932875</v>
      </c>
      <c r="AD124">
        <v>1.0601985369360956</v>
      </c>
      <c r="AE124">
        <v>1.0949399104805249</v>
      </c>
      <c r="AF124">
        <v>1.1477477958294702</v>
      </c>
      <c r="AG124">
        <v>1.7032252437219699</v>
      </c>
      <c r="AH124">
        <v>1.0888935570003251</v>
      </c>
      <c r="AI124">
        <v>1.3412015779768449</v>
      </c>
      <c r="AJ124">
        <v>1.7817336801290802</v>
      </c>
      <c r="AK124">
        <v>1.4361788669659852</v>
      </c>
      <c r="AL124">
        <v>1.5109214905061701</v>
      </c>
      <c r="AM124">
        <v>1.37593534459695</v>
      </c>
      <c r="AN124">
        <v>1.3243036677937601</v>
      </c>
      <c r="AO124">
        <v>1.5381043237772749</v>
      </c>
      <c r="AP124">
        <v>1.20621430429554</v>
      </c>
      <c r="AQ124">
        <v>1.2648267723664799</v>
      </c>
      <c r="AR124">
        <v>0.86786864360270699</v>
      </c>
      <c r="AS124">
        <v>1.415336283263485</v>
      </c>
      <c r="AT124">
        <v>1.08919269717234</v>
      </c>
      <c r="AU124">
        <v>1.2106294277004102</v>
      </c>
      <c r="AV124">
        <v>1.3042329851470349</v>
      </c>
      <c r="AW124">
        <v>1.6669813520446151</v>
      </c>
      <c r="AX124">
        <v>1.3094536196112601</v>
      </c>
      <c r="AY124">
        <v>1.0792761773465134</v>
      </c>
      <c r="AZ124">
        <v>1.790020116603505</v>
      </c>
      <c r="BA124">
        <v>1.23417774313783</v>
      </c>
      <c r="BB124">
        <v>1.09525038493821</v>
      </c>
      <c r="BC124">
        <v>0.974802039993515</v>
      </c>
      <c r="BD124">
        <v>0.88018752856292248</v>
      </c>
      <c r="BE124">
        <v>2.0538336887066002</v>
      </c>
      <c r="BF124">
        <v>1.172026025435885</v>
      </c>
      <c r="BG124">
        <v>1.1995923726432001</v>
      </c>
      <c r="BH124">
        <v>0.936053391754474</v>
      </c>
      <c r="BJ124">
        <f t="shared" si="24"/>
        <v>1.3022485468521792</v>
      </c>
      <c r="BK124">
        <f t="shared" si="25"/>
        <v>1.2249149885230157</v>
      </c>
      <c r="BL124">
        <f t="shared" si="26"/>
        <v>1.30868531712383</v>
      </c>
      <c r="BN124">
        <f t="shared" si="27"/>
        <v>0.3654276369630538</v>
      </c>
      <c r="BO124">
        <f t="shared" si="28"/>
        <v>0.23200972319059029</v>
      </c>
      <c r="BP124">
        <f t="shared" si="29"/>
        <v>0.29565028299464657</v>
      </c>
      <c r="BR124">
        <f t="shared" si="30"/>
        <v>9.1356909240763451E-2</v>
      </c>
      <c r="BS124">
        <f t="shared" si="31"/>
        <v>5.4685216189760071E-2</v>
      </c>
      <c r="BT124">
        <f t="shared" si="32"/>
        <v>5.9130056598929316E-2</v>
      </c>
      <c r="BV124">
        <f t="shared" si="33"/>
        <v>0.47442714813935472</v>
      </c>
      <c r="BW124">
        <f t="shared" si="34"/>
        <v>0.95326564264483926</v>
      </c>
      <c r="BX124">
        <f t="shared" si="35"/>
        <v>0.30444350931325098</v>
      </c>
    </row>
    <row r="125" spans="1:76" x14ac:dyDescent="0.3">
      <c r="A125" t="s">
        <v>802</v>
      </c>
      <c r="B125">
        <v>0.8919353370343015</v>
      </c>
      <c r="C125">
        <v>1.0456032699755999</v>
      </c>
      <c r="D125">
        <v>1.0775497656013084</v>
      </c>
      <c r="E125">
        <v>0.85793717707782546</v>
      </c>
      <c r="F125">
        <v>0.98827115779638652</v>
      </c>
      <c r="G125">
        <v>1.1817731318303899</v>
      </c>
      <c r="H125">
        <v>0.78387717090677755</v>
      </c>
      <c r="I125">
        <v>1.0834948731541099</v>
      </c>
      <c r="J125">
        <v>0.85504336283149895</v>
      </c>
      <c r="K125">
        <v>0.9875526927436391</v>
      </c>
      <c r="L125">
        <v>0.85304822507324696</v>
      </c>
      <c r="M125">
        <v>0.68755316658228849</v>
      </c>
      <c r="N125">
        <v>1.04284651393866</v>
      </c>
      <c r="O125">
        <v>0.68254861300009551</v>
      </c>
      <c r="P125">
        <v>0.74395204303672346</v>
      </c>
      <c r="Q125">
        <v>1.0154914467823466</v>
      </c>
      <c r="R125">
        <v>0.95064654574292995</v>
      </c>
      <c r="S125">
        <v>0.869373706401812</v>
      </c>
      <c r="T125">
        <v>1.0167130842722345</v>
      </c>
      <c r="U125">
        <v>0.76475738982751795</v>
      </c>
      <c r="V125">
        <v>1.0417738122631346</v>
      </c>
      <c r="W125">
        <v>1.0007381770404591</v>
      </c>
      <c r="X125">
        <v>0.91588401357960292</v>
      </c>
      <c r="Y125">
        <v>1.058469369080185</v>
      </c>
      <c r="Z125">
        <v>0.72018127233737195</v>
      </c>
      <c r="AA125">
        <v>0.97902398809640157</v>
      </c>
      <c r="AB125">
        <v>1.0487710677425781</v>
      </c>
      <c r="AC125">
        <v>0.90774962574417506</v>
      </c>
      <c r="AD125">
        <v>0.9855916823601456</v>
      </c>
      <c r="AE125">
        <v>0.97592257476362199</v>
      </c>
      <c r="AF125">
        <v>1.1301644662714949</v>
      </c>
      <c r="AG125">
        <v>0.96086298124354097</v>
      </c>
      <c r="AH125">
        <v>0.93614097733441692</v>
      </c>
      <c r="AI125">
        <v>0.91875073198160395</v>
      </c>
      <c r="AJ125">
        <v>0.73990875966889003</v>
      </c>
      <c r="AK125">
        <v>1.1134362895916701</v>
      </c>
      <c r="AL125">
        <v>1.150268547152455</v>
      </c>
      <c r="AM125">
        <v>1.0666378992503351</v>
      </c>
      <c r="AN125">
        <v>1.07566663630927</v>
      </c>
      <c r="AO125">
        <v>0.84559394092678053</v>
      </c>
      <c r="AP125">
        <v>1.0634079188859651</v>
      </c>
      <c r="AQ125">
        <v>1.1429691993915552</v>
      </c>
      <c r="AR125">
        <v>0.96564700574812701</v>
      </c>
      <c r="AS125">
        <v>0.83801393438801508</v>
      </c>
      <c r="AT125">
        <v>0.92192768825742943</v>
      </c>
      <c r="AU125">
        <v>0.97532609454028041</v>
      </c>
      <c r="AV125">
        <v>0.73988469976896742</v>
      </c>
      <c r="AW125">
        <v>0.73863902848716445</v>
      </c>
      <c r="AX125">
        <v>0.98656524595088302</v>
      </c>
      <c r="AY125">
        <v>1.18054335481856</v>
      </c>
      <c r="AZ125">
        <v>1.0407715554395776</v>
      </c>
      <c r="BA125">
        <v>1.0830893615010275</v>
      </c>
      <c r="BB125">
        <v>0.97214190448666749</v>
      </c>
      <c r="BC125">
        <v>0.88770656193785347</v>
      </c>
      <c r="BD125">
        <v>0.8827940697294101</v>
      </c>
      <c r="BE125">
        <v>1.0772873148669899</v>
      </c>
      <c r="BF125">
        <v>1.1866946355594701</v>
      </c>
      <c r="BG125">
        <v>1.0226827168097949</v>
      </c>
      <c r="BH125">
        <v>0.74942965918715398</v>
      </c>
      <c r="BJ125">
        <f t="shared" si="24"/>
        <v>0.9236548717103249</v>
      </c>
      <c r="BK125">
        <f t="shared" si="25"/>
        <v>0.95452863700462365</v>
      </c>
      <c r="BL125">
        <f t="shared" si="26"/>
        <v>0.97788136090617173</v>
      </c>
      <c r="BN125">
        <f t="shared" si="27"/>
        <v>0.15107451802101121</v>
      </c>
      <c r="BO125">
        <f t="shared" si="28"/>
        <v>9.991409751211297E-2</v>
      </c>
      <c r="BP125">
        <f t="shared" si="29"/>
        <v>0.14318114773434029</v>
      </c>
      <c r="BR125">
        <f t="shared" si="30"/>
        <v>3.7768629505252803E-2</v>
      </c>
      <c r="BS125">
        <f t="shared" si="31"/>
        <v>2.3549978628983014E-2</v>
      </c>
      <c r="BT125">
        <f t="shared" si="32"/>
        <v>2.8636229546868057E-2</v>
      </c>
      <c r="BV125">
        <f t="shared" si="33"/>
        <v>0.49416673352509344</v>
      </c>
      <c r="BW125">
        <f t="shared" si="34"/>
        <v>0.2613929195393308</v>
      </c>
      <c r="BX125">
        <f t="shared" si="35"/>
        <v>0.5322828497945169</v>
      </c>
    </row>
    <row r="126" spans="1:76" x14ac:dyDescent="0.3">
      <c r="A126" t="s">
        <v>803</v>
      </c>
      <c r="B126">
        <v>0.37403141093412151</v>
      </c>
      <c r="C126">
        <v>0.40813390581110853</v>
      </c>
      <c r="D126">
        <v>0.59979699981461043</v>
      </c>
      <c r="E126">
        <v>0.54343541138420504</v>
      </c>
      <c r="F126">
        <v>0.51584893699822842</v>
      </c>
      <c r="G126">
        <v>0.55200199450305143</v>
      </c>
      <c r="H126">
        <v>0.46687707524906097</v>
      </c>
      <c r="I126">
        <v>0.48698059331124799</v>
      </c>
      <c r="J126">
        <v>0.40806077162333354</v>
      </c>
      <c r="K126">
        <v>0.48408613862753846</v>
      </c>
      <c r="L126">
        <v>0.39354557600412954</v>
      </c>
      <c r="M126">
        <v>0.42774757947003</v>
      </c>
      <c r="N126">
        <v>0.58338512756823502</v>
      </c>
      <c r="O126">
        <v>0.36989146928838701</v>
      </c>
      <c r="P126">
        <v>0.48360241310330254</v>
      </c>
      <c r="Q126">
        <v>0.49544466760676098</v>
      </c>
      <c r="R126">
        <v>0.39292747578361498</v>
      </c>
      <c r="S126">
        <v>0.45732111501223</v>
      </c>
      <c r="T126">
        <v>0.37411886492872698</v>
      </c>
      <c r="U126">
        <v>0.36500259888263353</v>
      </c>
      <c r="V126">
        <v>0.53459357095670046</v>
      </c>
      <c r="W126">
        <v>0.41755648667196149</v>
      </c>
      <c r="X126">
        <v>0.41276267757506302</v>
      </c>
      <c r="Y126">
        <v>0.49442981054402302</v>
      </c>
      <c r="Z126">
        <v>0.31443742936144847</v>
      </c>
      <c r="AA126">
        <v>0.51243844751575951</v>
      </c>
      <c r="AB126">
        <v>0.47987281863738851</v>
      </c>
      <c r="AC126">
        <v>0.41620331694120399</v>
      </c>
      <c r="AD126">
        <v>0.38679495299098499</v>
      </c>
      <c r="AE126">
        <v>0.509008979546407</v>
      </c>
      <c r="AF126">
        <v>0.42168684952962548</v>
      </c>
      <c r="AG126">
        <v>0.38592656334674047</v>
      </c>
      <c r="AH126">
        <v>0.32652692518314252</v>
      </c>
      <c r="AI126">
        <v>0.31043945512030802</v>
      </c>
      <c r="AJ126">
        <v>0.32441414052310547</v>
      </c>
      <c r="AK126">
        <v>0.48691429621591797</v>
      </c>
      <c r="AL126">
        <v>0.50352923398625293</v>
      </c>
      <c r="AM126">
        <v>0.37248095338695097</v>
      </c>
      <c r="AN126">
        <v>0.46592195867234898</v>
      </c>
      <c r="AO126">
        <v>0.37072421725368448</v>
      </c>
      <c r="AP126">
        <v>0.44230538470233799</v>
      </c>
      <c r="AQ126">
        <v>0.51468826337952356</v>
      </c>
      <c r="AR126">
        <v>0.33769552046213902</v>
      </c>
      <c r="AS126">
        <v>0.48018965187086748</v>
      </c>
      <c r="AT126">
        <v>0.38334771148556951</v>
      </c>
      <c r="AU126">
        <v>0.44022250551951547</v>
      </c>
      <c r="AV126">
        <v>0.36781255230835053</v>
      </c>
      <c r="AW126">
        <v>0.2743949523350005</v>
      </c>
      <c r="AX126">
        <v>0.4370319375417715</v>
      </c>
      <c r="AY126">
        <v>0.55658220099762601</v>
      </c>
      <c r="AZ126">
        <v>0.43950922000371401</v>
      </c>
      <c r="BA126">
        <v>0.51280704824458501</v>
      </c>
      <c r="BB126">
        <v>0.43311644479620348</v>
      </c>
      <c r="BC126">
        <v>0.40912026146888797</v>
      </c>
      <c r="BD126">
        <v>0.37102933754851553</v>
      </c>
      <c r="BE126">
        <v>0.477925579782429</v>
      </c>
      <c r="BF126">
        <v>0.533613369902456</v>
      </c>
      <c r="BG126">
        <v>0.44848357561706048</v>
      </c>
      <c r="BH126">
        <v>0.38874581706118699</v>
      </c>
      <c r="BJ126">
        <f t="shared" si="24"/>
        <v>0.47455437945608442</v>
      </c>
      <c r="BK126">
        <f t="shared" si="25"/>
        <v>0.41733601880710913</v>
      </c>
      <c r="BL126">
        <f t="shared" si="26"/>
        <v>0.43090424540264005</v>
      </c>
      <c r="BN126">
        <f t="shared" si="27"/>
        <v>7.2776308879406532E-2</v>
      </c>
      <c r="BO126">
        <f t="shared" si="28"/>
        <v>6.8631543642055051E-2</v>
      </c>
      <c r="BP126">
        <f t="shared" si="29"/>
        <v>7.0305654805426762E-2</v>
      </c>
      <c r="BR126">
        <f t="shared" si="30"/>
        <v>1.8194077219851633E-2</v>
      </c>
      <c r="BS126">
        <f t="shared" si="31"/>
        <v>1.6176609970865872E-2</v>
      </c>
      <c r="BT126">
        <f t="shared" si="32"/>
        <v>1.4061130961085352E-2</v>
      </c>
      <c r="BV126">
        <f t="shared" si="33"/>
        <v>2.5303861213213479E-2</v>
      </c>
      <c r="BW126">
        <f t="shared" si="34"/>
        <v>6.691333998380132E-2</v>
      </c>
      <c r="BX126">
        <f t="shared" si="35"/>
        <v>0.53057154146699026</v>
      </c>
    </row>
    <row r="127" spans="1:76" x14ac:dyDescent="0.3">
      <c r="A127" t="s">
        <v>804</v>
      </c>
      <c r="B127">
        <v>0.72973783887785948</v>
      </c>
      <c r="C127">
        <v>0.70608022007219751</v>
      </c>
      <c r="D127">
        <v>0.71184443221468352</v>
      </c>
      <c r="E127">
        <v>0.85508624216477402</v>
      </c>
      <c r="F127">
        <v>0.72728680551480851</v>
      </c>
      <c r="G127">
        <v>0.65427177563674843</v>
      </c>
      <c r="H127">
        <v>0.62621480615799752</v>
      </c>
      <c r="I127">
        <v>0.66470922862266857</v>
      </c>
      <c r="J127">
        <v>0.67851610151039399</v>
      </c>
      <c r="K127">
        <v>0.92626561000673102</v>
      </c>
      <c r="L127">
        <v>0.77318750735722541</v>
      </c>
      <c r="M127">
        <v>0.59739911624038899</v>
      </c>
      <c r="N127">
        <v>0.72891687119055093</v>
      </c>
      <c r="O127">
        <v>0.60443132840197999</v>
      </c>
      <c r="P127">
        <v>0.78914568702072851</v>
      </c>
      <c r="Q127">
        <v>0.73621563310477844</v>
      </c>
      <c r="R127">
        <v>0.67538128679763609</v>
      </c>
      <c r="S127">
        <v>0.70149276785656545</v>
      </c>
      <c r="T127">
        <v>0.73466928740674753</v>
      </c>
      <c r="U127">
        <v>0.61119286310975551</v>
      </c>
      <c r="V127">
        <v>0.90967036681654001</v>
      </c>
      <c r="W127">
        <v>0.77109752947238341</v>
      </c>
      <c r="X127">
        <v>0.76851093335623999</v>
      </c>
      <c r="Y127">
        <v>0.88270191255641239</v>
      </c>
      <c r="Z127">
        <v>0.457014086544072</v>
      </c>
      <c r="AA127">
        <v>0.87260835224452293</v>
      </c>
      <c r="AB127">
        <v>0.93164532549728607</v>
      </c>
      <c r="AC127">
        <v>0.74633634947830507</v>
      </c>
      <c r="AD127">
        <v>0.826931887356954</v>
      </c>
      <c r="AE127">
        <v>0.83816330078646994</v>
      </c>
      <c r="AF127">
        <v>0.93811753553509702</v>
      </c>
      <c r="AG127">
        <v>0.94275007395686505</v>
      </c>
      <c r="AH127">
        <v>0.6456233375856345</v>
      </c>
      <c r="AI127">
        <v>0.55528767624838249</v>
      </c>
      <c r="AJ127">
        <v>0.71204543073282145</v>
      </c>
      <c r="AK127">
        <v>0.88516146136399998</v>
      </c>
      <c r="AL127">
        <v>0.85461735177104292</v>
      </c>
      <c r="AM127">
        <v>0.74208818913676056</v>
      </c>
      <c r="AN127">
        <v>0.67371900752240899</v>
      </c>
      <c r="AO127">
        <v>0.76734800750912546</v>
      </c>
      <c r="AP127">
        <v>0.74922328703035657</v>
      </c>
      <c r="AQ127">
        <v>0.96378781115058043</v>
      </c>
      <c r="AR127">
        <v>0.64576878935900495</v>
      </c>
      <c r="AS127">
        <v>0.92147075604574247</v>
      </c>
      <c r="AT127">
        <v>0.70144645513718751</v>
      </c>
      <c r="AU127">
        <v>0.89844222613782798</v>
      </c>
      <c r="AV127">
        <v>0.70245908377591804</v>
      </c>
      <c r="AW127">
        <v>0.52463255691252952</v>
      </c>
      <c r="AX127">
        <v>0.81803689000257651</v>
      </c>
      <c r="AY127">
        <v>0.84881043101801701</v>
      </c>
      <c r="AZ127">
        <v>0.753555406360785</v>
      </c>
      <c r="BA127">
        <v>0.67237579483663246</v>
      </c>
      <c r="BB127">
        <v>0.68025856332634893</v>
      </c>
      <c r="BC127">
        <v>0.75587265128453551</v>
      </c>
      <c r="BD127">
        <v>0.57482245637824547</v>
      </c>
      <c r="BE127">
        <v>0.82110360380594749</v>
      </c>
      <c r="BF127">
        <v>0.70449975426711897</v>
      </c>
      <c r="BG127">
        <v>0.82034481321374897</v>
      </c>
      <c r="BH127">
        <v>0.60230953756822703</v>
      </c>
      <c r="BJ127">
        <f t="shared" si="24"/>
        <v>0.71933182525590711</v>
      </c>
      <c r="BK127">
        <f t="shared" si="25"/>
        <v>0.76717749292254844</v>
      </c>
      <c r="BL127">
        <f t="shared" si="26"/>
        <v>0.75176801262589965</v>
      </c>
      <c r="BN127">
        <f t="shared" si="27"/>
        <v>8.7722396282722936E-2</v>
      </c>
      <c r="BO127">
        <f t="shared" si="28"/>
        <v>0.14036209584060771</v>
      </c>
      <c r="BP127">
        <f t="shared" si="29"/>
        <v>0.10993872927067355</v>
      </c>
      <c r="BR127">
        <f t="shared" si="30"/>
        <v>2.1930599070680734E-2</v>
      </c>
      <c r="BS127">
        <f t="shared" si="31"/>
        <v>3.3083663263483276E-2</v>
      </c>
      <c r="BT127">
        <f t="shared" si="32"/>
        <v>2.198774585413471E-2</v>
      </c>
      <c r="BV127">
        <f t="shared" si="33"/>
        <v>0.23782144193423663</v>
      </c>
      <c r="BW127">
        <f t="shared" si="34"/>
        <v>0.30304739745833864</v>
      </c>
      <c r="BX127">
        <f t="shared" si="35"/>
        <v>0.70072660600532699</v>
      </c>
    </row>
    <row r="128" spans="1:76" x14ac:dyDescent="0.3">
      <c r="A128" t="s">
        <v>805</v>
      </c>
      <c r="B128">
        <v>2.5303676043511549</v>
      </c>
      <c r="C128">
        <v>2.5642860948083648</v>
      </c>
      <c r="D128">
        <v>2.3495276768133251</v>
      </c>
      <c r="E128">
        <v>2.1651755236109951</v>
      </c>
      <c r="F128">
        <v>3.1952051016559153</v>
      </c>
      <c r="G128">
        <v>2.5317024312490402</v>
      </c>
      <c r="H128">
        <v>2.2485401805542553</v>
      </c>
      <c r="I128">
        <v>2.57978110830771</v>
      </c>
      <c r="J128">
        <v>2.5416255804159347</v>
      </c>
      <c r="K128">
        <v>3.459931235983615</v>
      </c>
      <c r="L128">
        <v>2.5517763773879549</v>
      </c>
      <c r="M128">
        <v>2.161530713125515</v>
      </c>
      <c r="N128">
        <v>3.2949172638579602</v>
      </c>
      <c r="O128">
        <v>2.5383527105756749</v>
      </c>
      <c r="P128">
        <v>2.5937851948318049</v>
      </c>
      <c r="Q128">
        <v>2.8274292365906399</v>
      </c>
      <c r="R128">
        <v>2.5646808611769254</v>
      </c>
      <c r="S128">
        <v>2.61201198810158</v>
      </c>
      <c r="T128">
        <v>2.9181360356879851</v>
      </c>
      <c r="U128">
        <v>2.1698883379226448</v>
      </c>
      <c r="V128">
        <v>3.8371877480398302</v>
      </c>
      <c r="W128">
        <v>2.4465247918460049</v>
      </c>
      <c r="X128">
        <v>2.9128452869610699</v>
      </c>
      <c r="Y128">
        <v>3.645676712399045</v>
      </c>
      <c r="Z128">
        <v>1.6286441156917602</v>
      </c>
      <c r="AA128">
        <v>3.1755793085500352</v>
      </c>
      <c r="AB128">
        <v>3.3921258460599146</v>
      </c>
      <c r="AC128">
        <v>3.32999520081276</v>
      </c>
      <c r="AD128">
        <v>3.0910362474361852</v>
      </c>
      <c r="AE128">
        <v>2.754530933494685</v>
      </c>
      <c r="AF128">
        <v>3.4543763608246554</v>
      </c>
      <c r="AG128">
        <v>2.8629866675626552</v>
      </c>
      <c r="AH128">
        <v>2.2553960027513202</v>
      </c>
      <c r="AI128">
        <v>1.814763487295215</v>
      </c>
      <c r="AJ128">
        <v>2.2036600551256402</v>
      </c>
      <c r="AK128">
        <v>2.9571127204643748</v>
      </c>
      <c r="AL128">
        <v>3.3169604013691396</v>
      </c>
      <c r="AM128">
        <v>3.3865021235946</v>
      </c>
      <c r="AN128">
        <v>2.3201591468704601</v>
      </c>
      <c r="AO128">
        <v>2.1238164733009</v>
      </c>
      <c r="AP128">
        <v>2.6002383595644298</v>
      </c>
      <c r="AQ128">
        <v>3.9826181491864547</v>
      </c>
      <c r="AR128">
        <v>2.610581827036405</v>
      </c>
      <c r="AS128">
        <v>3.0708479717355202</v>
      </c>
      <c r="AT128">
        <v>2.8049062834166198</v>
      </c>
      <c r="AU128">
        <v>2.8886891908660202</v>
      </c>
      <c r="AV128">
        <v>2.5297182675983949</v>
      </c>
      <c r="AW128">
        <v>2.08511084217995</v>
      </c>
      <c r="AX128">
        <v>3.0542916715682402</v>
      </c>
      <c r="AY128">
        <v>3.3168995557582299</v>
      </c>
      <c r="AZ128">
        <v>2.9621260355298551</v>
      </c>
      <c r="BA128">
        <v>2.5289832006443902</v>
      </c>
      <c r="BB128">
        <v>2.7182625410164398</v>
      </c>
      <c r="BC128">
        <v>2.6002235965974148</v>
      </c>
      <c r="BD128">
        <v>2.2497604483155049</v>
      </c>
      <c r="BE128">
        <v>3.6562244413830451</v>
      </c>
      <c r="BF128">
        <v>2.6354470478595147</v>
      </c>
      <c r="BG128">
        <v>2.9391014876411052</v>
      </c>
      <c r="BH128">
        <v>2.2542296960656452</v>
      </c>
      <c r="BJ128">
        <f t="shared" si="24"/>
        <v>2.6333708771324909</v>
      </c>
      <c r="BK128">
        <f t="shared" si="25"/>
        <v>2.8259103295896812</v>
      </c>
      <c r="BL128">
        <f t="shared" si="26"/>
        <v>2.7918588613875319</v>
      </c>
      <c r="BN128">
        <f t="shared" si="27"/>
        <v>0.38287723931667239</v>
      </c>
      <c r="BO128">
        <f t="shared" si="28"/>
        <v>0.61112748474723744</v>
      </c>
      <c r="BP128">
        <f t="shared" si="29"/>
        <v>0.48628874259364213</v>
      </c>
      <c r="BR128">
        <f t="shared" si="30"/>
        <v>9.5719309829168098E-2</v>
      </c>
      <c r="BS128">
        <f t="shared" si="31"/>
        <v>0.14404412954475002</v>
      </c>
      <c r="BT128">
        <f t="shared" si="32"/>
        <v>9.7257748518728426E-2</v>
      </c>
      <c r="BV128">
        <f t="shared" si="33"/>
        <v>0.27475105249251142</v>
      </c>
      <c r="BW128">
        <f t="shared" si="34"/>
        <v>0.2528691942259742</v>
      </c>
      <c r="BX128">
        <f t="shared" si="35"/>
        <v>0.84593565079695143</v>
      </c>
    </row>
    <row r="129" spans="1:76" x14ac:dyDescent="0.3">
      <c r="A129" t="s">
        <v>806</v>
      </c>
      <c r="B129">
        <v>4.1050008059749947</v>
      </c>
      <c r="C129">
        <v>4.2883297344165356</v>
      </c>
      <c r="D129">
        <v>4.0561851596272005</v>
      </c>
      <c r="E129">
        <v>4.0136587212592651</v>
      </c>
      <c r="F129">
        <v>5.3964308261496301</v>
      </c>
      <c r="G129">
        <v>4.4597138585941947</v>
      </c>
      <c r="H129">
        <v>4.2266329932404849</v>
      </c>
      <c r="I129">
        <v>4.4461623531505197</v>
      </c>
      <c r="J129">
        <v>4.7850815526331001</v>
      </c>
      <c r="K129">
        <v>4.8054398534137093</v>
      </c>
      <c r="L129">
        <v>3.9300626594346748</v>
      </c>
      <c r="M129">
        <v>3.24142894384432</v>
      </c>
      <c r="N129">
        <v>4.9886765371385646</v>
      </c>
      <c r="O129">
        <v>3.5221261081456552</v>
      </c>
      <c r="P129">
        <v>4.5739266742994547</v>
      </c>
      <c r="Q129">
        <v>4.2809054038648355</v>
      </c>
      <c r="R129">
        <v>3.4045858593966196</v>
      </c>
      <c r="S129">
        <v>3.6285249924300897</v>
      </c>
      <c r="T129">
        <v>3.95846998018316</v>
      </c>
      <c r="U129">
        <v>3.46773634664835</v>
      </c>
      <c r="V129">
        <v>5.7452776463353148</v>
      </c>
      <c r="W129">
        <v>4.1543653142690449</v>
      </c>
      <c r="X129">
        <v>4.7661773911772398</v>
      </c>
      <c r="Y129">
        <v>5.3771485227749247</v>
      </c>
      <c r="Z129">
        <v>2.6687298463800397</v>
      </c>
      <c r="AA129">
        <v>4.5614848476625598</v>
      </c>
      <c r="AB129">
        <v>5.0937805532376901</v>
      </c>
      <c r="AC129">
        <v>4.1558826714158954</v>
      </c>
      <c r="AD129">
        <v>4.8798500737807498</v>
      </c>
      <c r="AE129">
        <v>3.3748383114327849</v>
      </c>
      <c r="AF129">
        <v>5.8707589418803252</v>
      </c>
      <c r="AG129">
        <v>4.2499796796609548</v>
      </c>
      <c r="AH129">
        <v>3.23357423591569</v>
      </c>
      <c r="AI129">
        <v>3.2826969786566149</v>
      </c>
      <c r="AJ129">
        <v>3.1466433877121247</v>
      </c>
      <c r="AK129">
        <v>4.1565148205569598</v>
      </c>
      <c r="AL129">
        <v>5.0431468737641847</v>
      </c>
      <c r="AM129">
        <v>5.2206268647734149</v>
      </c>
      <c r="AN129">
        <v>4.6791781201586105</v>
      </c>
      <c r="AO129">
        <v>3.4905606239902549</v>
      </c>
      <c r="AP129">
        <v>4.6087379588673656</v>
      </c>
      <c r="AQ129">
        <v>5.0756707403515149</v>
      </c>
      <c r="AR129">
        <v>3.2994608494221649</v>
      </c>
      <c r="AS129">
        <v>5.5625593957713599</v>
      </c>
      <c r="AT129">
        <v>4.2960258552395105</v>
      </c>
      <c r="AU129">
        <v>4.6694196690553502</v>
      </c>
      <c r="AV129">
        <v>3.6607834842275047</v>
      </c>
      <c r="AW129">
        <v>3.6130953104263597</v>
      </c>
      <c r="AX129">
        <v>4.6684494340071545</v>
      </c>
      <c r="AY129">
        <v>4.5735048044739299</v>
      </c>
      <c r="AZ129">
        <v>3.7598851433470051</v>
      </c>
      <c r="BA129">
        <v>3.3823738189647798</v>
      </c>
      <c r="BB129">
        <v>4.5029279007329244</v>
      </c>
      <c r="BC129">
        <v>4.0326115450948103</v>
      </c>
      <c r="BD129">
        <v>3.7693843400740548</v>
      </c>
      <c r="BE129">
        <v>4.9933069630659297</v>
      </c>
      <c r="BF129">
        <v>4.1075065223810157</v>
      </c>
      <c r="BG129">
        <v>4.8115401483267952</v>
      </c>
      <c r="BH129">
        <v>3.4241855651819</v>
      </c>
      <c r="BJ129">
        <f t="shared" si="24"/>
        <v>4.3199851365741964</v>
      </c>
      <c r="BK129">
        <f t="shared" si="25"/>
        <v>4.215214566291003</v>
      </c>
      <c r="BL129">
        <f t="shared" si="26"/>
        <v>4.2619240055986793</v>
      </c>
      <c r="BN129">
        <f t="shared" si="27"/>
        <v>0.5373134457259503</v>
      </c>
      <c r="BO129">
        <f t="shared" si="28"/>
        <v>0.92782297358770582</v>
      </c>
      <c r="BP129">
        <f t="shared" si="29"/>
        <v>0.68030046315160964</v>
      </c>
      <c r="BR129">
        <f t="shared" si="30"/>
        <v>0.13432836143148758</v>
      </c>
      <c r="BS129">
        <f t="shared" si="31"/>
        <v>0.21868997212151128</v>
      </c>
      <c r="BT129">
        <f t="shared" si="32"/>
        <v>0.13606009263032193</v>
      </c>
      <c r="BV129">
        <f t="shared" si="33"/>
        <v>0.6862408377813074</v>
      </c>
      <c r="BW129">
        <f t="shared" si="34"/>
        <v>0.76307340711342087</v>
      </c>
      <c r="BX129">
        <f t="shared" si="35"/>
        <v>0.85732795689997454</v>
      </c>
    </row>
    <row r="130" spans="1:76" x14ac:dyDescent="0.3">
      <c r="A130" t="s">
        <v>807</v>
      </c>
      <c r="B130">
        <v>1.3714868551555499</v>
      </c>
      <c r="C130">
        <v>1.3989469365380751</v>
      </c>
      <c r="D130">
        <v>1.2983746001564</v>
      </c>
      <c r="E130">
        <v>1.1518837339521899</v>
      </c>
      <c r="F130">
        <v>1.607052354361465</v>
      </c>
      <c r="G130">
        <v>1.386907725655915</v>
      </c>
      <c r="H130">
        <v>1.5596943572130901</v>
      </c>
      <c r="I130">
        <v>1.519231868853925</v>
      </c>
      <c r="J130">
        <v>1.4167221782252648</v>
      </c>
      <c r="K130">
        <v>1.7163845191620601</v>
      </c>
      <c r="L130">
        <v>1.32487790724285</v>
      </c>
      <c r="M130">
        <v>1.1789308756843302</v>
      </c>
      <c r="N130">
        <v>1.7089433290958</v>
      </c>
      <c r="O130">
        <v>1.1794943942706451</v>
      </c>
      <c r="P130">
        <v>1.3584634660021799</v>
      </c>
      <c r="Q130">
        <v>1.3595568442990849</v>
      </c>
      <c r="R130">
        <v>1.175566237029305</v>
      </c>
      <c r="S130">
        <v>1.4775424998598601</v>
      </c>
      <c r="T130">
        <v>1.3473254378945598</v>
      </c>
      <c r="U130">
        <v>1.2118873823578551</v>
      </c>
      <c r="V130">
        <v>1.8542999035040801</v>
      </c>
      <c r="W130">
        <v>1.4235391930963601</v>
      </c>
      <c r="X130">
        <v>1.6928788197815949</v>
      </c>
      <c r="Y130">
        <v>1.749222234267795</v>
      </c>
      <c r="Z130">
        <v>0.89602942611368197</v>
      </c>
      <c r="AA130">
        <v>1.5388257793813049</v>
      </c>
      <c r="AB130">
        <v>1.8202778215696651</v>
      </c>
      <c r="AC130">
        <v>1.44922010085959</v>
      </c>
      <c r="AD130">
        <v>1.521216659348825</v>
      </c>
      <c r="AE130">
        <v>1.3016309477223049</v>
      </c>
      <c r="AF130">
        <v>1.8036755033751199</v>
      </c>
      <c r="AG130">
        <v>1.41103896346914</v>
      </c>
      <c r="AH130">
        <v>1.1395351197291901</v>
      </c>
      <c r="AI130">
        <v>1.0103182806201381</v>
      </c>
      <c r="AJ130">
        <v>0.94848764548138653</v>
      </c>
      <c r="AK130">
        <v>1.330229829388905</v>
      </c>
      <c r="AL130">
        <v>1.80291851175155</v>
      </c>
      <c r="AM130">
        <v>1.7162138277822501</v>
      </c>
      <c r="AN130">
        <v>1.347544731481555</v>
      </c>
      <c r="AO130">
        <v>1.182080421407675</v>
      </c>
      <c r="AP130">
        <v>1.4340708562970499</v>
      </c>
      <c r="AQ130">
        <v>1.8627690003650499</v>
      </c>
      <c r="AR130">
        <v>1.220694006311275</v>
      </c>
      <c r="AS130">
        <v>1.77392053021477</v>
      </c>
      <c r="AT130">
        <v>1.4889956640454649</v>
      </c>
      <c r="AU130">
        <v>1.5419802323822001</v>
      </c>
      <c r="AV130">
        <v>1.0802328070018565</v>
      </c>
      <c r="AW130">
        <v>1.0504906235550904</v>
      </c>
      <c r="AX130">
        <v>1.4453831668124248</v>
      </c>
      <c r="AY130">
        <v>1.4381035874954149</v>
      </c>
      <c r="AZ130">
        <v>1.140149165149005</v>
      </c>
      <c r="BA130">
        <v>1.2865596341219601</v>
      </c>
      <c r="BB130">
        <v>1.626710272927725</v>
      </c>
      <c r="BC130">
        <v>1.350623106217975</v>
      </c>
      <c r="BD130">
        <v>1.214907477644025</v>
      </c>
      <c r="BE130">
        <v>1.5281264524170151</v>
      </c>
      <c r="BF130">
        <v>1.3771865434935502</v>
      </c>
      <c r="BG130">
        <v>1.5278168514297601</v>
      </c>
      <c r="BH130">
        <v>1.47460649142678</v>
      </c>
      <c r="BJ130">
        <f t="shared" si="24"/>
        <v>1.4085594966168018</v>
      </c>
      <c r="BK130">
        <f t="shared" si="25"/>
        <v>1.4346683505544648</v>
      </c>
      <c r="BL130">
        <f t="shared" si="26"/>
        <v>1.4076320574640691</v>
      </c>
      <c r="BN130">
        <f t="shared" si="27"/>
        <v>0.17447353197581353</v>
      </c>
      <c r="BO130">
        <f t="shared" si="28"/>
        <v>0.28149197083834454</v>
      </c>
      <c r="BP130">
        <f t="shared" si="29"/>
        <v>0.23896106799035371</v>
      </c>
      <c r="BR130">
        <f t="shared" si="30"/>
        <v>4.3618382993953382E-2</v>
      </c>
      <c r="BS130">
        <f t="shared" si="31"/>
        <v>6.6348293809786449E-2</v>
      </c>
      <c r="BT130">
        <f t="shared" si="32"/>
        <v>4.7792213598070746E-2</v>
      </c>
      <c r="BV130">
        <f t="shared" si="33"/>
        <v>0.74467342401225101</v>
      </c>
      <c r="BW130">
        <f t="shared" si="34"/>
        <v>0.98863850504646322</v>
      </c>
      <c r="BX130">
        <f t="shared" si="35"/>
        <v>0.74300926488540198</v>
      </c>
    </row>
    <row r="131" spans="1:76" x14ac:dyDescent="0.3">
      <c r="A131" t="s">
        <v>808</v>
      </c>
      <c r="B131">
        <v>0.37975830864738203</v>
      </c>
      <c r="C131">
        <v>0.44220959150875949</v>
      </c>
      <c r="D131">
        <v>0.40410857051423699</v>
      </c>
      <c r="E131">
        <v>0.46991515755115848</v>
      </c>
      <c r="F131">
        <v>0.53594562628455344</v>
      </c>
      <c r="G131">
        <v>0.57148009458514948</v>
      </c>
      <c r="H131">
        <v>0.46465473947262603</v>
      </c>
      <c r="I131">
        <v>0.50306702099713096</v>
      </c>
      <c r="J131">
        <v>0.53753674583739697</v>
      </c>
      <c r="K131">
        <v>0.62071046879502501</v>
      </c>
      <c r="L131">
        <v>0.46069123392053246</v>
      </c>
      <c r="M131">
        <v>0.38172489497933249</v>
      </c>
      <c r="N131">
        <v>0.49422564352930798</v>
      </c>
      <c r="O131">
        <v>0.43631141403339002</v>
      </c>
      <c r="P131">
        <v>0.46581267674105997</v>
      </c>
      <c r="Q131">
        <v>0.46199818559298</v>
      </c>
      <c r="R131">
        <v>0.46208862482125951</v>
      </c>
      <c r="S131">
        <v>0.4357238358905775</v>
      </c>
      <c r="T131">
        <v>0.39567096446332095</v>
      </c>
      <c r="U131">
        <v>0.33976717713717297</v>
      </c>
      <c r="V131">
        <v>0.59022524697497303</v>
      </c>
      <c r="W131">
        <v>0.51131485588943304</v>
      </c>
      <c r="X131">
        <v>0.40203480398887548</v>
      </c>
      <c r="Y131">
        <v>0.54809582013732649</v>
      </c>
      <c r="Z131">
        <v>0.37344664949302497</v>
      </c>
      <c r="AA131">
        <v>0.47358725499411203</v>
      </c>
      <c r="AB131">
        <v>0.46576418512232953</v>
      </c>
      <c r="AC131">
        <v>0.39924928303630403</v>
      </c>
      <c r="AD131">
        <v>0.42196477350016903</v>
      </c>
      <c r="AE131">
        <v>0.47059502509922402</v>
      </c>
      <c r="AF131">
        <v>0.52246997696179853</v>
      </c>
      <c r="AG131">
        <v>0.43309447147049795</v>
      </c>
      <c r="AH131">
        <v>0.40477004145352252</v>
      </c>
      <c r="AI131">
        <v>0.38822032235410397</v>
      </c>
      <c r="AJ131">
        <v>0.41445311341347046</v>
      </c>
      <c r="AK131">
        <v>0.48445225287457699</v>
      </c>
      <c r="AL131">
        <v>0.64105036166960794</v>
      </c>
      <c r="AM131">
        <v>0.52159788347001346</v>
      </c>
      <c r="AN131">
        <v>0.44998290532857049</v>
      </c>
      <c r="AO131">
        <v>0.434108282476872</v>
      </c>
      <c r="AP131">
        <v>0.42688073864725901</v>
      </c>
      <c r="AQ131">
        <v>0.54121477391358253</v>
      </c>
      <c r="AR131">
        <v>0.289843766810994</v>
      </c>
      <c r="AS131">
        <v>0.49118094940711049</v>
      </c>
      <c r="AT131">
        <v>0.47168903200350248</v>
      </c>
      <c r="AU131">
        <v>0.48285741501843449</v>
      </c>
      <c r="AV131">
        <v>0.4686623328076765</v>
      </c>
      <c r="AW131">
        <v>0.267907799110707</v>
      </c>
      <c r="AX131">
        <v>0.44096596397926247</v>
      </c>
      <c r="AY131">
        <v>0.54583805680176356</v>
      </c>
      <c r="AZ131">
        <v>0.39456717419227749</v>
      </c>
      <c r="BA131">
        <v>0.44896729334101448</v>
      </c>
      <c r="BB131">
        <v>0.61010690991953109</v>
      </c>
      <c r="BC131">
        <v>0.45307183946212398</v>
      </c>
      <c r="BD131">
        <v>0.42210777281673101</v>
      </c>
      <c r="BE131">
        <v>0.53667674555254696</v>
      </c>
      <c r="BF131">
        <v>0.47480838836217049</v>
      </c>
      <c r="BG131">
        <v>0.48473934130635898</v>
      </c>
      <c r="BH131">
        <v>0.40528989038153701</v>
      </c>
      <c r="BJ131">
        <f t="shared" si="24"/>
        <v>0.47688439831187635</v>
      </c>
      <c r="BK131">
        <f t="shared" si="25"/>
        <v>0.44656018404377917</v>
      </c>
      <c r="BL131">
        <f t="shared" si="26"/>
        <v>0.46412083932270781</v>
      </c>
      <c r="BN131">
        <f t="shared" si="27"/>
        <v>6.5942218789340964E-2</v>
      </c>
      <c r="BO131">
        <f t="shared" si="28"/>
        <v>6.5276417900654735E-2</v>
      </c>
      <c r="BP131">
        <f t="shared" si="29"/>
        <v>8.1827361123181105E-2</v>
      </c>
      <c r="BR131">
        <f t="shared" si="30"/>
        <v>1.6485554697335241E-2</v>
      </c>
      <c r="BS131">
        <f t="shared" si="31"/>
        <v>1.5385799249706636E-2</v>
      </c>
      <c r="BT131">
        <f t="shared" si="32"/>
        <v>1.6365472224636222E-2</v>
      </c>
      <c r="BV131">
        <f t="shared" si="33"/>
        <v>0.18831914888079748</v>
      </c>
      <c r="BW131">
        <f t="shared" si="34"/>
        <v>0.58601027202182454</v>
      </c>
      <c r="BX131">
        <f t="shared" si="35"/>
        <v>0.43888659890279902</v>
      </c>
    </row>
    <row r="132" spans="1:76" x14ac:dyDescent="0.3">
      <c r="A132" t="s">
        <v>809</v>
      </c>
      <c r="B132">
        <v>1.16544396440149</v>
      </c>
      <c r="C132">
        <v>1.1691131870436551</v>
      </c>
      <c r="D132">
        <v>0.8422105687886845</v>
      </c>
      <c r="E132">
        <v>0.70707149116191492</v>
      </c>
      <c r="F132">
        <v>0.72962273613367501</v>
      </c>
      <c r="G132">
        <v>0.78489706018771499</v>
      </c>
      <c r="H132">
        <v>0.67976536231490348</v>
      </c>
      <c r="I132">
        <v>0.73884577166851106</v>
      </c>
      <c r="J132">
        <v>0.76032630301313853</v>
      </c>
      <c r="K132">
        <v>0.70164473656257598</v>
      </c>
      <c r="L132">
        <v>0.76447930427940203</v>
      </c>
      <c r="M132">
        <v>0.86004359314311052</v>
      </c>
      <c r="N132">
        <v>0.68565778764035601</v>
      </c>
      <c r="O132">
        <v>1.2960926793475451</v>
      </c>
      <c r="P132">
        <v>1.7470995043771549</v>
      </c>
      <c r="Q132">
        <v>0.62592903494160246</v>
      </c>
      <c r="R132">
        <v>1.1275431661605151</v>
      </c>
      <c r="S132">
        <v>0.80190838480973503</v>
      </c>
      <c r="T132">
        <v>0.85679262439411907</v>
      </c>
      <c r="U132">
        <v>0.78262855927931652</v>
      </c>
      <c r="V132">
        <v>0.92284881278745401</v>
      </c>
      <c r="W132">
        <v>0.60693068923903803</v>
      </c>
      <c r="X132">
        <v>0.77282128982147202</v>
      </c>
      <c r="Y132">
        <v>1.21556399145806</v>
      </c>
      <c r="Z132">
        <v>0.44276158853368902</v>
      </c>
      <c r="AA132">
        <v>0.78154850781539453</v>
      </c>
      <c r="AB132">
        <v>0.87639729832928892</v>
      </c>
      <c r="AC132">
        <v>0.76321120533182352</v>
      </c>
      <c r="AD132">
        <v>0.70056722756224199</v>
      </c>
      <c r="AE132">
        <v>0.74498183463330547</v>
      </c>
      <c r="AF132">
        <v>0.8703074304781645</v>
      </c>
      <c r="AG132">
        <v>1.2767819516087151</v>
      </c>
      <c r="AH132">
        <v>0.61498836771418597</v>
      </c>
      <c r="AI132">
        <v>0.94537883684865498</v>
      </c>
      <c r="AJ132">
        <v>0.97519486106314801</v>
      </c>
      <c r="AK132">
        <v>1.4384844713675999</v>
      </c>
      <c r="AL132">
        <v>0.71970739061662847</v>
      </c>
      <c r="AM132">
        <v>0.73624354634231548</v>
      </c>
      <c r="AN132">
        <v>0.784253349564765</v>
      </c>
      <c r="AO132">
        <v>1.0150269529199629</v>
      </c>
      <c r="AP132">
        <v>0.71771722331401</v>
      </c>
      <c r="AQ132">
        <v>0.95574854544596399</v>
      </c>
      <c r="AR132">
        <v>0.56730546811113558</v>
      </c>
      <c r="AS132">
        <v>1.0106187886393321</v>
      </c>
      <c r="AT132">
        <v>0.67152293337160707</v>
      </c>
      <c r="AU132">
        <v>0.77692310529478603</v>
      </c>
      <c r="AV132">
        <v>0.83170524538622659</v>
      </c>
      <c r="AW132">
        <v>1.0226962419880266</v>
      </c>
      <c r="AX132">
        <v>0.80842011942292658</v>
      </c>
      <c r="AY132">
        <v>0.66813254806058553</v>
      </c>
      <c r="AZ132">
        <v>1.2677419560361249</v>
      </c>
      <c r="BA132">
        <v>0.69032821123708255</v>
      </c>
      <c r="BB132">
        <v>0.69946833018070653</v>
      </c>
      <c r="BC132">
        <v>0.66600537391560244</v>
      </c>
      <c r="BD132">
        <v>0.67144341071373148</v>
      </c>
      <c r="BE132">
        <v>1.2198549900420099</v>
      </c>
      <c r="BF132">
        <v>0.682551684823823</v>
      </c>
      <c r="BG132">
        <v>0.70937810521903599</v>
      </c>
      <c r="BH132">
        <v>0.72172497560282944</v>
      </c>
      <c r="BJ132">
        <f t="shared" si="24"/>
        <v>0.89114019281283963</v>
      </c>
      <c r="BK132">
        <f t="shared" si="25"/>
        <v>0.83910898704473191</v>
      </c>
      <c r="BL132">
        <f t="shared" si="26"/>
        <v>0.84112791314719859</v>
      </c>
      <c r="BN132">
        <f t="shared" si="27"/>
        <v>0.30257549567935621</v>
      </c>
      <c r="BO132">
        <f t="shared" si="28"/>
        <v>0.20930920836262404</v>
      </c>
      <c r="BP132">
        <f t="shared" si="29"/>
        <v>0.21866137717178696</v>
      </c>
      <c r="BR132">
        <f t="shared" si="30"/>
        <v>7.5643873919839053E-2</v>
      </c>
      <c r="BS132">
        <f t="shared" si="31"/>
        <v>4.93346535326665E-2</v>
      </c>
      <c r="BT132">
        <f t="shared" si="32"/>
        <v>4.3732275434357391E-2</v>
      </c>
      <c r="BV132">
        <f t="shared" si="33"/>
        <v>0.56942262010974642</v>
      </c>
      <c r="BW132">
        <f t="shared" si="34"/>
        <v>0.57218312231773805</v>
      </c>
      <c r="BX132">
        <f t="shared" si="35"/>
        <v>0.97573129088763966</v>
      </c>
    </row>
    <row r="133" spans="1:76" x14ac:dyDescent="0.3">
      <c r="A133" t="s">
        <v>810</v>
      </c>
      <c r="B133">
        <v>2.4666703997241051</v>
      </c>
      <c r="C133">
        <v>2.8714935766126999</v>
      </c>
      <c r="D133">
        <v>3.5429682404216551</v>
      </c>
      <c r="E133">
        <v>3.4168162501890702</v>
      </c>
      <c r="F133">
        <v>3.0196328507485397</v>
      </c>
      <c r="G133">
        <v>2.8052371105714</v>
      </c>
      <c r="H133">
        <v>2.352658631295875</v>
      </c>
      <c r="I133">
        <v>2.7901863653607251</v>
      </c>
      <c r="J133">
        <v>2.918634366412665</v>
      </c>
      <c r="K133">
        <v>3.4648927273158598</v>
      </c>
      <c r="L133">
        <v>2.6413895600535549</v>
      </c>
      <c r="M133">
        <v>3.2691432315335049</v>
      </c>
      <c r="N133">
        <v>3.3724325291437847</v>
      </c>
      <c r="O133">
        <v>2.614417734301715</v>
      </c>
      <c r="P133">
        <v>3.231163330294855</v>
      </c>
      <c r="Q133">
        <v>3.2585085135802099</v>
      </c>
      <c r="R133">
        <v>2.6924110951550002</v>
      </c>
      <c r="S133">
        <v>2.7926801588249148</v>
      </c>
      <c r="T133">
        <v>2.7094647121897899</v>
      </c>
      <c r="U133">
        <v>2.7169826866368649</v>
      </c>
      <c r="V133">
        <v>3.79630607915731</v>
      </c>
      <c r="W133">
        <v>2.5422077701183801</v>
      </c>
      <c r="X133">
        <v>2.9268793770518453</v>
      </c>
      <c r="Y133">
        <v>5.4567813359993451</v>
      </c>
      <c r="Z133">
        <v>1.6413248989464999</v>
      </c>
      <c r="AA133">
        <v>2.9059760755386304</v>
      </c>
      <c r="AB133">
        <v>3.1562564438453249</v>
      </c>
      <c r="AC133">
        <v>3.2621871042111596</v>
      </c>
      <c r="AD133">
        <v>3.247888010823885</v>
      </c>
      <c r="AE133">
        <v>2.8310133095119401</v>
      </c>
      <c r="AF133">
        <v>3.5180509316269051</v>
      </c>
      <c r="AG133">
        <v>3.160839125781755</v>
      </c>
      <c r="AH133">
        <v>2.236479644715335</v>
      </c>
      <c r="AI133">
        <v>2.0504446378724301</v>
      </c>
      <c r="AJ133">
        <v>2.2389636067065348</v>
      </c>
      <c r="AK133">
        <v>5.4547389254701253</v>
      </c>
      <c r="AL133">
        <v>3.2440450325464152</v>
      </c>
      <c r="AM133">
        <v>3.2201839349747399</v>
      </c>
      <c r="AN133">
        <v>2.2586031080864348</v>
      </c>
      <c r="AO133">
        <v>2.5545533442644599</v>
      </c>
      <c r="AP133">
        <v>3.0077297670918446</v>
      </c>
      <c r="AQ133">
        <v>4.0370608486542201</v>
      </c>
      <c r="AR133">
        <v>2.3958141802575152</v>
      </c>
      <c r="AS133">
        <v>3.4582646757617002</v>
      </c>
      <c r="AT133">
        <v>2.6353449161126301</v>
      </c>
      <c r="AU133">
        <v>3.1649297288132496</v>
      </c>
      <c r="AV133">
        <v>3.3494739064616148</v>
      </c>
      <c r="AW133">
        <v>2.3946576694430499</v>
      </c>
      <c r="AX133">
        <v>3.1697868064141854</v>
      </c>
      <c r="AY133">
        <v>3.2071852505275498</v>
      </c>
      <c r="AZ133">
        <v>2.8295640575061851</v>
      </c>
      <c r="BA133">
        <v>2.7086134507235</v>
      </c>
      <c r="BB133">
        <v>2.9110454699805</v>
      </c>
      <c r="BC133">
        <v>2.5068790772440197</v>
      </c>
      <c r="BD133">
        <v>2.5028871831310551</v>
      </c>
      <c r="BE133">
        <v>3.15494287864747</v>
      </c>
      <c r="BF133">
        <v>2.9081161765003198</v>
      </c>
      <c r="BG133">
        <v>2.79372030459874</v>
      </c>
      <c r="BH133">
        <v>2.5391420292075653</v>
      </c>
      <c r="BJ133">
        <f t="shared" si="24"/>
        <v>3.002265338597514</v>
      </c>
      <c r="BK133">
        <f t="shared" si="25"/>
        <v>2.9802318554448508</v>
      </c>
      <c r="BL133">
        <f t="shared" si="26"/>
        <v>2.9858498531650253</v>
      </c>
      <c r="BN133">
        <f t="shared" si="27"/>
        <v>0.37436534230806556</v>
      </c>
      <c r="BO133">
        <f t="shared" si="28"/>
        <v>0.80428018928703549</v>
      </c>
      <c r="BP133">
        <f t="shared" si="29"/>
        <v>0.66853991528330015</v>
      </c>
      <c r="BR133">
        <f t="shared" si="30"/>
        <v>9.3591335577016391E-2</v>
      </c>
      <c r="BS133">
        <f t="shared" si="31"/>
        <v>0.18957065860628763</v>
      </c>
      <c r="BT133">
        <f t="shared" si="32"/>
        <v>0.13370798305666004</v>
      </c>
      <c r="BV133">
        <f t="shared" si="33"/>
        <v>0.91783928643679058</v>
      </c>
      <c r="BW133">
        <f t="shared" si="34"/>
        <v>0.92040625985894753</v>
      </c>
      <c r="BX133">
        <f t="shared" si="35"/>
        <v>0.98082744853108972</v>
      </c>
    </row>
    <row r="134" spans="1:76" x14ac:dyDescent="0.3">
      <c r="A134" t="s">
        <v>811</v>
      </c>
      <c r="B134">
        <v>7.2191738908655108</v>
      </c>
      <c r="C134">
        <v>7.761181081045935</v>
      </c>
      <c r="D134">
        <v>7.9165476942049544</v>
      </c>
      <c r="E134">
        <v>8.3938861487556053</v>
      </c>
      <c r="F134">
        <v>10.08879019947595</v>
      </c>
      <c r="G134">
        <v>9.0766705962123702</v>
      </c>
      <c r="H134">
        <v>8.0027879930707151</v>
      </c>
      <c r="I134">
        <v>8.6460607605241542</v>
      </c>
      <c r="J134">
        <v>9.0957825939569705</v>
      </c>
      <c r="K134">
        <v>9.2759600152117549</v>
      </c>
      <c r="L134">
        <v>7.6780750322801659</v>
      </c>
      <c r="M134">
        <v>7.8098860170240947</v>
      </c>
      <c r="N134">
        <v>9.2055541315496505</v>
      </c>
      <c r="O134">
        <v>7.1910394444359955</v>
      </c>
      <c r="P134">
        <v>8.3586819876482945</v>
      </c>
      <c r="Q134">
        <v>8.7850834813467706</v>
      </c>
      <c r="R134">
        <v>6.9763712234693696</v>
      </c>
      <c r="S134">
        <v>7.0957244353786546</v>
      </c>
      <c r="T134">
        <v>7.1175466992620748</v>
      </c>
      <c r="U134">
        <v>6.6858897357728146</v>
      </c>
      <c r="V134">
        <v>11.31432197870655</v>
      </c>
      <c r="W134">
        <v>7.3237664442113148</v>
      </c>
      <c r="X134">
        <v>10.396521557409596</v>
      </c>
      <c r="Y134">
        <v>19.07340603315205</v>
      </c>
      <c r="Z134">
        <v>5.3439659442371248</v>
      </c>
      <c r="AA134">
        <v>8.2981626833279094</v>
      </c>
      <c r="AB134">
        <v>9.8638270291803494</v>
      </c>
      <c r="AC134">
        <v>8.4153357935574302</v>
      </c>
      <c r="AD134">
        <v>10.001418095391269</v>
      </c>
      <c r="AE134">
        <v>7.4057311707131444</v>
      </c>
      <c r="AF134">
        <v>10.437982897924641</v>
      </c>
      <c r="AG134">
        <v>8.8142170108849136</v>
      </c>
      <c r="AH134">
        <v>6.9604640371226196</v>
      </c>
      <c r="AI134">
        <v>6.9539170324145196</v>
      </c>
      <c r="AJ134">
        <v>6.5545369124155251</v>
      </c>
      <c r="AK134">
        <v>10.426605712864299</v>
      </c>
      <c r="AL134">
        <v>9.6813362274765211</v>
      </c>
      <c r="AM134">
        <v>11.324308194129049</v>
      </c>
      <c r="AN134">
        <v>7.7183139571086699</v>
      </c>
      <c r="AO134">
        <v>7.0296751290119595</v>
      </c>
      <c r="AP134">
        <v>8.5309339334899441</v>
      </c>
      <c r="AQ134">
        <v>10.214302291548279</v>
      </c>
      <c r="AR134">
        <v>7.0556931584287499</v>
      </c>
      <c r="AS134">
        <v>10.272092452744499</v>
      </c>
      <c r="AT134">
        <v>8.4423113045390252</v>
      </c>
      <c r="AU134">
        <v>8.81053999987944</v>
      </c>
      <c r="AV134">
        <v>8.5848821881836201</v>
      </c>
      <c r="AW134">
        <v>6.4340561510157448</v>
      </c>
      <c r="AX134">
        <v>9.1592938988167756</v>
      </c>
      <c r="AY134">
        <v>8.9590926097550643</v>
      </c>
      <c r="AZ134">
        <v>8.1437745004036497</v>
      </c>
      <c r="BA134">
        <v>7.2778161267578749</v>
      </c>
      <c r="BB134">
        <v>9.4516295876222145</v>
      </c>
      <c r="BC134">
        <v>7.9610655504411252</v>
      </c>
      <c r="BD134">
        <v>7.2433863262628844</v>
      </c>
      <c r="BE134">
        <v>10.150200577832585</v>
      </c>
      <c r="BF134">
        <v>9.0933246009714566</v>
      </c>
      <c r="BG134">
        <v>9.0078089517821809</v>
      </c>
      <c r="BH134">
        <v>7.3862877664187145</v>
      </c>
      <c r="BJ134">
        <f t="shared" si="24"/>
        <v>8.4065725667255542</v>
      </c>
      <c r="BK134">
        <f t="shared" si="25"/>
        <v>8.8043649890064639</v>
      </c>
      <c r="BL134">
        <f t="shared" si="26"/>
        <v>8.5965307243959934</v>
      </c>
      <c r="BN134">
        <f t="shared" si="27"/>
        <v>0.81425057739959028</v>
      </c>
      <c r="BO134">
        <f t="shared" si="28"/>
        <v>3.0337414405728684</v>
      </c>
      <c r="BP134">
        <f t="shared" si="29"/>
        <v>1.316001991284685</v>
      </c>
      <c r="BR134">
        <f t="shared" si="30"/>
        <v>0.20356264434989757</v>
      </c>
      <c r="BS134">
        <f t="shared" si="31"/>
        <v>0.71505971499857368</v>
      </c>
      <c r="BT134">
        <f t="shared" si="32"/>
        <v>0.26320039825693697</v>
      </c>
      <c r="BV134">
        <f t="shared" si="33"/>
        <v>0.5985987538340527</v>
      </c>
      <c r="BW134">
        <f t="shared" si="34"/>
        <v>0.57134396910417973</v>
      </c>
      <c r="BX134">
        <f t="shared" si="35"/>
        <v>0.78762224658236413</v>
      </c>
    </row>
    <row r="135" spans="1:76" x14ac:dyDescent="0.3">
      <c r="A135" t="s">
        <v>812</v>
      </c>
      <c r="B135">
        <v>2.3103034002939653</v>
      </c>
      <c r="C135">
        <v>2.2973492677209801</v>
      </c>
      <c r="D135">
        <v>2.6599112953312849</v>
      </c>
      <c r="E135">
        <v>2.5970943619376898</v>
      </c>
      <c r="F135">
        <v>3.1464228151680897</v>
      </c>
      <c r="G135">
        <v>3.41907653474449</v>
      </c>
      <c r="H135">
        <v>2.6797858264542702</v>
      </c>
      <c r="I135">
        <v>2.9510195418510348</v>
      </c>
      <c r="J135">
        <v>3.25709765741603</v>
      </c>
      <c r="K135">
        <v>3.1813720361966649</v>
      </c>
      <c r="L135">
        <v>2.414222686663845</v>
      </c>
      <c r="M135">
        <v>2.53675478879323</v>
      </c>
      <c r="N135">
        <v>3.1083905944287649</v>
      </c>
      <c r="O135">
        <v>2.52818383861718</v>
      </c>
      <c r="P135">
        <v>2.6270872353725654</v>
      </c>
      <c r="Q135">
        <v>3.1453032150561953</v>
      </c>
      <c r="R135">
        <v>2.3647021294359249</v>
      </c>
      <c r="S135">
        <v>2.286282498594935</v>
      </c>
      <c r="T135">
        <v>2.2597546698858051</v>
      </c>
      <c r="U135">
        <v>2.3446117100549748</v>
      </c>
      <c r="V135">
        <v>4.180111951938855</v>
      </c>
      <c r="W135">
        <v>3.0917036149081554</v>
      </c>
      <c r="X135">
        <v>3.0017184803717898</v>
      </c>
      <c r="Y135">
        <v>3.6269323796828496</v>
      </c>
      <c r="Z135">
        <v>1.79489273421423</v>
      </c>
      <c r="AA135">
        <v>3.062851629492275</v>
      </c>
      <c r="AB135">
        <v>3.499656076618705</v>
      </c>
      <c r="AC135">
        <v>3.1240968248120251</v>
      </c>
      <c r="AD135">
        <v>2.9348549740139598</v>
      </c>
      <c r="AE135">
        <v>2.7812505585479803</v>
      </c>
      <c r="AF135">
        <v>3.4864857143403647</v>
      </c>
      <c r="AG135">
        <v>2.626960115936035</v>
      </c>
      <c r="AH135">
        <v>2.68625515982851</v>
      </c>
      <c r="AI135">
        <v>2.0101708160813399</v>
      </c>
      <c r="AJ135">
        <v>2.1297326595601951</v>
      </c>
      <c r="AK135">
        <v>3.5176172598379454</v>
      </c>
      <c r="AL135">
        <v>3.332927043617675</v>
      </c>
      <c r="AM135">
        <v>3.31394611307294</v>
      </c>
      <c r="AN135">
        <v>2.6655719941178848</v>
      </c>
      <c r="AO135">
        <v>2.3248966377360603</v>
      </c>
      <c r="AP135">
        <v>2.712553287332895</v>
      </c>
      <c r="AQ135">
        <v>3.6550973675323952</v>
      </c>
      <c r="AR135">
        <v>2.3474636395719499</v>
      </c>
      <c r="AS135">
        <v>3.3371078638294698</v>
      </c>
      <c r="AT135">
        <v>2.9069277623925451</v>
      </c>
      <c r="AU135">
        <v>3.2306006925287498</v>
      </c>
      <c r="AV135">
        <v>2.6034453992343098</v>
      </c>
      <c r="AW135">
        <v>2.0292066649419001</v>
      </c>
      <c r="AX135">
        <v>3.3416926755922001</v>
      </c>
      <c r="AY135">
        <v>2.9428911952186452</v>
      </c>
      <c r="AZ135">
        <v>2.29071514391971</v>
      </c>
      <c r="BA135">
        <v>3.3536140923484901</v>
      </c>
      <c r="BB135">
        <v>2.934766098338085</v>
      </c>
      <c r="BC135">
        <v>2.6707418460108601</v>
      </c>
      <c r="BD135">
        <v>2.556208233920755</v>
      </c>
      <c r="BE135">
        <v>3.39438602298865</v>
      </c>
      <c r="BF135">
        <v>2.5815965472076998</v>
      </c>
      <c r="BG135">
        <v>2.930377344030465</v>
      </c>
      <c r="BH135">
        <v>2.4740250235307801</v>
      </c>
      <c r="BJ135">
        <f t="shared" si="24"/>
        <v>2.8037109435028924</v>
      </c>
      <c r="BK135">
        <f t="shared" si="25"/>
        <v>2.8424051132643737</v>
      </c>
      <c r="BL135">
        <f t="shared" si="26"/>
        <v>2.8631243443365304</v>
      </c>
      <c r="BN135">
        <f t="shared" si="27"/>
        <v>0.36370185501767605</v>
      </c>
      <c r="BO135">
        <f t="shared" si="28"/>
        <v>0.61667864077544798</v>
      </c>
      <c r="BP135">
        <f t="shared" si="29"/>
        <v>0.46621463025374643</v>
      </c>
      <c r="BR135">
        <f t="shared" si="30"/>
        <v>9.0925463754419011E-2</v>
      </c>
      <c r="BS135">
        <f t="shared" si="31"/>
        <v>0.14535254956840743</v>
      </c>
      <c r="BT135">
        <f t="shared" si="32"/>
        <v>9.3242926050749284E-2</v>
      </c>
      <c r="BV135">
        <f t="shared" si="33"/>
        <v>0.82308022300019013</v>
      </c>
      <c r="BW135">
        <f t="shared" si="34"/>
        <v>0.65089307980923206</v>
      </c>
      <c r="BX135">
        <f t="shared" si="35"/>
        <v>0.90529267663187185</v>
      </c>
    </row>
    <row r="136" spans="1:76" x14ac:dyDescent="0.3">
      <c r="A136" t="s">
        <v>813</v>
      </c>
      <c r="B136">
        <v>2.8165397951260802</v>
      </c>
      <c r="C136">
        <v>2.5138260155891103</v>
      </c>
      <c r="D136">
        <v>2.5766045612748649</v>
      </c>
      <c r="E136">
        <v>2.9024975178762302</v>
      </c>
      <c r="F136">
        <v>3.4809638137224601</v>
      </c>
      <c r="G136">
        <v>3.4354943936530549</v>
      </c>
      <c r="H136">
        <v>2.8400023449918801</v>
      </c>
      <c r="I136">
        <v>2.9419768784587599</v>
      </c>
      <c r="J136">
        <v>3.318183346039405</v>
      </c>
      <c r="K136">
        <v>3.819145659825455</v>
      </c>
      <c r="L136">
        <v>2.9959351161621148</v>
      </c>
      <c r="M136">
        <v>2.5481617461318553</v>
      </c>
      <c r="N136">
        <v>3.8469478796861849</v>
      </c>
      <c r="O136">
        <v>2.6092145735646604</v>
      </c>
      <c r="P136">
        <v>2.7546500483515652</v>
      </c>
      <c r="Q136">
        <v>3.0070770580834303</v>
      </c>
      <c r="R136">
        <v>2.1798891521002202</v>
      </c>
      <c r="S136">
        <v>2.34510225229445</v>
      </c>
      <c r="T136">
        <v>2.6233289103158048</v>
      </c>
      <c r="U136">
        <v>2.2252146682792149</v>
      </c>
      <c r="V136">
        <v>4.5228690319272946</v>
      </c>
      <c r="W136">
        <v>2.8354532467738149</v>
      </c>
      <c r="X136">
        <v>3.6032477952685151</v>
      </c>
      <c r="Y136">
        <v>4.2746065318264304</v>
      </c>
      <c r="Z136">
        <v>1.929007158865905</v>
      </c>
      <c r="AA136">
        <v>3.29447669191179</v>
      </c>
      <c r="AB136">
        <v>3.6722679761964852</v>
      </c>
      <c r="AC136">
        <v>3.1187992450572199</v>
      </c>
      <c r="AD136">
        <v>3.5394969080653249</v>
      </c>
      <c r="AE136">
        <v>2.839270972571295</v>
      </c>
      <c r="AF136">
        <v>3.73588812989134</v>
      </c>
      <c r="AG136">
        <v>2.8475268777974447</v>
      </c>
      <c r="AH136">
        <v>2.2136854070327647</v>
      </c>
      <c r="AI136">
        <v>2.4435194493600747</v>
      </c>
      <c r="AJ136">
        <v>2.5286100429094001</v>
      </c>
      <c r="AK136">
        <v>3.0313084253649301</v>
      </c>
      <c r="AL136">
        <v>4.0033843391494051</v>
      </c>
      <c r="AM136">
        <v>4.0729311145978944</v>
      </c>
      <c r="AN136">
        <v>2.9414414873500903</v>
      </c>
      <c r="AO136">
        <v>2.534149044479225</v>
      </c>
      <c r="AP136">
        <v>2.8754687044186298</v>
      </c>
      <c r="AQ136">
        <v>3.7584944645319549</v>
      </c>
      <c r="AR136">
        <v>2.614379334755855</v>
      </c>
      <c r="AS136">
        <v>3.5473901059461301</v>
      </c>
      <c r="AT136">
        <v>3.3266952049258647</v>
      </c>
      <c r="AU136">
        <v>3.7872870631250048</v>
      </c>
      <c r="AV136">
        <v>2.5599563308077249</v>
      </c>
      <c r="AW136">
        <v>2.555310888003425</v>
      </c>
      <c r="AX136">
        <v>3.7645181546917699</v>
      </c>
      <c r="AY136">
        <v>3.6648443746176351</v>
      </c>
      <c r="AZ136">
        <v>2.8554116856949801</v>
      </c>
      <c r="BA136">
        <v>2.7043270635057253</v>
      </c>
      <c r="BB136">
        <v>2.8712311799874897</v>
      </c>
      <c r="BC136">
        <v>2.895243255376255</v>
      </c>
      <c r="BD136">
        <v>2.5656973740266853</v>
      </c>
      <c r="BE136">
        <v>4.202591670515055</v>
      </c>
      <c r="BF136">
        <v>2.9881867343074799</v>
      </c>
      <c r="BG136">
        <v>3.5405200675066153</v>
      </c>
      <c r="BH136">
        <v>2.6616075580530598</v>
      </c>
      <c r="BJ136">
        <f t="shared" si="24"/>
        <v>3.0254512967835692</v>
      </c>
      <c r="BK136">
        <f t="shared" si="25"/>
        <v>3.0135361336408542</v>
      </c>
      <c r="BL136">
        <f t="shared" si="26"/>
        <v>3.1540394267459315</v>
      </c>
      <c r="BN136">
        <f t="shared" si="27"/>
        <v>0.43244048863496903</v>
      </c>
      <c r="BO136">
        <f t="shared" si="28"/>
        <v>0.75476972271973219</v>
      </c>
      <c r="BP136">
        <f t="shared" si="29"/>
        <v>0.5541336098314299</v>
      </c>
      <c r="BR136">
        <f t="shared" si="30"/>
        <v>0.10811012215874226</v>
      </c>
      <c r="BS136">
        <f t="shared" si="31"/>
        <v>0.17790092972313762</v>
      </c>
      <c r="BT136">
        <f t="shared" si="32"/>
        <v>0.11082672196628598</v>
      </c>
      <c r="BV136">
        <f t="shared" si="33"/>
        <v>0.95476908398134164</v>
      </c>
      <c r="BW136">
        <f t="shared" si="34"/>
        <v>0.4115111553099029</v>
      </c>
      <c r="BX136">
        <f t="shared" si="35"/>
        <v>0.50783396544579551</v>
      </c>
    </row>
    <row r="137" spans="1:76" x14ac:dyDescent="0.3">
      <c r="A137" t="s">
        <v>814</v>
      </c>
      <c r="B137">
        <v>1.5670280508953551</v>
      </c>
      <c r="C137">
        <v>1.429209353775585</v>
      </c>
      <c r="D137">
        <v>1.533863559334985</v>
      </c>
      <c r="E137">
        <v>1.574092875977315</v>
      </c>
      <c r="F137">
        <v>2.1982191831321147</v>
      </c>
      <c r="G137">
        <v>1.69873774521261</v>
      </c>
      <c r="H137">
        <v>1.9807198451167398</v>
      </c>
      <c r="I137">
        <v>1.446607869485055</v>
      </c>
      <c r="J137">
        <v>1.912505520415535</v>
      </c>
      <c r="K137">
        <v>2.1605897882786751</v>
      </c>
      <c r="L137">
        <v>1.74368310211902</v>
      </c>
      <c r="M137">
        <v>1.443062124052815</v>
      </c>
      <c r="N137">
        <v>1.9501345435913451</v>
      </c>
      <c r="O137">
        <v>1.751833649262845</v>
      </c>
      <c r="P137">
        <v>1.465299881572165</v>
      </c>
      <c r="Q137">
        <v>1.9040110858957351</v>
      </c>
      <c r="R137">
        <v>1.3019212738662449</v>
      </c>
      <c r="S137">
        <v>1.6097316536072799</v>
      </c>
      <c r="T137">
        <v>1.4862130882430651</v>
      </c>
      <c r="U137">
        <v>1.33563974978408</v>
      </c>
      <c r="V137">
        <v>2.1561599379267702</v>
      </c>
      <c r="W137">
        <v>1.83387335659038</v>
      </c>
      <c r="X137">
        <v>2.0754753249809053</v>
      </c>
      <c r="Y137">
        <v>2.0543247417261901</v>
      </c>
      <c r="Z137">
        <v>1.113805780128265</v>
      </c>
      <c r="AA137">
        <v>2.0536030402620749</v>
      </c>
      <c r="AB137">
        <v>2.2759629252696802</v>
      </c>
      <c r="AC137">
        <v>1.59041339012021</v>
      </c>
      <c r="AD137">
        <v>2.15120830615446</v>
      </c>
      <c r="AE137">
        <v>1.5491943972486601</v>
      </c>
      <c r="AF137">
        <v>2.027771971350675</v>
      </c>
      <c r="AG137">
        <v>1.955250102081135</v>
      </c>
      <c r="AH137">
        <v>1.2925196282005449</v>
      </c>
      <c r="AI137">
        <v>1.5582402721558799</v>
      </c>
      <c r="AJ137">
        <v>1.40190974233693</v>
      </c>
      <c r="AK137">
        <v>1.7273634835584248</v>
      </c>
      <c r="AL137">
        <v>2.1826035263472199</v>
      </c>
      <c r="AM137">
        <v>2.3488882052082749</v>
      </c>
      <c r="AN137">
        <v>1.6215008218427651</v>
      </c>
      <c r="AO137">
        <v>1.4675600063318202</v>
      </c>
      <c r="AP137">
        <v>1.5720242848368899</v>
      </c>
      <c r="AQ137">
        <v>1.9767093798827851</v>
      </c>
      <c r="AR137">
        <v>1.3886133732682351</v>
      </c>
      <c r="AS137">
        <v>1.9297517949515401</v>
      </c>
      <c r="AT137">
        <v>1.932735030949305</v>
      </c>
      <c r="AU137">
        <v>1.9853233119030751</v>
      </c>
      <c r="AV137">
        <v>1.4742106861590349</v>
      </c>
      <c r="AW137">
        <v>1.5758168295535351</v>
      </c>
      <c r="AX137">
        <v>2.13125735996277</v>
      </c>
      <c r="AY137">
        <v>2.1268667982271898</v>
      </c>
      <c r="AZ137">
        <v>1.5288377348145699</v>
      </c>
      <c r="BA137">
        <v>1.473626379855395</v>
      </c>
      <c r="BB137">
        <v>1.96766326994892</v>
      </c>
      <c r="BC137">
        <v>1.79172309862844</v>
      </c>
      <c r="BD137">
        <v>1.7381857190889352</v>
      </c>
      <c r="BE137">
        <v>2.4173559536662701</v>
      </c>
      <c r="BF137">
        <v>1.7796363440557501</v>
      </c>
      <c r="BG137">
        <v>1.8837958499404799</v>
      </c>
      <c r="BH137">
        <v>1.63474539386003</v>
      </c>
      <c r="BJ137">
        <f t="shared" si="24"/>
        <v>1.7349748861323686</v>
      </c>
      <c r="BK137">
        <f t="shared" si="25"/>
        <v>1.7456282744275833</v>
      </c>
      <c r="BL137">
        <f t="shared" si="26"/>
        <v>1.8023481751671431</v>
      </c>
      <c r="BN137">
        <f t="shared" si="27"/>
        <v>0.25733400127436523</v>
      </c>
      <c r="BO137">
        <f t="shared" si="28"/>
        <v>0.35954143900521102</v>
      </c>
      <c r="BP137">
        <f t="shared" si="29"/>
        <v>0.2940936800021679</v>
      </c>
      <c r="BR137">
        <f t="shared" si="30"/>
        <v>6.4333500318591308E-2</v>
      </c>
      <c r="BS137">
        <f t="shared" si="31"/>
        <v>8.4744729879384736E-2</v>
      </c>
      <c r="BT137">
        <f t="shared" si="32"/>
        <v>5.881873600043358E-2</v>
      </c>
      <c r="BV137">
        <f t="shared" si="33"/>
        <v>0.92089396381567767</v>
      </c>
      <c r="BW137">
        <f t="shared" si="34"/>
        <v>0.44474002358858722</v>
      </c>
      <c r="BX137">
        <f t="shared" si="35"/>
        <v>0.58623881913546594</v>
      </c>
    </row>
    <row r="138" spans="1:76" x14ac:dyDescent="0.3">
      <c r="A138" t="s">
        <v>815</v>
      </c>
      <c r="B138">
        <v>0.94758425311584249</v>
      </c>
      <c r="C138">
        <v>0.97215555987223246</v>
      </c>
      <c r="D138">
        <v>0.82074887713772604</v>
      </c>
      <c r="E138">
        <v>0.74039473649237997</v>
      </c>
      <c r="F138">
        <v>1.12611722827865</v>
      </c>
      <c r="G138">
        <v>0.90508871342435449</v>
      </c>
      <c r="H138">
        <v>0.91189408678447359</v>
      </c>
      <c r="I138">
        <v>0.89122084221929254</v>
      </c>
      <c r="J138">
        <v>1.03236022254243</v>
      </c>
      <c r="K138">
        <v>1.196624210712165</v>
      </c>
      <c r="L138">
        <v>0.87134599890916697</v>
      </c>
      <c r="M138">
        <v>0.78239773481474306</v>
      </c>
      <c r="N138">
        <v>1.0623971770825476</v>
      </c>
      <c r="O138">
        <v>0.93909576362490199</v>
      </c>
      <c r="P138">
        <v>0.90651122206743007</v>
      </c>
      <c r="Q138">
        <v>1.1562821672698651</v>
      </c>
      <c r="R138">
        <v>0.89923201366847905</v>
      </c>
      <c r="S138">
        <v>0.9470837246095215</v>
      </c>
      <c r="T138">
        <v>0.94918930317858352</v>
      </c>
      <c r="U138">
        <v>0.64037413636377094</v>
      </c>
      <c r="V138">
        <v>1.2791278871370801</v>
      </c>
      <c r="W138">
        <v>0.91176910708791747</v>
      </c>
      <c r="X138">
        <v>1.0774717655490149</v>
      </c>
      <c r="Y138">
        <v>1.309645286869785</v>
      </c>
      <c r="Z138">
        <v>0.52838471577976143</v>
      </c>
      <c r="AA138">
        <v>1.0622622727967015</v>
      </c>
      <c r="AB138">
        <v>1.1960198722566351</v>
      </c>
      <c r="AC138">
        <v>0.93679669523889098</v>
      </c>
      <c r="AD138">
        <v>1.1316166375184851</v>
      </c>
      <c r="AE138">
        <v>1.1035183581689401</v>
      </c>
      <c r="AF138">
        <v>1.1927661444471807</v>
      </c>
      <c r="AG138">
        <v>1.202892123875035</v>
      </c>
      <c r="AH138">
        <v>0.74004665805455905</v>
      </c>
      <c r="AI138">
        <v>0.71714014644253354</v>
      </c>
      <c r="AJ138">
        <v>0.75845647205884048</v>
      </c>
      <c r="AK138">
        <v>1.13511495913983</v>
      </c>
      <c r="AL138">
        <v>1.3318382661688601</v>
      </c>
      <c r="AM138">
        <v>0.938972028159206</v>
      </c>
      <c r="AN138">
        <v>0.9267205742131045</v>
      </c>
      <c r="AO138">
        <v>0.841855778756333</v>
      </c>
      <c r="AP138">
        <v>0.99820751209021197</v>
      </c>
      <c r="AQ138">
        <v>1.1820087273837752</v>
      </c>
      <c r="AR138">
        <v>0.865558865925526</v>
      </c>
      <c r="AS138">
        <v>1.1175157908014199</v>
      </c>
      <c r="AT138">
        <v>0.85192256362250851</v>
      </c>
      <c r="AU138">
        <v>0.95357424721277451</v>
      </c>
      <c r="AV138">
        <v>0.90889888368920091</v>
      </c>
      <c r="AW138">
        <v>0.81214303223761353</v>
      </c>
      <c r="AX138">
        <v>1.077141501404391</v>
      </c>
      <c r="AY138">
        <v>0.97343944150888451</v>
      </c>
      <c r="AZ138">
        <v>0.84774728313108749</v>
      </c>
      <c r="BA138">
        <v>0.88800716609210006</v>
      </c>
      <c r="BB138">
        <v>1.0114315536201284</v>
      </c>
      <c r="BC138">
        <v>0.97755235717239652</v>
      </c>
      <c r="BD138">
        <v>0.85968505583278554</v>
      </c>
      <c r="BE138">
        <v>1.1203127281180549</v>
      </c>
      <c r="BF138">
        <v>0.95873805211719598</v>
      </c>
      <c r="BG138">
        <v>0.95530880343373603</v>
      </c>
      <c r="BH138">
        <v>0.91202899143529448</v>
      </c>
      <c r="BJ138">
        <f t="shared" si="24"/>
        <v>0.95388867464676252</v>
      </c>
      <c r="BK138">
        <f t="shared" si="25"/>
        <v>0.9902964916134932</v>
      </c>
      <c r="BL138">
        <f t="shared" si="26"/>
        <v>0.96816722541301015</v>
      </c>
      <c r="BN138">
        <f t="shared" si="27"/>
        <v>0.1311273274125454</v>
      </c>
      <c r="BO138">
        <f t="shared" si="28"/>
        <v>0.22405560634020938</v>
      </c>
      <c r="BP138">
        <f t="shared" si="29"/>
        <v>0.13178102572607486</v>
      </c>
      <c r="BR138">
        <f t="shared" si="30"/>
        <v>3.2781831853136351E-2</v>
      </c>
      <c r="BS138">
        <f t="shared" si="31"/>
        <v>5.2810412868675223E-2</v>
      </c>
      <c r="BT138">
        <f t="shared" si="32"/>
        <v>2.6356205145214973E-2</v>
      </c>
      <c r="BV138">
        <f t="shared" si="33"/>
        <v>0.56275960802847802</v>
      </c>
      <c r="BW138">
        <f t="shared" si="34"/>
        <v>0.73646757544641628</v>
      </c>
      <c r="BX138">
        <f t="shared" si="35"/>
        <v>0.71082202839631303</v>
      </c>
    </row>
    <row r="139" spans="1:76" x14ac:dyDescent="0.3">
      <c r="A139" t="s">
        <v>816</v>
      </c>
      <c r="B139">
        <v>3.8618640365337651</v>
      </c>
      <c r="C139">
        <v>4.4003584416458104</v>
      </c>
      <c r="D139">
        <v>3.6470450919662198</v>
      </c>
      <c r="E139">
        <v>3.862773193925845</v>
      </c>
      <c r="F139">
        <v>5.503189314843195</v>
      </c>
      <c r="G139">
        <v>5.1378985805635997</v>
      </c>
      <c r="H139">
        <v>3.4216468057540599</v>
      </c>
      <c r="I139">
        <v>4.3247494198352001</v>
      </c>
      <c r="J139">
        <v>4.5860653258733155</v>
      </c>
      <c r="K139">
        <v>4.5431033709538751</v>
      </c>
      <c r="L139">
        <v>4.0921379571598697</v>
      </c>
      <c r="M139">
        <v>3.7060740873898799</v>
      </c>
      <c r="N139">
        <v>5.3418906095301253</v>
      </c>
      <c r="O139">
        <v>4.1225740854280604</v>
      </c>
      <c r="P139">
        <v>4.9465159659212308</v>
      </c>
      <c r="Q139">
        <v>4.1584423320234754</v>
      </c>
      <c r="R139">
        <v>3.49103451499743</v>
      </c>
      <c r="S139">
        <v>3.1104556822147251</v>
      </c>
      <c r="T139">
        <v>4.0201149991426153</v>
      </c>
      <c r="U139">
        <v>3.1493375556128251</v>
      </c>
      <c r="V139">
        <v>5.4398410838273303</v>
      </c>
      <c r="W139">
        <v>3.78733330156911</v>
      </c>
      <c r="X139">
        <v>5.4194185188369799</v>
      </c>
      <c r="Y139">
        <v>6.9784832766787099</v>
      </c>
      <c r="Z139">
        <v>2.22245981628995</v>
      </c>
      <c r="AA139">
        <v>4.4148293639867804</v>
      </c>
      <c r="AB139">
        <v>5.4142937265950151</v>
      </c>
      <c r="AC139">
        <v>4.0038801343456001</v>
      </c>
      <c r="AD139">
        <v>5.0867191547603703</v>
      </c>
      <c r="AE139">
        <v>3.8556188276849701</v>
      </c>
      <c r="AF139">
        <v>5.14473946119654</v>
      </c>
      <c r="AG139">
        <v>5.2963720331027302</v>
      </c>
      <c r="AH139">
        <v>2.9444509709916051</v>
      </c>
      <c r="AI139">
        <v>3.5853669782764852</v>
      </c>
      <c r="AJ139">
        <v>3.11834063089883</v>
      </c>
      <c r="AK139">
        <v>4.6272346254971897</v>
      </c>
      <c r="AL139">
        <v>5.1247318716290096</v>
      </c>
      <c r="AM139">
        <v>5.3963707435642352</v>
      </c>
      <c r="AN139">
        <v>3.0962240154783753</v>
      </c>
      <c r="AO139">
        <v>3.5112808872740651</v>
      </c>
      <c r="AP139">
        <v>4.2590264247641798</v>
      </c>
      <c r="AQ139">
        <v>5.1820393944418051</v>
      </c>
      <c r="AR139">
        <v>3.3926809988618949</v>
      </c>
      <c r="AS139">
        <v>5.3238420273368749</v>
      </c>
      <c r="AT139">
        <v>4.0405545655821351</v>
      </c>
      <c r="AU139">
        <v>4.7831479551162452</v>
      </c>
      <c r="AV139">
        <v>3.44159407800338</v>
      </c>
      <c r="AW139">
        <v>3.8786926368046997</v>
      </c>
      <c r="AX139">
        <v>4.8722950454651102</v>
      </c>
      <c r="AY139">
        <v>4.6104549584104353</v>
      </c>
      <c r="AZ139">
        <v>4.2152301389505</v>
      </c>
      <c r="BA139">
        <v>3.5836226741613197</v>
      </c>
      <c r="BB139">
        <v>4.4755859851694755</v>
      </c>
      <c r="BC139">
        <v>4.6047629740539948</v>
      </c>
      <c r="BD139">
        <v>3.0767823954484399</v>
      </c>
      <c r="BE139">
        <v>5.2724069861024194</v>
      </c>
      <c r="BF139">
        <v>4.3651828700001047</v>
      </c>
      <c r="BG139">
        <v>4.3289597910255644</v>
      </c>
      <c r="BH139">
        <v>4.2351371049097448</v>
      </c>
      <c r="BJ139">
        <f t="shared" si="24"/>
        <v>4.35352053870922</v>
      </c>
      <c r="BK139">
        <f t="shared" si="25"/>
        <v>4.298041633339432</v>
      </c>
      <c r="BL139">
        <f t="shared" si="26"/>
        <v>4.2726472711580001</v>
      </c>
      <c r="BN139">
        <f t="shared" si="27"/>
        <v>0.62115490776121118</v>
      </c>
      <c r="BO139">
        <f t="shared" si="28"/>
        <v>1.1879498021849269</v>
      </c>
      <c r="BP139">
        <f t="shared" si="29"/>
        <v>0.73096536140092794</v>
      </c>
      <c r="BR139">
        <f t="shared" si="30"/>
        <v>0.1552887269403028</v>
      </c>
      <c r="BS139">
        <f t="shared" si="31"/>
        <v>0.2800024536113932</v>
      </c>
      <c r="BT139">
        <f t="shared" si="32"/>
        <v>0.14619307228018558</v>
      </c>
      <c r="BV139">
        <f t="shared" si="33"/>
        <v>0.86376561150307718</v>
      </c>
      <c r="BW139">
        <f t="shared" si="34"/>
        <v>0.70678397031063933</v>
      </c>
      <c r="BX139">
        <f t="shared" si="35"/>
        <v>0.9365351104376729</v>
      </c>
    </row>
    <row r="140" spans="1:76" x14ac:dyDescent="0.3">
      <c r="A140" t="s">
        <v>817</v>
      </c>
      <c r="B140">
        <v>1.338203436610965</v>
      </c>
      <c r="C140">
        <v>1.4237883667394451</v>
      </c>
      <c r="D140">
        <v>1.4697648226808249</v>
      </c>
      <c r="E140">
        <v>1.6051193316060348</v>
      </c>
      <c r="F140">
        <v>1.549628562966215</v>
      </c>
      <c r="G140">
        <v>1.2460400970400949</v>
      </c>
      <c r="H140">
        <v>1.1427312078869725</v>
      </c>
      <c r="I140">
        <v>1.5169418864249651</v>
      </c>
      <c r="J140">
        <v>1.37496347474317</v>
      </c>
      <c r="K140">
        <v>1.6085789147281448</v>
      </c>
      <c r="L140">
        <v>1.1721364497023301</v>
      </c>
      <c r="M140">
        <v>1.569564608812255</v>
      </c>
      <c r="N140">
        <v>1.5626583540396051</v>
      </c>
      <c r="O140">
        <v>1.48417725742315</v>
      </c>
      <c r="P140">
        <v>1.426059529744595</v>
      </c>
      <c r="Q140">
        <v>1.5447338679819951</v>
      </c>
      <c r="R140">
        <v>1.3138937338932148</v>
      </c>
      <c r="S140">
        <v>1.202631560157305</v>
      </c>
      <c r="T140">
        <v>1.51773799423277</v>
      </c>
      <c r="U140">
        <v>1.2287324886011199</v>
      </c>
      <c r="V140">
        <v>1.823450052451645</v>
      </c>
      <c r="W140">
        <v>1.1755927467448801</v>
      </c>
      <c r="X140">
        <v>1.518683826310985</v>
      </c>
      <c r="Y140">
        <v>2.119895522455455</v>
      </c>
      <c r="Z140">
        <v>0.79272552854473255</v>
      </c>
      <c r="AA140">
        <v>1.53395972660643</v>
      </c>
      <c r="AB140">
        <v>1.6369656313288901</v>
      </c>
      <c r="AC140">
        <v>1.511336014186325</v>
      </c>
      <c r="AD140">
        <v>1.54530759235856</v>
      </c>
      <c r="AE140">
        <v>1.2967327590491851</v>
      </c>
      <c r="AF140">
        <v>1.5975428395491948</v>
      </c>
      <c r="AG140">
        <v>1.79373226728471</v>
      </c>
      <c r="AH140">
        <v>0.93241885551496795</v>
      </c>
      <c r="AI140">
        <v>1.2585084683566665</v>
      </c>
      <c r="AJ140">
        <v>1.1131818560483251</v>
      </c>
      <c r="AK140">
        <v>2.016305236492105</v>
      </c>
      <c r="AL140">
        <v>1.5866353168498151</v>
      </c>
      <c r="AM140">
        <v>1.6702690781850151</v>
      </c>
      <c r="AN140">
        <v>1.0751523080716798</v>
      </c>
      <c r="AO140">
        <v>0.99856330620327749</v>
      </c>
      <c r="AP140">
        <v>1.4450897506300651</v>
      </c>
      <c r="AQ140">
        <v>1.6355816517314499</v>
      </c>
      <c r="AR140">
        <v>1.1140148871526798</v>
      </c>
      <c r="AS140">
        <v>1.5377059932628701</v>
      </c>
      <c r="AT140">
        <v>1.4364307957353901</v>
      </c>
      <c r="AU140">
        <v>1.4205549951651699</v>
      </c>
      <c r="AV140">
        <v>1.39216746595204</v>
      </c>
      <c r="AW140">
        <v>1.120939842445555</v>
      </c>
      <c r="AX140">
        <v>1.563612630573185</v>
      </c>
      <c r="AY140">
        <v>1.3600120203833401</v>
      </c>
      <c r="AZ140">
        <v>1.4136205337346599</v>
      </c>
      <c r="BA140">
        <v>1.4228529402992751</v>
      </c>
      <c r="BB140">
        <v>1.421999106992385</v>
      </c>
      <c r="BC140">
        <v>1.2762983443627549</v>
      </c>
      <c r="BD140">
        <v>1.0400944870109901</v>
      </c>
      <c r="BE140">
        <v>1.5819169841439149</v>
      </c>
      <c r="BF140">
        <v>1.474716501259165</v>
      </c>
      <c r="BG140">
        <v>1.4562053275051952</v>
      </c>
      <c r="BH140">
        <v>1.0769262566226652</v>
      </c>
      <c r="BJ140">
        <f t="shared" si="24"/>
        <v>1.4396931355706728</v>
      </c>
      <c r="BK140">
        <f t="shared" si="25"/>
        <v>1.4333248670903909</v>
      </c>
      <c r="BL140">
        <f t="shared" si="26"/>
        <v>1.3860339046725185</v>
      </c>
      <c r="BN140">
        <f t="shared" si="27"/>
        <v>0.14878363143135243</v>
      </c>
      <c r="BO140">
        <f t="shared" si="28"/>
        <v>0.3209665643301482</v>
      </c>
      <c r="BP140">
        <f t="shared" si="29"/>
        <v>0.24068910482646835</v>
      </c>
      <c r="BR140">
        <f t="shared" si="30"/>
        <v>3.7195907857838106E-2</v>
      </c>
      <c r="BS140">
        <f t="shared" si="31"/>
        <v>7.5652544723998683E-2</v>
      </c>
      <c r="BT140">
        <f t="shared" si="32"/>
        <v>4.8137820965293669E-2</v>
      </c>
      <c r="BV140">
        <f t="shared" si="33"/>
        <v>0.940395609505013</v>
      </c>
      <c r="BW140">
        <f t="shared" si="34"/>
        <v>0.38315204891339283</v>
      </c>
      <c r="BX140">
        <f t="shared" si="35"/>
        <v>0.6017910845999781</v>
      </c>
    </row>
    <row r="141" spans="1:76" x14ac:dyDescent="0.3">
      <c r="A141" t="s">
        <v>818</v>
      </c>
      <c r="B141">
        <v>1.9864357818484901</v>
      </c>
      <c r="C141">
        <v>2.1713787748883999</v>
      </c>
      <c r="D141">
        <v>1.8588296493782099</v>
      </c>
      <c r="E141">
        <v>1.961120117894785</v>
      </c>
      <c r="F141">
        <v>2.9465281476355552</v>
      </c>
      <c r="G141">
        <v>2.4866300541900452</v>
      </c>
      <c r="H141">
        <v>2.2485030476655901</v>
      </c>
      <c r="I141">
        <v>2.0906759787028752</v>
      </c>
      <c r="J141">
        <v>2.390392055117315</v>
      </c>
      <c r="K141">
        <v>2.5903547358606551</v>
      </c>
      <c r="L141">
        <v>2.2920047062249598</v>
      </c>
      <c r="M141">
        <v>2.02373464109957</v>
      </c>
      <c r="N141">
        <v>2.65146667985525</v>
      </c>
      <c r="O141">
        <v>2.27838006770516</v>
      </c>
      <c r="P141">
        <v>1.9773400149610201</v>
      </c>
      <c r="Q141">
        <v>2.5018111724079999</v>
      </c>
      <c r="R141">
        <v>1.758779420576345</v>
      </c>
      <c r="S141">
        <v>1.817679619811055</v>
      </c>
      <c r="T141">
        <v>2.1965111762687597</v>
      </c>
      <c r="U141">
        <v>1.5521652968999651</v>
      </c>
      <c r="V141">
        <v>3.254184762772395</v>
      </c>
      <c r="W141">
        <v>2.3787423226960849</v>
      </c>
      <c r="X141">
        <v>2.9392008515080548</v>
      </c>
      <c r="Y141">
        <v>3.6767963544905902</v>
      </c>
      <c r="Z141">
        <v>1.490002905385825</v>
      </c>
      <c r="AA141">
        <v>2.656725974754945</v>
      </c>
      <c r="AB141">
        <v>3.0726411300800849</v>
      </c>
      <c r="AC141">
        <v>2.365027055604795</v>
      </c>
      <c r="AD141">
        <v>2.6758899698908802</v>
      </c>
      <c r="AE141">
        <v>2.0639619438730801</v>
      </c>
      <c r="AF141">
        <v>2.6914814741152453</v>
      </c>
      <c r="AG141">
        <v>2.406724829970635</v>
      </c>
      <c r="AH141">
        <v>1.4757513669223798</v>
      </c>
      <c r="AI141">
        <v>1.7905632772442499</v>
      </c>
      <c r="AJ141">
        <v>2.0419036975653402</v>
      </c>
      <c r="AK141">
        <v>2.5403492982918197</v>
      </c>
      <c r="AL141">
        <v>2.6799754086494101</v>
      </c>
      <c r="AM141">
        <v>3.2121147212448102</v>
      </c>
      <c r="AN141">
        <v>1.63436190293418</v>
      </c>
      <c r="AO141">
        <v>1.8992613594127952</v>
      </c>
      <c r="AP141">
        <v>2.5103548851901452</v>
      </c>
      <c r="AQ141">
        <v>2.6933578085148899</v>
      </c>
      <c r="AR141">
        <v>1.725805293879815</v>
      </c>
      <c r="AS141">
        <v>2.742535702027995</v>
      </c>
      <c r="AT141">
        <v>2.411905889317925</v>
      </c>
      <c r="AU141">
        <v>2.701670441668985</v>
      </c>
      <c r="AV141">
        <v>1.832971489488455</v>
      </c>
      <c r="AW141">
        <v>1.8789358491575099</v>
      </c>
      <c r="AX141">
        <v>2.7680113653421601</v>
      </c>
      <c r="AY141">
        <v>2.6159513452264349</v>
      </c>
      <c r="AZ141">
        <v>2.1163386910482851</v>
      </c>
      <c r="BA141">
        <v>2.2539220943623648</v>
      </c>
      <c r="BB141">
        <v>2.2498106135027598</v>
      </c>
      <c r="BC141">
        <v>2.4874020520237599</v>
      </c>
      <c r="BD141">
        <v>1.828260300293665</v>
      </c>
      <c r="BE141">
        <v>3.419882596073395</v>
      </c>
      <c r="BF141">
        <v>2.4217656067866251</v>
      </c>
      <c r="BG141">
        <v>2.6834288970855149</v>
      </c>
      <c r="BH141">
        <v>1.9820613884809699</v>
      </c>
      <c r="BJ141">
        <f t="shared" si="24"/>
        <v>2.2784741015897421</v>
      </c>
      <c r="BK141">
        <f t="shared" si="25"/>
        <v>2.3479349851591875</v>
      </c>
      <c r="BL141">
        <f t="shared" si="26"/>
        <v>2.3732935479027999</v>
      </c>
      <c r="BN141">
        <f t="shared" si="27"/>
        <v>0.30043495141482562</v>
      </c>
      <c r="BO141">
        <f t="shared" si="28"/>
        <v>0.63985718803810265</v>
      </c>
      <c r="BP141">
        <f t="shared" si="29"/>
        <v>0.45624511982049526</v>
      </c>
      <c r="BR141">
        <f t="shared" si="30"/>
        <v>7.5108737853706406E-2</v>
      </c>
      <c r="BS141">
        <f t="shared" si="31"/>
        <v>0.15081578555089942</v>
      </c>
      <c r="BT141">
        <f t="shared" si="32"/>
        <v>9.1249023964099049E-2</v>
      </c>
      <c r="BV141">
        <f t="shared" si="33"/>
        <v>0.68368966416676991</v>
      </c>
      <c r="BW141">
        <f t="shared" si="34"/>
        <v>0.42725111643082603</v>
      </c>
      <c r="BX141">
        <f t="shared" si="35"/>
        <v>0.88660656659118142</v>
      </c>
    </row>
    <row r="142" spans="1:76" x14ac:dyDescent="0.3">
      <c r="A142" t="s">
        <v>819</v>
      </c>
      <c r="B142">
        <v>2.4793579455682049</v>
      </c>
      <c r="C142">
        <v>2.4625564394614501</v>
      </c>
      <c r="D142">
        <v>2.1215512875367599</v>
      </c>
      <c r="E142">
        <v>2.02927029389026</v>
      </c>
      <c r="F142">
        <v>3.5927300346078099</v>
      </c>
      <c r="G142">
        <v>2.7817364303500351</v>
      </c>
      <c r="H142">
        <v>2.0291519468929149</v>
      </c>
      <c r="I142">
        <v>2.5938525599576652</v>
      </c>
      <c r="J142">
        <v>2.7737907317052253</v>
      </c>
      <c r="K142">
        <v>3.301865591249975</v>
      </c>
      <c r="L142">
        <v>2.842535936510675</v>
      </c>
      <c r="M142">
        <v>2.37620253806227</v>
      </c>
      <c r="N142">
        <v>3.26918394216414</v>
      </c>
      <c r="O142">
        <v>2.1853215934311301</v>
      </c>
      <c r="P142">
        <v>2.3563761083669701</v>
      </c>
      <c r="Q142">
        <v>2.7360453861943252</v>
      </c>
      <c r="R142">
        <v>1.8987181170268901</v>
      </c>
      <c r="S142">
        <v>2.014597193062015</v>
      </c>
      <c r="T142">
        <v>2.5701282282801099</v>
      </c>
      <c r="U142">
        <v>1.74776496926072</v>
      </c>
      <c r="V142">
        <v>3.9734939181717848</v>
      </c>
      <c r="W142">
        <v>2.7548955836409252</v>
      </c>
      <c r="X142">
        <v>3.3126945563603201</v>
      </c>
      <c r="Y142">
        <v>4.4208250112817602</v>
      </c>
      <c r="Z142">
        <v>1.4511535852424049</v>
      </c>
      <c r="AA142">
        <v>3.1767070457170199</v>
      </c>
      <c r="AB142">
        <v>3.9008395977400099</v>
      </c>
      <c r="AC142">
        <v>3.0315870933363649</v>
      </c>
      <c r="AD142">
        <v>3.2796000093062903</v>
      </c>
      <c r="AE142">
        <v>2.5757853433118747</v>
      </c>
      <c r="AF142">
        <v>3.5518895836496451</v>
      </c>
      <c r="AG142">
        <v>2.5255275334225149</v>
      </c>
      <c r="AH142">
        <v>1.68567652842796</v>
      </c>
      <c r="AI142">
        <v>2.0706616183973647</v>
      </c>
      <c r="AJ142">
        <v>2.1603715272228499</v>
      </c>
      <c r="AK142">
        <v>2.8024115899739952</v>
      </c>
      <c r="AL142">
        <v>3.1573474420735952</v>
      </c>
      <c r="AM142">
        <v>3.6984494659083049</v>
      </c>
      <c r="AN142">
        <v>2.0760460479239402</v>
      </c>
      <c r="AO142">
        <v>2.0831209048114752</v>
      </c>
      <c r="AP142">
        <v>3.087118402205665</v>
      </c>
      <c r="AQ142">
        <v>3.6464826690395347</v>
      </c>
      <c r="AR142">
        <v>2.3449401297998653</v>
      </c>
      <c r="AS142">
        <v>3.1361980870461901</v>
      </c>
      <c r="AT142">
        <v>3.104654232414255</v>
      </c>
      <c r="AU142">
        <v>3.3402313115639699</v>
      </c>
      <c r="AV142">
        <v>2.1973926337164098</v>
      </c>
      <c r="AW142">
        <v>2.062313078587465</v>
      </c>
      <c r="AX142">
        <v>3.27412740396543</v>
      </c>
      <c r="AY142">
        <v>2.9039175389990248</v>
      </c>
      <c r="AZ142">
        <v>2.532878914799805</v>
      </c>
      <c r="BA142">
        <v>2.3859217279965304</v>
      </c>
      <c r="BB142">
        <v>2.7184533605710204</v>
      </c>
      <c r="BC142">
        <v>2.5365451448373499</v>
      </c>
      <c r="BD142">
        <v>2.0915859105635999</v>
      </c>
      <c r="BE142">
        <v>3.7825450727887402</v>
      </c>
      <c r="BF142">
        <v>2.69737169310886</v>
      </c>
      <c r="BG142">
        <v>3.1107041136310798</v>
      </c>
      <c r="BH142">
        <v>2.6577237122625297</v>
      </c>
      <c r="BJ142">
        <f t="shared" si="24"/>
        <v>2.6207205478718634</v>
      </c>
      <c r="BK142">
        <f t="shared" si="25"/>
        <v>2.774585861979777</v>
      </c>
      <c r="BL142">
        <f t="shared" si="26"/>
        <v>2.7835540846324598</v>
      </c>
      <c r="BN142">
        <f t="shared" si="27"/>
        <v>0.46583412487160125</v>
      </c>
      <c r="BO142">
        <f t="shared" si="28"/>
        <v>0.86663718503599385</v>
      </c>
      <c r="BP142">
        <f t="shared" si="29"/>
        <v>0.53756350312848999</v>
      </c>
      <c r="BR142">
        <f t="shared" si="30"/>
        <v>0.11645853121790031</v>
      </c>
      <c r="BS142">
        <f t="shared" si="31"/>
        <v>0.20426834345579067</v>
      </c>
      <c r="BT142">
        <f t="shared" si="32"/>
        <v>0.107512700625698</v>
      </c>
      <c r="BV142">
        <f t="shared" si="33"/>
        <v>0.51847882366735321</v>
      </c>
      <c r="BW142">
        <f t="shared" si="34"/>
        <v>0.31122340488267386</v>
      </c>
      <c r="BX142">
        <f t="shared" si="35"/>
        <v>0.96930241273078166</v>
      </c>
    </row>
    <row r="143" spans="1:76" x14ac:dyDescent="0.3">
      <c r="A143" t="s">
        <v>820</v>
      </c>
      <c r="B143">
        <v>2.59177888283901</v>
      </c>
      <c r="C143">
        <v>2.6663027224317748</v>
      </c>
      <c r="D143">
        <v>2.2724377915649501</v>
      </c>
      <c r="E143">
        <v>2.3897867093392251</v>
      </c>
      <c r="F143">
        <v>3.5311333682762198</v>
      </c>
      <c r="G143">
        <v>2.7269272232919803</v>
      </c>
      <c r="H143">
        <v>2.2392039847459451</v>
      </c>
      <c r="I143">
        <v>2.9896039856098251</v>
      </c>
      <c r="J143">
        <v>2.82032867152222</v>
      </c>
      <c r="K143">
        <v>3.2718832903939248</v>
      </c>
      <c r="L143">
        <v>2.53062693982874</v>
      </c>
      <c r="M143">
        <v>1.98251343639489</v>
      </c>
      <c r="N143">
        <v>3.0050853782486602</v>
      </c>
      <c r="O143">
        <v>2.21785832855003</v>
      </c>
      <c r="P143">
        <v>2.6947735521405001</v>
      </c>
      <c r="Q143">
        <v>2.4749020800706747</v>
      </c>
      <c r="R143">
        <v>1.7906027443479851</v>
      </c>
      <c r="S143">
        <v>1.8364775395243549</v>
      </c>
      <c r="T143">
        <v>2.515420199212635</v>
      </c>
      <c r="U143">
        <v>1.840427425602055</v>
      </c>
      <c r="V143">
        <v>3.7294503688065701</v>
      </c>
      <c r="W143">
        <v>2.6285473867649949</v>
      </c>
      <c r="X143">
        <v>3.2169358628069049</v>
      </c>
      <c r="Y143">
        <v>4.2190717991478444</v>
      </c>
      <c r="Z143">
        <v>1.334155573011385</v>
      </c>
      <c r="AA143">
        <v>3.06501046994173</v>
      </c>
      <c r="AB143">
        <v>3.5471495295713353</v>
      </c>
      <c r="AC143">
        <v>2.9739638308502649</v>
      </c>
      <c r="AD143">
        <v>3.28284944239148</v>
      </c>
      <c r="AE143">
        <v>2.297597891317245</v>
      </c>
      <c r="AF143">
        <v>3.4778390667788699</v>
      </c>
      <c r="AG143">
        <v>2.6901779762508298</v>
      </c>
      <c r="AH143">
        <v>1.742015202016685</v>
      </c>
      <c r="AI143">
        <v>1.9871173863322049</v>
      </c>
      <c r="AJ143">
        <v>2.16130132901699</v>
      </c>
      <c r="AK143">
        <v>2.2107071937566447</v>
      </c>
      <c r="AL143">
        <v>3.3253577780185548</v>
      </c>
      <c r="AM143">
        <v>3.6184390943139499</v>
      </c>
      <c r="AN143">
        <v>2.1791116420851799</v>
      </c>
      <c r="AO143">
        <v>2.2452755793669752</v>
      </c>
      <c r="AP143">
        <v>2.8937933511229099</v>
      </c>
      <c r="AQ143">
        <v>3.2495650572699448</v>
      </c>
      <c r="AR143">
        <v>2.2165223206421052</v>
      </c>
      <c r="AS143">
        <v>2.9647894012568052</v>
      </c>
      <c r="AT143">
        <v>2.9111820851866597</v>
      </c>
      <c r="AU143">
        <v>3.3692245378100347</v>
      </c>
      <c r="AV143">
        <v>1.95900834131817</v>
      </c>
      <c r="AW143">
        <v>2.2474469428128403</v>
      </c>
      <c r="AX143">
        <v>3.4232670449041001</v>
      </c>
      <c r="AY143">
        <v>2.7629375653125101</v>
      </c>
      <c r="AZ143">
        <v>2.5381122794487752</v>
      </c>
      <c r="BA143">
        <v>2.1949377575141451</v>
      </c>
      <c r="BB143">
        <v>2.48372938588055</v>
      </c>
      <c r="BC143">
        <v>2.8271453388414898</v>
      </c>
      <c r="BD143">
        <v>2.0492683607138451</v>
      </c>
      <c r="BE143">
        <v>3.6128929659448552</v>
      </c>
      <c r="BF143">
        <v>2.769174860578675</v>
      </c>
      <c r="BG143">
        <v>3.2319019265051052</v>
      </c>
      <c r="BH143">
        <v>2.2559829078741052</v>
      </c>
      <c r="BJ143">
        <f t="shared" si="24"/>
        <v>2.6503216465780355</v>
      </c>
      <c r="BK143">
        <f t="shared" si="25"/>
        <v>2.6763783163708541</v>
      </c>
      <c r="BL143">
        <f t="shared" si="26"/>
        <v>2.7080430018998367</v>
      </c>
      <c r="BN143">
        <f t="shared" si="27"/>
        <v>0.40835858174425943</v>
      </c>
      <c r="BO143">
        <f t="shared" si="28"/>
        <v>0.81527441874082252</v>
      </c>
      <c r="BP143">
        <f t="shared" si="29"/>
        <v>0.53007287784779988</v>
      </c>
      <c r="BR143">
        <f t="shared" si="30"/>
        <v>0.10208964543606486</v>
      </c>
      <c r="BS143">
        <f t="shared" si="31"/>
        <v>0.19216202333985219</v>
      </c>
      <c r="BT143">
        <f t="shared" si="32"/>
        <v>0.10601457556955998</v>
      </c>
      <c r="BV143">
        <f t="shared" si="33"/>
        <v>0.90561686253325835</v>
      </c>
      <c r="BW143">
        <f t="shared" si="34"/>
        <v>0.69713876362945359</v>
      </c>
      <c r="BX143">
        <f t="shared" si="35"/>
        <v>0.8863448806993065</v>
      </c>
    </row>
    <row r="144" spans="1:76" x14ac:dyDescent="0.3">
      <c r="A144" t="s">
        <v>821</v>
      </c>
      <c r="B144">
        <v>0.82484513329124853</v>
      </c>
      <c r="C144">
        <v>0.84524749731360305</v>
      </c>
      <c r="D144">
        <v>0.8532460217732869</v>
      </c>
      <c r="E144">
        <v>0.97059541167095209</v>
      </c>
      <c r="F144">
        <v>1.1041325433219049</v>
      </c>
      <c r="G144">
        <v>0.82275636944476549</v>
      </c>
      <c r="H144">
        <v>0.89207774767828296</v>
      </c>
      <c r="I144">
        <v>0.88854715205010604</v>
      </c>
      <c r="J144">
        <v>0.83767578576503499</v>
      </c>
      <c r="K144">
        <v>1.1101970600245301</v>
      </c>
      <c r="L144">
        <v>0.86249012791312096</v>
      </c>
      <c r="M144">
        <v>1.0425453379566929</v>
      </c>
      <c r="N144">
        <v>1.0797789123116619</v>
      </c>
      <c r="O144">
        <v>0.85063021151607299</v>
      </c>
      <c r="P144">
        <v>0.77921075244300142</v>
      </c>
      <c r="Q144">
        <v>1.0422055947323399</v>
      </c>
      <c r="R144">
        <v>0.94211633585182697</v>
      </c>
      <c r="S144">
        <v>0.81858247645530158</v>
      </c>
      <c r="T144">
        <v>1.0083674101900506</v>
      </c>
      <c r="U144">
        <v>0.85801318499094159</v>
      </c>
      <c r="V144">
        <v>1.2988654923412299</v>
      </c>
      <c r="W144">
        <v>0.865596291052108</v>
      </c>
      <c r="X144">
        <v>1.1470782084549551</v>
      </c>
      <c r="Y144">
        <v>1.3317693732059301</v>
      </c>
      <c r="Z144">
        <v>0.58405730082440499</v>
      </c>
      <c r="AA144">
        <v>0.95387907443047504</v>
      </c>
      <c r="AB144">
        <v>1.2605593634803349</v>
      </c>
      <c r="AC144">
        <v>0.96993282030366657</v>
      </c>
      <c r="AD144">
        <v>1.00857588054897</v>
      </c>
      <c r="AE144">
        <v>0.95564539987247654</v>
      </c>
      <c r="AF144">
        <v>1.2888208297558901</v>
      </c>
      <c r="AG144">
        <v>1.109909515969115</v>
      </c>
      <c r="AH144">
        <v>0.69730534919028897</v>
      </c>
      <c r="AI144">
        <v>0.86506851672128249</v>
      </c>
      <c r="AJ144">
        <v>0.852430640601889</v>
      </c>
      <c r="AK144">
        <v>1.3831954754794951</v>
      </c>
      <c r="AL144">
        <v>1.1145001108295749</v>
      </c>
      <c r="AM144">
        <v>1.1267459123178249</v>
      </c>
      <c r="AN144">
        <v>0.63168207678953303</v>
      </c>
      <c r="AO144">
        <v>0.73718294332835455</v>
      </c>
      <c r="AP144">
        <v>0.95832461124123647</v>
      </c>
      <c r="AQ144">
        <v>1.232317991948555</v>
      </c>
      <c r="AR144">
        <v>0.851323148546407</v>
      </c>
      <c r="AS144">
        <v>1.102097257760795</v>
      </c>
      <c r="AT144">
        <v>1.0657999507187206</v>
      </c>
      <c r="AU144">
        <v>1.1217856410828411</v>
      </c>
      <c r="AV144">
        <v>1.060822142300518</v>
      </c>
      <c r="AW144">
        <v>0.86846306333440748</v>
      </c>
      <c r="AX144">
        <v>1.2069405083581901</v>
      </c>
      <c r="AY144">
        <v>1.03990833842673</v>
      </c>
      <c r="AZ144">
        <v>0.83668716014662192</v>
      </c>
      <c r="BA144">
        <v>0.96524539760268713</v>
      </c>
      <c r="BB144">
        <v>0.92702044110390958</v>
      </c>
      <c r="BC144">
        <v>0.96588810279122805</v>
      </c>
      <c r="BD144">
        <v>0.75926853748301792</v>
      </c>
      <c r="BE144">
        <v>1.2145678547603098</v>
      </c>
      <c r="BF144">
        <v>0.98772648377280847</v>
      </c>
      <c r="BG144">
        <v>1.104225708196765</v>
      </c>
      <c r="BH144">
        <v>0.85708512761786304</v>
      </c>
      <c r="BJ144">
        <f t="shared" si="24"/>
        <v>0.92538635370041278</v>
      </c>
      <c r="BK144">
        <f t="shared" si="25"/>
        <v>0.99800793464662485</v>
      </c>
      <c r="BL144">
        <f t="shared" si="26"/>
        <v>0.99884938506161125</v>
      </c>
      <c r="BN144">
        <f t="shared" si="27"/>
        <v>0.11334268152825955</v>
      </c>
      <c r="BO144">
        <f t="shared" si="28"/>
        <v>0.20959473838832055</v>
      </c>
      <c r="BP144">
        <f t="shared" si="29"/>
        <v>0.17619861670746995</v>
      </c>
      <c r="BR144">
        <f t="shared" si="30"/>
        <v>2.8335670382064887E-2</v>
      </c>
      <c r="BS144">
        <f t="shared" si="31"/>
        <v>4.9401953605133955E-2</v>
      </c>
      <c r="BT144">
        <f t="shared" si="32"/>
        <v>3.5239723341493986E-2</v>
      </c>
      <c r="BV144">
        <f t="shared" si="33"/>
        <v>0.21322243472533034</v>
      </c>
      <c r="BW144">
        <f t="shared" si="34"/>
        <v>0.11230382010641872</v>
      </c>
      <c r="BX144">
        <f t="shared" si="35"/>
        <v>0.98902081944508857</v>
      </c>
    </row>
    <row r="145" spans="1:76" x14ac:dyDescent="0.3">
      <c r="A145" t="s">
        <v>822</v>
      </c>
      <c r="B145">
        <v>1.308850216153985</v>
      </c>
      <c r="C145">
        <v>1.3000163987708149</v>
      </c>
      <c r="D145">
        <v>1.66656957500055</v>
      </c>
      <c r="E145">
        <v>1.69548320187761</v>
      </c>
      <c r="F145">
        <v>1.550440627920765</v>
      </c>
      <c r="G145">
        <v>1.3220197727612999</v>
      </c>
      <c r="H145">
        <v>1.1453806128641451</v>
      </c>
      <c r="I145">
        <v>1.2693458923134648</v>
      </c>
      <c r="J145">
        <v>1.4662256588902101</v>
      </c>
      <c r="K145">
        <v>1.602229336342845</v>
      </c>
      <c r="L145">
        <v>1.37605267414906</v>
      </c>
      <c r="M145">
        <v>1.6499903751487199</v>
      </c>
      <c r="N145">
        <v>1.51190881559472</v>
      </c>
      <c r="O145">
        <v>1.18188488277274</v>
      </c>
      <c r="P145">
        <v>1.3569929666407852</v>
      </c>
      <c r="Q145">
        <v>1.3417332884917801</v>
      </c>
      <c r="R145">
        <v>0.94987890929701946</v>
      </c>
      <c r="S145">
        <v>1.0518803161838339</v>
      </c>
      <c r="T145">
        <v>1.3274383946952799</v>
      </c>
      <c r="U145">
        <v>1.4447780923867</v>
      </c>
      <c r="V145">
        <v>2.07188466138689</v>
      </c>
      <c r="W145">
        <v>1.2473272704876499</v>
      </c>
      <c r="X145">
        <v>1.6345162891980198</v>
      </c>
      <c r="Y145">
        <v>2.0474449735419498</v>
      </c>
      <c r="Z145">
        <v>0.8108657087293325</v>
      </c>
      <c r="AA145">
        <v>1.3183165086891449</v>
      </c>
      <c r="AB145">
        <v>1.8061302099348</v>
      </c>
      <c r="AC145">
        <v>1.5957222094718748</v>
      </c>
      <c r="AD145">
        <v>1.72481566582551</v>
      </c>
      <c r="AE145">
        <v>1.0227572940609231</v>
      </c>
      <c r="AF145">
        <v>1.7927790830165051</v>
      </c>
      <c r="AG145">
        <v>1.3003648100793099</v>
      </c>
      <c r="AH145">
        <v>1.0050237806596589</v>
      </c>
      <c r="AI145">
        <v>1.0191467102842915</v>
      </c>
      <c r="AJ145">
        <v>0.93714264182544049</v>
      </c>
      <c r="AK145">
        <v>2.6943636299278353</v>
      </c>
      <c r="AL145">
        <v>1.6622472626818201</v>
      </c>
      <c r="AM145">
        <v>1.7078114152318999</v>
      </c>
      <c r="AN145">
        <v>1.1466391721312998</v>
      </c>
      <c r="AO145">
        <v>1.041227511328735</v>
      </c>
      <c r="AP145">
        <v>1.41544915135199</v>
      </c>
      <c r="AQ145">
        <v>1.75451622265361</v>
      </c>
      <c r="AR145">
        <v>0.98651560016110906</v>
      </c>
      <c r="AS145">
        <v>1.573199212778575</v>
      </c>
      <c r="AT145">
        <v>1.303989080265145</v>
      </c>
      <c r="AU145">
        <v>1.6383288025934</v>
      </c>
      <c r="AV145">
        <v>1.4527438356744349</v>
      </c>
      <c r="AW145">
        <v>1.0604078144605902</v>
      </c>
      <c r="AX145">
        <v>1.6747487243623</v>
      </c>
      <c r="AY145">
        <v>1.37354475525943</v>
      </c>
      <c r="AZ145">
        <v>1.2213507416817</v>
      </c>
      <c r="BA145">
        <v>1.2230896013289749</v>
      </c>
      <c r="BB145">
        <v>1.305158178840955</v>
      </c>
      <c r="BC145">
        <v>1.2798168446575</v>
      </c>
      <c r="BD145">
        <v>0.96190497240727857</v>
      </c>
      <c r="BE145">
        <v>1.5847014150000001</v>
      </c>
      <c r="BF145">
        <v>1.372514326375335</v>
      </c>
      <c r="BG145">
        <v>1.5637271613457999</v>
      </c>
      <c r="BH145">
        <v>1.228229491719955</v>
      </c>
      <c r="BJ145">
        <f t="shared" si="24"/>
        <v>1.4215702684808433</v>
      </c>
      <c r="BK145">
        <f t="shared" si="25"/>
        <v>1.3983928271071495</v>
      </c>
      <c r="BL145">
        <f t="shared" si="26"/>
        <v>1.4065347026418047</v>
      </c>
      <c r="BN145">
        <f t="shared" si="27"/>
        <v>0.17388476524129684</v>
      </c>
      <c r="BO145">
        <f t="shared" si="28"/>
        <v>0.38729959209395104</v>
      </c>
      <c r="BP145">
        <f t="shared" si="29"/>
        <v>0.36525882815681393</v>
      </c>
      <c r="BR145">
        <f t="shared" si="30"/>
        <v>4.347119131032421E-2</v>
      </c>
      <c r="BS145">
        <f t="shared" si="31"/>
        <v>9.1287389306805522E-2</v>
      </c>
      <c r="BT145">
        <f t="shared" si="32"/>
        <v>7.3051765631362786E-2</v>
      </c>
      <c r="BV145">
        <f t="shared" si="33"/>
        <v>0.82061755404537107</v>
      </c>
      <c r="BW145">
        <f t="shared" si="34"/>
        <v>0.86058187378804296</v>
      </c>
      <c r="BX145">
        <f t="shared" si="35"/>
        <v>0.94487383283671722</v>
      </c>
    </row>
    <row r="146" spans="1:76" x14ac:dyDescent="0.3">
      <c r="A146" t="s">
        <v>823</v>
      </c>
      <c r="B146">
        <v>2.5663101249217553</v>
      </c>
      <c r="C146">
        <v>2.3374047983556299</v>
      </c>
      <c r="D146">
        <v>1.9933184050157502</v>
      </c>
      <c r="E146">
        <v>2.419304057727365</v>
      </c>
      <c r="F146">
        <v>2.9456742833972154</v>
      </c>
      <c r="G146">
        <v>2.42965048387775</v>
      </c>
      <c r="H146">
        <v>2.4939835497428451</v>
      </c>
      <c r="I146">
        <v>2.4459242898928197</v>
      </c>
      <c r="J146">
        <v>2.5088085913119551</v>
      </c>
      <c r="K146">
        <v>2.7700110525006449</v>
      </c>
      <c r="L146">
        <v>2.2226281767312601</v>
      </c>
      <c r="M146">
        <v>1.8960882750967301</v>
      </c>
      <c r="N146">
        <v>2.9817636138464154</v>
      </c>
      <c r="O146">
        <v>2.020329957388415</v>
      </c>
      <c r="P146">
        <v>2.26411157902078</v>
      </c>
      <c r="Q146">
        <v>2.7481132644045401</v>
      </c>
      <c r="R146">
        <v>2.00992022921979</v>
      </c>
      <c r="S146">
        <v>2.17421082276956</v>
      </c>
      <c r="T146">
        <v>2.498087170526615</v>
      </c>
      <c r="U146">
        <v>1.8894859353771549</v>
      </c>
      <c r="V146">
        <v>3.6090988368297054</v>
      </c>
      <c r="W146">
        <v>2.238773326377145</v>
      </c>
      <c r="X146">
        <v>3.0293386053778999</v>
      </c>
      <c r="Y146">
        <v>3.3453183013648951</v>
      </c>
      <c r="Z146">
        <v>1.318096315565725</v>
      </c>
      <c r="AA146">
        <v>2.8531712388530299</v>
      </c>
      <c r="AB146">
        <v>3.51336917189911</v>
      </c>
      <c r="AC146">
        <v>2.5796473573105949</v>
      </c>
      <c r="AD146">
        <v>3.1259656370994948</v>
      </c>
      <c r="AE146">
        <v>2.154131722858045</v>
      </c>
      <c r="AF146">
        <v>2.7101488422627851</v>
      </c>
      <c r="AG146">
        <v>2.5243069694978448</v>
      </c>
      <c r="AH146">
        <v>1.57615717862768</v>
      </c>
      <c r="AI146">
        <v>1.8131967372120199</v>
      </c>
      <c r="AJ146">
        <v>2.17442795394274</v>
      </c>
      <c r="AK146">
        <v>2.8146848055049052</v>
      </c>
      <c r="AL146">
        <v>2.7671176342995647</v>
      </c>
      <c r="AM146">
        <v>3.3832763620711899</v>
      </c>
      <c r="AN146">
        <v>1.6640173445082</v>
      </c>
      <c r="AO146">
        <v>1.8840017460415051</v>
      </c>
      <c r="AP146">
        <v>2.7557677577529951</v>
      </c>
      <c r="AQ146">
        <v>3.3022916027044049</v>
      </c>
      <c r="AR146">
        <v>2.2359385375867449</v>
      </c>
      <c r="AS146">
        <v>2.9391305588130852</v>
      </c>
      <c r="AT146">
        <v>2.5680076033159898</v>
      </c>
      <c r="AU146">
        <v>3.0733252111253551</v>
      </c>
      <c r="AV146">
        <v>2.043098521397765</v>
      </c>
      <c r="AW146">
        <v>2.0608178430074</v>
      </c>
      <c r="AX146">
        <v>3.3067510456842499</v>
      </c>
      <c r="AY146">
        <v>2.6070360971686299</v>
      </c>
      <c r="AZ146">
        <v>2.0220479095113548</v>
      </c>
      <c r="BA146">
        <v>2.1877800126597453</v>
      </c>
      <c r="BB146">
        <v>2.6210236656771553</v>
      </c>
      <c r="BC146">
        <v>2.4706458785194001</v>
      </c>
      <c r="BD146">
        <v>2.2305930464648203</v>
      </c>
      <c r="BE146">
        <v>3.4783586300235347</v>
      </c>
      <c r="BF146">
        <v>2.81682018019929</v>
      </c>
      <c r="BG146">
        <v>3.1650704122135851</v>
      </c>
      <c r="BH146">
        <v>2.2076909348128599</v>
      </c>
      <c r="BJ146">
        <f t="shared" si="24"/>
        <v>2.4402140314519913</v>
      </c>
      <c r="BK146">
        <f t="shared" si="25"/>
        <v>2.497912466612727</v>
      </c>
      <c r="BL146">
        <f t="shared" si="26"/>
        <v>2.5911888518002595</v>
      </c>
      <c r="BN146">
        <f t="shared" si="27"/>
        <v>0.3201487823910788</v>
      </c>
      <c r="BO146">
        <f t="shared" si="28"/>
        <v>0.66192028658093494</v>
      </c>
      <c r="BP146">
        <f t="shared" si="29"/>
        <v>0.51215411204387928</v>
      </c>
      <c r="BR146">
        <f t="shared" si="30"/>
        <v>8.00371955977697E-2</v>
      </c>
      <c r="BS146">
        <f t="shared" si="31"/>
        <v>0.156016107748774</v>
      </c>
      <c r="BT146">
        <f t="shared" si="32"/>
        <v>0.10243082240877585</v>
      </c>
      <c r="BV146">
        <f t="shared" si="33"/>
        <v>0.74484174886893184</v>
      </c>
      <c r="BW146">
        <f t="shared" si="34"/>
        <v>0.25253421523070241</v>
      </c>
      <c r="BX146">
        <f t="shared" si="35"/>
        <v>0.62078846194576753</v>
      </c>
    </row>
    <row r="147" spans="1:76" x14ac:dyDescent="0.3">
      <c r="A147" t="s">
        <v>824</v>
      </c>
      <c r="B147">
        <v>0.35155432722801705</v>
      </c>
      <c r="C147">
        <v>0.39639023498139347</v>
      </c>
      <c r="D147">
        <v>0.40130309833184952</v>
      </c>
      <c r="E147">
        <v>0.42855668922352552</v>
      </c>
      <c r="F147">
        <v>0.42218854301679798</v>
      </c>
      <c r="G147">
        <v>0.3032699477631875</v>
      </c>
      <c r="H147">
        <v>0.48596222073414896</v>
      </c>
      <c r="I147">
        <v>0.39092797851584199</v>
      </c>
      <c r="J147">
        <v>0.41955351559350601</v>
      </c>
      <c r="K147">
        <v>0.4474750547363785</v>
      </c>
      <c r="L147">
        <v>0.39617975148371254</v>
      </c>
      <c r="M147">
        <v>0.54974205794848796</v>
      </c>
      <c r="N147">
        <v>0.38980502088684449</v>
      </c>
      <c r="O147">
        <v>0.415791808462805</v>
      </c>
      <c r="P147">
        <v>0.41838655135811598</v>
      </c>
      <c r="Q147">
        <v>0.39319855336899101</v>
      </c>
      <c r="R147">
        <v>0.39681497948833999</v>
      </c>
      <c r="S147">
        <v>0.47869014843040097</v>
      </c>
      <c r="T147">
        <v>0.37843044568240003</v>
      </c>
      <c r="U147">
        <v>0.43086122418163497</v>
      </c>
      <c r="V147">
        <v>0.59210629710690599</v>
      </c>
      <c r="W147">
        <v>0.48023944614399899</v>
      </c>
      <c r="X147">
        <v>0.451964918399269</v>
      </c>
      <c r="Y147">
        <v>0.42894938904235147</v>
      </c>
      <c r="Z147">
        <v>0.2093618259421785</v>
      </c>
      <c r="AA147">
        <v>0.38097103056841397</v>
      </c>
      <c r="AB147">
        <v>0.451939030996025</v>
      </c>
      <c r="AC147">
        <v>0.52724841369271147</v>
      </c>
      <c r="AD147">
        <v>0.45015361139209553</v>
      </c>
      <c r="AE147">
        <v>0.44280867914162647</v>
      </c>
      <c r="AF147">
        <v>0.418427345679174</v>
      </c>
      <c r="AG147">
        <v>0.33783247933079052</v>
      </c>
      <c r="AH147">
        <v>0.22040940526469049</v>
      </c>
      <c r="AI147">
        <v>0.24431888759196552</v>
      </c>
      <c r="AJ147">
        <v>0.26325388962213148</v>
      </c>
      <c r="AK147">
        <v>0.75034309411594458</v>
      </c>
      <c r="AL147">
        <v>0.44147854988613</v>
      </c>
      <c r="AM147">
        <v>0.51021874728655048</v>
      </c>
      <c r="AN147">
        <v>0.35200075260177954</v>
      </c>
      <c r="AO147">
        <v>0.26323456805475198</v>
      </c>
      <c r="AP147">
        <v>0.435543746059468</v>
      </c>
      <c r="AQ147">
        <v>0.53252588569077852</v>
      </c>
      <c r="AR147">
        <v>0.42363557473093599</v>
      </c>
      <c r="AS147">
        <v>0.37580186950196098</v>
      </c>
      <c r="AT147">
        <v>0.28232472549064147</v>
      </c>
      <c r="AU147">
        <v>0.44415497582680952</v>
      </c>
      <c r="AV147">
        <v>0.43304821045118702</v>
      </c>
      <c r="AW147">
        <v>0.29731895004945247</v>
      </c>
      <c r="AX147">
        <v>0.45781224191201153</v>
      </c>
      <c r="AY147">
        <v>0.41572791393979103</v>
      </c>
      <c r="AZ147">
        <v>0.41573628221652748</v>
      </c>
      <c r="BA147">
        <v>0.38240662581655299</v>
      </c>
      <c r="BB147">
        <v>0.44100602866259997</v>
      </c>
      <c r="BC147">
        <v>0.36270786228449148</v>
      </c>
      <c r="BD147">
        <v>0.38322987128981501</v>
      </c>
      <c r="BE147">
        <v>0.47868030312205401</v>
      </c>
      <c r="BF147">
        <v>0.466313860986238</v>
      </c>
      <c r="BG147">
        <v>0.42372526884383949</v>
      </c>
      <c r="BH147">
        <v>0.27902325137578748</v>
      </c>
      <c r="BJ147">
        <f t="shared" si="24"/>
        <v>0.41314283460210022</v>
      </c>
      <c r="BK147">
        <f t="shared" si="25"/>
        <v>0.40675153100416517</v>
      </c>
      <c r="BL147">
        <f t="shared" si="26"/>
        <v>0.41245012199272929</v>
      </c>
      <c r="BN147">
        <f t="shared" si="27"/>
        <v>5.3879762894285352E-2</v>
      </c>
      <c r="BO147">
        <f t="shared" si="28"/>
        <v>0.10126192835443037</v>
      </c>
      <c r="BP147">
        <f t="shared" si="29"/>
        <v>0.10269939251233684</v>
      </c>
      <c r="BR147">
        <f t="shared" si="30"/>
        <v>1.3469940723571338E-2</v>
      </c>
      <c r="BS147">
        <f t="shared" si="31"/>
        <v>2.3867665405148019E-2</v>
      </c>
      <c r="BT147">
        <f t="shared" si="32"/>
        <v>2.0539878502467367E-2</v>
      </c>
      <c r="BV147">
        <f t="shared" si="33"/>
        <v>0.81739323315504075</v>
      </c>
      <c r="BW147">
        <f t="shared" si="34"/>
        <v>0.97764927009372937</v>
      </c>
      <c r="BX147">
        <f t="shared" si="35"/>
        <v>0.85737531036572245</v>
      </c>
    </row>
    <row r="148" spans="1:76" x14ac:dyDescent="0.3">
      <c r="A148" t="s">
        <v>825</v>
      </c>
      <c r="B148">
        <v>0.34326861540749998</v>
      </c>
      <c r="C148">
        <v>0.3612383828129585</v>
      </c>
      <c r="D148">
        <v>0.45702285029233047</v>
      </c>
      <c r="E148">
        <v>0.60084557474770506</v>
      </c>
      <c r="F148">
        <v>0.48425613876080553</v>
      </c>
      <c r="G148">
        <v>0.31882552694708854</v>
      </c>
      <c r="H148">
        <v>0.39405240126567198</v>
      </c>
      <c r="I148">
        <v>0.35625823151473451</v>
      </c>
      <c r="J148">
        <v>0.44128166423276799</v>
      </c>
      <c r="K148">
        <v>0.46641200484726197</v>
      </c>
      <c r="L148">
        <v>0.30230336986147299</v>
      </c>
      <c r="M148">
        <v>0.50301558280122605</v>
      </c>
      <c r="N148">
        <v>0.4062630862248825</v>
      </c>
      <c r="O148">
        <v>0.39132724970107452</v>
      </c>
      <c r="P148">
        <v>0.36345287340544802</v>
      </c>
      <c r="Q148">
        <v>0.36176473130480302</v>
      </c>
      <c r="R148">
        <v>0.37838815216770949</v>
      </c>
      <c r="S148">
        <v>0.38274541120646299</v>
      </c>
      <c r="T148">
        <v>0.44886953153457698</v>
      </c>
      <c r="U148">
        <v>0.47112529308450601</v>
      </c>
      <c r="V148">
        <v>0.55844981990124354</v>
      </c>
      <c r="W148">
        <v>0.379980142761142</v>
      </c>
      <c r="X148">
        <v>0.51348168251590298</v>
      </c>
      <c r="Y148">
        <v>0.49289979436070797</v>
      </c>
      <c r="Z148">
        <v>0.23063226718873597</v>
      </c>
      <c r="AA148">
        <v>0.41595670201960899</v>
      </c>
      <c r="AB148">
        <v>0.430206295030438</v>
      </c>
      <c r="AC148">
        <v>0.38016401572236247</v>
      </c>
      <c r="AD148">
        <v>0.44000035663512999</v>
      </c>
      <c r="AE148">
        <v>0.3303866715796705</v>
      </c>
      <c r="AF148">
        <v>0.50441049251584702</v>
      </c>
      <c r="AG148">
        <v>0.39442889636931799</v>
      </c>
      <c r="AH148">
        <v>0.33879696159372152</v>
      </c>
      <c r="AI148">
        <v>0.3410283661177555</v>
      </c>
      <c r="AJ148">
        <v>0.2133751307789305</v>
      </c>
      <c r="AK148">
        <v>1.143591762183545</v>
      </c>
      <c r="AL148">
        <v>0.51254224479823196</v>
      </c>
      <c r="AM148">
        <v>0.47604318577383797</v>
      </c>
      <c r="AN148">
        <v>0.341955523651369</v>
      </c>
      <c r="AO148">
        <v>0.35271206501762997</v>
      </c>
      <c r="AP148">
        <v>0.37610246646109502</v>
      </c>
      <c r="AQ148">
        <v>0.53235609636227998</v>
      </c>
      <c r="AR148">
        <v>0.35880931456459397</v>
      </c>
      <c r="AS148">
        <v>0.49493347710158997</v>
      </c>
      <c r="AT148">
        <v>0.36273265196895899</v>
      </c>
      <c r="AU148">
        <v>0.42841279910787655</v>
      </c>
      <c r="AV148">
        <v>0.44034020614793951</v>
      </c>
      <c r="AW148">
        <v>0.30025498903178649</v>
      </c>
      <c r="AX148">
        <v>0.40725231402855849</v>
      </c>
      <c r="AY148">
        <v>0.31872818324630348</v>
      </c>
      <c r="AZ148">
        <v>0.33428760903246402</v>
      </c>
      <c r="BA148">
        <v>0.29976226797870698</v>
      </c>
      <c r="BB148">
        <v>0.49376592824159149</v>
      </c>
      <c r="BC148">
        <v>0.350693925172542</v>
      </c>
      <c r="BD148">
        <v>0.30825765597422899</v>
      </c>
      <c r="BE148">
        <v>0.471867118477867</v>
      </c>
      <c r="BF148">
        <v>0.45361083520651646</v>
      </c>
      <c r="BG148">
        <v>0.38681846632774752</v>
      </c>
      <c r="BH148">
        <v>0.2948240768160505</v>
      </c>
      <c r="BJ148">
        <f t="shared" si="24"/>
        <v>0.40947426775798329</v>
      </c>
      <c r="BK148">
        <f t="shared" si="25"/>
        <v>0.41288615846137999</v>
      </c>
      <c r="BL148">
        <f t="shared" si="26"/>
        <v>0.41816121173808973</v>
      </c>
      <c r="BN148">
        <f t="shared" si="27"/>
        <v>7.8186114142105662E-2</v>
      </c>
      <c r="BO148">
        <f t="shared" si="28"/>
        <v>7.9367540198132636E-2</v>
      </c>
      <c r="BP148">
        <f t="shared" si="29"/>
        <v>0.17152188935211013</v>
      </c>
      <c r="BR148">
        <f t="shared" si="30"/>
        <v>1.9546528535526415E-2</v>
      </c>
      <c r="BS148">
        <f t="shared" si="31"/>
        <v>1.870710862673183E-2</v>
      </c>
      <c r="BT148">
        <f t="shared" si="32"/>
        <v>3.4304377870422023E-2</v>
      </c>
      <c r="BV148">
        <f t="shared" si="33"/>
        <v>0.90044661228666922</v>
      </c>
      <c r="BW148">
        <f t="shared" si="34"/>
        <v>0.82709658750288373</v>
      </c>
      <c r="BX148">
        <f t="shared" si="35"/>
        <v>0.89336333163714587</v>
      </c>
    </row>
    <row r="149" spans="1:76" x14ac:dyDescent="0.3">
      <c r="A149" t="s">
        <v>826</v>
      </c>
      <c r="B149">
        <v>0.93073891082095006</v>
      </c>
      <c r="C149">
        <v>0.86382735863251303</v>
      </c>
      <c r="D149">
        <v>0.81020064426963456</v>
      </c>
      <c r="E149">
        <v>0.85430597185265655</v>
      </c>
      <c r="F149">
        <v>0.98976080560629498</v>
      </c>
      <c r="G149">
        <v>0.94993342222603805</v>
      </c>
      <c r="H149">
        <v>0.954284503749388</v>
      </c>
      <c r="I149">
        <v>0.81823246755555601</v>
      </c>
      <c r="J149">
        <v>0.8545564273592261</v>
      </c>
      <c r="K149">
        <v>1.0880745183200784</v>
      </c>
      <c r="L149">
        <v>0.82941748674675353</v>
      </c>
      <c r="M149">
        <v>0.97364768475938646</v>
      </c>
      <c r="N149">
        <v>0.90513999520966903</v>
      </c>
      <c r="O149">
        <v>0.75519167728495151</v>
      </c>
      <c r="P149">
        <v>0.77415690301311701</v>
      </c>
      <c r="Q149">
        <v>1.024849356094754</v>
      </c>
      <c r="R149">
        <v>0.76118859845540898</v>
      </c>
      <c r="S149">
        <v>0.92881494959965005</v>
      </c>
      <c r="T149">
        <v>0.970919198429817</v>
      </c>
      <c r="U149">
        <v>0.79952133490042399</v>
      </c>
      <c r="V149">
        <v>1.2895664103278501</v>
      </c>
      <c r="W149">
        <v>0.83588394335428906</v>
      </c>
      <c r="X149">
        <v>1.1268917749044449</v>
      </c>
      <c r="Y149">
        <v>1.1173698729799701</v>
      </c>
      <c r="Z149">
        <v>0.57346279315443649</v>
      </c>
      <c r="AA149">
        <v>0.96059550696294838</v>
      </c>
      <c r="AB149">
        <v>1.2625390782081651</v>
      </c>
      <c r="AC149">
        <v>0.83263339532415048</v>
      </c>
      <c r="AD149">
        <v>1.0391724973773866</v>
      </c>
      <c r="AE149">
        <v>0.82562228495521106</v>
      </c>
      <c r="AF149">
        <v>1.1340792277798499</v>
      </c>
      <c r="AG149">
        <v>1.0302428023800856</v>
      </c>
      <c r="AH149">
        <v>0.6276335910863664</v>
      </c>
      <c r="AI149">
        <v>0.83280446508991601</v>
      </c>
      <c r="AJ149">
        <v>0.75868343176766495</v>
      </c>
      <c r="AK149">
        <v>1.240624227323585</v>
      </c>
      <c r="AL149">
        <v>0.9601055548962556</v>
      </c>
      <c r="AM149">
        <v>1.2689270632788749</v>
      </c>
      <c r="AN149">
        <v>0.69655003570072904</v>
      </c>
      <c r="AO149">
        <v>0.75975006872568351</v>
      </c>
      <c r="AP149">
        <v>0.89941300267136548</v>
      </c>
      <c r="AQ149">
        <v>1.1181962311685565</v>
      </c>
      <c r="AR149">
        <v>0.76696514102253799</v>
      </c>
      <c r="AS149">
        <v>1.0997368201962661</v>
      </c>
      <c r="AT149">
        <v>0.78558909203301708</v>
      </c>
      <c r="AU149">
        <v>1.0178377774686647</v>
      </c>
      <c r="AV149">
        <v>0.90604791258700446</v>
      </c>
      <c r="AW149">
        <v>0.63854962691579153</v>
      </c>
      <c r="AX149">
        <v>1.0313240577614384</v>
      </c>
      <c r="AY149">
        <v>0.97337400118799444</v>
      </c>
      <c r="AZ149">
        <v>0.85349729665240048</v>
      </c>
      <c r="BA149">
        <v>0.84366951807817503</v>
      </c>
      <c r="BB149">
        <v>0.91105809037487651</v>
      </c>
      <c r="BC149">
        <v>0.84827675528631596</v>
      </c>
      <c r="BD149">
        <v>0.84923754512956351</v>
      </c>
      <c r="BE149">
        <v>1.0252924139321615</v>
      </c>
      <c r="BF149">
        <v>1.0515729258552036</v>
      </c>
      <c r="BG149">
        <v>0.92650497485379901</v>
      </c>
      <c r="BH149">
        <v>0.73011905847820902</v>
      </c>
      <c r="BJ149">
        <f t="shared" si="24"/>
        <v>0.8985198833438105</v>
      </c>
      <c r="BK149">
        <f t="shared" si="25"/>
        <v>0.94160787362613141</v>
      </c>
      <c r="BL149">
        <f t="shared" si="26"/>
        <v>0.91843610493384542</v>
      </c>
      <c r="BN149">
        <f t="shared" si="27"/>
        <v>9.4097812521709234E-2</v>
      </c>
      <c r="BO149">
        <f t="shared" si="28"/>
        <v>0.20004295595181792</v>
      </c>
      <c r="BP149">
        <f t="shared" si="29"/>
        <v>0.16207323778922766</v>
      </c>
      <c r="BR149">
        <f t="shared" si="30"/>
        <v>2.3524453130427309E-2</v>
      </c>
      <c r="BS149">
        <f t="shared" si="31"/>
        <v>4.7150576894044095E-2</v>
      </c>
      <c r="BT149">
        <f t="shared" si="32"/>
        <v>3.2414647557845531E-2</v>
      </c>
      <c r="BV149">
        <f t="shared" si="33"/>
        <v>0.42131495726683243</v>
      </c>
      <c r="BW149">
        <f t="shared" si="34"/>
        <v>0.62181095012366305</v>
      </c>
      <c r="BX149">
        <f t="shared" si="35"/>
        <v>0.68820537882188504</v>
      </c>
    </row>
    <row r="150" spans="1:76" x14ac:dyDescent="0.3">
      <c r="A150" t="s">
        <v>827</v>
      </c>
      <c r="B150">
        <v>0.192692750343083</v>
      </c>
      <c r="C150">
        <v>0.24354422039562251</v>
      </c>
      <c r="D150">
        <v>0.164783537898327</v>
      </c>
      <c r="E150">
        <v>0.23594657911641401</v>
      </c>
      <c r="F150">
        <v>0.188123971863288</v>
      </c>
      <c r="G150">
        <v>0.1648129644413335</v>
      </c>
      <c r="H150">
        <v>0.1784397328344175</v>
      </c>
      <c r="I150">
        <v>0.1328869673737087</v>
      </c>
      <c r="J150">
        <v>0.166202319786143</v>
      </c>
      <c r="K150">
        <v>0.17935088865832449</v>
      </c>
      <c r="L150">
        <v>0.14495438813452649</v>
      </c>
      <c r="M150">
        <v>0.18842128298456451</v>
      </c>
      <c r="N150">
        <v>0.1887716053582065</v>
      </c>
      <c r="O150">
        <v>0.13011824358879348</v>
      </c>
      <c r="P150">
        <v>0.12187238118845301</v>
      </c>
      <c r="Q150">
        <v>0.1582632025980085</v>
      </c>
      <c r="R150">
        <v>0.17150592294238598</v>
      </c>
      <c r="S150">
        <v>0.16810874646966451</v>
      </c>
      <c r="T150">
        <v>0.1464087138075785</v>
      </c>
      <c r="U150">
        <v>0.16445328354375549</v>
      </c>
      <c r="V150">
        <v>0.24169846155029751</v>
      </c>
      <c r="W150">
        <v>0.15015589766816351</v>
      </c>
      <c r="X150">
        <v>0.247359369495808</v>
      </c>
      <c r="Y150">
        <v>0.23731780830844951</v>
      </c>
      <c r="Z150">
        <v>0.1123118084922735</v>
      </c>
      <c r="AA150">
        <v>0.1648316285889945</v>
      </c>
      <c r="AB150">
        <v>0.17191002051764451</v>
      </c>
      <c r="AC150">
        <v>0.17977936766875452</v>
      </c>
      <c r="AD150">
        <v>0.13402772364865351</v>
      </c>
      <c r="AE150">
        <v>0.18103033817394798</v>
      </c>
      <c r="AF150">
        <v>0.19669601371763401</v>
      </c>
      <c r="AG150">
        <v>0.10238984478809025</v>
      </c>
      <c r="AH150">
        <v>0.1414262511199165</v>
      </c>
      <c r="AI150">
        <v>8.2325370393988712E-2</v>
      </c>
      <c r="AJ150">
        <v>0.134687841352749</v>
      </c>
      <c r="AK150">
        <v>0.27298175650554102</v>
      </c>
      <c r="AL150">
        <v>0.18317152238245449</v>
      </c>
      <c r="AM150">
        <v>0.22775434524583749</v>
      </c>
      <c r="AN150">
        <v>0.17658303061771952</v>
      </c>
      <c r="AO150">
        <v>0.1406374445435955</v>
      </c>
      <c r="AP150">
        <v>0.20331818150068198</v>
      </c>
      <c r="AQ150">
        <v>0.19962691724286752</v>
      </c>
      <c r="AR150">
        <v>0.142115713167215</v>
      </c>
      <c r="AS150">
        <v>0.17129113389266298</v>
      </c>
      <c r="AT150">
        <v>8.9263913853223298E-2</v>
      </c>
      <c r="AU150">
        <v>0.1765182192117975</v>
      </c>
      <c r="AV150">
        <v>0.20637928271421649</v>
      </c>
      <c r="AW150">
        <v>0.105063273646225</v>
      </c>
      <c r="AX150">
        <v>0.188945333336209</v>
      </c>
      <c r="AY150">
        <v>0.14340844662803851</v>
      </c>
      <c r="AZ150">
        <v>0.1491056483852245</v>
      </c>
      <c r="BA150">
        <v>0.207536195582677</v>
      </c>
      <c r="BB150">
        <v>0.15167348041933398</v>
      </c>
      <c r="BC150">
        <v>0.14129959548325799</v>
      </c>
      <c r="BD150">
        <v>0.16167388418402301</v>
      </c>
      <c r="BE150">
        <v>0.1751506077384985</v>
      </c>
      <c r="BF150">
        <v>0.16771488560196551</v>
      </c>
      <c r="BG150">
        <v>0.18217969908196699</v>
      </c>
      <c r="BH150">
        <v>0.1698735550160124</v>
      </c>
      <c r="BJ150">
        <f t="shared" si="24"/>
        <v>0.17369906478520092</v>
      </c>
      <c r="BK150">
        <f t="shared" si="25"/>
        <v>0.16631869838311117</v>
      </c>
      <c r="BL150">
        <f t="shared" si="26"/>
        <v>0.17071815629335976</v>
      </c>
      <c r="BN150">
        <f t="shared" si="27"/>
        <v>3.4010167438894172E-2</v>
      </c>
      <c r="BO150">
        <f t="shared" si="28"/>
        <v>4.5410900317412788E-2</v>
      </c>
      <c r="BP150">
        <f t="shared" si="29"/>
        <v>3.842878819788241E-2</v>
      </c>
      <c r="BR150">
        <f t="shared" si="30"/>
        <v>8.502541859723543E-3</v>
      </c>
      <c r="BS150">
        <f t="shared" si="31"/>
        <v>1.0703451851409643E-2</v>
      </c>
      <c r="BT150">
        <f t="shared" si="32"/>
        <v>7.6857576395764817E-3</v>
      </c>
      <c r="BV150">
        <f t="shared" si="33"/>
        <v>0.59309541215246353</v>
      </c>
      <c r="BW150">
        <f t="shared" si="34"/>
        <v>0.79632683340563426</v>
      </c>
      <c r="BX150">
        <f t="shared" si="35"/>
        <v>0.74059692345065331</v>
      </c>
    </row>
    <row r="151" spans="1:76" x14ac:dyDescent="0.3">
      <c r="A151" t="s">
        <v>91</v>
      </c>
    </row>
    <row r="152" spans="1:76" x14ac:dyDescent="0.3">
      <c r="A152" t="s">
        <v>92</v>
      </c>
      <c r="B152">
        <v>1807.933958112925</v>
      </c>
      <c r="C152">
        <v>1907.8793286953901</v>
      </c>
      <c r="D152">
        <v>1882.113543102475</v>
      </c>
      <c r="E152">
        <v>1868.60490830151</v>
      </c>
      <c r="F152">
        <v>2154.8950528394453</v>
      </c>
      <c r="G152">
        <v>1948.9655269677801</v>
      </c>
      <c r="H152">
        <v>2036.483137949655</v>
      </c>
      <c r="I152">
        <v>1886.6338861998349</v>
      </c>
      <c r="J152">
        <v>2160.81779425691</v>
      </c>
      <c r="K152">
        <v>2122.3281192084651</v>
      </c>
      <c r="L152">
        <v>1979.4429132044652</v>
      </c>
      <c r="M152">
        <v>1843.29972259445</v>
      </c>
      <c r="N152">
        <v>2046.8283199105649</v>
      </c>
      <c r="O152">
        <v>1845.5078701377349</v>
      </c>
      <c r="P152">
        <v>2099.7989229499499</v>
      </c>
      <c r="Q152">
        <v>2098.3827860204146</v>
      </c>
      <c r="R152">
        <v>1958.5776766085351</v>
      </c>
      <c r="S152">
        <v>2169.1003244369304</v>
      </c>
      <c r="T152">
        <v>1933.47342085745</v>
      </c>
      <c r="U152">
        <v>1645.53522277653</v>
      </c>
      <c r="V152">
        <v>2299.0520158035597</v>
      </c>
      <c r="W152">
        <v>1940.4221181489652</v>
      </c>
      <c r="X152">
        <v>1999.8819143472601</v>
      </c>
      <c r="Y152">
        <v>2371.0250137308099</v>
      </c>
      <c r="Z152">
        <v>1381.2610776383499</v>
      </c>
      <c r="AA152">
        <v>2132.2082522483652</v>
      </c>
      <c r="AB152">
        <v>2242.5398923591802</v>
      </c>
      <c r="AC152">
        <v>2199.8814119203548</v>
      </c>
      <c r="AD152">
        <v>1989.8420264286901</v>
      </c>
      <c r="AE152">
        <v>2198.8875788944597</v>
      </c>
      <c r="AF152">
        <v>2376.9358658320352</v>
      </c>
      <c r="AG152">
        <v>2169.3818166824049</v>
      </c>
      <c r="AH152">
        <v>1765.119748955085</v>
      </c>
      <c r="AI152">
        <v>1492.252212696895</v>
      </c>
      <c r="AJ152">
        <v>1663.6133489674551</v>
      </c>
      <c r="AK152">
        <v>2214.6188284672999</v>
      </c>
      <c r="AL152">
        <v>2146.5295256180752</v>
      </c>
      <c r="AM152">
        <v>2146.8719117637947</v>
      </c>
      <c r="AN152">
        <v>1759.0355090139851</v>
      </c>
      <c r="AO152">
        <v>1859.8671341211252</v>
      </c>
      <c r="AP152">
        <v>1852.594939939205</v>
      </c>
      <c r="AQ152">
        <v>2263.206985856405</v>
      </c>
      <c r="AR152">
        <v>1811.75382445127</v>
      </c>
      <c r="AS152">
        <v>2083.905351707735</v>
      </c>
      <c r="AT152">
        <v>1880.85975439973</v>
      </c>
      <c r="AU152">
        <v>1922.000986080355</v>
      </c>
      <c r="AV152">
        <v>1962.9492592229301</v>
      </c>
      <c r="AW152">
        <v>1614.149962957355</v>
      </c>
      <c r="AX152">
        <v>2021.7834136363299</v>
      </c>
      <c r="AY152">
        <v>2071.9580424934902</v>
      </c>
      <c r="AZ152">
        <v>1863.20765788161</v>
      </c>
      <c r="BA152">
        <v>1711.7311815165299</v>
      </c>
      <c r="BB152">
        <v>1981.405869224305</v>
      </c>
      <c r="BC152">
        <v>1828.3491569215548</v>
      </c>
      <c r="BD152">
        <v>1870.23154395753</v>
      </c>
      <c r="BE152">
        <v>2049.9027774347751</v>
      </c>
      <c r="BF152">
        <v>1901.272273247235</v>
      </c>
      <c r="BG152">
        <v>1998.0497769680451</v>
      </c>
      <c r="BH152">
        <v>1855.0696408607901</v>
      </c>
      <c r="BJ152">
        <f t="shared" si="24"/>
        <v>1980.6197369032482</v>
      </c>
      <c r="BK152">
        <f t="shared" si="25"/>
        <v>2014.7431994647704</v>
      </c>
      <c r="BL152">
        <f t="shared" si="26"/>
        <v>1933.3967462683568</v>
      </c>
      <c r="BN152">
        <f t="shared" si="27"/>
        <v>121.87743995475705</v>
      </c>
      <c r="BO152">
        <f t="shared" si="28"/>
        <v>287.95550995227075</v>
      </c>
      <c r="BP152">
        <f t="shared" si="29"/>
        <v>165.88576732493007</v>
      </c>
      <c r="BR152">
        <f t="shared" si="30"/>
        <v>30.469359988689263</v>
      </c>
      <c r="BS152">
        <f t="shared" si="31"/>
        <v>67.871764589093672</v>
      </c>
      <c r="BT152">
        <f t="shared" si="32"/>
        <v>33.177153464986013</v>
      </c>
      <c r="BV152">
        <f t="shared" si="33"/>
        <v>0.65069501528001095</v>
      </c>
      <c r="BW152">
        <f t="shared" si="34"/>
        <v>0.3010805950596781</v>
      </c>
      <c r="BX152">
        <f t="shared" si="35"/>
        <v>0.29183148660442598</v>
      </c>
    </row>
    <row r="153" spans="1:76" x14ac:dyDescent="0.3">
      <c r="BJ153" s="32" t="s">
        <v>1815</v>
      </c>
      <c r="BK153" s="32"/>
      <c r="BL153" s="32"/>
      <c r="BN153" s="32" t="s">
        <v>1816</v>
      </c>
      <c r="BO153" s="32"/>
      <c r="BP153" s="32"/>
      <c r="BR153" s="32" t="s">
        <v>1817</v>
      </c>
      <c r="BS153" s="32"/>
      <c r="BT153" s="32"/>
      <c r="BV153" s="32" t="s">
        <v>1818</v>
      </c>
      <c r="BW153" s="32"/>
      <c r="BX153" s="32"/>
    </row>
    <row r="154" spans="1:76" x14ac:dyDescent="0.3">
      <c r="BJ154" s="5" t="s">
        <v>1812</v>
      </c>
      <c r="BK154" s="6" t="s">
        <v>1814</v>
      </c>
      <c r="BL154" s="7" t="s">
        <v>1813</v>
      </c>
      <c r="BN154" s="5" t="s">
        <v>1812</v>
      </c>
      <c r="BO154" s="6" t="s">
        <v>1814</v>
      </c>
      <c r="BP154" s="7" t="s">
        <v>1813</v>
      </c>
      <c r="BR154" s="5" t="s">
        <v>1812</v>
      </c>
      <c r="BS154" s="6" t="s">
        <v>1814</v>
      </c>
      <c r="BT154" s="7" t="s">
        <v>1813</v>
      </c>
      <c r="BV154" s="5" t="s">
        <v>1812</v>
      </c>
      <c r="BW154" s="5" t="s">
        <v>1812</v>
      </c>
      <c r="BX154" s="7" t="s">
        <v>1813</v>
      </c>
    </row>
    <row r="155" spans="1:76" x14ac:dyDescent="0.3">
      <c r="BV155" s="6" t="s">
        <v>1814</v>
      </c>
      <c r="BW155" s="7" t="s">
        <v>1813</v>
      </c>
      <c r="BX155" s="6" t="s">
        <v>1814</v>
      </c>
    </row>
    <row r="156" spans="1:76" x14ac:dyDescent="0.3">
      <c r="A156" s="9" t="s">
        <v>1819</v>
      </c>
      <c r="B156" s="29">
        <f>SUM(B132,B127,B124,B121,B118,B105,B58,B53,B49,B47,B45,B43,B41,B39,B36,B34,B32,B30,B23,B17,B13,B11,B7:B9)+SUM(B65,B73,B80,B82,B90,B102,B115)/2</f>
        <v>415.26692766302432</v>
      </c>
      <c r="C156" s="29">
        <f t="shared" ref="C156:BH156" si="36">SUM(C132,C127,C124,C121,C118,C105,C58,C53,C49,C47,C45,C43,C41,C39,C36,C34,C32,C30,C23,C17,C13,C11,C7:C9)+SUM(C65,C73,C80,C82,C90,C102,C115)/2</f>
        <v>428.88798498313582</v>
      </c>
      <c r="D156" s="29">
        <f t="shared" si="36"/>
        <v>466.93193969962425</v>
      </c>
      <c r="E156" s="29">
        <f t="shared" si="36"/>
        <v>497.64693747252113</v>
      </c>
      <c r="F156" s="29">
        <f t="shared" si="36"/>
        <v>432.16713654642217</v>
      </c>
      <c r="G156" s="29">
        <f t="shared" si="36"/>
        <v>452.34690087990293</v>
      </c>
      <c r="H156" s="29">
        <f t="shared" si="36"/>
        <v>480.60968741761093</v>
      </c>
      <c r="I156" s="29">
        <f t="shared" si="36"/>
        <v>426.02288177491545</v>
      </c>
      <c r="J156" s="29">
        <f t="shared" si="36"/>
        <v>461.75827392588246</v>
      </c>
      <c r="K156" s="29">
        <f t="shared" si="36"/>
        <v>411.24280314015181</v>
      </c>
      <c r="L156" s="29">
        <f t="shared" si="36"/>
        <v>475.07277111008972</v>
      </c>
      <c r="M156" s="29">
        <f t="shared" si="36"/>
        <v>470.67741319593057</v>
      </c>
      <c r="N156" s="29">
        <f t="shared" si="36"/>
        <v>435.1746862684131</v>
      </c>
      <c r="O156" s="29">
        <f t="shared" si="36"/>
        <v>412.59658534981594</v>
      </c>
      <c r="P156" s="29">
        <f t="shared" si="36"/>
        <v>469.2455871773397</v>
      </c>
      <c r="Q156" s="29">
        <f t="shared" si="36"/>
        <v>481.7672238899022</v>
      </c>
      <c r="R156" s="29">
        <f t="shared" si="36"/>
        <v>465.91512815033803</v>
      </c>
      <c r="S156" s="29">
        <f t="shared" si="36"/>
        <v>537.2622694773471</v>
      </c>
      <c r="T156" s="29">
        <f t="shared" si="36"/>
        <v>433.75888681154282</v>
      </c>
      <c r="U156" s="29">
        <f t="shared" si="36"/>
        <v>413.56182528944112</v>
      </c>
      <c r="V156" s="29">
        <f t="shared" si="36"/>
        <v>422.4205355654272</v>
      </c>
      <c r="W156" s="29">
        <f t="shared" si="36"/>
        <v>433.958663048012</v>
      </c>
      <c r="X156" s="29">
        <f t="shared" si="36"/>
        <v>448.02094921884901</v>
      </c>
      <c r="Y156" s="29">
        <f t="shared" si="36"/>
        <v>402.05111584673153</v>
      </c>
      <c r="Z156" s="29">
        <f t="shared" si="36"/>
        <v>316.11058719450068</v>
      </c>
      <c r="AA156" s="29">
        <f t="shared" si="36"/>
        <v>476.01968263675417</v>
      </c>
      <c r="AB156" s="29">
        <f t="shared" si="36"/>
        <v>460.90839513949379</v>
      </c>
      <c r="AC156" s="29">
        <f t="shared" si="36"/>
        <v>473.27635898217881</v>
      </c>
      <c r="AD156" s="29">
        <f t="shared" si="36"/>
        <v>425.40984286701956</v>
      </c>
      <c r="AE156" s="29">
        <f t="shared" si="36"/>
        <v>538.20237192040452</v>
      </c>
      <c r="AF156" s="29">
        <f t="shared" si="36"/>
        <v>500.39197089890189</v>
      </c>
      <c r="AG156" s="29">
        <f t="shared" si="36"/>
        <v>516.2671693706867</v>
      </c>
      <c r="AH156" s="29">
        <f t="shared" si="36"/>
        <v>421.29455585818511</v>
      </c>
      <c r="AI156" s="29">
        <f t="shared" si="36"/>
        <v>344.57659354192521</v>
      </c>
      <c r="AJ156" s="29">
        <f t="shared" si="36"/>
        <v>395.8966955015926</v>
      </c>
      <c r="AK156" s="29">
        <f t="shared" si="36"/>
        <v>514.14270466900575</v>
      </c>
      <c r="AL156" s="29">
        <f t="shared" si="36"/>
        <v>447.92761735369265</v>
      </c>
      <c r="AM156" s="29">
        <f t="shared" si="36"/>
        <v>433.63717940791037</v>
      </c>
      <c r="AN156" s="29">
        <f t="shared" si="36"/>
        <v>404.38573746237472</v>
      </c>
      <c r="AO156" s="29">
        <f t="shared" si="36"/>
        <v>432.39061865072586</v>
      </c>
      <c r="AP156" s="29">
        <f t="shared" si="36"/>
        <v>401.96286844176564</v>
      </c>
      <c r="AQ156" s="29">
        <f t="shared" si="36"/>
        <v>437.2639951021925</v>
      </c>
      <c r="AR156" s="29">
        <f t="shared" si="36"/>
        <v>407.55548169717724</v>
      </c>
      <c r="AS156" s="29">
        <f t="shared" si="36"/>
        <v>431.02737760718833</v>
      </c>
      <c r="AT156" s="29">
        <f t="shared" si="36"/>
        <v>405.94799846961195</v>
      </c>
      <c r="AU156" s="29">
        <f t="shared" si="36"/>
        <v>394.60862085750176</v>
      </c>
      <c r="AV156" s="29">
        <f t="shared" si="36"/>
        <v>477.04693560195204</v>
      </c>
      <c r="AW156" s="29">
        <f t="shared" si="36"/>
        <v>379.21793066414381</v>
      </c>
      <c r="AX156" s="29">
        <f t="shared" si="36"/>
        <v>407.6932913074308</v>
      </c>
      <c r="AY156" s="29">
        <f t="shared" si="36"/>
        <v>473.33959330329321</v>
      </c>
      <c r="AZ156" s="29">
        <f t="shared" si="36"/>
        <v>462.30563738293125</v>
      </c>
      <c r="BA156" s="29">
        <f t="shared" si="36"/>
        <v>357.742053683535</v>
      </c>
      <c r="BB156" s="29">
        <f t="shared" si="36"/>
        <v>438.53803433855126</v>
      </c>
      <c r="BC156" s="29">
        <f t="shared" si="36"/>
        <v>414.20862400803361</v>
      </c>
      <c r="BD156" s="29">
        <f t="shared" si="36"/>
        <v>445.70190830234657</v>
      </c>
      <c r="BE156" s="29">
        <f t="shared" si="36"/>
        <v>421.73476055680879</v>
      </c>
      <c r="BF156" s="29">
        <f t="shared" si="36"/>
        <v>412.71754732364917</v>
      </c>
      <c r="BG156" s="29">
        <f t="shared" si="36"/>
        <v>418.58772208653983</v>
      </c>
      <c r="BH156" s="29">
        <f t="shared" si="36"/>
        <v>422.49381960027893</v>
      </c>
      <c r="BI156" s="9" t="s">
        <v>1819</v>
      </c>
      <c r="BJ156">
        <f t="shared" ref="BJ156:BJ165" si="37">AVERAGE(B156:Q156)</f>
        <v>451.08848378091767</v>
      </c>
      <c r="BK156">
        <f t="shared" ref="BK156:BK165" si="38">AVERAGE(R156:AI156)</f>
        <v>446.07816121209657</v>
      </c>
      <c r="BL156">
        <f t="shared" ref="BL156:BL165" si="39">AVERAGE(AJ156:BH156)</f>
        <v>425.52299013520934</v>
      </c>
      <c r="BN156">
        <f t="shared" ref="BN156:BN165" si="40">STDEV(B156:Q156)</f>
        <v>27.952785400057504</v>
      </c>
      <c r="BO156">
        <f t="shared" ref="BO156:BO165" si="41">STDEV(R156:AI156)</f>
        <v>58.922141360716012</v>
      </c>
      <c r="BP156">
        <f t="shared" ref="BP156:BP165" si="42">STDEV(AJ156:BH156)</f>
        <v>33.209237878295028</v>
      </c>
      <c r="BR156">
        <f t="shared" ref="BR156:BR165" si="43">BN156/SQRT(16)</f>
        <v>6.988196350014376</v>
      </c>
      <c r="BS156">
        <f t="shared" ref="BS156:BS165" si="44">BO156/SQRT(18)</f>
        <v>13.888081906064881</v>
      </c>
      <c r="BT156">
        <f t="shared" ref="BT156:BT165" si="45">BP156/SQRT(25)</f>
        <v>6.6418475756590052</v>
      </c>
      <c r="BV156">
        <f t="shared" ref="BV156:BV165" si="46">TTEST(B156:Q156,R156:AI156,2,3)</f>
        <v>0.74994216202778274</v>
      </c>
      <c r="BW156">
        <f t="shared" ref="BW156:BW165" si="47">TTEST(B156:Q156,AJ156:BH156,2,3)</f>
        <v>1.1833740951772812E-2</v>
      </c>
      <c r="BX156">
        <f t="shared" ref="BX156:BX165" si="48">TTEST(R156:AI156,AJ156:BH156,2,3)</f>
        <v>0.1939562228936802</v>
      </c>
    </row>
    <row r="157" spans="1:76" x14ac:dyDescent="0.3">
      <c r="A157" s="9" t="s">
        <v>1820</v>
      </c>
      <c r="B157" s="29">
        <f>SUM(B133,B128,B125,B122,B119,B106,B96,B94,B83,B74,B66,B59,B54,B50,B48,B46,B44,B42,B40,B37:B38,B35,B33,B31,B24,B18,B14,B12,B10)+SUM(B81,B91,B103,B116)/2</f>
        <v>285.82099858517893</v>
      </c>
      <c r="C157" s="29">
        <f t="shared" ref="C157:BH157" si="49">SUM(C133,C128,C125,C122,C119,C106,C96,C94,C83,C74,C66,C59,C54,C50,C48,C46,C44,C42,C40,C37:C38,C35,C33,C31,C24,C18,C14,C12,C10)+SUM(C81,C91,C103,C116)/2</f>
        <v>315.94876004589287</v>
      </c>
      <c r="D157" s="29">
        <f t="shared" si="49"/>
        <v>325.77940374304399</v>
      </c>
      <c r="E157" s="29">
        <f t="shared" si="49"/>
        <v>302.6307214806165</v>
      </c>
      <c r="F157" s="29">
        <f t="shared" si="49"/>
        <v>374.5244693673132</v>
      </c>
      <c r="G157" s="29">
        <f t="shared" si="49"/>
        <v>336.67010420594869</v>
      </c>
      <c r="H157" s="29">
        <f t="shared" si="49"/>
        <v>332.55144993967264</v>
      </c>
      <c r="I157" s="29">
        <f t="shared" si="49"/>
        <v>333.59608652598422</v>
      </c>
      <c r="J157" s="29">
        <f t="shared" si="49"/>
        <v>359.88948646541809</v>
      </c>
      <c r="K157" s="29">
        <f t="shared" si="49"/>
        <v>383.18596666847594</v>
      </c>
      <c r="L157" s="29">
        <f t="shared" si="49"/>
        <v>331.96246190582724</v>
      </c>
      <c r="M157" s="29">
        <f t="shared" si="49"/>
        <v>305.82075725896908</v>
      </c>
      <c r="N157" s="29">
        <f t="shared" si="49"/>
        <v>382.03183944574681</v>
      </c>
      <c r="O157" s="29">
        <f t="shared" si="49"/>
        <v>298.64497200518667</v>
      </c>
      <c r="P157" s="29">
        <f t="shared" si="49"/>
        <v>348.6094642412358</v>
      </c>
      <c r="Q157" s="29">
        <f t="shared" si="49"/>
        <v>375.64696047308166</v>
      </c>
      <c r="R157" s="29">
        <f t="shared" si="49"/>
        <v>341.06913242949508</v>
      </c>
      <c r="S157" s="29">
        <f t="shared" si="49"/>
        <v>371.82526238792184</v>
      </c>
      <c r="T157" s="29">
        <f t="shared" si="49"/>
        <v>330.77559269313861</v>
      </c>
      <c r="U157" s="29">
        <f t="shared" si="49"/>
        <v>282.40971967543493</v>
      </c>
      <c r="V157" s="29">
        <f t="shared" si="49"/>
        <v>437.09012310457496</v>
      </c>
      <c r="W157" s="29">
        <f t="shared" si="49"/>
        <v>327.64556204684072</v>
      </c>
      <c r="X157" s="29">
        <f t="shared" si="49"/>
        <v>336.42108211444986</v>
      </c>
      <c r="Y157" s="29">
        <f t="shared" si="49"/>
        <v>418.04756564743894</v>
      </c>
      <c r="Z157" s="29">
        <f t="shared" si="49"/>
        <v>246.68091689471444</v>
      </c>
      <c r="AA157" s="29">
        <f t="shared" si="49"/>
        <v>375.48328374713941</v>
      </c>
      <c r="AB157" s="29">
        <f t="shared" si="49"/>
        <v>400.20681369234899</v>
      </c>
      <c r="AC157" s="29">
        <f t="shared" si="49"/>
        <v>428.89759152415161</v>
      </c>
      <c r="AD157" s="29">
        <f t="shared" si="49"/>
        <v>332.6323251521215</v>
      </c>
      <c r="AE157" s="29">
        <f t="shared" si="49"/>
        <v>390.38939409973034</v>
      </c>
      <c r="AF157" s="29">
        <f t="shared" si="49"/>
        <v>440.74412231768338</v>
      </c>
      <c r="AG157" s="29">
        <f t="shared" si="49"/>
        <v>326.96794198751928</v>
      </c>
      <c r="AH157" s="29">
        <f t="shared" si="49"/>
        <v>304.64334682369673</v>
      </c>
      <c r="AI157" s="29">
        <f t="shared" si="49"/>
        <v>241.47771395856569</v>
      </c>
      <c r="AJ157" s="29">
        <f t="shared" si="49"/>
        <v>268.48562974257453</v>
      </c>
      <c r="AK157" s="29">
        <f t="shared" si="49"/>
        <v>389.04006606863476</v>
      </c>
      <c r="AL157" s="29">
        <f t="shared" si="49"/>
        <v>390.99279227175231</v>
      </c>
      <c r="AM157" s="29">
        <f t="shared" si="49"/>
        <v>362.04867374142066</v>
      </c>
      <c r="AN157" s="29">
        <f t="shared" si="49"/>
        <v>299.9932283608166</v>
      </c>
      <c r="AO157" s="29">
        <f t="shared" si="49"/>
        <v>300.49689149668649</v>
      </c>
      <c r="AP157" s="29">
        <f t="shared" si="49"/>
        <v>338.10466216177184</v>
      </c>
      <c r="AQ157" s="29">
        <f t="shared" si="49"/>
        <v>446.77767496684294</v>
      </c>
      <c r="AR157" s="29">
        <f t="shared" si="49"/>
        <v>315.5596224074423</v>
      </c>
      <c r="AS157" s="29">
        <f t="shared" si="49"/>
        <v>372.54975242106201</v>
      </c>
      <c r="AT157" s="29">
        <f t="shared" si="49"/>
        <v>334.59796625124164</v>
      </c>
      <c r="AU157" s="29">
        <f t="shared" si="49"/>
        <v>346.26898833694997</v>
      </c>
      <c r="AV157" s="29">
        <f t="shared" si="49"/>
        <v>330.69221337966439</v>
      </c>
      <c r="AW157" s="29">
        <f t="shared" si="49"/>
        <v>251.65115022980049</v>
      </c>
      <c r="AX157" s="29">
        <f t="shared" si="49"/>
        <v>360.57723297899327</v>
      </c>
      <c r="AY157" s="29">
        <f t="shared" si="49"/>
        <v>368.78256185847459</v>
      </c>
      <c r="AZ157" s="29">
        <f t="shared" si="49"/>
        <v>301.85333616893337</v>
      </c>
      <c r="BA157" s="29">
        <f t="shared" si="49"/>
        <v>323.74642773385983</v>
      </c>
      <c r="BB157" s="29">
        <f t="shared" si="49"/>
        <v>345.33272749425072</v>
      </c>
      <c r="BC157" s="29">
        <f t="shared" si="49"/>
        <v>318.90182173265384</v>
      </c>
      <c r="BD157" s="29">
        <f t="shared" si="49"/>
        <v>307.29299617598758</v>
      </c>
      <c r="BE157" s="29">
        <f t="shared" si="49"/>
        <v>337.72361712914619</v>
      </c>
      <c r="BF157" s="29">
        <f t="shared" si="49"/>
        <v>334.9711649277537</v>
      </c>
      <c r="BG157" s="29">
        <f t="shared" si="49"/>
        <v>345.81149215387933</v>
      </c>
      <c r="BH157" s="29">
        <f t="shared" si="49"/>
        <v>331.66586520181875</v>
      </c>
      <c r="BI157" s="9" t="s">
        <v>1820</v>
      </c>
      <c r="BJ157">
        <f t="shared" si="37"/>
        <v>337.08211889734952</v>
      </c>
      <c r="BK157">
        <f t="shared" si="38"/>
        <v>351.85597168316485</v>
      </c>
      <c r="BL157">
        <f t="shared" si="39"/>
        <v>336.95674221569641</v>
      </c>
      <c r="BN157">
        <f t="shared" si="40"/>
        <v>31.188665636156969</v>
      </c>
      <c r="BO157">
        <f t="shared" si="41"/>
        <v>60.843772765684037</v>
      </c>
      <c r="BP157">
        <f t="shared" si="42"/>
        <v>40.417554703924353</v>
      </c>
      <c r="BR157">
        <f t="shared" si="43"/>
        <v>7.7971664090392423</v>
      </c>
      <c r="BS157">
        <f t="shared" si="44"/>
        <v>14.341014771862856</v>
      </c>
      <c r="BT157">
        <f t="shared" si="45"/>
        <v>8.0835109407848709</v>
      </c>
      <c r="BV157">
        <f t="shared" si="46"/>
        <v>0.37375556559601153</v>
      </c>
      <c r="BW157">
        <f t="shared" si="47"/>
        <v>0.99115235124938006</v>
      </c>
      <c r="BX157">
        <f t="shared" si="48"/>
        <v>0.3732860933100669</v>
      </c>
    </row>
    <row r="158" spans="1:76" x14ac:dyDescent="0.3">
      <c r="A158" s="9" t="s">
        <v>1821</v>
      </c>
      <c r="B158" s="29">
        <f>SUM(B134:B150,B129:B131,B126,B123,B120,B117,B107:B109,B104,B97:B101,B110:B114,B92:B93,B95,B84:B89,B75:B79,B67:B72,B60:B64,B55:B57,B51:B52,B25:B29,B19:B22,B15:B16)+SUM(B65,B73,B80:B82,B90:B91,B102:B103,B115:B116)/2</f>
        <v>1106.8460318647244</v>
      </c>
      <c r="C158" s="29">
        <f t="shared" ref="C158:BH158" si="50">SUM(C134:C150,C129:C131,C126,C123,C120,C117,C107:C109,C104,C97:C101,C110:C114,C92:C93,C95,C84:C89,C75:C79,C67:C72,C60:C64,C55:C57,C51:C52,C25:C29,C19:C22,C15:C16)+SUM(C65,C73,C80:C82,C90:C91,C102:C103,C115:C116)/2</f>
        <v>1163.042583666364</v>
      </c>
      <c r="D158" s="29">
        <f t="shared" si="50"/>
        <v>1089.4021996598092</v>
      </c>
      <c r="E158" s="29">
        <f t="shared" si="50"/>
        <v>1068.3272493483719</v>
      </c>
      <c r="F158" s="29">
        <f t="shared" si="50"/>
        <v>1348.2034469257085</v>
      </c>
      <c r="G158" s="29">
        <f t="shared" si="50"/>
        <v>1159.94852188193</v>
      </c>
      <c r="H158" s="29">
        <f t="shared" si="50"/>
        <v>1223.3220005923706</v>
      </c>
      <c r="I158" s="29">
        <f t="shared" si="50"/>
        <v>1127.0149178989332</v>
      </c>
      <c r="J158" s="29">
        <f t="shared" si="50"/>
        <v>1339.1700338656115</v>
      </c>
      <c r="K158" s="29">
        <f t="shared" si="50"/>
        <v>1327.8993493998328</v>
      </c>
      <c r="L158" s="29">
        <f t="shared" si="50"/>
        <v>1172.4076801885483</v>
      </c>
      <c r="M158" s="29">
        <f t="shared" si="50"/>
        <v>1066.8015521395523</v>
      </c>
      <c r="N158" s="29">
        <f t="shared" si="50"/>
        <v>1229.6217941964057</v>
      </c>
      <c r="O158" s="29">
        <f t="shared" si="50"/>
        <v>1134.2663127827368</v>
      </c>
      <c r="P158" s="29">
        <f t="shared" si="50"/>
        <v>1281.9438715313772</v>
      </c>
      <c r="Q158" s="29">
        <f t="shared" si="50"/>
        <v>1240.9686016574326</v>
      </c>
      <c r="R158" s="29">
        <f t="shared" si="50"/>
        <v>1151.5934160286997</v>
      </c>
      <c r="S158" s="29">
        <f t="shared" si="50"/>
        <v>1260.0127925716627</v>
      </c>
      <c r="T158" s="29">
        <f t="shared" si="50"/>
        <v>1168.9389413527713</v>
      </c>
      <c r="U158" s="29">
        <f t="shared" si="50"/>
        <v>949.563677811655</v>
      </c>
      <c r="V158" s="29">
        <f t="shared" si="50"/>
        <v>1439.5413571335573</v>
      </c>
      <c r="W158" s="29">
        <f t="shared" si="50"/>
        <v>1178.8178930541123</v>
      </c>
      <c r="X158" s="29">
        <f t="shared" si="50"/>
        <v>1215.4398830139605</v>
      </c>
      <c r="Y158" s="29">
        <f t="shared" si="50"/>
        <v>1550.9263322366417</v>
      </c>
      <c r="Z158" s="29">
        <f t="shared" si="50"/>
        <v>818.46957354913422</v>
      </c>
      <c r="AA158" s="29">
        <f t="shared" si="50"/>
        <v>1280.7052858644752</v>
      </c>
      <c r="AB158" s="29">
        <f t="shared" si="50"/>
        <v>1381.4246835273357</v>
      </c>
      <c r="AC158" s="29">
        <f t="shared" si="50"/>
        <v>1297.7074614140251</v>
      </c>
      <c r="AD158" s="29">
        <f t="shared" si="50"/>
        <v>1231.7998584095517</v>
      </c>
      <c r="AE158" s="29">
        <f t="shared" si="50"/>
        <v>1270.2958128743244</v>
      </c>
      <c r="AF158" s="29">
        <f t="shared" si="50"/>
        <v>1435.7997726154481</v>
      </c>
      <c r="AG158" s="29">
        <f t="shared" si="50"/>
        <v>1326.1467053241977</v>
      </c>
      <c r="AH158" s="29">
        <f t="shared" si="50"/>
        <v>1039.1818462731997</v>
      </c>
      <c r="AI158" s="29">
        <f t="shared" si="50"/>
        <v>906.19790519640219</v>
      </c>
      <c r="AJ158" s="29">
        <f t="shared" si="50"/>
        <v>999.23102372328617</v>
      </c>
      <c r="AK158" s="29">
        <f t="shared" si="50"/>
        <v>1311.4360577296568</v>
      </c>
      <c r="AL158" s="29">
        <f t="shared" si="50"/>
        <v>1307.6091159926261</v>
      </c>
      <c r="AM158" s="29">
        <f t="shared" si="50"/>
        <v>1351.1860586144662</v>
      </c>
      <c r="AN158" s="29">
        <f t="shared" si="50"/>
        <v>1054.656543190797</v>
      </c>
      <c r="AO158" s="29">
        <f t="shared" si="50"/>
        <v>1126.9796239737152</v>
      </c>
      <c r="AP158" s="29">
        <f t="shared" si="50"/>
        <v>1112.5274093356659</v>
      </c>
      <c r="AQ158" s="29">
        <f t="shared" si="50"/>
        <v>1379.1653157873648</v>
      </c>
      <c r="AR158" s="29">
        <f t="shared" si="50"/>
        <v>1088.63872034665</v>
      </c>
      <c r="AS158" s="29">
        <f t="shared" si="50"/>
        <v>1280.3282216794862</v>
      </c>
      <c r="AT158" s="29">
        <f t="shared" si="50"/>
        <v>1140.3137896788755</v>
      </c>
      <c r="AU158" s="29">
        <f t="shared" si="50"/>
        <v>1181.1233768859038</v>
      </c>
      <c r="AV158" s="29">
        <f t="shared" si="50"/>
        <v>1155.2101102413133</v>
      </c>
      <c r="AW158" s="29">
        <f t="shared" si="50"/>
        <v>983.28088206341101</v>
      </c>
      <c r="AX158" s="29">
        <f t="shared" si="50"/>
        <v>1253.5128893499032</v>
      </c>
      <c r="AY158" s="29">
        <f t="shared" si="50"/>
        <v>1229.8358873317225</v>
      </c>
      <c r="AZ158" s="29">
        <f t="shared" si="50"/>
        <v>1099.0486843297444</v>
      </c>
      <c r="BA158" s="29">
        <f t="shared" si="50"/>
        <v>1030.2427000991336</v>
      </c>
      <c r="BB158" s="29">
        <f t="shared" si="50"/>
        <v>1197.5351073915042</v>
      </c>
      <c r="BC158" s="29">
        <f t="shared" si="50"/>
        <v>1095.2387111808684</v>
      </c>
      <c r="BD158" s="29">
        <f t="shared" si="50"/>
        <v>1117.2366394791939</v>
      </c>
      <c r="BE158" s="29">
        <f t="shared" si="50"/>
        <v>1290.4443997488193</v>
      </c>
      <c r="BF158" s="29">
        <f t="shared" si="50"/>
        <v>1153.5835609958367</v>
      </c>
      <c r="BG158" s="29">
        <f t="shared" si="50"/>
        <v>1233.6505627276297</v>
      </c>
      <c r="BH158" s="29">
        <f t="shared" si="50"/>
        <v>1100.9099560586958</v>
      </c>
      <c r="BI158" s="9" t="s">
        <v>1821</v>
      </c>
      <c r="BJ158">
        <f t="shared" si="37"/>
        <v>1192.4491342249819</v>
      </c>
      <c r="BK158">
        <f t="shared" si="38"/>
        <v>1216.8090665695086</v>
      </c>
      <c r="BL158">
        <f t="shared" si="39"/>
        <v>1170.9170139174507</v>
      </c>
      <c r="BN158">
        <f t="shared" si="40"/>
        <v>95.205485724801065</v>
      </c>
      <c r="BO158">
        <f t="shared" si="41"/>
        <v>192.49879628496257</v>
      </c>
      <c r="BP158">
        <f t="shared" si="42"/>
        <v>109.13508220936049</v>
      </c>
      <c r="BR158">
        <f t="shared" si="43"/>
        <v>23.801371431200266</v>
      </c>
      <c r="BS158">
        <f t="shared" si="44"/>
        <v>45.372401407781609</v>
      </c>
      <c r="BT158">
        <f t="shared" si="45"/>
        <v>21.827016441872097</v>
      </c>
      <c r="BV158">
        <f t="shared" si="46"/>
        <v>0.63852552050462497</v>
      </c>
      <c r="BW158">
        <f t="shared" si="47"/>
        <v>0.5092747310904433</v>
      </c>
      <c r="BX158">
        <f t="shared" si="48"/>
        <v>0.37081029873809468</v>
      </c>
    </row>
    <row r="159" spans="1:76" x14ac:dyDescent="0.3">
      <c r="A159" s="9" t="s">
        <v>1822</v>
      </c>
      <c r="B159">
        <f>SUM(B118:B131,B43:B64,B7:B8)</f>
        <v>521.93917032091417</v>
      </c>
      <c r="C159">
        <f t="shared" ref="C159:BH159" si="51">SUM(C118:C131,C43:C64,C7:C8)</f>
        <v>550.66156174402749</v>
      </c>
      <c r="D159">
        <f t="shared" si="51"/>
        <v>583.77085094660004</v>
      </c>
      <c r="E159">
        <f t="shared" si="51"/>
        <v>555.96753970605539</v>
      </c>
      <c r="F159">
        <f t="shared" si="51"/>
        <v>631.13853008976787</v>
      </c>
      <c r="G159">
        <f t="shared" si="51"/>
        <v>568.24070292523618</v>
      </c>
      <c r="H159">
        <f t="shared" si="51"/>
        <v>597.48006761467423</v>
      </c>
      <c r="I159">
        <f t="shared" si="51"/>
        <v>577.36273746497477</v>
      </c>
      <c r="J159">
        <f t="shared" si="51"/>
        <v>647.2146564336972</v>
      </c>
      <c r="K159">
        <f t="shared" si="51"/>
        <v>673.20117640777312</v>
      </c>
      <c r="L159">
        <f t="shared" si="51"/>
        <v>549.20058184811444</v>
      </c>
      <c r="M159">
        <f t="shared" si="51"/>
        <v>525.91219351240522</v>
      </c>
      <c r="N159">
        <f t="shared" si="51"/>
        <v>641.00589186915397</v>
      </c>
      <c r="O159">
        <f t="shared" si="51"/>
        <v>538.89948541202466</v>
      </c>
      <c r="P159">
        <f t="shared" si="51"/>
        <v>689.07560648484832</v>
      </c>
      <c r="Q159">
        <f t="shared" si="51"/>
        <v>610.85124485734491</v>
      </c>
      <c r="R159">
        <f t="shared" si="51"/>
        <v>571.47933669987708</v>
      </c>
      <c r="S159">
        <f t="shared" si="51"/>
        <v>628.39208963527562</v>
      </c>
      <c r="T159">
        <f t="shared" si="51"/>
        <v>568.34689628936428</v>
      </c>
      <c r="U159">
        <f t="shared" si="51"/>
        <v>495.61141181310023</v>
      </c>
      <c r="V159">
        <f t="shared" si="51"/>
        <v>702.33237279416539</v>
      </c>
      <c r="W159">
        <f t="shared" si="51"/>
        <v>575.53250422992335</v>
      </c>
      <c r="X159">
        <f t="shared" si="51"/>
        <v>561.45430992521415</v>
      </c>
      <c r="Y159">
        <f t="shared" si="51"/>
        <v>659.02366179952298</v>
      </c>
      <c r="Z159">
        <f t="shared" si="51"/>
        <v>403.49505377068147</v>
      </c>
      <c r="AA159">
        <f t="shared" si="51"/>
        <v>614.343398545784</v>
      </c>
      <c r="AB159">
        <f t="shared" si="51"/>
        <v>647.08450178440705</v>
      </c>
      <c r="AC159">
        <f t="shared" si="51"/>
        <v>666.25070613774119</v>
      </c>
      <c r="AD159">
        <f t="shared" si="51"/>
        <v>573.74966216544522</v>
      </c>
      <c r="AE159">
        <f t="shared" si="51"/>
        <v>622.02964075415355</v>
      </c>
      <c r="AF159">
        <f t="shared" si="51"/>
        <v>721.98496208550989</v>
      </c>
      <c r="AG159">
        <f t="shared" si="51"/>
        <v>575.00628419994541</v>
      </c>
      <c r="AH159">
        <f t="shared" si="51"/>
        <v>533.79240169783509</v>
      </c>
      <c r="AI159">
        <f t="shared" si="51"/>
        <v>408.84645304929711</v>
      </c>
      <c r="AJ159">
        <f t="shared" si="51"/>
        <v>465.52077242366931</v>
      </c>
      <c r="AK159">
        <f t="shared" si="51"/>
        <v>664.54076324179687</v>
      </c>
      <c r="AL159">
        <f t="shared" si="51"/>
        <v>668.59250443842461</v>
      </c>
      <c r="AM159">
        <f t="shared" si="51"/>
        <v>629.02920676100484</v>
      </c>
      <c r="AN159">
        <f t="shared" si="51"/>
        <v>549.48054605733194</v>
      </c>
      <c r="AO159">
        <f t="shared" si="51"/>
        <v>549.56047327510976</v>
      </c>
      <c r="AP159">
        <f t="shared" si="51"/>
        <v>560.99656853618751</v>
      </c>
      <c r="AQ159">
        <f t="shared" si="51"/>
        <v>708.27581907611966</v>
      </c>
      <c r="AR159">
        <f t="shared" si="51"/>
        <v>531.69167190261203</v>
      </c>
      <c r="AS159">
        <f t="shared" si="51"/>
        <v>628.8410985823989</v>
      </c>
      <c r="AT159">
        <f t="shared" si="51"/>
        <v>562.2717540484324</v>
      </c>
      <c r="AU159">
        <f t="shared" si="51"/>
        <v>569.41075362310494</v>
      </c>
      <c r="AV159">
        <f t="shared" si="51"/>
        <v>586.58096304514913</v>
      </c>
      <c r="AW159">
        <f t="shared" si="51"/>
        <v>465.47343620980581</v>
      </c>
      <c r="AX159">
        <f t="shared" si="51"/>
        <v>591.69935405072158</v>
      </c>
      <c r="AY159">
        <f t="shared" si="51"/>
        <v>617.84747180344823</v>
      </c>
      <c r="AZ159">
        <f t="shared" si="51"/>
        <v>521.25175143453339</v>
      </c>
      <c r="BA159">
        <f t="shared" si="51"/>
        <v>525.75608280312872</v>
      </c>
      <c r="BB159">
        <f t="shared" si="51"/>
        <v>574.91370009570687</v>
      </c>
      <c r="BC159">
        <f t="shared" si="51"/>
        <v>537.2825706915628</v>
      </c>
      <c r="BD159">
        <f t="shared" si="51"/>
        <v>543.5654235324439</v>
      </c>
      <c r="BE159">
        <f t="shared" si="51"/>
        <v>598.58263194959045</v>
      </c>
      <c r="BF159">
        <f t="shared" si="51"/>
        <v>584.45583374187834</v>
      </c>
      <c r="BG159">
        <f t="shared" si="51"/>
        <v>594.29685098866582</v>
      </c>
      <c r="BH159">
        <f t="shared" si="51"/>
        <v>545.72164598501627</v>
      </c>
      <c r="BI159" s="9" t="s">
        <v>1822</v>
      </c>
      <c r="BJ159">
        <f t="shared" si="37"/>
        <v>591.37012485235073</v>
      </c>
      <c r="BK159">
        <f t="shared" si="38"/>
        <v>584.93086929873573</v>
      </c>
      <c r="BL159">
        <f t="shared" si="39"/>
        <v>575.02558593191384</v>
      </c>
      <c r="BN159">
        <f t="shared" si="40"/>
        <v>52.382991806643112</v>
      </c>
      <c r="BO159">
        <f t="shared" si="41"/>
        <v>86.941398280980764</v>
      </c>
      <c r="BP159">
        <f t="shared" si="42"/>
        <v>57.645217896595476</v>
      </c>
      <c r="BR159">
        <f t="shared" si="43"/>
        <v>13.095747951660778</v>
      </c>
      <c r="BS159">
        <f t="shared" si="44"/>
        <v>20.492284096773982</v>
      </c>
      <c r="BT159">
        <f t="shared" si="45"/>
        <v>11.529043579319096</v>
      </c>
      <c r="BV159">
        <f t="shared" si="46"/>
        <v>0.79309485968931059</v>
      </c>
      <c r="BW159">
        <f t="shared" si="47"/>
        <v>0.35540929604702431</v>
      </c>
      <c r="BX159">
        <f t="shared" si="48"/>
        <v>0.67682979962004453</v>
      </c>
    </row>
    <row r="160" spans="1:76" x14ac:dyDescent="0.3">
      <c r="A160" s="9" t="s">
        <v>1823</v>
      </c>
      <c r="B160">
        <f>SUM(B132:B146,B83:B92,B65:B81,B34:B42,B9:B22)+B82/2</f>
        <v>1236.5391629689186</v>
      </c>
      <c r="C160">
        <f t="shared" ref="C160:BH160" si="52">SUM(C132:C146,C83:C92,C65:C81,C34:C42,C9:C22)+C82/2</f>
        <v>1302.4991497041103</v>
      </c>
      <c r="D160">
        <f t="shared" si="52"/>
        <v>1246.2195427295439</v>
      </c>
      <c r="E160">
        <f t="shared" si="52"/>
        <v>1255.2174967681767</v>
      </c>
      <c r="F160">
        <f t="shared" si="52"/>
        <v>1468.0303282727875</v>
      </c>
      <c r="G160">
        <f t="shared" si="52"/>
        <v>1329.932505282613</v>
      </c>
      <c r="H160">
        <f t="shared" si="52"/>
        <v>1378.870677574906</v>
      </c>
      <c r="I160">
        <f t="shared" si="52"/>
        <v>1258.5786238937249</v>
      </c>
      <c r="J160">
        <f t="shared" si="52"/>
        <v>1458.8647971079984</v>
      </c>
      <c r="K160">
        <f t="shared" si="52"/>
        <v>1397.8924036742912</v>
      </c>
      <c r="L160">
        <f t="shared" si="52"/>
        <v>1370.276791446872</v>
      </c>
      <c r="M160">
        <f t="shared" si="52"/>
        <v>1262.1792327350315</v>
      </c>
      <c r="N160">
        <f t="shared" si="52"/>
        <v>1360.0358970160662</v>
      </c>
      <c r="O160">
        <f t="shared" si="52"/>
        <v>1255.0631031258526</v>
      </c>
      <c r="P160">
        <f t="shared" si="52"/>
        <v>1362.5720328706821</v>
      </c>
      <c r="Q160">
        <f t="shared" si="52"/>
        <v>1430.8197504888089</v>
      </c>
      <c r="R160">
        <f t="shared" si="52"/>
        <v>1328.4884161050486</v>
      </c>
      <c r="S160">
        <f t="shared" si="52"/>
        <v>1479.0763481240128</v>
      </c>
      <c r="T160">
        <f t="shared" si="52"/>
        <v>1314.8369142332613</v>
      </c>
      <c r="U160">
        <f t="shared" si="52"/>
        <v>1104.7039956311958</v>
      </c>
      <c r="V160">
        <f t="shared" si="52"/>
        <v>1537.2983403482922</v>
      </c>
      <c r="W160">
        <f t="shared" si="52"/>
        <v>1303.9644957351941</v>
      </c>
      <c r="X160">
        <f t="shared" si="52"/>
        <v>1389.5696978741939</v>
      </c>
      <c r="Y160">
        <f t="shared" si="52"/>
        <v>1651.9611018640662</v>
      </c>
      <c r="Z160">
        <f t="shared" si="52"/>
        <v>936.99550061391255</v>
      </c>
      <c r="AA160">
        <f t="shared" si="52"/>
        <v>1459.0378023208646</v>
      </c>
      <c r="AB160">
        <f t="shared" si="52"/>
        <v>1535.6392253119823</v>
      </c>
      <c r="AC160">
        <f t="shared" si="52"/>
        <v>1472.2877577995057</v>
      </c>
      <c r="AD160">
        <f t="shared" si="52"/>
        <v>1367.8045334736737</v>
      </c>
      <c r="AE160">
        <f t="shared" si="52"/>
        <v>1509.8516839076105</v>
      </c>
      <c r="AF160">
        <f t="shared" si="52"/>
        <v>1594.0643790354893</v>
      </c>
      <c r="AG160">
        <f t="shared" si="52"/>
        <v>1536.8335868136303</v>
      </c>
      <c r="AH160">
        <f t="shared" si="52"/>
        <v>1179.7439716657332</v>
      </c>
      <c r="AI160">
        <f t="shared" si="52"/>
        <v>1046.9897686999886</v>
      </c>
      <c r="AJ160">
        <f t="shared" si="52"/>
        <v>1147.5271115486953</v>
      </c>
      <c r="AK160">
        <f t="shared" si="52"/>
        <v>1479.6007576250292</v>
      </c>
      <c r="AL160">
        <f t="shared" si="52"/>
        <v>1425.9290115891079</v>
      </c>
      <c r="AM160">
        <f t="shared" si="52"/>
        <v>1468.6777001940932</v>
      </c>
      <c r="AN160">
        <f t="shared" si="52"/>
        <v>1168.1183570515541</v>
      </c>
      <c r="AO160">
        <f t="shared" si="52"/>
        <v>1262.7759809287681</v>
      </c>
      <c r="AP160">
        <f t="shared" si="52"/>
        <v>1246.6801825128885</v>
      </c>
      <c r="AQ160">
        <f t="shared" si="52"/>
        <v>1499.4308632602995</v>
      </c>
      <c r="AR160">
        <f t="shared" si="52"/>
        <v>1231.8460642578077</v>
      </c>
      <c r="AS160">
        <f t="shared" si="52"/>
        <v>1404.8296451257106</v>
      </c>
      <c r="AT160">
        <f t="shared" si="52"/>
        <v>1271.250206719129</v>
      </c>
      <c r="AU160">
        <f t="shared" si="52"/>
        <v>1302.9484778909814</v>
      </c>
      <c r="AV160">
        <f t="shared" si="52"/>
        <v>1315.3016740171149</v>
      </c>
      <c r="AW160">
        <f t="shared" si="52"/>
        <v>1107.7592936016886</v>
      </c>
      <c r="AX160">
        <f t="shared" si="52"/>
        <v>1379.6074290865149</v>
      </c>
      <c r="AY160">
        <f t="shared" si="52"/>
        <v>1399.2161697672177</v>
      </c>
      <c r="AZ160">
        <f t="shared" si="52"/>
        <v>1292.9894586920891</v>
      </c>
      <c r="BA160">
        <f t="shared" si="52"/>
        <v>1138.2392749542619</v>
      </c>
      <c r="BB160">
        <f t="shared" si="52"/>
        <v>1355.3315718925094</v>
      </c>
      <c r="BC160">
        <f t="shared" si="52"/>
        <v>1247.8467381745468</v>
      </c>
      <c r="BD160">
        <f t="shared" si="52"/>
        <v>1270.1075834337184</v>
      </c>
      <c r="BE160">
        <f t="shared" si="52"/>
        <v>1405.3485675347188</v>
      </c>
      <c r="BF160">
        <f t="shared" si="52"/>
        <v>1269.9021233080625</v>
      </c>
      <c r="BG160">
        <f t="shared" si="52"/>
        <v>1351.8716793525841</v>
      </c>
      <c r="BH160">
        <f t="shared" si="52"/>
        <v>1256.9868606728844</v>
      </c>
      <c r="BI160" s="9" t="s">
        <v>1823</v>
      </c>
      <c r="BJ160">
        <f t="shared" si="37"/>
        <v>1335.849468478774</v>
      </c>
      <c r="BK160">
        <f t="shared" si="38"/>
        <v>1374.9526399754254</v>
      </c>
      <c r="BL160">
        <f t="shared" si="39"/>
        <v>1308.0049113276789</v>
      </c>
      <c r="BN160">
        <f t="shared" si="40"/>
        <v>78.857562795504009</v>
      </c>
      <c r="BO160">
        <f t="shared" si="41"/>
        <v>198.56738023638215</v>
      </c>
      <c r="BP160">
        <f t="shared" si="42"/>
        <v>107.79685059807066</v>
      </c>
      <c r="BR160">
        <f t="shared" si="43"/>
        <v>19.714390698876002</v>
      </c>
      <c r="BS160">
        <f t="shared" si="44"/>
        <v>46.802780362531152</v>
      </c>
      <c r="BT160">
        <f t="shared" si="45"/>
        <v>21.559370119614133</v>
      </c>
      <c r="BV160">
        <f t="shared" si="46"/>
        <v>0.44923832931227992</v>
      </c>
      <c r="BW160">
        <f t="shared" si="47"/>
        <v>0.34652278828814675</v>
      </c>
      <c r="BX160">
        <f t="shared" si="48"/>
        <v>0.20611093157945157</v>
      </c>
    </row>
    <row r="161" spans="1:76" x14ac:dyDescent="0.3">
      <c r="A161" s="9" t="s">
        <v>1824</v>
      </c>
      <c r="B161">
        <f>SUM(B147:B150,B93:B117,B23:B33)+B82/2</f>
        <v>49.455624823094965</v>
      </c>
      <c r="C161">
        <f t="shared" ref="C161:BH161" si="53">SUM(C147:C150,C93:C117,C23:C33)+C82/2</f>
        <v>54.718617247254727</v>
      </c>
      <c r="D161">
        <f t="shared" si="53"/>
        <v>52.123149426333079</v>
      </c>
      <c r="E161">
        <f t="shared" si="53"/>
        <v>57.419871827277895</v>
      </c>
      <c r="F161">
        <f t="shared" si="53"/>
        <v>55.726194476888182</v>
      </c>
      <c r="G161">
        <f t="shared" si="53"/>
        <v>50.792318759932336</v>
      </c>
      <c r="H161">
        <f t="shared" si="53"/>
        <v>60.132392760073493</v>
      </c>
      <c r="I161">
        <f t="shared" si="53"/>
        <v>50.692524841133192</v>
      </c>
      <c r="J161">
        <f t="shared" si="53"/>
        <v>54.738340715216403</v>
      </c>
      <c r="K161">
        <f t="shared" si="53"/>
        <v>51.234539126396221</v>
      </c>
      <c r="L161">
        <f t="shared" si="53"/>
        <v>59.965539909478629</v>
      </c>
      <c r="M161">
        <f t="shared" si="53"/>
        <v>55.208296347015178</v>
      </c>
      <c r="N161">
        <f t="shared" si="53"/>
        <v>45.786531025345916</v>
      </c>
      <c r="O161">
        <f t="shared" si="53"/>
        <v>51.545281599862243</v>
      </c>
      <c r="P161">
        <f t="shared" si="53"/>
        <v>48.151283594422019</v>
      </c>
      <c r="Q161">
        <f t="shared" si="53"/>
        <v>56.711790674262147</v>
      </c>
      <c r="R161">
        <f t="shared" si="53"/>
        <v>58.609923803607181</v>
      </c>
      <c r="S161">
        <f t="shared" si="53"/>
        <v>61.631886677642932</v>
      </c>
      <c r="T161">
        <f t="shared" si="53"/>
        <v>50.28961033482679</v>
      </c>
      <c r="U161">
        <f t="shared" si="53"/>
        <v>45.2198153322351</v>
      </c>
      <c r="V161">
        <f t="shared" si="53"/>
        <v>59.421302661101649</v>
      </c>
      <c r="W161">
        <f t="shared" si="53"/>
        <v>60.925118183847523</v>
      </c>
      <c r="X161">
        <f t="shared" si="53"/>
        <v>48.857906547851535</v>
      </c>
      <c r="Y161">
        <f t="shared" si="53"/>
        <v>60.040250067223312</v>
      </c>
      <c r="Z161">
        <f t="shared" si="53"/>
        <v>40.770523253754973</v>
      </c>
      <c r="AA161">
        <f t="shared" si="53"/>
        <v>58.827051381719855</v>
      </c>
      <c r="AB161">
        <f t="shared" si="53"/>
        <v>59.816165262788971</v>
      </c>
      <c r="AC161">
        <f t="shared" si="53"/>
        <v>61.342947983108388</v>
      </c>
      <c r="AD161">
        <f t="shared" si="53"/>
        <v>48.287830789573789</v>
      </c>
      <c r="AE161">
        <f t="shared" si="53"/>
        <v>67.006254232695298</v>
      </c>
      <c r="AF161">
        <f t="shared" si="53"/>
        <v>60.886524711034099</v>
      </c>
      <c r="AG161">
        <f t="shared" si="53"/>
        <v>57.54194566882785</v>
      </c>
      <c r="AH161">
        <f t="shared" si="53"/>
        <v>51.583375591513018</v>
      </c>
      <c r="AI161">
        <f t="shared" si="53"/>
        <v>36.415990947607376</v>
      </c>
      <c r="AJ161">
        <f t="shared" si="53"/>
        <v>50.565464995088959</v>
      </c>
      <c r="AK161">
        <f t="shared" si="53"/>
        <v>70.477307600471335</v>
      </c>
      <c r="AL161">
        <f t="shared" si="53"/>
        <v>52.008009590538649</v>
      </c>
      <c r="AM161">
        <f t="shared" si="53"/>
        <v>49.165004808699514</v>
      </c>
      <c r="AN161">
        <f t="shared" si="53"/>
        <v>41.436605905102148</v>
      </c>
      <c r="AO161">
        <f t="shared" si="53"/>
        <v>47.530679917249991</v>
      </c>
      <c r="AP161">
        <f t="shared" si="53"/>
        <v>44.918188890127951</v>
      </c>
      <c r="AQ161">
        <f t="shared" si="53"/>
        <v>55.500303519981856</v>
      </c>
      <c r="AR161">
        <f t="shared" si="53"/>
        <v>48.216088290850273</v>
      </c>
      <c r="AS161">
        <f t="shared" si="53"/>
        <v>50.23460799962664</v>
      </c>
      <c r="AT161">
        <f t="shared" si="53"/>
        <v>47.33779363216734</v>
      </c>
      <c r="AU161">
        <f t="shared" si="53"/>
        <v>49.641754566269483</v>
      </c>
      <c r="AV161">
        <f t="shared" si="53"/>
        <v>61.066622160665695</v>
      </c>
      <c r="AW161">
        <f t="shared" si="53"/>
        <v>40.917233145860536</v>
      </c>
      <c r="AX161">
        <f t="shared" si="53"/>
        <v>50.476630499090405</v>
      </c>
      <c r="AY161">
        <f t="shared" si="53"/>
        <v>54.894400922824509</v>
      </c>
      <c r="AZ161">
        <f t="shared" si="53"/>
        <v>48.966447754986376</v>
      </c>
      <c r="BA161">
        <f t="shared" si="53"/>
        <v>47.735823759137716</v>
      </c>
      <c r="BB161">
        <f t="shared" si="53"/>
        <v>51.160597236090155</v>
      </c>
      <c r="BC161">
        <f t="shared" si="53"/>
        <v>43.219848055446271</v>
      </c>
      <c r="BD161">
        <f t="shared" si="53"/>
        <v>56.55853699136555</v>
      </c>
      <c r="BE161">
        <f t="shared" si="53"/>
        <v>45.971577950464635</v>
      </c>
      <c r="BF161">
        <f t="shared" si="53"/>
        <v>46.914316197297829</v>
      </c>
      <c r="BG161">
        <f t="shared" si="53"/>
        <v>51.88124662679904</v>
      </c>
      <c r="BH161">
        <f t="shared" si="53"/>
        <v>52.361134202892408</v>
      </c>
      <c r="BI161" s="9" t="s">
        <v>1824</v>
      </c>
      <c r="BJ161">
        <f t="shared" si="37"/>
        <v>53.400143572124165</v>
      </c>
      <c r="BK161">
        <f t="shared" si="38"/>
        <v>54.859690190608873</v>
      </c>
      <c r="BL161">
        <f t="shared" si="39"/>
        <v>50.366249008763816</v>
      </c>
      <c r="BN161">
        <f t="shared" si="40"/>
        <v>4.1047271768622311</v>
      </c>
      <c r="BO161">
        <f t="shared" si="41"/>
        <v>8.2611449343495984</v>
      </c>
      <c r="BP161">
        <f t="shared" si="42"/>
        <v>6.2166294894836929</v>
      </c>
      <c r="BR161">
        <f t="shared" si="43"/>
        <v>1.0261817942155578</v>
      </c>
      <c r="BS161">
        <f t="shared" si="44"/>
        <v>1.9471705344811658</v>
      </c>
      <c r="BT161">
        <f t="shared" si="45"/>
        <v>1.2433258978967385</v>
      </c>
      <c r="BV161">
        <f t="shared" si="46"/>
        <v>0.51319833230330647</v>
      </c>
      <c r="BW161">
        <f t="shared" si="47"/>
        <v>6.7335971554141921E-2</v>
      </c>
      <c r="BX161">
        <f t="shared" si="48"/>
        <v>6.1158253259710436E-2</v>
      </c>
    </row>
    <row r="162" spans="1:76" x14ac:dyDescent="0.3">
      <c r="A162" s="9" t="s">
        <v>1842</v>
      </c>
      <c r="B162">
        <f>SUM(B118:B150,B34:B42)+SUM(B65,B73,B80:B82,B84,B90:B93,B95,B102:B104,B107:B109,B115:B117)/2</f>
        <v>73.423220115183284</v>
      </c>
      <c r="C162">
        <f t="shared" ref="C162:BH162" si="54">SUM(C118:C150,C34:C42)+SUM(C65,C73,C80:C82,C84,C90:C93,C95,C102:C104,C107:C109,C115:C117)/2</f>
        <v>76.858602209805653</v>
      </c>
      <c r="D162">
        <f t="shared" si="54"/>
        <v>79.986157167012266</v>
      </c>
      <c r="E162">
        <f t="shared" si="54"/>
        <v>82.216531818293575</v>
      </c>
      <c r="F162">
        <f t="shared" si="54"/>
        <v>92.175693248284603</v>
      </c>
      <c r="G162">
        <f t="shared" si="54"/>
        <v>84.294378090964983</v>
      </c>
      <c r="H162">
        <f t="shared" si="54"/>
        <v>76.327664126405111</v>
      </c>
      <c r="I162">
        <f t="shared" si="54"/>
        <v>80.777812806023277</v>
      </c>
      <c r="J162">
        <f t="shared" si="54"/>
        <v>82.376279075803282</v>
      </c>
      <c r="K162">
        <f t="shared" si="54"/>
        <v>88.801641851033324</v>
      </c>
      <c r="L162">
        <f t="shared" si="54"/>
        <v>76.079058440868948</v>
      </c>
      <c r="M162">
        <f t="shared" si="54"/>
        <v>77.716723985271244</v>
      </c>
      <c r="N162">
        <f t="shared" si="54"/>
        <v>86.603731277935339</v>
      </c>
      <c r="O162">
        <f t="shared" si="54"/>
        <v>72.063316317232619</v>
      </c>
      <c r="P162">
        <f t="shared" si="54"/>
        <v>77.678950264660656</v>
      </c>
      <c r="Q162">
        <f t="shared" si="54"/>
        <v>81.666593747252861</v>
      </c>
      <c r="R162">
        <f t="shared" si="54"/>
        <v>70.767907834768423</v>
      </c>
      <c r="S162">
        <f t="shared" si="54"/>
        <v>73.156910021355344</v>
      </c>
      <c r="T162">
        <f t="shared" si="54"/>
        <v>73.424851469811514</v>
      </c>
      <c r="U162">
        <f t="shared" si="54"/>
        <v>68.687079051097086</v>
      </c>
      <c r="V162">
        <f t="shared" si="54"/>
        <v>103.1503616997844</v>
      </c>
      <c r="W162">
        <f t="shared" si="54"/>
        <v>77.594693183190856</v>
      </c>
      <c r="X162">
        <f t="shared" si="54"/>
        <v>89.5622547857717</v>
      </c>
      <c r="Y162">
        <f t="shared" si="54"/>
        <v>112.71024935853026</v>
      </c>
      <c r="Z162">
        <f t="shared" si="54"/>
        <v>51.391302491392175</v>
      </c>
      <c r="AA162">
        <f t="shared" si="54"/>
        <v>86.505194788516405</v>
      </c>
      <c r="AB162">
        <f t="shared" si="54"/>
        <v>96.234076622711726</v>
      </c>
      <c r="AC162">
        <f t="shared" si="54"/>
        <v>82.366047619729216</v>
      </c>
      <c r="AD162">
        <f t="shared" si="54"/>
        <v>87.676790993922623</v>
      </c>
      <c r="AE162">
        <f t="shared" si="54"/>
        <v>76.74749136357822</v>
      </c>
      <c r="AF162">
        <f t="shared" si="54"/>
        <v>94.147407045517426</v>
      </c>
      <c r="AG162">
        <f t="shared" si="54"/>
        <v>81.712988030013506</v>
      </c>
      <c r="AH162">
        <f t="shared" si="54"/>
        <v>66.171051270024762</v>
      </c>
      <c r="AI162">
        <f t="shared" si="54"/>
        <v>62.747923906848484</v>
      </c>
      <c r="AJ162">
        <f t="shared" si="54"/>
        <v>64.8427158448537</v>
      </c>
      <c r="AK162">
        <f t="shared" si="54"/>
        <v>103.85580595344605</v>
      </c>
      <c r="AL162">
        <f t="shared" si="54"/>
        <v>91.331175988288422</v>
      </c>
      <c r="AM162">
        <f t="shared" si="54"/>
        <v>95.809615583646661</v>
      </c>
      <c r="AN162">
        <f t="shared" si="54"/>
        <v>69.716598393533971</v>
      </c>
      <c r="AO162">
        <f t="shared" si="54"/>
        <v>67.716897482660769</v>
      </c>
      <c r="AP162">
        <f t="shared" si="54"/>
        <v>80.99013593982896</v>
      </c>
      <c r="AQ162">
        <f t="shared" si="54"/>
        <v>96.117278219990894</v>
      </c>
      <c r="AR162">
        <f t="shared" si="54"/>
        <v>68.865697335661807</v>
      </c>
      <c r="AS162">
        <f t="shared" si="54"/>
        <v>89.228903503243146</v>
      </c>
      <c r="AT162">
        <f t="shared" si="54"/>
        <v>78.299030511122439</v>
      </c>
      <c r="AU162">
        <f t="shared" si="54"/>
        <v>88.448213082554702</v>
      </c>
      <c r="AV162">
        <f t="shared" si="54"/>
        <v>77.127732093603626</v>
      </c>
      <c r="AW162">
        <f t="shared" si="54"/>
        <v>63.305594350797691</v>
      </c>
      <c r="AX162">
        <f t="shared" si="54"/>
        <v>88.648426880473338</v>
      </c>
      <c r="AY162">
        <f t="shared" si="54"/>
        <v>84.858220721960265</v>
      </c>
      <c r="AZ162">
        <f t="shared" si="54"/>
        <v>77.209317884079411</v>
      </c>
      <c r="BA162">
        <f t="shared" si="54"/>
        <v>75.018038687315766</v>
      </c>
      <c r="BB162">
        <f t="shared" si="54"/>
        <v>80.794567935676</v>
      </c>
      <c r="BC162">
        <f t="shared" si="54"/>
        <v>74.534152353574697</v>
      </c>
      <c r="BD162">
        <f t="shared" si="54"/>
        <v>70.963337724740171</v>
      </c>
      <c r="BE162">
        <f t="shared" si="54"/>
        <v>94.992010976269412</v>
      </c>
      <c r="BF162">
        <f t="shared" si="54"/>
        <v>81.407394567437066</v>
      </c>
      <c r="BG162">
        <f t="shared" si="54"/>
        <v>85.387693142264624</v>
      </c>
      <c r="BH162">
        <f t="shared" si="54"/>
        <v>70.11775345619472</v>
      </c>
      <c r="BI162" s="9" t="s">
        <v>1842</v>
      </c>
      <c r="BJ162">
        <f t="shared" si="37"/>
        <v>80.565397158876934</v>
      </c>
      <c r="BK162">
        <f t="shared" si="38"/>
        <v>80.819698974253569</v>
      </c>
      <c r="BL162">
        <f t="shared" si="39"/>
        <v>80.783452344528726</v>
      </c>
      <c r="BN162">
        <f t="shared" si="40"/>
        <v>5.4904087470566285</v>
      </c>
      <c r="BO162">
        <f t="shared" si="41"/>
        <v>15.118530941986851</v>
      </c>
      <c r="BP162">
        <f t="shared" si="42"/>
        <v>10.88992665217415</v>
      </c>
      <c r="BR162">
        <f t="shared" si="43"/>
        <v>1.3726021867641571</v>
      </c>
      <c r="BS162">
        <f t="shared" si="44"/>
        <v>3.5634719168858484</v>
      </c>
      <c r="BT162">
        <f t="shared" si="45"/>
        <v>2.1779853304348302</v>
      </c>
      <c r="BV162">
        <f t="shared" si="46"/>
        <v>0.94750984531377513</v>
      </c>
      <c r="BW162">
        <f t="shared" si="47"/>
        <v>0.93295111387999752</v>
      </c>
      <c r="BX162">
        <f t="shared" si="48"/>
        <v>0.99313428982472418</v>
      </c>
    </row>
    <row r="163" spans="1:76" x14ac:dyDescent="0.3">
      <c r="A163" s="9" t="s">
        <v>1843</v>
      </c>
      <c r="B163">
        <f>SUM(B7:B33,B43:B64,B66:B72,B74:B79,B83,B85:B89,B94,B96:B101,B105:B106,B110:B114)+SUM(B115:B117,B107:B109,B102:B104,B95,B90:B93,B84,B80:B82,B73,B65)/2</f>
        <v>1734.5107379977446</v>
      </c>
      <c r="C163">
        <f t="shared" ref="C163:BH163" si="55">SUM(C7:C33,C43:C64,C66:C72,C74:C79,C83,C85:C89,C94,C96:C101,C105:C106,C110:C114)+SUM(C115:C117,C107:C109,C102:C104,C95,C90:C93,C84,C80:C82,C73,C65)/2</f>
        <v>1831.0207264855876</v>
      </c>
      <c r="D163">
        <f t="shared" si="55"/>
        <v>1802.1273859354656</v>
      </c>
      <c r="E163">
        <f t="shared" si="55"/>
        <v>1786.3883764832162</v>
      </c>
      <c r="F163">
        <f t="shared" si="55"/>
        <v>2062.7193595911594</v>
      </c>
      <c r="G163">
        <f t="shared" si="55"/>
        <v>1864.6711488768171</v>
      </c>
      <c r="H163">
        <f t="shared" si="55"/>
        <v>1960.1554738232485</v>
      </c>
      <c r="I163">
        <f t="shared" si="55"/>
        <v>1805.8560733938102</v>
      </c>
      <c r="J163">
        <f t="shared" si="55"/>
        <v>2078.441515181109</v>
      </c>
      <c r="K163">
        <f t="shared" si="55"/>
        <v>2033.5264773574274</v>
      </c>
      <c r="L163">
        <f t="shared" si="55"/>
        <v>1903.3638547635962</v>
      </c>
      <c r="M163">
        <f t="shared" si="55"/>
        <v>1765.5829986091808</v>
      </c>
      <c r="N163">
        <f t="shared" si="55"/>
        <v>1960.22458863263</v>
      </c>
      <c r="O163">
        <f t="shared" si="55"/>
        <v>1773.4445538205068</v>
      </c>
      <c r="P163">
        <f t="shared" si="55"/>
        <v>2022.1199726852924</v>
      </c>
      <c r="Q163">
        <f t="shared" si="55"/>
        <v>2016.7161922731639</v>
      </c>
      <c r="R163">
        <f t="shared" si="55"/>
        <v>1887.8097687737643</v>
      </c>
      <c r="S163">
        <f t="shared" si="55"/>
        <v>2095.9434144155753</v>
      </c>
      <c r="T163">
        <f t="shared" si="55"/>
        <v>1860.048569387641</v>
      </c>
      <c r="U163">
        <f t="shared" si="55"/>
        <v>1576.8481437254336</v>
      </c>
      <c r="V163">
        <f t="shared" si="55"/>
        <v>2195.9016541037754</v>
      </c>
      <c r="W163">
        <f t="shared" si="55"/>
        <v>1862.8274249657745</v>
      </c>
      <c r="X163">
        <f t="shared" si="55"/>
        <v>1910.3196595614877</v>
      </c>
      <c r="Y163">
        <f t="shared" si="55"/>
        <v>2258.3147643722818</v>
      </c>
      <c r="Z163">
        <f t="shared" si="55"/>
        <v>1329.8697751469572</v>
      </c>
      <c r="AA163">
        <f t="shared" si="55"/>
        <v>2045.7030574598516</v>
      </c>
      <c r="AB163">
        <f t="shared" si="55"/>
        <v>2146.3058157364671</v>
      </c>
      <c r="AC163">
        <f t="shared" si="55"/>
        <v>2117.5153643006256</v>
      </c>
      <c r="AD163">
        <f t="shared" si="55"/>
        <v>1902.1652354347705</v>
      </c>
      <c r="AE163">
        <f t="shared" si="55"/>
        <v>2122.1400875308823</v>
      </c>
      <c r="AF163">
        <f t="shared" si="55"/>
        <v>2282.788458786516</v>
      </c>
      <c r="AG163">
        <f t="shared" si="55"/>
        <v>2087.6688286523895</v>
      </c>
      <c r="AH163">
        <f t="shared" si="55"/>
        <v>1698.9486976850569</v>
      </c>
      <c r="AI163">
        <f t="shared" si="55"/>
        <v>1429.504288790044</v>
      </c>
      <c r="AJ163">
        <f t="shared" si="55"/>
        <v>1598.7706331225997</v>
      </c>
      <c r="AK163">
        <f t="shared" si="55"/>
        <v>2110.7630225138519</v>
      </c>
      <c r="AL163">
        <f t="shared" si="55"/>
        <v>2055.1983496297826</v>
      </c>
      <c r="AM163">
        <f t="shared" si="55"/>
        <v>2051.0622961801505</v>
      </c>
      <c r="AN163">
        <f t="shared" si="55"/>
        <v>1689.3189106204543</v>
      </c>
      <c r="AO163">
        <f t="shared" si="55"/>
        <v>1792.1502366384666</v>
      </c>
      <c r="AP163">
        <f t="shared" si="55"/>
        <v>1771.6048039993736</v>
      </c>
      <c r="AQ163">
        <f t="shared" si="55"/>
        <v>2167.0897076364104</v>
      </c>
      <c r="AR163">
        <f t="shared" si="55"/>
        <v>1742.8881271156079</v>
      </c>
      <c r="AS163">
        <f t="shared" si="55"/>
        <v>1994.6764482044932</v>
      </c>
      <c r="AT163">
        <f t="shared" si="55"/>
        <v>1802.5607238886071</v>
      </c>
      <c r="AU163">
        <f t="shared" si="55"/>
        <v>1833.552772997801</v>
      </c>
      <c r="AV163">
        <f t="shared" si="55"/>
        <v>1885.8215271293259</v>
      </c>
      <c r="AW163">
        <f t="shared" si="55"/>
        <v>1550.8443686065573</v>
      </c>
      <c r="AX163">
        <f t="shared" si="55"/>
        <v>1933.134986755854</v>
      </c>
      <c r="AY163">
        <f t="shared" si="55"/>
        <v>1987.0998217715294</v>
      </c>
      <c r="AZ163">
        <f t="shared" si="55"/>
        <v>1785.9983399975299</v>
      </c>
      <c r="BA163">
        <f t="shared" si="55"/>
        <v>1636.7131428292123</v>
      </c>
      <c r="BB163">
        <f t="shared" si="55"/>
        <v>1900.6113012886301</v>
      </c>
      <c r="BC163">
        <f t="shared" si="55"/>
        <v>1753.8150045679808</v>
      </c>
      <c r="BD163">
        <f t="shared" si="55"/>
        <v>1799.2682062327876</v>
      </c>
      <c r="BE163">
        <f t="shared" si="55"/>
        <v>1954.9107664585047</v>
      </c>
      <c r="BF163">
        <f t="shared" si="55"/>
        <v>1819.8648786798033</v>
      </c>
      <c r="BG163">
        <f t="shared" si="55"/>
        <v>1912.6620838257845</v>
      </c>
      <c r="BH163">
        <f t="shared" si="55"/>
        <v>1784.9518874045987</v>
      </c>
      <c r="BI163" s="9" t="s">
        <v>1843</v>
      </c>
      <c r="BJ163">
        <f t="shared" si="37"/>
        <v>1900.0543397443726</v>
      </c>
      <c r="BK163">
        <f t="shared" si="38"/>
        <v>1933.9235004905163</v>
      </c>
      <c r="BL163">
        <f t="shared" si="39"/>
        <v>1852.6132939238275</v>
      </c>
      <c r="BN163">
        <f t="shared" si="40"/>
        <v>118.53778457613296</v>
      </c>
      <c r="BO163">
        <f t="shared" si="41"/>
        <v>275.29977573714467</v>
      </c>
      <c r="BP163">
        <f t="shared" si="42"/>
        <v>156.09674668567786</v>
      </c>
      <c r="BR163">
        <f t="shared" si="43"/>
        <v>29.634446144033241</v>
      </c>
      <c r="BS163">
        <f t="shared" si="44"/>
        <v>64.888779427623589</v>
      </c>
      <c r="BT163">
        <f t="shared" si="45"/>
        <v>31.219349337135572</v>
      </c>
      <c r="BV163">
        <f t="shared" si="46"/>
        <v>0.63929137807789016</v>
      </c>
      <c r="BW163">
        <f t="shared" si="47"/>
        <v>0.2773849900685611</v>
      </c>
      <c r="BX163">
        <f t="shared" si="48"/>
        <v>0.2696108417287027</v>
      </c>
    </row>
    <row r="164" spans="1:76" x14ac:dyDescent="0.3">
      <c r="A164" s="9" t="s">
        <v>1848</v>
      </c>
      <c r="B164">
        <f>SUM(B7:B42)</f>
        <v>675.36423381077191</v>
      </c>
      <c r="C164">
        <f t="shared" ref="C164:BH164" si="56">SUM(C7:C42)</f>
        <v>730.6401696177021</v>
      </c>
      <c r="D164">
        <f t="shared" si="56"/>
        <v>743.46117570685465</v>
      </c>
      <c r="E164">
        <f t="shared" si="56"/>
        <v>785.74347075161097</v>
      </c>
      <c r="F164">
        <f t="shared" si="56"/>
        <v>723.88303799404275</v>
      </c>
      <c r="G164">
        <f t="shared" si="56"/>
        <v>744.85588270325013</v>
      </c>
      <c r="H164">
        <f t="shared" si="56"/>
        <v>822.04155087157449</v>
      </c>
      <c r="I164">
        <f t="shared" si="56"/>
        <v>672.20538508949221</v>
      </c>
      <c r="J164">
        <f t="shared" si="56"/>
        <v>764.02839252356671</v>
      </c>
      <c r="K164">
        <f t="shared" si="56"/>
        <v>662.96897793508219</v>
      </c>
      <c r="L164">
        <f t="shared" si="56"/>
        <v>817.45138147240391</v>
      </c>
      <c r="M164">
        <f t="shared" si="56"/>
        <v>773.27848970057221</v>
      </c>
      <c r="N164">
        <f t="shared" si="56"/>
        <v>689.22267504038302</v>
      </c>
      <c r="O164">
        <f t="shared" si="56"/>
        <v>720.44687980519382</v>
      </c>
      <c r="P164">
        <f t="shared" si="56"/>
        <v>755.71179518902068</v>
      </c>
      <c r="Q164">
        <f t="shared" si="56"/>
        <v>785.30135049626699</v>
      </c>
      <c r="R164">
        <f t="shared" si="56"/>
        <v>789.05002541041995</v>
      </c>
      <c r="S164">
        <f t="shared" si="56"/>
        <v>897.04171832330462</v>
      </c>
      <c r="T164">
        <f t="shared" si="56"/>
        <v>708.2550989244196</v>
      </c>
      <c r="U164">
        <f t="shared" si="56"/>
        <v>706.04294591508722</v>
      </c>
      <c r="V164">
        <f t="shared" si="56"/>
        <v>711.60647740144577</v>
      </c>
      <c r="W164">
        <f t="shared" si="56"/>
        <v>761.61619950080592</v>
      </c>
      <c r="X164">
        <f t="shared" si="56"/>
        <v>717.30384607354608</v>
      </c>
      <c r="Y164">
        <f t="shared" si="56"/>
        <v>757.4172444099969</v>
      </c>
      <c r="Z164">
        <f t="shared" si="56"/>
        <v>613.08553652985563</v>
      </c>
      <c r="AA164">
        <f t="shared" si="56"/>
        <v>776.66655735794018</v>
      </c>
      <c r="AB164">
        <f t="shared" si="56"/>
        <v>778.31085825434479</v>
      </c>
      <c r="AC164">
        <f t="shared" si="56"/>
        <v>803.56719238300673</v>
      </c>
      <c r="AD164">
        <f t="shared" si="56"/>
        <v>693.19205061113166</v>
      </c>
      <c r="AE164">
        <f t="shared" si="56"/>
        <v>921.92664558285878</v>
      </c>
      <c r="AF164">
        <f t="shared" si="56"/>
        <v>834.45627889137688</v>
      </c>
      <c r="AG164">
        <f t="shared" si="56"/>
        <v>859.90902647185658</v>
      </c>
      <c r="AH164">
        <f t="shared" si="56"/>
        <v>766.33252067315584</v>
      </c>
      <c r="AI164">
        <f t="shared" si="56"/>
        <v>589.66319664206515</v>
      </c>
      <c r="AJ164">
        <f t="shared" si="56"/>
        <v>668.04831802866693</v>
      </c>
      <c r="AK164">
        <f t="shared" si="56"/>
        <v>880.55345537681683</v>
      </c>
      <c r="AL164">
        <f t="shared" si="56"/>
        <v>729.81187288746958</v>
      </c>
      <c r="AM164">
        <f t="shared" si="56"/>
        <v>683.82213309271219</v>
      </c>
      <c r="AN164">
        <f t="shared" si="56"/>
        <v>695.05153507205034</v>
      </c>
      <c r="AO164">
        <f t="shared" si="56"/>
        <v>709.27699287107384</v>
      </c>
      <c r="AP164">
        <f t="shared" si="56"/>
        <v>620.69425544844842</v>
      </c>
      <c r="AQ164">
        <f t="shared" si="56"/>
        <v>716.0585387890502</v>
      </c>
      <c r="AR164">
        <f t="shared" si="56"/>
        <v>701.77895346918444</v>
      </c>
      <c r="AS164">
        <f t="shared" si="56"/>
        <v>723.62898213647679</v>
      </c>
      <c r="AT164">
        <f t="shared" si="56"/>
        <v>667.62809243422794</v>
      </c>
      <c r="AU164">
        <f t="shared" si="56"/>
        <v>627.36641445437749</v>
      </c>
      <c r="AV164">
        <f t="shared" si="56"/>
        <v>820.42784275347276</v>
      </c>
      <c r="AW164">
        <f t="shared" si="56"/>
        <v>640.9807923697399</v>
      </c>
      <c r="AX164">
        <f t="shared" si="56"/>
        <v>669.76466764689815</v>
      </c>
      <c r="AY164">
        <f t="shared" si="56"/>
        <v>757.92778855124538</v>
      </c>
      <c r="AZ164">
        <f t="shared" si="56"/>
        <v>744.2975513315356</v>
      </c>
      <c r="BA164">
        <f t="shared" si="56"/>
        <v>625.72684636994006</v>
      </c>
      <c r="BB164">
        <f t="shared" si="56"/>
        <v>704.17740824020211</v>
      </c>
      <c r="BC164">
        <f t="shared" si="56"/>
        <v>659.71735082580597</v>
      </c>
      <c r="BD164">
        <f t="shared" si="56"/>
        <v>773.91111668316626</v>
      </c>
      <c r="BE164">
        <f t="shared" si="56"/>
        <v>656.55669512085137</v>
      </c>
      <c r="BF164">
        <f t="shared" si="56"/>
        <v>647.67137241979776</v>
      </c>
      <c r="BG164">
        <f t="shared" si="56"/>
        <v>680.88209960158895</v>
      </c>
      <c r="BH164">
        <f t="shared" si="56"/>
        <v>714.3831598012838</v>
      </c>
      <c r="BI164" s="9" t="s">
        <v>1848</v>
      </c>
      <c r="BJ164">
        <f t="shared" si="37"/>
        <v>741.66280304423674</v>
      </c>
      <c r="BK164">
        <f t="shared" si="38"/>
        <v>760.3024121864787</v>
      </c>
      <c r="BL164">
        <f t="shared" si="39"/>
        <v>700.80576943104325</v>
      </c>
      <c r="BN164">
        <f t="shared" si="40"/>
        <v>49.53982058098083</v>
      </c>
      <c r="BO164">
        <f t="shared" si="41"/>
        <v>87.02420445863828</v>
      </c>
      <c r="BP164">
        <f t="shared" si="42"/>
        <v>61.3505232262291</v>
      </c>
      <c r="BR164">
        <f t="shared" si="43"/>
        <v>12.384955145245208</v>
      </c>
      <c r="BS164">
        <f t="shared" si="44"/>
        <v>20.511801700022573</v>
      </c>
      <c r="BT164">
        <f t="shared" si="45"/>
        <v>12.270104645245819</v>
      </c>
      <c r="BV164">
        <f t="shared" si="46"/>
        <v>0.44325523551375323</v>
      </c>
      <c r="BW164">
        <f t="shared" si="47"/>
        <v>2.462131044996747E-2</v>
      </c>
      <c r="BX164">
        <f t="shared" si="48"/>
        <v>1.8845217143670545E-2</v>
      </c>
    </row>
    <row r="165" spans="1:76" x14ac:dyDescent="0.3">
      <c r="A165" s="9" t="s">
        <v>1849</v>
      </c>
      <c r="B165">
        <f>SUM(B43:B150)</f>
        <v>1132.5697243021548</v>
      </c>
      <c r="C165">
        <f t="shared" ref="C165:BH165" si="57">SUM(C43:C150)</f>
        <v>1177.2391590776906</v>
      </c>
      <c r="D165">
        <f t="shared" si="57"/>
        <v>1138.6523673956235</v>
      </c>
      <c r="E165">
        <f t="shared" si="57"/>
        <v>1082.8614375498994</v>
      </c>
      <c r="F165">
        <f t="shared" si="57"/>
        <v>1431.0120148454007</v>
      </c>
      <c r="G165">
        <f t="shared" si="57"/>
        <v>1204.1096442645319</v>
      </c>
      <c r="H165">
        <f t="shared" si="57"/>
        <v>1214.4415870780797</v>
      </c>
      <c r="I165">
        <f t="shared" si="57"/>
        <v>1214.4285011103411</v>
      </c>
      <c r="J165">
        <f t="shared" si="57"/>
        <v>1396.7894017333449</v>
      </c>
      <c r="K165">
        <f t="shared" si="57"/>
        <v>1459.3591412733792</v>
      </c>
      <c r="L165">
        <f t="shared" si="57"/>
        <v>1161.9915317320622</v>
      </c>
      <c r="M165">
        <f t="shared" si="57"/>
        <v>1070.0212328938792</v>
      </c>
      <c r="N165">
        <f t="shared" si="57"/>
        <v>1357.6056448701825</v>
      </c>
      <c r="O165">
        <f t="shared" si="57"/>
        <v>1125.0609903325455</v>
      </c>
      <c r="P165">
        <f t="shared" si="57"/>
        <v>1344.0871277609315</v>
      </c>
      <c r="Q165">
        <f t="shared" si="57"/>
        <v>1313.0814355241507</v>
      </c>
      <c r="R165">
        <f t="shared" si="57"/>
        <v>1169.5276511981122</v>
      </c>
      <c r="S165">
        <f t="shared" si="57"/>
        <v>1272.0586061136262</v>
      </c>
      <c r="T165">
        <f t="shared" si="57"/>
        <v>1225.2183219330329</v>
      </c>
      <c r="U165">
        <f t="shared" si="57"/>
        <v>939.49227686144343</v>
      </c>
      <c r="V165">
        <f t="shared" si="57"/>
        <v>1587.4455384021139</v>
      </c>
      <c r="W165">
        <f t="shared" si="57"/>
        <v>1178.8059186481587</v>
      </c>
      <c r="X165">
        <f t="shared" si="57"/>
        <v>1282.5780682737138</v>
      </c>
      <c r="Y165">
        <f t="shared" si="57"/>
        <v>1613.6077693208154</v>
      </c>
      <c r="Z165">
        <f t="shared" si="57"/>
        <v>768.17554110849392</v>
      </c>
      <c r="AA165">
        <f t="shared" si="57"/>
        <v>1355.5416948904276</v>
      </c>
      <c r="AB165">
        <f t="shared" si="57"/>
        <v>1464.2290341048331</v>
      </c>
      <c r="AC165">
        <f t="shared" si="57"/>
        <v>1396.3142195373482</v>
      </c>
      <c r="AD165">
        <f t="shared" si="57"/>
        <v>1296.6499758175607</v>
      </c>
      <c r="AE165">
        <f t="shared" si="57"/>
        <v>1276.9609333116011</v>
      </c>
      <c r="AF165">
        <f t="shared" si="57"/>
        <v>1542.4795869406557</v>
      </c>
      <c r="AG165">
        <f t="shared" si="57"/>
        <v>1309.4727902105456</v>
      </c>
      <c r="AH165">
        <f t="shared" si="57"/>
        <v>998.78722828192542</v>
      </c>
      <c r="AI165">
        <f t="shared" si="57"/>
        <v>902.58901605482777</v>
      </c>
      <c r="AJ165">
        <f t="shared" si="57"/>
        <v>995.56503093878587</v>
      </c>
      <c r="AK165">
        <f t="shared" si="57"/>
        <v>1334.0653730904805</v>
      </c>
      <c r="AL165">
        <f t="shared" si="57"/>
        <v>1416.7176527306017</v>
      </c>
      <c r="AM165">
        <f t="shared" si="57"/>
        <v>1463.049778671086</v>
      </c>
      <c r="AN165">
        <f t="shared" si="57"/>
        <v>1063.9839739419381</v>
      </c>
      <c r="AO165">
        <f t="shared" si="57"/>
        <v>1150.5901412500534</v>
      </c>
      <c r="AP165">
        <f t="shared" si="57"/>
        <v>1231.9006844907547</v>
      </c>
      <c r="AQ165">
        <f t="shared" si="57"/>
        <v>1547.1484470673499</v>
      </c>
      <c r="AR165">
        <f t="shared" si="57"/>
        <v>1109.9748709820853</v>
      </c>
      <c r="AS165">
        <f t="shared" si="57"/>
        <v>1360.2763695712597</v>
      </c>
      <c r="AT165">
        <f t="shared" si="57"/>
        <v>1213.2316619655021</v>
      </c>
      <c r="AU165">
        <f t="shared" si="57"/>
        <v>1294.6345716259789</v>
      </c>
      <c r="AV165">
        <f t="shared" si="57"/>
        <v>1142.5214164694569</v>
      </c>
      <c r="AW165">
        <f t="shared" si="57"/>
        <v>973.16917058761544</v>
      </c>
      <c r="AX165">
        <f t="shared" si="57"/>
        <v>1352.0187459894294</v>
      </c>
      <c r="AY165">
        <f t="shared" si="57"/>
        <v>1314.0302539422439</v>
      </c>
      <c r="AZ165">
        <f t="shared" si="57"/>
        <v>1118.9101065500738</v>
      </c>
      <c r="BA165">
        <f t="shared" si="57"/>
        <v>1086.0043351465877</v>
      </c>
      <c r="BB165">
        <f t="shared" si="57"/>
        <v>1277.228460984104</v>
      </c>
      <c r="BC165">
        <f t="shared" si="57"/>
        <v>1168.6318060957503</v>
      </c>
      <c r="BD165">
        <f t="shared" si="57"/>
        <v>1096.3204272743608</v>
      </c>
      <c r="BE165">
        <f t="shared" si="57"/>
        <v>1393.3460823139217</v>
      </c>
      <c r="BF165">
        <f t="shared" si="57"/>
        <v>1253.6009008274414</v>
      </c>
      <c r="BG165">
        <f t="shared" si="57"/>
        <v>1317.1676773664594</v>
      </c>
      <c r="BH165">
        <f t="shared" si="57"/>
        <v>1140.6864810595102</v>
      </c>
      <c r="BI165" s="9" t="s">
        <v>1849</v>
      </c>
      <c r="BJ165">
        <f t="shared" si="37"/>
        <v>1238.9569338590122</v>
      </c>
      <c r="BK165">
        <f t="shared" si="38"/>
        <v>1254.4407872782908</v>
      </c>
      <c r="BL165">
        <f t="shared" si="39"/>
        <v>1232.5909768373131</v>
      </c>
      <c r="BN165">
        <f t="shared" si="40"/>
        <v>126.5975337293327</v>
      </c>
      <c r="BO165">
        <f t="shared" si="41"/>
        <v>235.42565802019183</v>
      </c>
      <c r="BP165">
        <f t="shared" si="42"/>
        <v>147.25386109109482</v>
      </c>
      <c r="BR165">
        <f t="shared" si="43"/>
        <v>31.649383432333174</v>
      </c>
      <c r="BS165">
        <f t="shared" si="44"/>
        <v>55.490359750460925</v>
      </c>
      <c r="BT165">
        <f t="shared" si="45"/>
        <v>29.450772218218965</v>
      </c>
      <c r="BV165">
        <f t="shared" si="46"/>
        <v>0.81033787606009999</v>
      </c>
      <c r="BW165">
        <f t="shared" si="47"/>
        <v>0.88376639529213286</v>
      </c>
      <c r="BX165">
        <f t="shared" si="48"/>
        <v>0.73073786078740355</v>
      </c>
    </row>
    <row r="167" spans="1:76" x14ac:dyDescent="0.3">
      <c r="A167" t="s">
        <v>92</v>
      </c>
      <c r="B167">
        <f>SUM(B164:B165)</f>
        <v>1807.9339581129266</v>
      </c>
      <c r="C167">
        <f t="shared" ref="C167:BH167" si="58">SUM(C164:C165)</f>
        <v>1907.8793286953928</v>
      </c>
      <c r="D167">
        <f t="shared" si="58"/>
        <v>1882.1135431024782</v>
      </c>
      <c r="E167">
        <f t="shared" si="58"/>
        <v>1868.6049083015105</v>
      </c>
      <c r="F167">
        <f t="shared" si="58"/>
        <v>2154.8950528394435</v>
      </c>
      <c r="G167">
        <f t="shared" si="58"/>
        <v>1948.9655269677819</v>
      </c>
      <c r="H167">
        <f t="shared" si="58"/>
        <v>2036.4831379496541</v>
      </c>
      <c r="I167">
        <f t="shared" si="58"/>
        <v>1886.6338861998333</v>
      </c>
      <c r="J167">
        <f t="shared" si="58"/>
        <v>2160.8177942569118</v>
      </c>
      <c r="K167">
        <f t="shared" si="58"/>
        <v>2122.3281192084614</v>
      </c>
      <c r="L167">
        <f t="shared" si="58"/>
        <v>1979.4429132044661</v>
      </c>
      <c r="M167">
        <f t="shared" si="58"/>
        <v>1843.2997225944514</v>
      </c>
      <c r="N167">
        <f t="shared" si="58"/>
        <v>2046.8283199105654</v>
      </c>
      <c r="O167">
        <f t="shared" si="58"/>
        <v>1845.5078701377392</v>
      </c>
      <c r="P167">
        <f t="shared" si="58"/>
        <v>2099.7989229499522</v>
      </c>
      <c r="Q167">
        <f t="shared" si="58"/>
        <v>2098.3827860204178</v>
      </c>
      <c r="R167">
        <f t="shared" si="58"/>
        <v>1958.5776766085321</v>
      </c>
      <c r="S167">
        <f t="shared" si="58"/>
        <v>2169.1003244369308</v>
      </c>
      <c r="T167">
        <f t="shared" si="58"/>
        <v>1933.4734208574525</v>
      </c>
      <c r="U167">
        <f t="shared" si="58"/>
        <v>1645.5352227765306</v>
      </c>
      <c r="V167">
        <f t="shared" si="58"/>
        <v>2299.0520158035597</v>
      </c>
      <c r="W167">
        <f t="shared" si="58"/>
        <v>1940.4221181489647</v>
      </c>
      <c r="X167">
        <f t="shared" si="58"/>
        <v>1999.8819143472599</v>
      </c>
      <c r="Y167">
        <f t="shared" si="58"/>
        <v>2371.0250137308121</v>
      </c>
      <c r="Z167">
        <f t="shared" si="58"/>
        <v>1381.2610776383494</v>
      </c>
      <c r="AA167">
        <f t="shared" si="58"/>
        <v>2132.2082522483679</v>
      </c>
      <c r="AB167">
        <f t="shared" si="58"/>
        <v>2242.5398923591779</v>
      </c>
      <c r="AC167">
        <f t="shared" si="58"/>
        <v>2199.8814119203548</v>
      </c>
      <c r="AD167">
        <f t="shared" si="58"/>
        <v>1989.8420264286924</v>
      </c>
      <c r="AE167">
        <f t="shared" si="58"/>
        <v>2198.8875788944597</v>
      </c>
      <c r="AF167">
        <f t="shared" si="58"/>
        <v>2376.9358658320325</v>
      </c>
      <c r="AG167">
        <f t="shared" si="58"/>
        <v>2169.3818166824021</v>
      </c>
      <c r="AH167">
        <f t="shared" si="58"/>
        <v>1765.1197489550814</v>
      </c>
      <c r="AI167">
        <f t="shared" si="58"/>
        <v>1492.2522126968929</v>
      </c>
      <c r="AJ167">
        <f t="shared" si="58"/>
        <v>1663.6133489674528</v>
      </c>
      <c r="AK167">
        <f t="shared" si="58"/>
        <v>2214.6188284672971</v>
      </c>
      <c r="AL167">
        <f t="shared" si="58"/>
        <v>2146.5295256180711</v>
      </c>
      <c r="AM167">
        <f t="shared" si="58"/>
        <v>2146.8719117637984</v>
      </c>
      <c r="AN167">
        <f t="shared" si="58"/>
        <v>1759.0355090139883</v>
      </c>
      <c r="AO167">
        <f t="shared" si="58"/>
        <v>1859.8671341211273</v>
      </c>
      <c r="AP167">
        <f t="shared" si="58"/>
        <v>1852.594939939203</v>
      </c>
      <c r="AQ167">
        <f t="shared" si="58"/>
        <v>2263.2069858564</v>
      </c>
      <c r="AR167">
        <f t="shared" si="58"/>
        <v>1811.7538244512698</v>
      </c>
      <c r="AS167">
        <f t="shared" si="58"/>
        <v>2083.9053517077364</v>
      </c>
      <c r="AT167">
        <f t="shared" si="58"/>
        <v>1880.85975439973</v>
      </c>
      <c r="AU167">
        <f t="shared" si="58"/>
        <v>1922.0009860803564</v>
      </c>
      <c r="AV167">
        <f t="shared" si="58"/>
        <v>1962.9492592229296</v>
      </c>
      <c r="AW167">
        <f t="shared" si="58"/>
        <v>1614.1499629573555</v>
      </c>
      <c r="AX167">
        <f t="shared" si="58"/>
        <v>2021.7834136363276</v>
      </c>
      <c r="AY167">
        <f t="shared" si="58"/>
        <v>2071.9580424934893</v>
      </c>
      <c r="AZ167">
        <f t="shared" si="58"/>
        <v>1863.2076578816095</v>
      </c>
      <c r="BA167">
        <f t="shared" si="58"/>
        <v>1711.7311815165276</v>
      </c>
      <c r="BB167">
        <f t="shared" si="58"/>
        <v>1981.4058692243061</v>
      </c>
      <c r="BC167">
        <f t="shared" si="58"/>
        <v>1828.3491569215562</v>
      </c>
      <c r="BD167">
        <f t="shared" si="58"/>
        <v>1870.231543957527</v>
      </c>
      <c r="BE167">
        <f t="shared" si="58"/>
        <v>2049.9027774347733</v>
      </c>
      <c r="BF167">
        <f t="shared" si="58"/>
        <v>1901.2722732472391</v>
      </c>
      <c r="BG167">
        <f t="shared" si="58"/>
        <v>1998.0497769680483</v>
      </c>
      <c r="BH167">
        <f t="shared" si="58"/>
        <v>1855.0696408607942</v>
      </c>
      <c r="BI167" t="s">
        <v>92</v>
      </c>
      <c r="BJ167">
        <f t="shared" ref="BJ167:BJ169" si="59">AVERAGE(B167:Q167)</f>
        <v>1980.6197369032493</v>
      </c>
      <c r="BK167">
        <f t="shared" ref="BK167:BK169" si="60">AVERAGE(R167:AI167)</f>
        <v>2014.74319946477</v>
      </c>
      <c r="BL167">
        <f t="shared" ref="BL167:BL169" si="61">AVERAGE(AJ167:BH167)</f>
        <v>1933.3967462683565</v>
      </c>
      <c r="BN167">
        <f t="shared" ref="BN167:BN169" si="62">STDEV(B167:Q167)</f>
        <v>121.87743995475631</v>
      </c>
      <c r="BO167">
        <f t="shared" ref="BO167:BO169" si="63">STDEV(R167:AI167)</f>
        <v>287.95550995226921</v>
      </c>
      <c r="BP167">
        <f t="shared" ref="BP167:BP169" si="64">STDEV(AJ167:BH167)</f>
        <v>165.88576732492942</v>
      </c>
      <c r="BR167">
        <f t="shared" ref="BR167:BR169" si="65">BN167/SQRT(16)</f>
        <v>30.469359988689078</v>
      </c>
      <c r="BS167">
        <f t="shared" ref="BS167:BS169" si="66">BO167/SQRT(18)</f>
        <v>67.871764589093317</v>
      </c>
      <c r="BT167">
        <f t="shared" ref="BT167:BT169" si="67">BP167/SQRT(25)</f>
        <v>33.177153464985885</v>
      </c>
      <c r="BV167">
        <f t="shared" ref="BV167:BV169" si="68">TTEST(B167:Q167,R167:AI167,2,3)</f>
        <v>0.65069501528002782</v>
      </c>
      <c r="BW167">
        <f t="shared" ref="BW167:BW169" si="69">TTEST(B167:Q167,AJ167:BH167,2,3)</f>
        <v>0.30108059505966334</v>
      </c>
      <c r="BX167">
        <f t="shared" ref="BX167:BX169" si="70">TTEST(R167:AI167,AJ167:BH167,2,3)</f>
        <v>0.29183148660442793</v>
      </c>
    </row>
    <row r="168" spans="1:76" x14ac:dyDescent="0.3">
      <c r="A168" s="12" t="s">
        <v>1850</v>
      </c>
      <c r="B168" s="9">
        <f t="shared" ref="B168:BH168" si="71">COUNTIF(B7:B41, "&gt;0")</f>
        <v>35</v>
      </c>
      <c r="C168" s="9">
        <f t="shared" si="71"/>
        <v>35</v>
      </c>
      <c r="D168" s="9">
        <f t="shared" si="71"/>
        <v>35</v>
      </c>
      <c r="E168" s="9">
        <f t="shared" si="71"/>
        <v>35</v>
      </c>
      <c r="F168" s="9">
        <f t="shared" si="71"/>
        <v>35</v>
      </c>
      <c r="G168" s="9">
        <f t="shared" si="71"/>
        <v>35</v>
      </c>
      <c r="H168" s="9">
        <f t="shared" si="71"/>
        <v>35</v>
      </c>
      <c r="I168" s="9">
        <f t="shared" si="71"/>
        <v>35</v>
      </c>
      <c r="J168" s="9">
        <f t="shared" si="71"/>
        <v>35</v>
      </c>
      <c r="K168" s="9">
        <f t="shared" si="71"/>
        <v>35</v>
      </c>
      <c r="L168" s="9">
        <f t="shared" si="71"/>
        <v>35</v>
      </c>
      <c r="M168" s="9">
        <f t="shared" si="71"/>
        <v>35</v>
      </c>
      <c r="N168" s="9">
        <f t="shared" si="71"/>
        <v>35</v>
      </c>
      <c r="O168" s="9">
        <f t="shared" si="71"/>
        <v>35</v>
      </c>
      <c r="P168" s="9">
        <f t="shared" si="71"/>
        <v>35</v>
      </c>
      <c r="Q168" s="9">
        <f t="shared" si="71"/>
        <v>35</v>
      </c>
      <c r="R168" s="9">
        <f t="shared" si="71"/>
        <v>35</v>
      </c>
      <c r="S168" s="9">
        <f t="shared" si="71"/>
        <v>35</v>
      </c>
      <c r="T168" s="9">
        <f t="shared" si="71"/>
        <v>35</v>
      </c>
      <c r="U168" s="9">
        <f t="shared" si="71"/>
        <v>35</v>
      </c>
      <c r="V168" s="9">
        <f t="shared" si="71"/>
        <v>35</v>
      </c>
      <c r="W168" s="9">
        <f t="shared" si="71"/>
        <v>35</v>
      </c>
      <c r="X168" s="9">
        <f t="shared" si="71"/>
        <v>35</v>
      </c>
      <c r="Y168" s="9">
        <f t="shared" si="71"/>
        <v>35</v>
      </c>
      <c r="Z168" s="9">
        <f t="shared" si="71"/>
        <v>35</v>
      </c>
      <c r="AA168" s="9">
        <f t="shared" si="71"/>
        <v>35</v>
      </c>
      <c r="AB168" s="9">
        <f t="shared" si="71"/>
        <v>35</v>
      </c>
      <c r="AC168" s="9">
        <f t="shared" si="71"/>
        <v>35</v>
      </c>
      <c r="AD168" s="9">
        <f t="shared" si="71"/>
        <v>35</v>
      </c>
      <c r="AE168" s="9">
        <f t="shared" si="71"/>
        <v>35</v>
      </c>
      <c r="AF168" s="9">
        <f t="shared" si="71"/>
        <v>35</v>
      </c>
      <c r="AG168" s="9">
        <f t="shared" si="71"/>
        <v>35</v>
      </c>
      <c r="AH168" s="9">
        <f t="shared" si="71"/>
        <v>35</v>
      </c>
      <c r="AI168" s="9">
        <f t="shared" si="71"/>
        <v>35</v>
      </c>
      <c r="AJ168" s="9">
        <f t="shared" si="71"/>
        <v>35</v>
      </c>
      <c r="AK168" s="9">
        <f t="shared" si="71"/>
        <v>35</v>
      </c>
      <c r="AL168" s="9">
        <f t="shared" si="71"/>
        <v>35</v>
      </c>
      <c r="AM168" s="9">
        <f t="shared" si="71"/>
        <v>35</v>
      </c>
      <c r="AN168" s="9">
        <f t="shared" si="71"/>
        <v>35</v>
      </c>
      <c r="AO168" s="9">
        <f t="shared" si="71"/>
        <v>35</v>
      </c>
      <c r="AP168" s="9">
        <f t="shared" si="71"/>
        <v>35</v>
      </c>
      <c r="AQ168" s="9">
        <f t="shared" si="71"/>
        <v>35</v>
      </c>
      <c r="AR168" s="9">
        <f t="shared" si="71"/>
        <v>35</v>
      </c>
      <c r="AS168" s="9">
        <f t="shared" si="71"/>
        <v>35</v>
      </c>
      <c r="AT168" s="9">
        <f t="shared" si="71"/>
        <v>35</v>
      </c>
      <c r="AU168" s="9">
        <f t="shared" si="71"/>
        <v>35</v>
      </c>
      <c r="AV168" s="9">
        <f t="shared" si="71"/>
        <v>35</v>
      </c>
      <c r="AW168" s="9">
        <f t="shared" si="71"/>
        <v>34</v>
      </c>
      <c r="AX168" s="9">
        <f t="shared" si="71"/>
        <v>35</v>
      </c>
      <c r="AY168" s="9">
        <f t="shared" si="71"/>
        <v>35</v>
      </c>
      <c r="AZ168" s="9">
        <f t="shared" si="71"/>
        <v>35</v>
      </c>
      <c r="BA168" s="9">
        <f t="shared" si="71"/>
        <v>35</v>
      </c>
      <c r="BB168" s="9">
        <f t="shared" si="71"/>
        <v>35</v>
      </c>
      <c r="BC168" s="9">
        <f t="shared" si="71"/>
        <v>35</v>
      </c>
      <c r="BD168" s="9">
        <f t="shared" si="71"/>
        <v>35</v>
      </c>
      <c r="BE168" s="9">
        <f t="shared" si="71"/>
        <v>35</v>
      </c>
      <c r="BF168" s="9">
        <f t="shared" si="71"/>
        <v>35</v>
      </c>
      <c r="BG168" s="9">
        <f t="shared" si="71"/>
        <v>35</v>
      </c>
      <c r="BH168" s="9">
        <f t="shared" si="71"/>
        <v>35</v>
      </c>
      <c r="BI168" s="12" t="s">
        <v>1850</v>
      </c>
      <c r="BJ168">
        <f t="shared" si="59"/>
        <v>35</v>
      </c>
      <c r="BK168">
        <f t="shared" si="60"/>
        <v>35</v>
      </c>
      <c r="BL168" s="12">
        <f t="shared" si="61"/>
        <v>34.96</v>
      </c>
      <c r="BN168">
        <f t="shared" si="62"/>
        <v>0</v>
      </c>
      <c r="BO168">
        <f t="shared" si="63"/>
        <v>0</v>
      </c>
      <c r="BP168">
        <f t="shared" si="64"/>
        <v>0.2</v>
      </c>
      <c r="BR168">
        <f t="shared" si="65"/>
        <v>0</v>
      </c>
      <c r="BS168">
        <f t="shared" si="66"/>
        <v>0</v>
      </c>
      <c r="BT168">
        <f t="shared" si="67"/>
        <v>0.04</v>
      </c>
      <c r="BV168" t="e">
        <f t="shared" si="68"/>
        <v>#DIV/0!</v>
      </c>
      <c r="BW168">
        <f t="shared" si="69"/>
        <v>0.32728688127979511</v>
      </c>
      <c r="BX168">
        <f t="shared" si="70"/>
        <v>0.32728688127979511</v>
      </c>
    </row>
    <row r="169" spans="1:76" x14ac:dyDescent="0.3">
      <c r="A169" s="12" t="s">
        <v>1851</v>
      </c>
      <c r="B169" s="9">
        <f>COUNTIF(B43:B150, "&gt;0")</f>
        <v>108</v>
      </c>
      <c r="C169" s="9">
        <f t="shared" ref="C169:BH169" si="72">COUNTIF(C43:C150, "&gt;0")</f>
        <v>108</v>
      </c>
      <c r="D169" s="9">
        <f t="shared" si="72"/>
        <v>108</v>
      </c>
      <c r="E169" s="9">
        <f t="shared" si="72"/>
        <v>108</v>
      </c>
      <c r="F169" s="9">
        <f t="shared" si="72"/>
        <v>108</v>
      </c>
      <c r="G169" s="9">
        <f t="shared" si="72"/>
        <v>108</v>
      </c>
      <c r="H169" s="9">
        <f t="shared" si="72"/>
        <v>108</v>
      </c>
      <c r="I169" s="9">
        <f t="shared" si="72"/>
        <v>108</v>
      </c>
      <c r="J169" s="9">
        <f t="shared" si="72"/>
        <v>108</v>
      </c>
      <c r="K169" s="9">
        <f t="shared" si="72"/>
        <v>108</v>
      </c>
      <c r="L169" s="9">
        <f t="shared" si="72"/>
        <v>108</v>
      </c>
      <c r="M169" s="9">
        <f t="shared" si="72"/>
        <v>108</v>
      </c>
      <c r="N169" s="9">
        <f t="shared" si="72"/>
        <v>108</v>
      </c>
      <c r="O169" s="9">
        <f t="shared" si="72"/>
        <v>108</v>
      </c>
      <c r="P169" s="9">
        <f t="shared" si="72"/>
        <v>108</v>
      </c>
      <c r="Q169" s="9">
        <f t="shared" si="72"/>
        <v>108</v>
      </c>
      <c r="R169" s="9">
        <f t="shared" si="72"/>
        <v>108</v>
      </c>
      <c r="S169" s="9">
        <f t="shared" si="72"/>
        <v>108</v>
      </c>
      <c r="T169" s="9">
        <f t="shared" si="72"/>
        <v>108</v>
      </c>
      <c r="U169" s="9">
        <f t="shared" si="72"/>
        <v>108</v>
      </c>
      <c r="V169" s="9">
        <f t="shared" si="72"/>
        <v>108</v>
      </c>
      <c r="W169" s="9">
        <f t="shared" si="72"/>
        <v>108</v>
      </c>
      <c r="X169" s="9">
        <f t="shared" si="72"/>
        <v>108</v>
      </c>
      <c r="Y169" s="9">
        <f t="shared" si="72"/>
        <v>108</v>
      </c>
      <c r="Z169" s="9">
        <f t="shared" si="72"/>
        <v>108</v>
      </c>
      <c r="AA169" s="9">
        <f t="shared" si="72"/>
        <v>108</v>
      </c>
      <c r="AB169" s="9">
        <f t="shared" si="72"/>
        <v>108</v>
      </c>
      <c r="AC169" s="9">
        <f t="shared" si="72"/>
        <v>108</v>
      </c>
      <c r="AD169" s="9">
        <f t="shared" si="72"/>
        <v>108</v>
      </c>
      <c r="AE169" s="9">
        <f t="shared" si="72"/>
        <v>108</v>
      </c>
      <c r="AF169" s="9">
        <f t="shared" si="72"/>
        <v>108</v>
      </c>
      <c r="AG169" s="9">
        <f t="shared" si="72"/>
        <v>108</v>
      </c>
      <c r="AH169" s="9">
        <f t="shared" si="72"/>
        <v>108</v>
      </c>
      <c r="AI169" s="9">
        <f t="shared" si="72"/>
        <v>108</v>
      </c>
      <c r="AJ169" s="9">
        <f t="shared" si="72"/>
        <v>108</v>
      </c>
      <c r="AK169" s="9">
        <f t="shared" si="72"/>
        <v>108</v>
      </c>
      <c r="AL169" s="9">
        <f t="shared" si="72"/>
        <v>108</v>
      </c>
      <c r="AM169" s="9">
        <f t="shared" si="72"/>
        <v>108</v>
      </c>
      <c r="AN169" s="9">
        <f t="shared" si="72"/>
        <v>108</v>
      </c>
      <c r="AO169" s="9">
        <f t="shared" si="72"/>
        <v>108</v>
      </c>
      <c r="AP169" s="9">
        <f t="shared" si="72"/>
        <v>108</v>
      </c>
      <c r="AQ169" s="9">
        <f t="shared" si="72"/>
        <v>108</v>
      </c>
      <c r="AR169" s="9">
        <f t="shared" si="72"/>
        <v>108</v>
      </c>
      <c r="AS169" s="9">
        <f t="shared" si="72"/>
        <v>108</v>
      </c>
      <c r="AT169" s="9">
        <f t="shared" si="72"/>
        <v>108</v>
      </c>
      <c r="AU169" s="9">
        <f t="shared" si="72"/>
        <v>108</v>
      </c>
      <c r="AV169" s="9">
        <f t="shared" si="72"/>
        <v>108</v>
      </c>
      <c r="AW169" s="9">
        <f t="shared" si="72"/>
        <v>108</v>
      </c>
      <c r="AX169" s="9">
        <f t="shared" si="72"/>
        <v>108</v>
      </c>
      <c r="AY169" s="9">
        <f t="shared" si="72"/>
        <v>108</v>
      </c>
      <c r="AZ169" s="9">
        <f t="shared" si="72"/>
        <v>108</v>
      </c>
      <c r="BA169" s="9">
        <f t="shared" si="72"/>
        <v>108</v>
      </c>
      <c r="BB169" s="9">
        <f t="shared" si="72"/>
        <v>108</v>
      </c>
      <c r="BC169" s="9">
        <f t="shared" si="72"/>
        <v>108</v>
      </c>
      <c r="BD169" s="9">
        <f t="shared" si="72"/>
        <v>108</v>
      </c>
      <c r="BE169" s="9">
        <f t="shared" si="72"/>
        <v>108</v>
      </c>
      <c r="BF169" s="9">
        <f t="shared" si="72"/>
        <v>108</v>
      </c>
      <c r="BG169" s="9">
        <f t="shared" si="72"/>
        <v>108</v>
      </c>
      <c r="BH169" s="9">
        <f t="shared" si="72"/>
        <v>108</v>
      </c>
      <c r="BI169" s="12" t="s">
        <v>1851</v>
      </c>
      <c r="BJ169">
        <f t="shared" si="59"/>
        <v>108</v>
      </c>
      <c r="BK169">
        <f t="shared" si="60"/>
        <v>108</v>
      </c>
      <c r="BL169">
        <f t="shared" si="61"/>
        <v>108</v>
      </c>
      <c r="BN169">
        <f t="shared" si="62"/>
        <v>0</v>
      </c>
      <c r="BO169">
        <f t="shared" si="63"/>
        <v>0</v>
      </c>
      <c r="BP169">
        <f t="shared" si="64"/>
        <v>0</v>
      </c>
      <c r="BR169">
        <f t="shared" si="65"/>
        <v>0</v>
      </c>
      <c r="BS169">
        <f t="shared" si="66"/>
        <v>0</v>
      </c>
      <c r="BT169">
        <f t="shared" si="67"/>
        <v>0</v>
      </c>
      <c r="BV169" t="e">
        <f t="shared" si="68"/>
        <v>#DIV/0!</v>
      </c>
      <c r="BW169" t="e">
        <f t="shared" si="69"/>
        <v>#DIV/0!</v>
      </c>
      <c r="BX169" t="e">
        <f t="shared" si="70"/>
        <v>#DIV/0!</v>
      </c>
    </row>
  </sheetData>
  <mergeCells count="8">
    <mergeCell ref="BJ3:BL3"/>
    <mergeCell ref="BN3:BP3"/>
    <mergeCell ref="BR3:BT3"/>
    <mergeCell ref="BV3:BX3"/>
    <mergeCell ref="BJ153:BL153"/>
    <mergeCell ref="BN153:BP153"/>
    <mergeCell ref="BR153:BT153"/>
    <mergeCell ref="BV153:BX153"/>
  </mergeCells>
  <conditionalFormatting sqref="BV1:BX152 BV166:BX166 BV170:BX1048576">
    <cfRule type="cellIs" dxfId="112" priority="23" operator="lessThan">
      <formula>0.05</formula>
    </cfRule>
  </conditionalFormatting>
  <conditionalFormatting sqref="A156">
    <cfRule type="aboveAverage" dxfId="111" priority="22" stdDev="2"/>
  </conditionalFormatting>
  <conditionalFormatting sqref="A157">
    <cfRule type="aboveAverage" dxfId="110" priority="21" stdDev="2"/>
  </conditionalFormatting>
  <conditionalFormatting sqref="A158">
    <cfRule type="aboveAverage" dxfId="109" priority="20" stdDev="2"/>
  </conditionalFormatting>
  <conditionalFormatting sqref="A159">
    <cfRule type="aboveAverage" dxfId="108" priority="19" stdDev="2"/>
  </conditionalFormatting>
  <conditionalFormatting sqref="A160">
    <cfRule type="aboveAverage" dxfId="107" priority="18" stdDev="2"/>
  </conditionalFormatting>
  <conditionalFormatting sqref="A161">
    <cfRule type="aboveAverage" dxfId="106" priority="17" stdDev="2"/>
  </conditionalFormatting>
  <conditionalFormatting sqref="A162">
    <cfRule type="aboveAverage" dxfId="105" priority="16" stdDev="2"/>
  </conditionalFormatting>
  <conditionalFormatting sqref="A163">
    <cfRule type="aboveAverage" dxfId="104" priority="15" stdDev="2"/>
  </conditionalFormatting>
  <conditionalFormatting sqref="A164">
    <cfRule type="aboveAverage" dxfId="103" priority="14" stdDev="2"/>
  </conditionalFormatting>
  <conditionalFormatting sqref="A165">
    <cfRule type="aboveAverage" dxfId="102" priority="13" stdDev="2"/>
  </conditionalFormatting>
  <conditionalFormatting sqref="BI156">
    <cfRule type="aboveAverage" dxfId="101" priority="12" stdDev="2"/>
  </conditionalFormatting>
  <conditionalFormatting sqref="BI157">
    <cfRule type="aboveAverage" dxfId="100" priority="11" stdDev="2"/>
  </conditionalFormatting>
  <conditionalFormatting sqref="BI158">
    <cfRule type="aboveAverage" dxfId="99" priority="10" stdDev="2"/>
  </conditionalFormatting>
  <conditionalFormatting sqref="BI159">
    <cfRule type="aboveAverage" dxfId="98" priority="9" stdDev="2"/>
  </conditionalFormatting>
  <conditionalFormatting sqref="BI160">
    <cfRule type="aboveAverage" dxfId="97" priority="8" stdDev="2"/>
  </conditionalFormatting>
  <conditionalFormatting sqref="BI161">
    <cfRule type="aboveAverage" dxfId="96" priority="7" stdDev="2"/>
  </conditionalFormatting>
  <conditionalFormatting sqref="BI162">
    <cfRule type="aboveAverage" dxfId="95" priority="6" stdDev="2"/>
  </conditionalFormatting>
  <conditionalFormatting sqref="BI163">
    <cfRule type="aboveAverage" dxfId="94" priority="5" stdDev="2"/>
  </conditionalFormatting>
  <conditionalFormatting sqref="BI164">
    <cfRule type="aboveAverage" dxfId="93" priority="4" stdDev="2"/>
  </conditionalFormatting>
  <conditionalFormatting sqref="BI165">
    <cfRule type="aboveAverage" dxfId="92" priority="3" stdDev="2"/>
  </conditionalFormatting>
  <conditionalFormatting sqref="BV153:BX155">
    <cfRule type="cellIs" dxfId="91" priority="2" operator="lessThan">
      <formula>0.05</formula>
    </cfRule>
  </conditionalFormatting>
  <conditionalFormatting sqref="BV167:BX169 BV156:BX165">
    <cfRule type="cellIs" dxfId="9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67"/>
  <sheetViews>
    <sheetView topLeftCell="AI1" zoomScale="55" zoomScaleNormal="55" workbookViewId="0">
      <selection activeCell="BH165" activeCellId="1" sqref="B154:BH163 B165:BH165"/>
    </sheetView>
  </sheetViews>
  <sheetFormatPr defaultRowHeight="14.4" x14ac:dyDescent="0.3"/>
  <sheetData>
    <row r="1" spans="1:76" x14ac:dyDescent="0.3">
      <c r="A1" t="s">
        <v>828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829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830</v>
      </c>
      <c r="B7">
        <v>0.47024162177469203</v>
      </c>
      <c r="C7">
        <v>0.1678462978022085</v>
      </c>
      <c r="D7">
        <v>0.28169806203425801</v>
      </c>
      <c r="E7">
        <v>0.1035612360685705</v>
      </c>
      <c r="F7">
        <v>0</v>
      </c>
      <c r="G7">
        <v>0.18955418006453831</v>
      </c>
      <c r="H7">
        <v>0</v>
      </c>
      <c r="I7">
        <v>0</v>
      </c>
      <c r="J7">
        <v>8.1476323475408993E-2</v>
      </c>
      <c r="K7">
        <v>2.7799807588277652E-2</v>
      </c>
      <c r="L7">
        <v>0</v>
      </c>
      <c r="M7">
        <v>0.27788518445102101</v>
      </c>
      <c r="N7">
        <v>0.128478416639529</v>
      </c>
      <c r="O7">
        <v>0.1922836699914805</v>
      </c>
      <c r="P7">
        <v>8.6118661293193996E-2</v>
      </c>
      <c r="Q7">
        <v>2.927586823931785E-2</v>
      </c>
      <c r="R7">
        <v>9.9878871263882493E-2</v>
      </c>
      <c r="S7">
        <v>6.2424896532563001E-2</v>
      </c>
      <c r="T7">
        <v>3.8056471981604251E-2</v>
      </c>
      <c r="U7">
        <v>4.7916671413885302E-2</v>
      </c>
      <c r="V7">
        <v>0</v>
      </c>
      <c r="W7">
        <v>0.12824142295283</v>
      </c>
      <c r="X7">
        <v>9.4723295297403448E-2</v>
      </c>
      <c r="Y7">
        <v>0</v>
      </c>
      <c r="Z7">
        <v>0</v>
      </c>
      <c r="AA7">
        <v>0.22437974107736899</v>
      </c>
      <c r="AB7">
        <v>0.11253332034847049</v>
      </c>
      <c r="AC7">
        <v>0</v>
      </c>
      <c r="AD7">
        <v>1.2589677404097751E-2</v>
      </c>
      <c r="AE7">
        <v>0</v>
      </c>
      <c r="AF7">
        <v>0</v>
      </c>
      <c r="AG7">
        <v>0</v>
      </c>
      <c r="AH7">
        <v>0</v>
      </c>
      <c r="AI7">
        <v>0.20753942670287201</v>
      </c>
      <c r="AJ7">
        <v>0.14167975369862168</v>
      </c>
      <c r="AK7">
        <v>0</v>
      </c>
      <c r="AL7">
        <v>0.14386183212815901</v>
      </c>
      <c r="AM7">
        <v>0.12239635538583449</v>
      </c>
      <c r="AN7">
        <v>0</v>
      </c>
      <c r="AO7">
        <v>0.29184597509399451</v>
      </c>
      <c r="AP7">
        <v>0.12357883252635544</v>
      </c>
      <c r="AQ7">
        <v>0</v>
      </c>
      <c r="AR7">
        <v>0</v>
      </c>
      <c r="AS7">
        <v>7.7872701475037498E-2</v>
      </c>
      <c r="AT7">
        <v>1.7722968127889451E-2</v>
      </c>
      <c r="AU7">
        <v>0.24890012981019702</v>
      </c>
      <c r="AV7">
        <v>0.32649791899061997</v>
      </c>
      <c r="AW7">
        <v>0.11767995009113499</v>
      </c>
      <c r="AX7">
        <v>0</v>
      </c>
      <c r="AY7">
        <v>8.9274437450448996E-2</v>
      </c>
      <c r="AZ7">
        <v>0.15283753344037401</v>
      </c>
      <c r="BA7">
        <v>0</v>
      </c>
      <c r="BB7">
        <v>0.28672874605952753</v>
      </c>
      <c r="BC7">
        <v>2.42812935243551E-2</v>
      </c>
      <c r="BD7">
        <v>5.0901018438710699E-2</v>
      </c>
      <c r="BE7">
        <v>0.24274592761584401</v>
      </c>
      <c r="BF7">
        <v>3.12290245187734E-2</v>
      </c>
      <c r="BG7">
        <v>4.8780575288493402E-2</v>
      </c>
      <c r="BH7">
        <v>2.07486574062E-4</v>
      </c>
      <c r="BJ7">
        <f t="shared" ref="BJ7:BJ41" si="0">AVERAGE(B7:Q7)</f>
        <v>0.12726370808890602</v>
      </c>
      <c r="BK7">
        <f t="shared" ref="BK7:BK41" si="1">AVERAGE(R7:AI7)</f>
        <v>5.7126877498609882E-2</v>
      </c>
      <c r="BL7">
        <f t="shared" ref="BL7:BL41" si="2">AVERAGE(AJ7:BH7)</f>
        <v>0.10156089840953733</v>
      </c>
      <c r="BN7">
        <f t="shared" ref="BN7:BN41" si="3">STDEV(B7:Q7)</f>
        <v>0.13230189342019194</v>
      </c>
      <c r="BO7">
        <f t="shared" ref="BO7:BO41" si="4">STDEV(R7:AI7)</f>
        <v>7.2976149182915132E-2</v>
      </c>
      <c r="BP7">
        <f t="shared" ref="BP7:BP41" si="5">STDEV(AJ7:BH7)</f>
        <v>0.10529980494243438</v>
      </c>
      <c r="BR7">
        <f t="shared" ref="BR7:BR41" si="6">BN7/SQRT(16)</f>
        <v>3.3075473355047985E-2</v>
      </c>
      <c r="BS7">
        <f t="shared" ref="BS7:BS41" si="7">BO7/SQRT(18)</f>
        <v>1.7200643317373473E-2</v>
      </c>
      <c r="BT7">
        <f t="shared" ref="BT7:BT41" si="8">BP7/SQRT(25)</f>
        <v>2.1059960988486875E-2</v>
      </c>
      <c r="BV7">
        <f t="shared" ref="BV7:BV41" si="9">TTEST(B7:Q7,R7:AI7,2,3)</f>
        <v>7.2791707875153724E-2</v>
      </c>
      <c r="BW7">
        <f t="shared" ref="BW7:BW41" si="10">TTEST(B7:Q7,AJ7:BH7,2,3)</f>
        <v>0.51772065854477878</v>
      </c>
      <c r="BX7">
        <f t="shared" ref="BX7:BX41" si="11">TTEST(R7:AI7,AJ7:BH7,2,3)</f>
        <v>0.10989945267432029</v>
      </c>
    </row>
    <row r="8" spans="1:76" x14ac:dyDescent="0.3">
      <c r="A8" t="s">
        <v>831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1.6729939839496201E-2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0.120418555684333</v>
      </c>
      <c r="AJ8">
        <v>5.4777694084999003E-2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6.0456841725697E-2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J8">
        <f t="shared" si="0"/>
        <v>0</v>
      </c>
      <c r="BK8">
        <f t="shared" si="1"/>
        <v>7.6193608624349563E-3</v>
      </c>
      <c r="BL8">
        <f t="shared" si="2"/>
        <v>4.6093814324278401E-3</v>
      </c>
      <c r="BN8">
        <f t="shared" si="3"/>
        <v>0</v>
      </c>
      <c r="BO8">
        <f t="shared" si="4"/>
        <v>2.8424860246951053E-2</v>
      </c>
      <c r="BP8">
        <f t="shared" si="5"/>
        <v>1.5974544269680341E-2</v>
      </c>
      <c r="BR8">
        <f t="shared" si="6"/>
        <v>0</v>
      </c>
      <c r="BS8">
        <f t="shared" si="7"/>
        <v>6.6998038116330046E-3</v>
      </c>
      <c r="BT8">
        <f t="shared" si="8"/>
        <v>3.1949088539360683E-3</v>
      </c>
      <c r="BV8">
        <f t="shared" si="9"/>
        <v>0.27120940972391611</v>
      </c>
      <c r="BW8">
        <f t="shared" si="10"/>
        <v>0.1620225649394941</v>
      </c>
      <c r="BX8">
        <f t="shared" si="11"/>
        <v>0.68858858582851612</v>
      </c>
    </row>
    <row r="9" spans="1:76" x14ac:dyDescent="0.3">
      <c r="A9" t="s">
        <v>832</v>
      </c>
      <c r="B9">
        <v>4.3194459326342347</v>
      </c>
      <c r="C9">
        <v>4.8001084349282399</v>
      </c>
      <c r="D9">
        <v>2.8655558622935997</v>
      </c>
      <c r="E9">
        <v>1.6884800755394451</v>
      </c>
      <c r="F9">
        <v>4.2179211968762402</v>
      </c>
      <c r="G9">
        <v>6.2142622105570293</v>
      </c>
      <c r="H9">
        <v>4.2085836234375655</v>
      </c>
      <c r="I9">
        <v>4.2834178069364857</v>
      </c>
      <c r="J9">
        <v>4.0237694170800902</v>
      </c>
      <c r="K9">
        <v>4.8775389305533352</v>
      </c>
      <c r="L9">
        <v>5.0386506147440553</v>
      </c>
      <c r="M9">
        <v>3.7731117004835397</v>
      </c>
      <c r="N9">
        <v>4.85314425832052</v>
      </c>
      <c r="O9">
        <v>4.8496337934087501</v>
      </c>
      <c r="P9">
        <v>4.484290364053745</v>
      </c>
      <c r="Q9">
        <v>4.7611024806962599</v>
      </c>
      <c r="R9">
        <v>5.2627521635583303</v>
      </c>
      <c r="S9">
        <v>4.5732060252482754</v>
      </c>
      <c r="T9">
        <v>4.8738473627048045</v>
      </c>
      <c r="U9">
        <v>2.24566492455026</v>
      </c>
      <c r="V9">
        <v>5.8945639224015203</v>
      </c>
      <c r="W9">
        <v>1.1652080729563901</v>
      </c>
      <c r="X9">
        <v>2.9236945034972353</v>
      </c>
      <c r="Y9">
        <v>3.9253233445831546</v>
      </c>
      <c r="Z9">
        <v>3.4705754689567101</v>
      </c>
      <c r="AA9">
        <v>4.9157063329018147</v>
      </c>
      <c r="AB9">
        <v>3.463954975972555</v>
      </c>
      <c r="AC9">
        <v>4.5282760316824202</v>
      </c>
      <c r="AD9">
        <v>3.4286534986059305</v>
      </c>
      <c r="AE9">
        <v>5.3814780983253101</v>
      </c>
      <c r="AF9">
        <v>6.191398799769515</v>
      </c>
      <c r="AG9">
        <v>2.0773888380904602</v>
      </c>
      <c r="AH9">
        <v>6.2524045660178098</v>
      </c>
      <c r="AI9">
        <v>3.8168046497864898</v>
      </c>
      <c r="AJ9">
        <v>2.631969520777945</v>
      </c>
      <c r="AK9">
        <v>3.1963722655479048</v>
      </c>
      <c r="AL9">
        <v>2.1425232066557101</v>
      </c>
      <c r="AM9">
        <v>3.9849090316817604</v>
      </c>
      <c r="AN9">
        <v>3.8108021426227601</v>
      </c>
      <c r="AO9">
        <v>5.4237879869221644</v>
      </c>
      <c r="AP9">
        <v>5.7490045776792105</v>
      </c>
      <c r="AQ9">
        <v>4.2311176366049352</v>
      </c>
      <c r="AR9">
        <v>4.2117092189976448</v>
      </c>
      <c r="AS9">
        <v>4.0834371161650447</v>
      </c>
      <c r="AT9">
        <v>4.9166846634365147</v>
      </c>
      <c r="AU9">
        <v>4.8307317796660456</v>
      </c>
      <c r="AV9">
        <v>3.2008646458858649</v>
      </c>
      <c r="AW9">
        <v>6.448554968888895</v>
      </c>
      <c r="AX9">
        <v>3.0772110527894601</v>
      </c>
      <c r="AY9">
        <v>3.9875181808018647</v>
      </c>
      <c r="AZ9">
        <v>4.7706657147440605</v>
      </c>
      <c r="BA9">
        <v>4.3193070995469398</v>
      </c>
      <c r="BB9">
        <v>3.6885647577639302</v>
      </c>
      <c r="BC9">
        <v>4.1599982352955394</v>
      </c>
      <c r="BD9">
        <v>3.1292462967024601</v>
      </c>
      <c r="BE9">
        <v>2.7338892506382151</v>
      </c>
      <c r="BF9">
        <v>4.3550689987485143</v>
      </c>
      <c r="BG9">
        <v>3.713593614526725</v>
      </c>
      <c r="BH9">
        <v>3.8743031757325053</v>
      </c>
      <c r="BJ9">
        <f t="shared" si="0"/>
        <v>4.3286885439089469</v>
      </c>
      <c r="BK9">
        <f t="shared" si="1"/>
        <v>4.1328278655338329</v>
      </c>
      <c r="BL9">
        <f t="shared" si="2"/>
        <v>4.0268734055529043</v>
      </c>
      <c r="BN9">
        <f t="shared" si="3"/>
        <v>0.99607455910227516</v>
      </c>
      <c r="BO9">
        <f t="shared" si="4"/>
        <v>1.4503945609703732</v>
      </c>
      <c r="BP9">
        <f t="shared" si="5"/>
        <v>0.99156202513270986</v>
      </c>
      <c r="BR9">
        <f t="shared" si="6"/>
        <v>0.24901863977556879</v>
      </c>
      <c r="BS9">
        <f t="shared" si="7"/>
        <v>0.34186127648607884</v>
      </c>
      <c r="BT9">
        <f t="shared" si="8"/>
        <v>0.19831240502654196</v>
      </c>
      <c r="BV9">
        <f t="shared" si="9"/>
        <v>0.64661933578100528</v>
      </c>
      <c r="BW9">
        <f t="shared" si="10"/>
        <v>0.35018074749183081</v>
      </c>
      <c r="BX9">
        <f t="shared" si="11"/>
        <v>0.79058636721535835</v>
      </c>
    </row>
    <row r="10" spans="1:76" x14ac:dyDescent="0.3">
      <c r="A10" t="s">
        <v>833</v>
      </c>
      <c r="B10">
        <v>6.1993912245222198</v>
      </c>
      <c r="C10">
        <v>5.0197194975744548</v>
      </c>
      <c r="D10">
        <v>4.3715302440739645</v>
      </c>
      <c r="E10">
        <v>2.7849435900131549</v>
      </c>
      <c r="F10">
        <v>4.8046046811489198</v>
      </c>
      <c r="G10">
        <v>6.3506847219970997</v>
      </c>
      <c r="H10">
        <v>5.8032702269831304</v>
      </c>
      <c r="I10">
        <v>4.0842604494636596</v>
      </c>
      <c r="J10">
        <v>3.5909709406146302</v>
      </c>
      <c r="K10">
        <v>4.3158722273377403</v>
      </c>
      <c r="L10">
        <v>3.92276359632584</v>
      </c>
      <c r="M10">
        <v>5.5035452367878701</v>
      </c>
      <c r="N10">
        <v>5.1968693559674595</v>
      </c>
      <c r="O10">
        <v>4.0122278303388201</v>
      </c>
      <c r="P10">
        <v>4.986605124253205</v>
      </c>
      <c r="Q10">
        <v>4.0046460739930403</v>
      </c>
      <c r="R10">
        <v>5.1740035887556655</v>
      </c>
      <c r="S10">
        <v>5.029016589451115</v>
      </c>
      <c r="T10">
        <v>3.1924526785718799</v>
      </c>
      <c r="U10">
        <v>3.8542119356945754</v>
      </c>
      <c r="V10">
        <v>3.73827160086176</v>
      </c>
      <c r="W10">
        <v>2.7796556895033602</v>
      </c>
      <c r="X10">
        <v>3.9706914118016199</v>
      </c>
      <c r="Y10">
        <v>3.9398254272668547</v>
      </c>
      <c r="Z10">
        <v>4.2637676562095299</v>
      </c>
      <c r="AA10">
        <v>3.2605143186149399</v>
      </c>
      <c r="AB10">
        <v>3.8648827471157849</v>
      </c>
      <c r="AC10">
        <v>1.6134452781956099</v>
      </c>
      <c r="AD10">
        <v>3.6110368813873448</v>
      </c>
      <c r="AE10">
        <v>6.7503118224986043</v>
      </c>
      <c r="AF10">
        <v>5.6922610657852299</v>
      </c>
      <c r="AG10">
        <v>1.82530812124995</v>
      </c>
      <c r="AH10">
        <v>8.2244512067006905</v>
      </c>
      <c r="AI10">
        <v>2.876728888582365</v>
      </c>
      <c r="AJ10">
        <v>3.4818948133793199</v>
      </c>
      <c r="AK10">
        <v>4.8015747493741747</v>
      </c>
      <c r="AL10">
        <v>2.6358425676042101</v>
      </c>
      <c r="AM10">
        <v>2.9873198431189696</v>
      </c>
      <c r="AN10">
        <v>4.0168239778833552</v>
      </c>
      <c r="AO10">
        <v>4.5712184925507557</v>
      </c>
      <c r="AP10">
        <v>4.3582621121694505</v>
      </c>
      <c r="AQ10">
        <v>3.4127271277761748</v>
      </c>
      <c r="AR10">
        <v>4.0036450571914397</v>
      </c>
      <c r="AS10">
        <v>3.0663333161164301</v>
      </c>
      <c r="AT10">
        <v>3.68377993882312</v>
      </c>
      <c r="AU10">
        <v>4.7395140748847</v>
      </c>
      <c r="AV10">
        <v>7.8546525366772348</v>
      </c>
      <c r="AW10">
        <v>5.0024948338394601</v>
      </c>
      <c r="AX10">
        <v>4.7734497039008303</v>
      </c>
      <c r="AY10">
        <v>3.9746642030614998</v>
      </c>
      <c r="AZ10">
        <v>3.0858720390042249</v>
      </c>
      <c r="BA10">
        <v>4.74832452336552</v>
      </c>
      <c r="BB10">
        <v>5.0492781962537396</v>
      </c>
      <c r="BC10">
        <v>4.0105419182995803</v>
      </c>
      <c r="BD10">
        <v>2.7682406851749404</v>
      </c>
      <c r="BE10">
        <v>3.2085134018054</v>
      </c>
      <c r="BF10">
        <v>3.043978377621575</v>
      </c>
      <c r="BG10">
        <v>3.0048755650101802</v>
      </c>
      <c r="BH10">
        <v>3.93737805623475</v>
      </c>
      <c r="BJ10">
        <f t="shared" si="0"/>
        <v>4.6844940638372012</v>
      </c>
      <c r="BK10">
        <f t="shared" si="1"/>
        <v>4.0922687171248269</v>
      </c>
      <c r="BL10">
        <f t="shared" si="2"/>
        <v>4.0088480044448422</v>
      </c>
      <c r="BN10">
        <f t="shared" si="3"/>
        <v>0.97866487072819852</v>
      </c>
      <c r="BO10">
        <f t="shared" si="4"/>
        <v>1.6317818362078229</v>
      </c>
      <c r="BP10">
        <f t="shared" si="5"/>
        <v>1.1016022338951825</v>
      </c>
      <c r="BR10">
        <f t="shared" si="6"/>
        <v>0.24466621768204963</v>
      </c>
      <c r="BS10">
        <f t="shared" si="7"/>
        <v>0.38461466726652926</v>
      </c>
      <c r="BT10">
        <f t="shared" si="8"/>
        <v>0.22032044677903651</v>
      </c>
      <c r="BV10">
        <f t="shared" si="9"/>
        <v>0.20436502042317242</v>
      </c>
      <c r="BW10">
        <f t="shared" si="10"/>
        <v>4.7728503232193797E-2</v>
      </c>
      <c r="BX10">
        <f t="shared" si="11"/>
        <v>0.85208165743299924</v>
      </c>
    </row>
    <row r="11" spans="1:76" x14ac:dyDescent="0.3">
      <c r="A11" t="s">
        <v>834</v>
      </c>
      <c r="B11">
        <v>4.0277242967492901</v>
      </c>
      <c r="C11">
        <v>4.7191601700775347</v>
      </c>
      <c r="D11">
        <v>2.9973721190146101</v>
      </c>
      <c r="E11">
        <v>2.3850224780499749</v>
      </c>
      <c r="F11">
        <v>3.1503686060253</v>
      </c>
      <c r="G11">
        <v>5.6846118674173596</v>
      </c>
      <c r="H11">
        <v>4.1118016692954757</v>
      </c>
      <c r="I11">
        <v>4.558295738088165</v>
      </c>
      <c r="J11">
        <v>3.2518973228747998</v>
      </c>
      <c r="K11">
        <v>4.4503330426695102</v>
      </c>
      <c r="L11">
        <v>4.0352593528570102</v>
      </c>
      <c r="M11">
        <v>3.3509415740987398</v>
      </c>
      <c r="N11">
        <v>4.2668311829045598</v>
      </c>
      <c r="O11">
        <v>3.7708313742017703</v>
      </c>
      <c r="P11">
        <v>4.0062639551927548</v>
      </c>
      <c r="Q11">
        <v>3.80322326329979</v>
      </c>
      <c r="R11">
        <v>4.04875973630533</v>
      </c>
      <c r="S11">
        <v>5.8474517708493003</v>
      </c>
      <c r="T11">
        <v>5.7118917238289999</v>
      </c>
      <c r="U11">
        <v>2.6009050739142348</v>
      </c>
      <c r="V11">
        <v>4.9780276163010901</v>
      </c>
      <c r="W11">
        <v>2.7366935457344401</v>
      </c>
      <c r="X11">
        <v>4.4105589652754995</v>
      </c>
      <c r="Y11">
        <v>3.2016101690458498</v>
      </c>
      <c r="Z11">
        <v>3.9084467417983797</v>
      </c>
      <c r="AA11">
        <v>5.0912399859749851</v>
      </c>
      <c r="AB11">
        <v>3.4866528146168303</v>
      </c>
      <c r="AC11">
        <v>3.2892451143512198</v>
      </c>
      <c r="AD11">
        <v>3.3408090592977699</v>
      </c>
      <c r="AE11">
        <v>5.0288975082986145</v>
      </c>
      <c r="AF11">
        <v>7.0458761710936546</v>
      </c>
      <c r="AG11">
        <v>1.83320735299051</v>
      </c>
      <c r="AH11">
        <v>3.6378753706137648</v>
      </c>
      <c r="AI11">
        <v>3.5181435138381549</v>
      </c>
      <c r="AJ11">
        <v>3.04518334413451</v>
      </c>
      <c r="AK11">
        <v>3.3155129758342348</v>
      </c>
      <c r="AL11">
        <v>4.4480148365834902</v>
      </c>
      <c r="AM11">
        <v>3.1402923522524153</v>
      </c>
      <c r="AN11">
        <v>5.4162152729571602</v>
      </c>
      <c r="AO11">
        <v>3.7846679885983301</v>
      </c>
      <c r="AP11">
        <v>4.9647609559050405</v>
      </c>
      <c r="AQ11">
        <v>4.287236440295815</v>
      </c>
      <c r="AR11">
        <v>3.274876288823295</v>
      </c>
      <c r="AS11">
        <v>4.1663744927001902</v>
      </c>
      <c r="AT11">
        <v>3.2248403089357049</v>
      </c>
      <c r="AU11">
        <v>4.7425771097138902</v>
      </c>
      <c r="AV11">
        <v>3.4551860388439799</v>
      </c>
      <c r="AW11">
        <v>6.068612405482865</v>
      </c>
      <c r="AX11">
        <v>2.9615514632729099</v>
      </c>
      <c r="AY11">
        <v>4.9228936466034696</v>
      </c>
      <c r="AZ11">
        <v>3.0060612966386899</v>
      </c>
      <c r="BA11">
        <v>2.7741170361881098</v>
      </c>
      <c r="BB11">
        <v>5.3814820000138752</v>
      </c>
      <c r="BC11">
        <v>3.581367952067545</v>
      </c>
      <c r="BD11">
        <v>3.3498885137411749</v>
      </c>
      <c r="BE11">
        <v>4.0931444227899849</v>
      </c>
      <c r="BF11">
        <v>4.7033819042715503</v>
      </c>
      <c r="BG11">
        <v>2.5448137207781798</v>
      </c>
      <c r="BH11">
        <v>3.9043619261375948</v>
      </c>
      <c r="BJ11">
        <f t="shared" si="0"/>
        <v>3.910621125801041</v>
      </c>
      <c r="BK11">
        <f t="shared" si="1"/>
        <v>4.0953495685627015</v>
      </c>
      <c r="BL11">
        <f t="shared" si="2"/>
        <v>3.9422965877425615</v>
      </c>
      <c r="BN11">
        <f t="shared" si="3"/>
        <v>0.78464416996649788</v>
      </c>
      <c r="BO11">
        <f t="shared" si="4"/>
        <v>1.3127213133736002</v>
      </c>
      <c r="BP11">
        <f t="shared" si="5"/>
        <v>0.93855311421217136</v>
      </c>
      <c r="BR11">
        <f t="shared" si="6"/>
        <v>0.19616104249162447</v>
      </c>
      <c r="BS11">
        <f t="shared" si="7"/>
        <v>0.30941138083152792</v>
      </c>
      <c r="BT11">
        <f t="shared" si="8"/>
        <v>0.18771062284243428</v>
      </c>
      <c r="BV11">
        <f t="shared" si="9"/>
        <v>0.61800693352381209</v>
      </c>
      <c r="BW11">
        <f t="shared" si="10"/>
        <v>0.90777051948741783</v>
      </c>
      <c r="BX11">
        <f t="shared" si="11"/>
        <v>0.67547250357433808</v>
      </c>
    </row>
    <row r="12" spans="1:76" x14ac:dyDescent="0.3">
      <c r="A12" t="s">
        <v>835</v>
      </c>
      <c r="B12">
        <v>3.3105944821332849</v>
      </c>
      <c r="C12">
        <v>2.9809498691774499</v>
      </c>
      <c r="D12">
        <v>1.650591079228195</v>
      </c>
      <c r="E12">
        <v>1.688273431352155</v>
      </c>
      <c r="F12">
        <v>2.7758706062268099</v>
      </c>
      <c r="G12">
        <v>3.8262752463672602</v>
      </c>
      <c r="H12">
        <v>4.1305927659297952</v>
      </c>
      <c r="I12">
        <v>3.0025357829320352</v>
      </c>
      <c r="J12">
        <v>2.00867402659147</v>
      </c>
      <c r="K12">
        <v>3.4148419221420596</v>
      </c>
      <c r="L12">
        <v>3.5539870097807453</v>
      </c>
      <c r="M12">
        <v>1.5428306358865946</v>
      </c>
      <c r="N12">
        <v>3.455835641228735</v>
      </c>
      <c r="O12">
        <v>4.4820386132952299</v>
      </c>
      <c r="P12">
        <v>5.1064109577407706</v>
      </c>
      <c r="Q12">
        <v>2.5316783468633299</v>
      </c>
      <c r="R12">
        <v>4.2635642174450847</v>
      </c>
      <c r="S12">
        <v>2.3301641760713201</v>
      </c>
      <c r="T12">
        <v>2.0746857231812799</v>
      </c>
      <c r="U12">
        <v>3.406294886697105</v>
      </c>
      <c r="V12">
        <v>3.1918881056425352</v>
      </c>
      <c r="W12">
        <v>2.0135853727342199</v>
      </c>
      <c r="X12">
        <v>2.3712352349526453</v>
      </c>
      <c r="Y12">
        <v>2.9072622650115849</v>
      </c>
      <c r="Z12">
        <v>3.2073921573557849</v>
      </c>
      <c r="AA12">
        <v>2.3472832532440751</v>
      </c>
      <c r="AB12">
        <v>2.5688850096786902</v>
      </c>
      <c r="AC12">
        <v>6.1856298927786799</v>
      </c>
      <c r="AD12">
        <v>2.6546318651649399</v>
      </c>
      <c r="AE12">
        <v>5.7345547002709898</v>
      </c>
      <c r="AF12">
        <v>4.9431959062899002</v>
      </c>
      <c r="AG12">
        <v>1.2076641680556499</v>
      </c>
      <c r="AH12">
        <v>4.6917215686376998</v>
      </c>
      <c r="AI12">
        <v>3.3763735644639801</v>
      </c>
      <c r="AJ12">
        <v>2.6478683608997851</v>
      </c>
      <c r="AK12">
        <v>2.8557581512264849</v>
      </c>
      <c r="AL12">
        <v>3.1967757514024799</v>
      </c>
      <c r="AM12">
        <v>2.0370155243300596</v>
      </c>
      <c r="AN12">
        <v>3.5700522254672249</v>
      </c>
      <c r="AO12">
        <v>3.2212835913906051</v>
      </c>
      <c r="AP12">
        <v>3.4334524064787648</v>
      </c>
      <c r="AQ12">
        <v>2.5263356568711051</v>
      </c>
      <c r="AR12">
        <v>2.6447167649910952</v>
      </c>
      <c r="AS12">
        <v>3.4417614199397049</v>
      </c>
      <c r="AT12">
        <v>2.7904720883763847</v>
      </c>
      <c r="AU12">
        <v>2.6238727364367103</v>
      </c>
      <c r="AV12">
        <v>2.42791047420604</v>
      </c>
      <c r="AW12">
        <v>5.8624281142625794</v>
      </c>
      <c r="AX12">
        <v>3.0004603684732354</v>
      </c>
      <c r="AY12">
        <v>2.199026595164705</v>
      </c>
      <c r="AZ12">
        <v>4.2650929069283405</v>
      </c>
      <c r="BA12">
        <v>2.70858851797058</v>
      </c>
      <c r="BB12">
        <v>2.6661032340591797</v>
      </c>
      <c r="BC12">
        <v>1.562704676847305</v>
      </c>
      <c r="BD12">
        <v>2.1480790900072821</v>
      </c>
      <c r="BE12">
        <v>2.9931302848441952</v>
      </c>
      <c r="BF12">
        <v>2.3449394595757402</v>
      </c>
      <c r="BG12">
        <v>1.67318304823037</v>
      </c>
      <c r="BH12">
        <v>2.509094693787965</v>
      </c>
      <c r="BJ12">
        <f t="shared" si="0"/>
        <v>3.0913737760547457</v>
      </c>
      <c r="BK12">
        <f t="shared" si="1"/>
        <v>3.3042228926486761</v>
      </c>
      <c r="BL12">
        <f t="shared" si="2"/>
        <v>2.8540042456867161</v>
      </c>
      <c r="BN12">
        <f t="shared" si="3"/>
        <v>1.037997091867481</v>
      </c>
      <c r="BO12">
        <f t="shared" si="4"/>
        <v>1.3548753537461196</v>
      </c>
      <c r="BP12">
        <f t="shared" si="5"/>
        <v>0.86728235477117666</v>
      </c>
      <c r="BR12">
        <f t="shared" si="6"/>
        <v>0.25949927296687025</v>
      </c>
      <c r="BS12">
        <f t="shared" si="7"/>
        <v>0.31934718343213453</v>
      </c>
      <c r="BT12">
        <f t="shared" si="8"/>
        <v>0.17345647095423533</v>
      </c>
      <c r="BV12">
        <f t="shared" si="9"/>
        <v>0.60859904413646304</v>
      </c>
      <c r="BW12">
        <f t="shared" si="10"/>
        <v>0.45334616654030191</v>
      </c>
      <c r="BX12">
        <f t="shared" si="11"/>
        <v>0.22611724448882697</v>
      </c>
    </row>
    <row r="13" spans="1:76" x14ac:dyDescent="0.3">
      <c r="A13" t="s">
        <v>836</v>
      </c>
      <c r="B13">
        <v>16.475842818241702</v>
      </c>
      <c r="C13">
        <v>13.285733535299901</v>
      </c>
      <c r="D13">
        <v>10.228307918486149</v>
      </c>
      <c r="E13">
        <v>5.671901809065945</v>
      </c>
      <c r="F13">
        <v>12.149840863376401</v>
      </c>
      <c r="G13">
        <v>20.73492745990475</v>
      </c>
      <c r="H13">
        <v>15.3074918783937</v>
      </c>
      <c r="I13">
        <v>11.65635081244745</v>
      </c>
      <c r="J13">
        <v>13.64562109480265</v>
      </c>
      <c r="K13">
        <v>13.43048160731005</v>
      </c>
      <c r="L13">
        <v>12.8738019589368</v>
      </c>
      <c r="M13">
        <v>9.2150844220519161</v>
      </c>
      <c r="N13">
        <v>14.25732037596965</v>
      </c>
      <c r="O13">
        <v>10.478550147333351</v>
      </c>
      <c r="P13">
        <v>19.171483043423351</v>
      </c>
      <c r="Q13">
        <v>13.768683081827451</v>
      </c>
      <c r="R13">
        <v>14.219052362208</v>
      </c>
      <c r="S13">
        <v>11.97099074196575</v>
      </c>
      <c r="T13">
        <v>11.3182492276438</v>
      </c>
      <c r="U13">
        <v>8.4545872876238644</v>
      </c>
      <c r="V13">
        <v>12.582124457161051</v>
      </c>
      <c r="W13">
        <v>9.0908327828276096</v>
      </c>
      <c r="X13">
        <v>10.625820018577336</v>
      </c>
      <c r="Y13">
        <v>13.193108405943249</v>
      </c>
      <c r="Z13">
        <v>13.5882213593007</v>
      </c>
      <c r="AA13">
        <v>11.794725815132502</v>
      </c>
      <c r="AB13">
        <v>9.9180351132511113</v>
      </c>
      <c r="AC13">
        <v>21.504489665282701</v>
      </c>
      <c r="AD13">
        <v>10.646067415055695</v>
      </c>
      <c r="AE13">
        <v>18.633166484938201</v>
      </c>
      <c r="AF13">
        <v>21.938173155607551</v>
      </c>
      <c r="AG13">
        <v>10.7261226959741</v>
      </c>
      <c r="AH13">
        <v>21.387331704203852</v>
      </c>
      <c r="AI13">
        <v>13.589794327740801</v>
      </c>
      <c r="AJ13">
        <v>8.4933692479692944</v>
      </c>
      <c r="AK13">
        <v>7.8435863161023942</v>
      </c>
      <c r="AL13">
        <v>10.8421695468198</v>
      </c>
      <c r="AM13">
        <v>10.761421399530349</v>
      </c>
      <c r="AN13">
        <v>20.277828146058699</v>
      </c>
      <c r="AO13">
        <v>10.97535012248477</v>
      </c>
      <c r="AP13">
        <v>11.8023098887238</v>
      </c>
      <c r="AQ13">
        <v>9.5679940141504609</v>
      </c>
      <c r="AR13">
        <v>10.595764537895279</v>
      </c>
      <c r="AS13">
        <v>12.86843799905855</v>
      </c>
      <c r="AT13">
        <v>9.7268809669355356</v>
      </c>
      <c r="AU13">
        <v>15.825437690843501</v>
      </c>
      <c r="AV13">
        <v>13.34256809374715</v>
      </c>
      <c r="AW13">
        <v>17.8346656725763</v>
      </c>
      <c r="AX13">
        <v>9.3654984491449262</v>
      </c>
      <c r="AY13">
        <v>15.80436932356395</v>
      </c>
      <c r="AZ13">
        <v>16.640594231188398</v>
      </c>
      <c r="BA13">
        <v>15.802441203700001</v>
      </c>
      <c r="BB13">
        <v>12.170268996669801</v>
      </c>
      <c r="BC13">
        <v>11.614568558819599</v>
      </c>
      <c r="BD13">
        <v>9.388275275062</v>
      </c>
      <c r="BE13">
        <v>9.7810662865639753</v>
      </c>
      <c r="BF13">
        <v>10.519286364025977</v>
      </c>
      <c r="BG13">
        <v>8.1230605836272254</v>
      </c>
      <c r="BH13">
        <v>12.510188131000675</v>
      </c>
      <c r="BJ13">
        <f t="shared" si="0"/>
        <v>13.271963926679453</v>
      </c>
      <c r="BK13">
        <f t="shared" si="1"/>
        <v>13.621160723357661</v>
      </c>
      <c r="BL13">
        <f t="shared" si="2"/>
        <v>12.099096041850498</v>
      </c>
      <c r="BN13">
        <f t="shared" si="3"/>
        <v>3.6661067059479886</v>
      </c>
      <c r="BO13">
        <f t="shared" si="4"/>
        <v>4.3173580060101973</v>
      </c>
      <c r="BP13">
        <f t="shared" si="5"/>
        <v>3.2462392630800525</v>
      </c>
      <c r="BR13">
        <f t="shared" si="6"/>
        <v>0.91652667648699715</v>
      </c>
      <c r="BS13">
        <f t="shared" si="7"/>
        <v>1.0176110409532806</v>
      </c>
      <c r="BT13">
        <f t="shared" si="8"/>
        <v>0.64924785261601048</v>
      </c>
      <c r="BV13">
        <f t="shared" si="9"/>
        <v>0.80037329902876664</v>
      </c>
      <c r="BW13">
        <f t="shared" si="10"/>
        <v>0.30493636105286315</v>
      </c>
      <c r="BX13">
        <f t="shared" si="11"/>
        <v>0.21700925063984802</v>
      </c>
    </row>
    <row r="14" spans="1:76" x14ac:dyDescent="0.3">
      <c r="A14" t="s">
        <v>837</v>
      </c>
      <c r="B14">
        <v>1.0306613546461945</v>
      </c>
      <c r="C14">
        <v>0.63218339048029248</v>
      </c>
      <c r="D14">
        <v>0.66975177542942999</v>
      </c>
      <c r="E14">
        <v>7.9769479515930997E-2</v>
      </c>
      <c r="F14">
        <v>0.58124221104912599</v>
      </c>
      <c r="G14">
        <v>0.90235000238304197</v>
      </c>
      <c r="H14">
        <v>0.66565510811498596</v>
      </c>
      <c r="I14">
        <v>0.81138584918332801</v>
      </c>
      <c r="J14">
        <v>0.30008003325847998</v>
      </c>
      <c r="K14">
        <v>0.3520346236710345</v>
      </c>
      <c r="L14">
        <v>0.64365923619743903</v>
      </c>
      <c r="M14">
        <v>0.61832639192114047</v>
      </c>
      <c r="N14">
        <v>0.38555422149803742</v>
      </c>
      <c r="O14">
        <v>0.52094760223065406</v>
      </c>
      <c r="P14">
        <v>0.66619501958163796</v>
      </c>
      <c r="Q14">
        <v>0.8058872372861956</v>
      </c>
      <c r="R14">
        <v>0.35944456122408452</v>
      </c>
      <c r="S14">
        <v>0.31472160826676998</v>
      </c>
      <c r="T14">
        <v>0.54069713329060298</v>
      </c>
      <c r="U14">
        <v>0.22056857274873498</v>
      </c>
      <c r="V14">
        <v>0.56303408975976643</v>
      </c>
      <c r="W14">
        <v>0</v>
      </c>
      <c r="X14">
        <v>1.0049146681923815</v>
      </c>
      <c r="Y14">
        <v>0.57765305113207399</v>
      </c>
      <c r="Z14">
        <v>0.32922159943852747</v>
      </c>
      <c r="AA14">
        <v>0.1077614281500115</v>
      </c>
      <c r="AB14">
        <v>0.38546617069732747</v>
      </c>
      <c r="AC14">
        <v>0.46938019809515502</v>
      </c>
      <c r="AD14">
        <v>0.47188579599680702</v>
      </c>
      <c r="AE14">
        <v>0.23155395699890299</v>
      </c>
      <c r="AF14">
        <v>0.90234156284646794</v>
      </c>
      <c r="AG14">
        <v>0.35437211862548401</v>
      </c>
      <c r="AH14">
        <v>0.96693375232479506</v>
      </c>
      <c r="AI14">
        <v>0.29632479244591103</v>
      </c>
      <c r="AJ14">
        <v>0.42535339230344399</v>
      </c>
      <c r="AK14">
        <v>0.438104628374266</v>
      </c>
      <c r="AL14">
        <v>0.268477965242297</v>
      </c>
      <c r="AM14">
        <v>0.1228384276780226</v>
      </c>
      <c r="AN14">
        <v>1.050730196004156</v>
      </c>
      <c r="AO14">
        <v>0.47975450407109649</v>
      </c>
      <c r="AP14">
        <v>0.25929219206058352</v>
      </c>
      <c r="AQ14">
        <v>0.43234997324986252</v>
      </c>
      <c r="AR14">
        <v>0.71726391348668805</v>
      </c>
      <c r="AS14">
        <v>0.95648891406119996</v>
      </c>
      <c r="AT14">
        <v>0.34323871437248549</v>
      </c>
      <c r="AU14">
        <v>0.31218683132467301</v>
      </c>
      <c r="AV14">
        <v>0.5156717306269275</v>
      </c>
      <c r="AW14">
        <v>0.97471070006225946</v>
      </c>
      <c r="AX14">
        <v>0.33537847785195352</v>
      </c>
      <c r="AY14">
        <v>0.93950650885164</v>
      </c>
      <c r="AZ14">
        <v>0.40979433745397797</v>
      </c>
      <c r="BA14">
        <v>0.73796464477367796</v>
      </c>
      <c r="BB14">
        <v>6.1247978166448502E-2</v>
      </c>
      <c r="BC14">
        <v>0.17572467172390316</v>
      </c>
      <c r="BD14">
        <v>8.130689778093135E-2</v>
      </c>
      <c r="BE14">
        <v>0.3085057948805075</v>
      </c>
      <c r="BF14">
        <v>0.46393698882727402</v>
      </c>
      <c r="BG14">
        <v>0.26489386508977553</v>
      </c>
      <c r="BH14">
        <v>0.80637220381422103</v>
      </c>
      <c r="BJ14">
        <f t="shared" si="0"/>
        <v>0.60410522102793429</v>
      </c>
      <c r="BK14">
        <f t="shared" si="1"/>
        <v>0.44979305890187798</v>
      </c>
      <c r="BL14">
        <f t="shared" si="2"/>
        <v>0.47524377808529089</v>
      </c>
      <c r="BN14">
        <f t="shared" si="3"/>
        <v>0.23877336391030082</v>
      </c>
      <c r="BO14">
        <f t="shared" si="4"/>
        <v>0.27822055275315155</v>
      </c>
      <c r="BP14">
        <f t="shared" si="5"/>
        <v>0.2917116267693019</v>
      </c>
      <c r="BR14">
        <f t="shared" si="6"/>
        <v>5.9693340977575206E-2</v>
      </c>
      <c r="BS14">
        <f t="shared" si="7"/>
        <v>6.5577213172407681E-2</v>
      </c>
      <c r="BT14">
        <f t="shared" si="8"/>
        <v>5.8342325353860379E-2</v>
      </c>
      <c r="BV14">
        <f t="shared" si="9"/>
        <v>9.1451939823033207E-2</v>
      </c>
      <c r="BW14">
        <f t="shared" si="10"/>
        <v>0.13125481509805145</v>
      </c>
      <c r="BX14">
        <f t="shared" si="11"/>
        <v>0.77343279662989983</v>
      </c>
    </row>
    <row r="15" spans="1:76" x14ac:dyDescent="0.3">
      <c r="A15" t="s">
        <v>838</v>
      </c>
      <c r="B15">
        <v>0.21461336634949152</v>
      </c>
      <c r="C15">
        <v>0.15523170263639402</v>
      </c>
      <c r="D15">
        <v>6.6232742289405497E-2</v>
      </c>
      <c r="E15">
        <v>4.5995359759006003E-2</v>
      </c>
      <c r="F15">
        <v>0.1058989366385665</v>
      </c>
      <c r="G15">
        <v>0</v>
      </c>
      <c r="H15">
        <v>0</v>
      </c>
      <c r="I15">
        <v>5.2916983706247998E-2</v>
      </c>
      <c r="J15">
        <v>1.0395696656024149E-2</v>
      </c>
      <c r="K15">
        <v>0.11193801380679951</v>
      </c>
      <c r="L15">
        <v>0.12981511192548301</v>
      </c>
      <c r="M15">
        <v>0</v>
      </c>
      <c r="N15">
        <v>0</v>
      </c>
      <c r="O15">
        <v>0.17764573970332251</v>
      </c>
      <c r="P15">
        <v>0</v>
      </c>
      <c r="Q15">
        <v>0.26056589055498652</v>
      </c>
      <c r="R15">
        <v>0.180660497579022</v>
      </c>
      <c r="S15">
        <v>0.16075359072282649</v>
      </c>
      <c r="T15">
        <v>0.11592990131655825</v>
      </c>
      <c r="U15">
        <v>0</v>
      </c>
      <c r="V15">
        <v>0.20270064628213799</v>
      </c>
      <c r="W15">
        <v>0</v>
      </c>
      <c r="X15">
        <v>0</v>
      </c>
      <c r="Y15">
        <v>0</v>
      </c>
      <c r="Z15">
        <v>0.173464372089562</v>
      </c>
      <c r="AA15">
        <v>0.1063499250675385</v>
      </c>
      <c r="AB15">
        <v>4.7484646344331853E-2</v>
      </c>
      <c r="AC15">
        <v>0</v>
      </c>
      <c r="AD15">
        <v>8.7576123413469917E-2</v>
      </c>
      <c r="AE15">
        <v>0.2182088100218115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0.119388862546407</v>
      </c>
      <c r="AM15">
        <v>5.4069463760733003E-2</v>
      </c>
      <c r="AN15">
        <v>3.6370076690254848E-2</v>
      </c>
      <c r="AO15">
        <v>0</v>
      </c>
      <c r="AP15">
        <v>0.36096855956217999</v>
      </c>
      <c r="AQ15">
        <v>6.9890020351861995E-2</v>
      </c>
      <c r="AR15">
        <v>0.23082627700870251</v>
      </c>
      <c r="AS15">
        <v>0</v>
      </c>
      <c r="AT15">
        <v>9.6400836713999502E-2</v>
      </c>
      <c r="AU15">
        <v>0</v>
      </c>
      <c r="AV15">
        <v>0</v>
      </c>
      <c r="AW15">
        <v>0</v>
      </c>
      <c r="AX15">
        <v>1.22353621938319E-2</v>
      </c>
      <c r="AY15">
        <v>0</v>
      </c>
      <c r="AZ15">
        <v>0</v>
      </c>
      <c r="BA15">
        <v>0.15275767037269899</v>
      </c>
      <c r="BB15">
        <v>4.5981501113984503E-2</v>
      </c>
      <c r="BC15">
        <v>0</v>
      </c>
      <c r="BD15">
        <v>1.089788441681545E-2</v>
      </c>
      <c r="BE15">
        <v>7.7070629410434993E-2</v>
      </c>
      <c r="BF15">
        <v>0.11795663635170381</v>
      </c>
      <c r="BG15">
        <v>0.14861489015540899</v>
      </c>
      <c r="BH15">
        <v>0</v>
      </c>
      <c r="BJ15">
        <f t="shared" si="0"/>
        <v>8.3203096501607954E-2</v>
      </c>
      <c r="BK15">
        <f t="shared" si="1"/>
        <v>7.1840472935403243E-2</v>
      </c>
      <c r="BL15">
        <f t="shared" si="2"/>
        <v>6.1337146825960698E-2</v>
      </c>
      <c r="BN15">
        <f t="shared" si="3"/>
        <v>8.5186689234057061E-2</v>
      </c>
      <c r="BO15">
        <f t="shared" si="4"/>
        <v>8.3682843542737737E-2</v>
      </c>
      <c r="BP15">
        <f t="shared" si="5"/>
        <v>8.8942482728411765E-2</v>
      </c>
      <c r="BR15">
        <f t="shared" si="6"/>
        <v>2.1296672308514265E-2</v>
      </c>
      <c r="BS15">
        <f t="shared" si="7"/>
        <v>1.9724235379347584E-2</v>
      </c>
      <c r="BT15">
        <f t="shared" si="8"/>
        <v>1.7788496545682354E-2</v>
      </c>
      <c r="BV15">
        <f t="shared" si="9"/>
        <v>0.69811380327854389</v>
      </c>
      <c r="BW15">
        <f t="shared" si="10"/>
        <v>0.43629302387311253</v>
      </c>
      <c r="BX15">
        <f t="shared" si="11"/>
        <v>0.69472241974228921</v>
      </c>
    </row>
    <row r="16" spans="1:76" x14ac:dyDescent="0.3">
      <c r="A16" t="s">
        <v>839</v>
      </c>
      <c r="B16">
        <v>0.20435168578276899</v>
      </c>
      <c r="C16">
        <v>0.31581228073385997</v>
      </c>
      <c r="D16">
        <v>0.1254874548280091</v>
      </c>
      <c r="E16">
        <v>0</v>
      </c>
      <c r="F16">
        <v>0.2036949834433095</v>
      </c>
      <c r="G16">
        <v>0</v>
      </c>
      <c r="H16">
        <v>0.26625501795455148</v>
      </c>
      <c r="I16">
        <v>0.25952517811194797</v>
      </c>
      <c r="J16">
        <v>0.184531694123689</v>
      </c>
      <c r="K16">
        <v>3.3685946684819702E-2</v>
      </c>
      <c r="L16">
        <v>8.4579291369144868E-2</v>
      </c>
      <c r="M16">
        <v>1.717767677420555E-2</v>
      </c>
      <c r="N16">
        <v>0.329432388855465</v>
      </c>
      <c r="O16">
        <v>0</v>
      </c>
      <c r="P16">
        <v>0</v>
      </c>
      <c r="Q16">
        <v>0.169885572556744</v>
      </c>
      <c r="R16">
        <v>0.16683692791255</v>
      </c>
      <c r="S16">
        <v>0</v>
      </c>
      <c r="T16">
        <v>7.4789782711642494E-2</v>
      </c>
      <c r="U16">
        <v>1.11702854727903E-2</v>
      </c>
      <c r="V16">
        <v>0.13418571955479849</v>
      </c>
      <c r="W16">
        <v>0.14962203989203801</v>
      </c>
      <c r="X16">
        <v>0</v>
      </c>
      <c r="Y16">
        <v>0.2430346538825495</v>
      </c>
      <c r="Z16">
        <v>8.1363939596193494E-2</v>
      </c>
      <c r="AA16">
        <v>0.11802981600983049</v>
      </c>
      <c r="AB16">
        <v>0</v>
      </c>
      <c r="AC16">
        <v>0</v>
      </c>
      <c r="AD16">
        <v>0.23819417650983452</v>
      </c>
      <c r="AE16">
        <v>0.30650091116931999</v>
      </c>
      <c r="AF16">
        <v>0.21379422215202051</v>
      </c>
      <c r="AG16">
        <v>0.36660154015886098</v>
      </c>
      <c r="AH16">
        <v>0.158154643103392</v>
      </c>
      <c r="AI16">
        <v>0</v>
      </c>
      <c r="AJ16">
        <v>0.12852010185718199</v>
      </c>
      <c r="AK16">
        <v>8.1012576974206996E-2</v>
      </c>
      <c r="AL16">
        <v>3.8338029195527E-2</v>
      </c>
      <c r="AM16">
        <v>0.30428594256443448</v>
      </c>
      <c r="AN16">
        <v>0.28490116278378164</v>
      </c>
      <c r="AO16">
        <v>0.15237342562404071</v>
      </c>
      <c r="AP16">
        <v>7.5592278634103505E-2</v>
      </c>
      <c r="AQ16">
        <v>7.4241563779142997E-2</v>
      </c>
      <c r="AR16">
        <v>0.15258098806457479</v>
      </c>
      <c r="AS16">
        <v>0.1083054759367411</v>
      </c>
      <c r="AT16">
        <v>7.4800969775343465E-2</v>
      </c>
      <c r="AU16">
        <v>4.8944999953844701E-2</v>
      </c>
      <c r="AV16">
        <v>2.1979104785851501E-2</v>
      </c>
      <c r="AW16">
        <v>0.14919843203466149</v>
      </c>
      <c r="AX16">
        <v>0.36096129239702551</v>
      </c>
      <c r="AY16">
        <v>7.0865340827823003E-2</v>
      </c>
      <c r="AZ16">
        <v>0</v>
      </c>
      <c r="BA16">
        <v>0.31627056204586201</v>
      </c>
      <c r="BB16">
        <v>0.1028668497753466</v>
      </c>
      <c r="BC16">
        <v>0.19533763096854878</v>
      </c>
      <c r="BD16">
        <v>0.1544477610082905</v>
      </c>
      <c r="BE16">
        <v>0</v>
      </c>
      <c r="BF16">
        <v>5.2779817832516E-2</v>
      </c>
      <c r="BG16">
        <v>0</v>
      </c>
      <c r="BH16">
        <v>0.1526971458313035</v>
      </c>
      <c r="BJ16">
        <f t="shared" si="0"/>
        <v>0.13715119820115718</v>
      </c>
      <c r="BK16">
        <f t="shared" si="1"/>
        <v>0.12568214767365674</v>
      </c>
      <c r="BL16">
        <f t="shared" si="2"/>
        <v>0.12405205810600607</v>
      </c>
      <c r="BN16">
        <f t="shared" si="3"/>
        <v>0.12000994807476002</v>
      </c>
      <c r="BO16">
        <f t="shared" si="4"/>
        <v>0.11505271537440755</v>
      </c>
      <c r="BP16">
        <f t="shared" si="5"/>
        <v>0.10161434925983705</v>
      </c>
      <c r="BR16">
        <f t="shared" si="6"/>
        <v>3.0002487018690006E-2</v>
      </c>
      <c r="BS16">
        <f t="shared" si="7"/>
        <v>2.711818507838978E-2</v>
      </c>
      <c r="BT16">
        <f t="shared" si="8"/>
        <v>2.032286985196741E-2</v>
      </c>
      <c r="BV16">
        <f t="shared" si="9"/>
        <v>0.77859738778040222</v>
      </c>
      <c r="BW16">
        <f t="shared" si="10"/>
        <v>0.720435014783668</v>
      </c>
      <c r="BX16">
        <f t="shared" si="11"/>
        <v>0.96191744002440394</v>
      </c>
    </row>
    <row r="17" spans="1:76" x14ac:dyDescent="0.3">
      <c r="A17" t="s">
        <v>840</v>
      </c>
      <c r="B17">
        <v>0</v>
      </c>
      <c r="C17">
        <v>7.8192305039880505E-2</v>
      </c>
      <c r="D17">
        <v>9.8511175732482498E-2</v>
      </c>
      <c r="E17">
        <v>0.17862952474250449</v>
      </c>
      <c r="F17">
        <v>1.076406189409615E-2</v>
      </c>
      <c r="G17">
        <v>0.22090161535373901</v>
      </c>
      <c r="H17">
        <v>0.23319361086588</v>
      </c>
      <c r="I17">
        <v>0.16976471961611767</v>
      </c>
      <c r="J17">
        <v>0.11512599849340099</v>
      </c>
      <c r="K17">
        <v>0</v>
      </c>
      <c r="L17">
        <v>2.5716932288527849E-2</v>
      </c>
      <c r="M17">
        <v>0</v>
      </c>
      <c r="N17">
        <v>6.5588818214963499E-2</v>
      </c>
      <c r="O17">
        <v>0.19210280307042049</v>
      </c>
      <c r="P17">
        <v>0</v>
      </c>
      <c r="Q17">
        <v>0.20719650440408749</v>
      </c>
      <c r="R17">
        <v>0.16361272662482901</v>
      </c>
      <c r="S17">
        <v>0</v>
      </c>
      <c r="T17">
        <v>5.5456763588976499E-2</v>
      </c>
      <c r="U17">
        <v>0.25179111007203203</v>
      </c>
      <c r="V17">
        <v>0.157458240854745</v>
      </c>
      <c r="W17">
        <v>0</v>
      </c>
      <c r="X17">
        <v>7.2567021755111996E-2</v>
      </c>
      <c r="Y17">
        <v>0.1166704310177985</v>
      </c>
      <c r="Z17">
        <v>5.3130248218700001E-2</v>
      </c>
      <c r="AA17">
        <v>0.17917505496692249</v>
      </c>
      <c r="AB17">
        <v>0.15185811469351085</v>
      </c>
      <c r="AC17">
        <v>0</v>
      </c>
      <c r="AD17">
        <v>0.18656774255758551</v>
      </c>
      <c r="AE17">
        <v>0.20206735491949601</v>
      </c>
      <c r="AF17">
        <v>0.24474693236107001</v>
      </c>
      <c r="AG17">
        <v>1.5645959543191999E-2</v>
      </c>
      <c r="AH17">
        <v>0</v>
      </c>
      <c r="AI17">
        <v>0.26837365224683651</v>
      </c>
      <c r="AJ17">
        <v>0.1244991724602925</v>
      </c>
      <c r="AK17">
        <v>9.3588172484195001E-2</v>
      </c>
      <c r="AL17">
        <v>0</v>
      </c>
      <c r="AM17">
        <v>3.1345673756383197E-2</v>
      </c>
      <c r="AN17">
        <v>0.36675120466987454</v>
      </c>
      <c r="AO17">
        <v>0.14649819899400451</v>
      </c>
      <c r="AP17">
        <v>0.3311215910461755</v>
      </c>
      <c r="AQ17">
        <v>6.9235380860339493E-2</v>
      </c>
      <c r="AR17">
        <v>0</v>
      </c>
      <c r="AS17">
        <v>0.12147862476996105</v>
      </c>
      <c r="AT17">
        <v>0.426118235619668</v>
      </c>
      <c r="AU17">
        <v>6.3723677428466005E-2</v>
      </c>
      <c r="AV17">
        <v>0.3941910346352665</v>
      </c>
      <c r="AW17">
        <v>0.14919843203466149</v>
      </c>
      <c r="AX17">
        <v>0.1634561987495155</v>
      </c>
      <c r="AY17">
        <v>0.38195905979999301</v>
      </c>
      <c r="AZ17">
        <v>0.181120592126674</v>
      </c>
      <c r="BA17">
        <v>0.28943233503306498</v>
      </c>
      <c r="BB17">
        <v>0.13061691785924501</v>
      </c>
      <c r="BC17">
        <v>2.6891283894828852E-2</v>
      </c>
      <c r="BD17">
        <v>0</v>
      </c>
      <c r="BE17">
        <v>4.6315557339356848E-2</v>
      </c>
      <c r="BF17">
        <v>0.27020735671889501</v>
      </c>
      <c r="BG17">
        <v>0.11830166672313601</v>
      </c>
      <c r="BH17">
        <v>0</v>
      </c>
      <c r="BJ17">
        <f t="shared" si="0"/>
        <v>9.9730504357256278E-2</v>
      </c>
      <c r="BK17">
        <f t="shared" si="1"/>
        <v>0.11772896407893368</v>
      </c>
      <c r="BL17">
        <f t="shared" si="2"/>
        <v>0.15704201468015988</v>
      </c>
      <c r="BN17">
        <f t="shared" si="3"/>
        <v>8.897642230619289E-2</v>
      </c>
      <c r="BO17">
        <f t="shared" si="4"/>
        <v>9.4939256538182581E-2</v>
      </c>
      <c r="BP17">
        <f t="shared" si="5"/>
        <v>0.13742478294692034</v>
      </c>
      <c r="BR17">
        <f t="shared" si="6"/>
        <v>2.2244105576548222E-2</v>
      </c>
      <c r="BS17">
        <f t="shared" si="7"/>
        <v>2.2377397366319392E-2</v>
      </c>
      <c r="BT17">
        <f t="shared" si="8"/>
        <v>2.7484956589384067E-2</v>
      </c>
      <c r="BV17">
        <f t="shared" si="9"/>
        <v>0.5723811481506047</v>
      </c>
      <c r="BW17">
        <f t="shared" si="10"/>
        <v>0.11310835849053966</v>
      </c>
      <c r="BX17">
        <f t="shared" si="11"/>
        <v>0.27381181001245264</v>
      </c>
    </row>
    <row r="18" spans="1:76" x14ac:dyDescent="0.3">
      <c r="A18" t="s">
        <v>841</v>
      </c>
      <c r="B18">
        <v>0.44906086873769752</v>
      </c>
      <c r="C18">
        <v>0.38669770117248248</v>
      </c>
      <c r="D18">
        <v>0.32556678595066002</v>
      </c>
      <c r="E18">
        <v>0.1035612360685705</v>
      </c>
      <c r="F18">
        <v>0.37368843596419155</v>
      </c>
      <c r="G18">
        <v>0.73205010834874951</v>
      </c>
      <c r="H18">
        <v>0.56052003304864695</v>
      </c>
      <c r="I18">
        <v>0.97414929082910096</v>
      </c>
      <c r="J18">
        <v>1.126992241523646</v>
      </c>
      <c r="K18">
        <v>0.81807671863423193</v>
      </c>
      <c r="L18">
        <v>0.92190062254507599</v>
      </c>
      <c r="M18">
        <v>0.57925827021435294</v>
      </c>
      <c r="N18">
        <v>0.90249637064166643</v>
      </c>
      <c r="O18">
        <v>0.53619367948982399</v>
      </c>
      <c r="P18">
        <v>0.26055112185547852</v>
      </c>
      <c r="Q18">
        <v>0.49633818906413052</v>
      </c>
      <c r="R18">
        <v>0.41940000388147702</v>
      </c>
      <c r="S18">
        <v>0.36122515226560598</v>
      </c>
      <c r="T18">
        <v>0.4797526073366955</v>
      </c>
      <c r="U18">
        <v>0.3589598714770455</v>
      </c>
      <c r="V18">
        <v>0.86448556520165809</v>
      </c>
      <c r="W18">
        <v>1.0741731301455699</v>
      </c>
      <c r="X18">
        <v>0.81565744630104897</v>
      </c>
      <c r="Y18">
        <v>1.0854115904242849</v>
      </c>
      <c r="Z18">
        <v>0.47869306310679949</v>
      </c>
      <c r="AA18">
        <v>0.98794650931455752</v>
      </c>
      <c r="AB18">
        <v>0.95174935722222354</v>
      </c>
      <c r="AC18">
        <v>1.0250794497589599</v>
      </c>
      <c r="AD18">
        <v>0.326675819682889</v>
      </c>
      <c r="AE18">
        <v>1.299850126951249</v>
      </c>
      <c r="AF18">
        <v>1.612579342176665</v>
      </c>
      <c r="AG18">
        <v>0.36660154015886098</v>
      </c>
      <c r="AH18">
        <v>0.784695862998538</v>
      </c>
      <c r="AI18">
        <v>0.33607648648765348</v>
      </c>
      <c r="AJ18">
        <v>1.00439190552319</v>
      </c>
      <c r="AK18">
        <v>0.44687951722484798</v>
      </c>
      <c r="AL18">
        <v>0.59596095306752495</v>
      </c>
      <c r="AM18">
        <v>0.50615165581196953</v>
      </c>
      <c r="AN18">
        <v>0.47585009296623498</v>
      </c>
      <c r="AO18">
        <v>0.62685067141178097</v>
      </c>
      <c r="AP18">
        <v>0.78823860660422596</v>
      </c>
      <c r="AQ18">
        <v>0.87670660025185454</v>
      </c>
      <c r="AR18">
        <v>0.70484313762018747</v>
      </c>
      <c r="AS18">
        <v>1.002608519469508</v>
      </c>
      <c r="AT18">
        <v>0.64180147977136848</v>
      </c>
      <c r="AU18">
        <v>0.94940459141361844</v>
      </c>
      <c r="AV18">
        <v>0.90385530595782848</v>
      </c>
      <c r="AW18">
        <v>0.78006946670237753</v>
      </c>
      <c r="AX18">
        <v>0.75034413026692692</v>
      </c>
      <c r="AY18">
        <v>1.26214673060701</v>
      </c>
      <c r="AZ18">
        <v>1.4149629684672651</v>
      </c>
      <c r="BA18">
        <v>0.92783751946751503</v>
      </c>
      <c r="BB18">
        <v>1.6110025960156498</v>
      </c>
      <c r="BC18">
        <v>1.0914240089130671</v>
      </c>
      <c r="BD18">
        <v>0.54154175379329406</v>
      </c>
      <c r="BE18">
        <v>0.74921791322451403</v>
      </c>
      <c r="BF18">
        <v>0.50758727290512851</v>
      </c>
      <c r="BG18">
        <v>0.45698310322969399</v>
      </c>
      <c r="BH18">
        <v>0.67011903173804699</v>
      </c>
      <c r="BJ18">
        <f t="shared" si="0"/>
        <v>0.59669385463053148</v>
      </c>
      <c r="BK18">
        <f t="shared" si="1"/>
        <v>0.75716738471621015</v>
      </c>
      <c r="BL18">
        <f t="shared" si="2"/>
        <v>0.81147118129698481</v>
      </c>
      <c r="BN18">
        <f t="shared" si="3"/>
        <v>0.28878438014399038</v>
      </c>
      <c r="BO18">
        <f t="shared" si="4"/>
        <v>0.38441556805140231</v>
      </c>
      <c r="BP18">
        <f t="shared" si="5"/>
        <v>0.30162799163255499</v>
      </c>
      <c r="BR18">
        <f t="shared" si="6"/>
        <v>7.2196095035997596E-2</v>
      </c>
      <c r="BS18">
        <f t="shared" si="7"/>
        <v>9.0607618320941774E-2</v>
      </c>
      <c r="BT18">
        <f t="shared" si="8"/>
        <v>6.0325598326511E-2</v>
      </c>
      <c r="BV18">
        <f t="shared" si="9"/>
        <v>0.17583648451008135</v>
      </c>
      <c r="BW18">
        <f t="shared" si="10"/>
        <v>2.8980084373504467E-2</v>
      </c>
      <c r="BX18">
        <f t="shared" si="11"/>
        <v>0.62138031969339935</v>
      </c>
    </row>
    <row r="19" spans="1:76" x14ac:dyDescent="0.3">
      <c r="A19" t="s">
        <v>842</v>
      </c>
      <c r="B19">
        <v>8.1840155042279399</v>
      </c>
      <c r="C19">
        <v>4.0319464630209705</v>
      </c>
      <c r="D19">
        <v>4.0644250836065545</v>
      </c>
      <c r="E19">
        <v>2.16228414067385</v>
      </c>
      <c r="F19">
        <v>6.0615406635310656</v>
      </c>
      <c r="G19">
        <v>7.8880849463703751</v>
      </c>
      <c r="H19">
        <v>7.2144761265814648</v>
      </c>
      <c r="I19">
        <v>6.4380398848938807</v>
      </c>
      <c r="J19">
        <v>6.3324041875769908</v>
      </c>
      <c r="K19">
        <v>6.4519410907689299</v>
      </c>
      <c r="L19">
        <v>5.8488143611910601</v>
      </c>
      <c r="M19">
        <v>3.5076646158779301</v>
      </c>
      <c r="N19">
        <v>7.4861031674761298</v>
      </c>
      <c r="O19">
        <v>3.9962882831346449</v>
      </c>
      <c r="P19">
        <v>7.9812218316749597</v>
      </c>
      <c r="Q19">
        <v>6.3228596229225698</v>
      </c>
      <c r="R19">
        <v>7.1668062365732998</v>
      </c>
      <c r="S19">
        <v>5.5265313762056447</v>
      </c>
      <c r="T19">
        <v>6.1210214286609403</v>
      </c>
      <c r="U19">
        <v>4.0565039598938997</v>
      </c>
      <c r="V19">
        <v>6.5230412743095094</v>
      </c>
      <c r="W19">
        <v>4.1880950308634697</v>
      </c>
      <c r="X19">
        <v>6.7143663218287344</v>
      </c>
      <c r="Y19">
        <v>6.8878376321721806</v>
      </c>
      <c r="Z19">
        <v>4.8722864297807851</v>
      </c>
      <c r="AA19">
        <v>6.2905032492675392</v>
      </c>
      <c r="AB19">
        <v>5.9757800380418153</v>
      </c>
      <c r="AC19">
        <v>7.8086169519257096</v>
      </c>
      <c r="AD19">
        <v>5.3257362123229353</v>
      </c>
      <c r="AE19">
        <v>8.1913076536561888</v>
      </c>
      <c r="AF19">
        <v>10.753429965944095</v>
      </c>
      <c r="AG19">
        <v>4.6109029947783204</v>
      </c>
      <c r="AH19">
        <v>6.2034274973890202</v>
      </c>
      <c r="AI19">
        <v>4.3515886608421397</v>
      </c>
      <c r="AJ19">
        <v>4.2252852025265399</v>
      </c>
      <c r="AK19">
        <v>3.8274261764074797</v>
      </c>
      <c r="AL19">
        <v>5.8343181768359802</v>
      </c>
      <c r="AM19">
        <v>5.2854929526353995</v>
      </c>
      <c r="AN19">
        <v>4.5257921584175103</v>
      </c>
      <c r="AO19">
        <v>4.8868664481317401</v>
      </c>
      <c r="AP19">
        <v>5.6678328793481896</v>
      </c>
      <c r="AQ19">
        <v>6.0214147834418448</v>
      </c>
      <c r="AR19">
        <v>5.15754162502322</v>
      </c>
      <c r="AS19">
        <v>4.7187979659595847</v>
      </c>
      <c r="AT19">
        <v>5.9564306735178505</v>
      </c>
      <c r="AU19">
        <v>7.7089381159109651</v>
      </c>
      <c r="AV19">
        <v>6.4582301041253851</v>
      </c>
      <c r="AW19">
        <v>7.5651575056314098</v>
      </c>
      <c r="AX19">
        <v>6.0271669377429102</v>
      </c>
      <c r="AY19">
        <v>7.4490955038636546</v>
      </c>
      <c r="AZ19">
        <v>4.82346681173766</v>
      </c>
      <c r="BA19">
        <v>6.0101851616205</v>
      </c>
      <c r="BB19">
        <v>6.7156008513568946</v>
      </c>
      <c r="BC19">
        <v>3.9368245695559896</v>
      </c>
      <c r="BD19">
        <v>3.9679017931831853</v>
      </c>
      <c r="BE19">
        <v>4.7847137396906501</v>
      </c>
      <c r="BF19">
        <v>5.8425773666788157</v>
      </c>
      <c r="BG19">
        <v>3.5592192847746897</v>
      </c>
      <c r="BH19">
        <v>3.7648674926348349</v>
      </c>
      <c r="BJ19">
        <f t="shared" si="0"/>
        <v>5.8732568733455821</v>
      </c>
      <c r="BK19">
        <f t="shared" si="1"/>
        <v>6.1982101619142345</v>
      </c>
      <c r="BL19">
        <f t="shared" si="2"/>
        <v>5.3888457712301161</v>
      </c>
      <c r="BN19">
        <f t="shared" si="3"/>
        <v>1.8055158344769178</v>
      </c>
      <c r="BO19">
        <f t="shared" si="4"/>
        <v>1.6573013263923482</v>
      </c>
      <c r="BP19">
        <f t="shared" si="5"/>
        <v>1.2138854290246126</v>
      </c>
      <c r="BR19">
        <f t="shared" si="6"/>
        <v>0.45137895861922944</v>
      </c>
      <c r="BS19">
        <f t="shared" si="7"/>
        <v>0.3906296687871631</v>
      </c>
      <c r="BT19">
        <f t="shared" si="8"/>
        <v>0.24277708580492252</v>
      </c>
      <c r="BV19">
        <f t="shared" si="9"/>
        <v>0.59012222609932541</v>
      </c>
      <c r="BW19">
        <f t="shared" si="10"/>
        <v>0.35412488974615131</v>
      </c>
      <c r="BX19">
        <f t="shared" si="11"/>
        <v>8.8798292133572501E-2</v>
      </c>
    </row>
    <row r="20" spans="1:76" x14ac:dyDescent="0.3">
      <c r="A20" t="s">
        <v>843</v>
      </c>
      <c r="B20">
        <v>1.9681197344195098</v>
      </c>
      <c r="C20">
        <v>0.61444400364748009</v>
      </c>
      <c r="D20">
        <v>0.36599085358149253</v>
      </c>
      <c r="E20">
        <v>4.2356978687518303E-2</v>
      </c>
      <c r="F20">
        <v>0.31702645022828652</v>
      </c>
      <c r="G20">
        <v>1.2936038623854098</v>
      </c>
      <c r="H20">
        <v>1.2105074493967676</v>
      </c>
      <c r="I20">
        <v>0.93625485813913656</v>
      </c>
      <c r="J20">
        <v>0.758152029767998</v>
      </c>
      <c r="K20">
        <v>1.4394542248665796</v>
      </c>
      <c r="L20">
        <v>0.735066182788912</v>
      </c>
      <c r="M20">
        <v>1.1024665213203595</v>
      </c>
      <c r="N20">
        <v>0.86305135747772355</v>
      </c>
      <c r="O20">
        <v>0.50597366860370196</v>
      </c>
      <c r="P20">
        <v>0.44341864096140565</v>
      </c>
      <c r="Q20">
        <v>0.98921838268797202</v>
      </c>
      <c r="R20">
        <v>1.0556026352872911</v>
      </c>
      <c r="S20">
        <v>0.8496681299892499</v>
      </c>
      <c r="T20">
        <v>0.86384776931876051</v>
      </c>
      <c r="U20">
        <v>0.69534689020508744</v>
      </c>
      <c r="V20">
        <v>1.0049944592956006</v>
      </c>
      <c r="W20">
        <v>0.276060084300286</v>
      </c>
      <c r="X20">
        <v>0.94450374655430758</v>
      </c>
      <c r="Y20">
        <v>0.75453652653515046</v>
      </c>
      <c r="Z20">
        <v>0.3908234859048475</v>
      </c>
      <c r="AA20">
        <v>1.1656484378523304</v>
      </c>
      <c r="AB20">
        <v>0.72713960342809147</v>
      </c>
      <c r="AC20">
        <v>1.1163728463107701</v>
      </c>
      <c r="AD20">
        <v>0.55736821295192496</v>
      </c>
      <c r="AE20">
        <v>1.3140907411031799</v>
      </c>
      <c r="AF20">
        <v>2.3882055954398749</v>
      </c>
      <c r="AG20">
        <v>0.10504011328381201</v>
      </c>
      <c r="AH20">
        <v>0.8924395393932909</v>
      </c>
      <c r="AI20">
        <v>1.4304197325742098</v>
      </c>
      <c r="AJ20">
        <v>1.579470586926315</v>
      </c>
      <c r="AK20">
        <v>0.54691935402173897</v>
      </c>
      <c r="AL20">
        <v>0.60654325055287905</v>
      </c>
      <c r="AM20">
        <v>1.280907704758155</v>
      </c>
      <c r="AN20">
        <v>1.437133715393345</v>
      </c>
      <c r="AO20">
        <v>0.43489987104134015</v>
      </c>
      <c r="AP20">
        <v>1.0162112922918249</v>
      </c>
      <c r="AQ20">
        <v>0.93552318868973794</v>
      </c>
      <c r="AR20">
        <v>1.0954810257287106</v>
      </c>
      <c r="AS20">
        <v>1.1546497138870251</v>
      </c>
      <c r="AT20">
        <v>0.52872041579436901</v>
      </c>
      <c r="AU20">
        <v>0.579366906264694</v>
      </c>
      <c r="AV20">
        <v>0.95224715947191241</v>
      </c>
      <c r="AW20">
        <v>1.0809940004165215</v>
      </c>
      <c r="AX20">
        <v>0.98734254206927341</v>
      </c>
      <c r="AY20">
        <v>1.7736840872151252</v>
      </c>
      <c r="AZ20">
        <v>1.35706106686512</v>
      </c>
      <c r="BA20">
        <v>1.4813509394997</v>
      </c>
      <c r="BB20">
        <v>1.1515349789077101</v>
      </c>
      <c r="BC20">
        <v>0.45811497862667849</v>
      </c>
      <c r="BD20">
        <v>0.39864197792794753</v>
      </c>
      <c r="BE20">
        <v>0.82239400700196996</v>
      </c>
      <c r="BF20">
        <v>0.93946779181324302</v>
      </c>
      <c r="BG20">
        <v>0.66192755193195341</v>
      </c>
      <c r="BH20">
        <v>1.2510482814178014</v>
      </c>
      <c r="BJ20">
        <f t="shared" si="0"/>
        <v>0.84906907493501582</v>
      </c>
      <c r="BK20">
        <f t="shared" si="1"/>
        <v>0.9184504749848923</v>
      </c>
      <c r="BL20">
        <f t="shared" si="2"/>
        <v>0.98046545554060371</v>
      </c>
      <c r="BN20">
        <f t="shared" si="3"/>
        <v>0.48624571241047893</v>
      </c>
      <c r="BO20">
        <f t="shared" si="4"/>
        <v>0.50356304874991875</v>
      </c>
      <c r="BP20">
        <f t="shared" si="5"/>
        <v>0.38566492704571897</v>
      </c>
      <c r="BR20">
        <f t="shared" si="6"/>
        <v>0.12156142810261973</v>
      </c>
      <c r="BS20">
        <f t="shared" si="7"/>
        <v>0.1186909488420132</v>
      </c>
      <c r="BT20">
        <f t="shared" si="8"/>
        <v>7.7132985409143789E-2</v>
      </c>
      <c r="BV20">
        <f t="shared" si="9"/>
        <v>0.68573841762936594</v>
      </c>
      <c r="BW20">
        <f t="shared" si="10"/>
        <v>0.36954997790676714</v>
      </c>
      <c r="BX20">
        <f t="shared" si="11"/>
        <v>0.66439290147132535</v>
      </c>
    </row>
    <row r="21" spans="1:76" x14ac:dyDescent="0.3">
      <c r="A21" t="s">
        <v>844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8.6168669238095505E-2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1.9932552973328549E-2</v>
      </c>
      <c r="V21">
        <v>6.1094689238107E-2</v>
      </c>
      <c r="W21">
        <v>0.20809023228665099</v>
      </c>
      <c r="X21">
        <v>3.26723272174375E-2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4.1655952623451203E-2</v>
      </c>
      <c r="AF21">
        <v>0.13313447645489501</v>
      </c>
      <c r="AG21">
        <v>0</v>
      </c>
      <c r="AH21">
        <v>0</v>
      </c>
      <c r="AI21">
        <v>0.1065549065006615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1.25184653646278E-2</v>
      </c>
      <c r="AS21">
        <v>7.7872701475037498E-2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0.113185007964979</v>
      </c>
      <c r="AZ21">
        <v>0</v>
      </c>
      <c r="BA21">
        <v>0</v>
      </c>
      <c r="BB21">
        <v>0.10139525292071</v>
      </c>
      <c r="BC21">
        <v>0</v>
      </c>
      <c r="BD21">
        <v>0</v>
      </c>
      <c r="BE21">
        <v>8.24472922655035E-2</v>
      </c>
      <c r="BF21">
        <v>1.6783265923486401E-2</v>
      </c>
      <c r="BG21">
        <v>8.4928114297945501E-3</v>
      </c>
      <c r="BH21">
        <v>0</v>
      </c>
      <c r="BJ21">
        <f t="shared" si="0"/>
        <v>5.3855418273809691E-3</v>
      </c>
      <c r="BK21">
        <f t="shared" si="1"/>
        <v>3.3507507627473988E-2</v>
      </c>
      <c r="BL21">
        <f t="shared" si="2"/>
        <v>1.6507791893765549E-2</v>
      </c>
      <c r="BN21">
        <f t="shared" si="3"/>
        <v>2.1542167309523876E-2</v>
      </c>
      <c r="BO21">
        <f t="shared" si="4"/>
        <v>5.8963245558771568E-2</v>
      </c>
      <c r="BP21">
        <f t="shared" si="5"/>
        <v>3.5149321345836981E-2</v>
      </c>
      <c r="BR21">
        <f t="shared" si="6"/>
        <v>5.3855418273809691E-3</v>
      </c>
      <c r="BS21">
        <f t="shared" si="7"/>
        <v>1.3897770258458321E-2</v>
      </c>
      <c r="BT21">
        <f t="shared" si="8"/>
        <v>7.0298642691673961E-3</v>
      </c>
      <c r="BV21">
        <f t="shared" si="9"/>
        <v>7.2501230292140437E-2</v>
      </c>
      <c r="BW21">
        <f t="shared" si="10"/>
        <v>0.2166147198972547</v>
      </c>
      <c r="BX21">
        <f t="shared" si="11"/>
        <v>0.28520792377838033</v>
      </c>
    </row>
    <row r="22" spans="1:76" x14ac:dyDescent="0.3">
      <c r="A22" t="s">
        <v>845</v>
      </c>
      <c r="B22">
        <v>0</v>
      </c>
      <c r="C22">
        <v>0</v>
      </c>
      <c r="D22">
        <v>0</v>
      </c>
      <c r="E22">
        <v>0</v>
      </c>
      <c r="F22">
        <v>0</v>
      </c>
      <c r="G22">
        <v>0.161710968663659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0.10552032172657699</v>
      </c>
      <c r="W22">
        <v>0</v>
      </c>
      <c r="X22">
        <v>0</v>
      </c>
      <c r="Y22">
        <v>0</v>
      </c>
      <c r="Z22">
        <v>0</v>
      </c>
      <c r="AA22">
        <v>2.8811880973128302E-2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0.136516198167314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8.5335336047545493E-2</v>
      </c>
      <c r="AZ22">
        <v>0.13628107751073801</v>
      </c>
      <c r="BA22">
        <v>0</v>
      </c>
      <c r="BB22">
        <v>9.9046328090976493E-2</v>
      </c>
      <c r="BC22">
        <v>0</v>
      </c>
      <c r="BD22">
        <v>6.5948450252443003E-2</v>
      </c>
      <c r="BE22">
        <v>7.2485957849776003E-2</v>
      </c>
      <c r="BF22">
        <v>0</v>
      </c>
      <c r="BG22">
        <v>0</v>
      </c>
      <c r="BH22">
        <v>0</v>
      </c>
      <c r="BJ22">
        <f t="shared" si="0"/>
        <v>1.0106935541478687E-2</v>
      </c>
      <c r="BK22">
        <f t="shared" si="1"/>
        <v>7.4629001499836277E-3</v>
      </c>
      <c r="BL22">
        <f t="shared" si="2"/>
        <v>2.3824533916751718E-2</v>
      </c>
      <c r="BN22">
        <f t="shared" si="3"/>
        <v>4.042774216591475E-2</v>
      </c>
      <c r="BO22">
        <f t="shared" si="4"/>
        <v>2.5393555188408554E-2</v>
      </c>
      <c r="BP22">
        <f t="shared" si="5"/>
        <v>4.5513139542121571E-2</v>
      </c>
      <c r="BR22">
        <f t="shared" si="6"/>
        <v>1.0106935541478687E-2</v>
      </c>
      <c r="BS22">
        <f t="shared" si="7"/>
        <v>5.9853183573861761E-3</v>
      </c>
      <c r="BT22">
        <f t="shared" si="8"/>
        <v>9.1026279084243135E-3</v>
      </c>
      <c r="BV22">
        <f t="shared" si="9"/>
        <v>0.82375726367361124</v>
      </c>
      <c r="BW22">
        <f t="shared" si="10"/>
        <v>0.32015493576339732</v>
      </c>
      <c r="BX22">
        <f t="shared" si="11"/>
        <v>0.1411915416170999</v>
      </c>
    </row>
    <row r="23" spans="1:76" x14ac:dyDescent="0.3">
      <c r="A23" t="s">
        <v>846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8.4352133304730501E-2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1.20992301053828E-2</v>
      </c>
      <c r="Y23">
        <v>0</v>
      </c>
      <c r="Z23">
        <v>7.1805169431590002E-2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6.9867071745777998E-2</v>
      </c>
      <c r="AJ23">
        <v>0.12100733290504249</v>
      </c>
      <c r="AK23">
        <v>0</v>
      </c>
      <c r="AL23">
        <v>0.136516198167314</v>
      </c>
      <c r="AM23">
        <v>5.3267123463912498E-2</v>
      </c>
      <c r="AN23">
        <v>0</v>
      </c>
      <c r="AO23">
        <v>0</v>
      </c>
      <c r="AP23">
        <v>3.1291205688415147E-2</v>
      </c>
      <c r="AQ23">
        <v>0</v>
      </c>
      <c r="AR23">
        <v>0</v>
      </c>
      <c r="AS23">
        <v>7.7872701475037498E-2</v>
      </c>
      <c r="AT23">
        <v>0.19300847300914001</v>
      </c>
      <c r="AU23">
        <v>0</v>
      </c>
      <c r="AV23">
        <v>0</v>
      </c>
      <c r="AW23">
        <v>0</v>
      </c>
      <c r="AX23">
        <v>9.9933051925508495E-3</v>
      </c>
      <c r="AY23">
        <v>0</v>
      </c>
      <c r="AZ23">
        <v>0</v>
      </c>
      <c r="BA23">
        <v>0</v>
      </c>
      <c r="BB23">
        <v>5.6525022867163002E-2</v>
      </c>
      <c r="BC23">
        <v>8.5517252866458504E-2</v>
      </c>
      <c r="BD23">
        <v>0</v>
      </c>
      <c r="BE23">
        <v>0</v>
      </c>
      <c r="BF23">
        <v>0</v>
      </c>
      <c r="BG23">
        <v>0</v>
      </c>
      <c r="BH23">
        <v>0</v>
      </c>
      <c r="BJ23">
        <f t="shared" si="0"/>
        <v>5.2720083315456563E-3</v>
      </c>
      <c r="BK23">
        <f t="shared" si="1"/>
        <v>8.5428595157083786E-3</v>
      </c>
      <c r="BL23">
        <f t="shared" si="2"/>
        <v>3.0599944625401356E-2</v>
      </c>
      <c r="BN23">
        <f t="shared" si="3"/>
        <v>2.1088033326182625E-2</v>
      </c>
      <c r="BO23">
        <f t="shared" si="4"/>
        <v>2.2842341185098647E-2</v>
      </c>
      <c r="BP23">
        <f t="shared" si="5"/>
        <v>5.3076843225347031E-2</v>
      </c>
      <c r="BR23">
        <f t="shared" si="6"/>
        <v>5.2720083315456563E-3</v>
      </c>
      <c r="BS23">
        <f t="shared" si="7"/>
        <v>5.3839914500533378E-3</v>
      </c>
      <c r="BT23">
        <f t="shared" si="8"/>
        <v>1.0615368645069406E-2</v>
      </c>
      <c r="BV23">
        <f t="shared" si="9"/>
        <v>0.66715689879042284</v>
      </c>
      <c r="BW23">
        <f t="shared" si="10"/>
        <v>3.9883267563533803E-2</v>
      </c>
      <c r="BX23">
        <f t="shared" si="11"/>
        <v>7.2385687902526002E-2</v>
      </c>
    </row>
    <row r="24" spans="1:76" x14ac:dyDescent="0.3">
      <c r="A24" t="s">
        <v>847</v>
      </c>
      <c r="B24">
        <v>0</v>
      </c>
      <c r="C24">
        <v>0</v>
      </c>
      <c r="D24">
        <v>0</v>
      </c>
      <c r="E24">
        <v>0</v>
      </c>
      <c r="F24">
        <v>3.8030387166136902E-2</v>
      </c>
      <c r="G24">
        <v>0</v>
      </c>
      <c r="H24">
        <v>0</v>
      </c>
      <c r="I24">
        <v>0</v>
      </c>
      <c r="J24">
        <v>2.29982668609722E-2</v>
      </c>
      <c r="K24">
        <v>8.9590729842021002E-2</v>
      </c>
      <c r="L24">
        <v>0</v>
      </c>
      <c r="M24">
        <v>5.9863145267617997E-2</v>
      </c>
      <c r="N24">
        <v>0</v>
      </c>
      <c r="O24">
        <v>1.30441803689023E-2</v>
      </c>
      <c r="P24">
        <v>0.13755113745071151</v>
      </c>
      <c r="Q24">
        <v>0</v>
      </c>
      <c r="R24">
        <v>0</v>
      </c>
      <c r="S24">
        <v>5.7119423244782502E-2</v>
      </c>
      <c r="T24">
        <v>0</v>
      </c>
      <c r="U24">
        <v>0</v>
      </c>
      <c r="V24">
        <v>0.10552032172657699</v>
      </c>
      <c r="W24">
        <v>0</v>
      </c>
      <c r="X24">
        <v>0</v>
      </c>
      <c r="Y24">
        <v>0</v>
      </c>
      <c r="Z24">
        <v>0</v>
      </c>
      <c r="AA24">
        <v>0</v>
      </c>
      <c r="AB24">
        <v>6.5826374464755005E-2</v>
      </c>
      <c r="AC24">
        <v>0</v>
      </c>
      <c r="AD24">
        <v>0</v>
      </c>
      <c r="AE24">
        <v>0</v>
      </c>
      <c r="AF24">
        <v>1.781447855164725E-2</v>
      </c>
      <c r="AG24">
        <v>0</v>
      </c>
      <c r="AH24">
        <v>0</v>
      </c>
      <c r="AI24">
        <v>0</v>
      </c>
      <c r="AJ24">
        <v>9.3946374376888998E-3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5.1124787350078998E-2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7.9102066915476502E-3</v>
      </c>
      <c r="BJ24">
        <f t="shared" si="0"/>
        <v>2.256736543477262E-2</v>
      </c>
      <c r="BK24">
        <f t="shared" si="1"/>
        <v>1.3682255443764542E-2</v>
      </c>
      <c r="BL24">
        <f t="shared" si="2"/>
        <v>2.7371852591726222E-3</v>
      </c>
      <c r="BN24">
        <f t="shared" si="3"/>
        <v>4.0436959986616665E-2</v>
      </c>
      <c r="BO24">
        <f t="shared" si="4"/>
        <v>3.0368288392205258E-2</v>
      </c>
      <c r="BP24">
        <f t="shared" si="5"/>
        <v>1.0362733482499586E-2</v>
      </c>
      <c r="BR24">
        <f t="shared" si="6"/>
        <v>1.0109239996654166E-2</v>
      </c>
      <c r="BS24">
        <f t="shared" si="7"/>
        <v>7.1578742183856852E-3</v>
      </c>
      <c r="BT24">
        <f t="shared" si="8"/>
        <v>2.0725466964999174E-3</v>
      </c>
      <c r="BV24">
        <f t="shared" si="9"/>
        <v>0.47919626177395713</v>
      </c>
      <c r="BW24">
        <f t="shared" si="10"/>
        <v>7.2348253052033143E-2</v>
      </c>
      <c r="BX24">
        <f t="shared" si="11"/>
        <v>0.15755018127156675</v>
      </c>
    </row>
    <row r="25" spans="1:76" x14ac:dyDescent="0.3">
      <c r="A25" t="s">
        <v>848</v>
      </c>
      <c r="B25">
        <v>0.40593965216744199</v>
      </c>
      <c r="C25">
        <v>0</v>
      </c>
      <c r="D25">
        <v>0</v>
      </c>
      <c r="E25">
        <v>7.0336191647065505E-2</v>
      </c>
      <c r="F25">
        <v>0.17658705223116</v>
      </c>
      <c r="G25">
        <v>0.15015651494804</v>
      </c>
      <c r="H25">
        <v>3.117843338167545E-2</v>
      </c>
      <c r="I25">
        <v>0.25944381617143247</v>
      </c>
      <c r="J25">
        <v>0</v>
      </c>
      <c r="K25">
        <v>0.10903730917829001</v>
      </c>
      <c r="L25">
        <v>0.11512599849340099</v>
      </c>
      <c r="M25">
        <v>0</v>
      </c>
      <c r="N25">
        <v>0</v>
      </c>
      <c r="O25">
        <v>0.1177062732822815</v>
      </c>
      <c r="P25">
        <v>0.2289417090650975</v>
      </c>
      <c r="Q25">
        <v>0.27192015649804557</v>
      </c>
      <c r="R25">
        <v>0</v>
      </c>
      <c r="S25">
        <v>0.114135276065053</v>
      </c>
      <c r="T25">
        <v>0</v>
      </c>
      <c r="U25">
        <v>4.8367291422870252E-2</v>
      </c>
      <c r="V25">
        <v>0.42610060866993399</v>
      </c>
      <c r="W25">
        <v>0</v>
      </c>
      <c r="X25">
        <v>0.2606477725771395</v>
      </c>
      <c r="Y25">
        <v>0.15691170680939501</v>
      </c>
      <c r="Z25">
        <v>0</v>
      </c>
      <c r="AA25">
        <v>0.1029984755439715</v>
      </c>
      <c r="AB25">
        <v>0.33220542835323852</v>
      </c>
      <c r="AC25">
        <v>0</v>
      </c>
      <c r="AD25">
        <v>0.16378251804612051</v>
      </c>
      <c r="AE25">
        <v>0</v>
      </c>
      <c r="AF25">
        <v>0.14234369971799449</v>
      </c>
      <c r="AG25">
        <v>0.28088913719388198</v>
      </c>
      <c r="AH25">
        <v>0.330794469879021</v>
      </c>
      <c r="AI25">
        <v>0.16492961328904751</v>
      </c>
      <c r="AJ25">
        <v>0.12852010185718199</v>
      </c>
      <c r="AK25">
        <v>0.144512122761386</v>
      </c>
      <c r="AL25">
        <v>0.233372435401527</v>
      </c>
      <c r="AM25">
        <v>0.115127994149112</v>
      </c>
      <c r="AN25">
        <v>8.3043715156461001E-2</v>
      </c>
      <c r="AO25">
        <v>0</v>
      </c>
      <c r="AP25">
        <v>9.9499684026896504E-2</v>
      </c>
      <c r="AQ25">
        <v>0.12820343485229449</v>
      </c>
      <c r="AR25">
        <v>5.0283416771138498E-2</v>
      </c>
      <c r="AS25">
        <v>0.15024026268298851</v>
      </c>
      <c r="AT25">
        <v>0.28617453569005807</v>
      </c>
      <c r="AU25">
        <v>0.48691610234561344</v>
      </c>
      <c r="AV25">
        <v>0.39131563895670202</v>
      </c>
      <c r="AW25">
        <v>0</v>
      </c>
      <c r="AX25">
        <v>5.3580484893564997E-2</v>
      </c>
      <c r="AY25">
        <v>0.2155001974313005</v>
      </c>
      <c r="AZ25">
        <v>0</v>
      </c>
      <c r="BA25">
        <v>4.11897607363736E-2</v>
      </c>
      <c r="BB25">
        <v>0.26115775273189251</v>
      </c>
      <c r="BC25">
        <v>5.9886134270966E-2</v>
      </c>
      <c r="BD25">
        <v>2.713698248778355E-2</v>
      </c>
      <c r="BE25">
        <v>0.29470989320819652</v>
      </c>
      <c r="BF25">
        <v>6.3610195151796001E-2</v>
      </c>
      <c r="BG25">
        <v>6.3692095780889496E-2</v>
      </c>
      <c r="BH25">
        <v>0.13612009133781799</v>
      </c>
      <c r="BJ25">
        <f t="shared" si="0"/>
        <v>0.12102331919149568</v>
      </c>
      <c r="BK25">
        <f t="shared" si="1"/>
        <v>0.14022811097598151</v>
      </c>
      <c r="BL25">
        <f t="shared" si="2"/>
        <v>0.14055172130727767</v>
      </c>
      <c r="BN25">
        <f t="shared" si="3"/>
        <v>0.12186161814492433</v>
      </c>
      <c r="BO25">
        <f t="shared" si="4"/>
        <v>0.13700943605686375</v>
      </c>
      <c r="BP25">
        <f t="shared" si="5"/>
        <v>0.12561720069241072</v>
      </c>
      <c r="BR25">
        <f t="shared" si="6"/>
        <v>3.0465404536231082E-2</v>
      </c>
      <c r="BS25">
        <f t="shared" si="7"/>
        <v>3.2293433774117676E-2</v>
      </c>
      <c r="BT25">
        <f t="shared" si="8"/>
        <v>2.5123440138482146E-2</v>
      </c>
      <c r="BV25">
        <f t="shared" si="9"/>
        <v>0.66822206853276067</v>
      </c>
      <c r="BW25">
        <f t="shared" si="10"/>
        <v>0.62421941653016866</v>
      </c>
      <c r="BX25">
        <f t="shared" si="11"/>
        <v>0.99373455461766635</v>
      </c>
    </row>
    <row r="26" spans="1:76" x14ac:dyDescent="0.3">
      <c r="A26" t="s">
        <v>849</v>
      </c>
      <c r="B26">
        <v>1.8500594529652126</v>
      </c>
      <c r="C26">
        <v>0.86274382694635654</v>
      </c>
      <c r="D26">
        <v>0.79510531569215193</v>
      </c>
      <c r="E26">
        <v>0.29193739730533896</v>
      </c>
      <c r="F26">
        <v>0.94553691778836058</v>
      </c>
      <c r="G26">
        <v>0.89350866042680699</v>
      </c>
      <c r="H26">
        <v>0.83362691316947646</v>
      </c>
      <c r="I26">
        <v>1.0757308620074864</v>
      </c>
      <c r="J26">
        <v>0.4268744824376885</v>
      </c>
      <c r="K26">
        <v>0.82693921333554199</v>
      </c>
      <c r="L26">
        <v>0.83498397001587454</v>
      </c>
      <c r="M26">
        <v>0.64015962506065205</v>
      </c>
      <c r="N26">
        <v>1.5725871501616302</v>
      </c>
      <c r="O26">
        <v>0.2399131371989095</v>
      </c>
      <c r="P26">
        <v>2.0777290634058447</v>
      </c>
      <c r="Q26">
        <v>1.474007560847485</v>
      </c>
      <c r="R26">
        <v>0.70601236024112857</v>
      </c>
      <c r="S26">
        <v>0.74402233843993149</v>
      </c>
      <c r="T26">
        <v>0.490513313373934</v>
      </c>
      <c r="U26">
        <v>0.59768948768844599</v>
      </c>
      <c r="V26">
        <v>1.7003087431304049</v>
      </c>
      <c r="W26">
        <v>0.63044504935675405</v>
      </c>
      <c r="X26">
        <v>0.65471672904517497</v>
      </c>
      <c r="Y26">
        <v>1.7561632755867502</v>
      </c>
      <c r="Z26">
        <v>0.77457206327299455</v>
      </c>
      <c r="AA26">
        <v>0.6798674030894245</v>
      </c>
      <c r="AB26">
        <v>0.953755037845047</v>
      </c>
      <c r="AC26">
        <v>1.74831393900719</v>
      </c>
      <c r="AD26">
        <v>0.72625987939186154</v>
      </c>
      <c r="AE26">
        <v>2.7472733585074152</v>
      </c>
      <c r="AF26">
        <v>2.21478454595221</v>
      </c>
      <c r="AG26">
        <v>0.75686057315109401</v>
      </c>
      <c r="AH26">
        <v>1.0350402287766316</v>
      </c>
      <c r="AI26">
        <v>0.62726546466288902</v>
      </c>
      <c r="AJ26">
        <v>0.49184135009845797</v>
      </c>
      <c r="AK26">
        <v>0.50589575196856851</v>
      </c>
      <c r="AL26">
        <v>1.1557804171088999</v>
      </c>
      <c r="AM26">
        <v>1.0939962332028415</v>
      </c>
      <c r="AN26">
        <v>0.45108029836844699</v>
      </c>
      <c r="AO26">
        <v>1.0644638649417164</v>
      </c>
      <c r="AP26">
        <v>1.1636183952293728</v>
      </c>
      <c r="AQ26">
        <v>1.4883879891536349</v>
      </c>
      <c r="AR26">
        <v>0.7934739191578486</v>
      </c>
      <c r="AS26">
        <v>1.27323027669232</v>
      </c>
      <c r="AT26">
        <v>1.0355260191267559</v>
      </c>
      <c r="AU26">
        <v>1.096841283363913</v>
      </c>
      <c r="AV26">
        <v>1.8992512877874201</v>
      </c>
      <c r="AW26">
        <v>0.95203219474396694</v>
      </c>
      <c r="AX26">
        <v>1.2136769902318498</v>
      </c>
      <c r="AY26">
        <v>2.06879740636146</v>
      </c>
      <c r="AZ26">
        <v>1.7588758279844914</v>
      </c>
      <c r="BA26">
        <v>1.6328255021617801E-2</v>
      </c>
      <c r="BB26">
        <v>1.656843942011055</v>
      </c>
      <c r="BC26">
        <v>0.84029020084653849</v>
      </c>
      <c r="BD26">
        <v>0.54631454689129599</v>
      </c>
      <c r="BE26">
        <v>1.0286009106615175</v>
      </c>
      <c r="BF26">
        <v>1.51338697325371</v>
      </c>
      <c r="BG26">
        <v>0.9540062852719895</v>
      </c>
      <c r="BH26">
        <v>1.0825570239640601</v>
      </c>
      <c r="BJ26">
        <f t="shared" si="0"/>
        <v>0.97759022179780108</v>
      </c>
      <c r="BK26">
        <f t="shared" si="1"/>
        <v>1.0857702105844045</v>
      </c>
      <c r="BL26">
        <f t="shared" si="2"/>
        <v>1.08580390573775</v>
      </c>
      <c r="BN26">
        <f t="shared" si="3"/>
        <v>0.52480922927653728</v>
      </c>
      <c r="BO26">
        <f t="shared" si="4"/>
        <v>0.6542738583661537</v>
      </c>
      <c r="BP26">
        <f t="shared" si="5"/>
        <v>0.47995914712706989</v>
      </c>
      <c r="BR26">
        <f t="shared" si="6"/>
        <v>0.13120230731913432</v>
      </c>
      <c r="BS26">
        <f t="shared" si="7"/>
        <v>0.15421382733459801</v>
      </c>
      <c r="BT26">
        <f t="shared" si="8"/>
        <v>9.5991829425413983E-2</v>
      </c>
      <c r="BV26">
        <f t="shared" si="9"/>
        <v>0.59686940188266158</v>
      </c>
      <c r="BW26">
        <f t="shared" si="10"/>
        <v>0.51072297723418858</v>
      </c>
      <c r="BX26">
        <f t="shared" si="11"/>
        <v>0.99985324096636219</v>
      </c>
    </row>
    <row r="27" spans="1:76" x14ac:dyDescent="0.3">
      <c r="A27" t="s">
        <v>850</v>
      </c>
      <c r="B27">
        <v>14.63002966502285</v>
      </c>
      <c r="C27">
        <v>9.7051821278591461</v>
      </c>
      <c r="D27">
        <v>4.3011760873220952</v>
      </c>
      <c r="E27">
        <v>4.2878853346706052</v>
      </c>
      <c r="F27">
        <v>11.689645184436429</v>
      </c>
      <c r="G27">
        <v>10.21800317431285</v>
      </c>
      <c r="H27">
        <v>12.1236757283393</v>
      </c>
      <c r="I27">
        <v>12.502430566865549</v>
      </c>
      <c r="J27">
        <v>10.95231725500626</v>
      </c>
      <c r="K27">
        <v>11.5587042973472</v>
      </c>
      <c r="L27">
        <v>7.9481438882661353</v>
      </c>
      <c r="M27">
        <v>4.884446544586365</v>
      </c>
      <c r="N27">
        <v>13.00932139100318</v>
      </c>
      <c r="O27">
        <v>7.5012302481955153</v>
      </c>
      <c r="P27">
        <v>14.335094879368299</v>
      </c>
      <c r="Q27">
        <v>10.986314790651285</v>
      </c>
      <c r="R27">
        <v>11.120976090348751</v>
      </c>
      <c r="S27">
        <v>8.6362141428073045</v>
      </c>
      <c r="T27">
        <v>9.1180864884433657</v>
      </c>
      <c r="U27">
        <v>5.0160721098501053</v>
      </c>
      <c r="V27">
        <v>16.340026953885697</v>
      </c>
      <c r="W27">
        <v>4.6404815873257004</v>
      </c>
      <c r="X27">
        <v>9.3806598728955795</v>
      </c>
      <c r="Y27">
        <v>10.963904827759585</v>
      </c>
      <c r="Z27">
        <v>7.8387528344554198</v>
      </c>
      <c r="AA27">
        <v>9.8420319781005059</v>
      </c>
      <c r="AB27">
        <v>9.3190855058326392</v>
      </c>
      <c r="AC27">
        <v>13.9973511465492</v>
      </c>
      <c r="AD27">
        <v>7.2345076274034552</v>
      </c>
      <c r="AE27">
        <v>12.10170119660518</v>
      </c>
      <c r="AF27">
        <v>15.634111273931401</v>
      </c>
      <c r="AG27">
        <v>7.9120825576776799</v>
      </c>
      <c r="AH27">
        <v>8.6960576731716159</v>
      </c>
      <c r="AI27">
        <v>6.2495362536261752</v>
      </c>
      <c r="AJ27">
        <v>7.00163073769839</v>
      </c>
      <c r="AK27">
        <v>8.6783208720619953</v>
      </c>
      <c r="AL27">
        <v>8.5176771645574192</v>
      </c>
      <c r="AM27">
        <v>8.3836687831263639</v>
      </c>
      <c r="AN27">
        <v>9.777359420300499</v>
      </c>
      <c r="AO27">
        <v>8.8080033673962106</v>
      </c>
      <c r="AP27">
        <v>11.293593163847699</v>
      </c>
      <c r="AQ27">
        <v>10.958389527577751</v>
      </c>
      <c r="AR27">
        <v>7.0029190293102852</v>
      </c>
      <c r="AS27">
        <v>9.5929644977093407</v>
      </c>
      <c r="AT27">
        <v>7.3070104816033155</v>
      </c>
      <c r="AU27">
        <v>10.773961518799091</v>
      </c>
      <c r="AV27">
        <v>8.058756415082085</v>
      </c>
      <c r="AW27">
        <v>11.007961638725115</v>
      </c>
      <c r="AX27">
        <v>10.444375969046115</v>
      </c>
      <c r="AY27">
        <v>12.2603231991428</v>
      </c>
      <c r="AZ27">
        <v>10.945263317417</v>
      </c>
      <c r="BA27">
        <v>8.6641083374788206</v>
      </c>
      <c r="BB27">
        <v>11.73782571610155</v>
      </c>
      <c r="BC27">
        <v>8.4621102588097941</v>
      </c>
      <c r="BD27">
        <v>5.8687133508541898</v>
      </c>
      <c r="BE27">
        <v>8.2973553347625693</v>
      </c>
      <c r="BF27">
        <v>9.4690253522839853</v>
      </c>
      <c r="BG27">
        <v>7.8172084538491005</v>
      </c>
      <c r="BH27">
        <v>8.1002240177721845</v>
      </c>
      <c r="BJ27">
        <f t="shared" si="0"/>
        <v>10.039600072703317</v>
      </c>
      <c r="BK27">
        <f t="shared" si="1"/>
        <v>9.6689800067038547</v>
      </c>
      <c r="BL27">
        <f t="shared" si="2"/>
        <v>9.1691499970125445</v>
      </c>
      <c r="BN27">
        <f t="shared" si="3"/>
        <v>3.3571776938580045</v>
      </c>
      <c r="BO27">
        <f t="shared" si="4"/>
        <v>3.2725857620897174</v>
      </c>
      <c r="BP27">
        <f t="shared" si="5"/>
        <v>1.659909319832801</v>
      </c>
      <c r="BR27">
        <f t="shared" si="6"/>
        <v>0.83929442346450112</v>
      </c>
      <c r="BS27">
        <f t="shared" si="7"/>
        <v>0.77135586146272828</v>
      </c>
      <c r="BT27">
        <f t="shared" si="8"/>
        <v>0.33198186396656021</v>
      </c>
      <c r="BV27">
        <f t="shared" si="9"/>
        <v>0.74724466301374348</v>
      </c>
      <c r="BW27">
        <f t="shared" si="10"/>
        <v>0.34649348199441177</v>
      </c>
      <c r="BX27">
        <f t="shared" si="11"/>
        <v>0.55744096617927763</v>
      </c>
    </row>
    <row r="28" spans="1:76" x14ac:dyDescent="0.3">
      <c r="A28" t="s">
        <v>851</v>
      </c>
      <c r="B28">
        <v>0</v>
      </c>
      <c r="C28">
        <v>0</v>
      </c>
      <c r="D28">
        <v>0</v>
      </c>
      <c r="E28">
        <v>5.7369946995422999E-2</v>
      </c>
      <c r="F28">
        <v>7.0688115592593498E-2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7.6027808093142996E-2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5.2531220605107502E-2</v>
      </c>
      <c r="AS28">
        <v>7.7872701475037498E-2</v>
      </c>
      <c r="AT28">
        <v>9.6400836713999502E-2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6.2563577894147002E-2</v>
      </c>
      <c r="BG28">
        <v>0</v>
      </c>
      <c r="BH28">
        <v>0</v>
      </c>
      <c r="BJ28">
        <f t="shared" si="0"/>
        <v>8.0036289117510311E-3</v>
      </c>
      <c r="BK28">
        <f t="shared" si="1"/>
        <v>4.2237671162857222E-3</v>
      </c>
      <c r="BL28">
        <f t="shared" si="2"/>
        <v>1.1574733467531661E-2</v>
      </c>
      <c r="BN28">
        <f t="shared" si="3"/>
        <v>2.2004834759929818E-2</v>
      </c>
      <c r="BO28">
        <f t="shared" si="4"/>
        <v>1.7919926220470297E-2</v>
      </c>
      <c r="BP28">
        <f t="shared" si="5"/>
        <v>2.7899856630641966E-2</v>
      </c>
      <c r="BR28">
        <f t="shared" si="6"/>
        <v>5.5012086899824545E-3</v>
      </c>
      <c r="BS28">
        <f t="shared" si="7"/>
        <v>4.2237671162857222E-3</v>
      </c>
      <c r="BT28">
        <f t="shared" si="8"/>
        <v>5.5799713261283929E-3</v>
      </c>
      <c r="BV28">
        <f t="shared" si="9"/>
        <v>0.58992772620814615</v>
      </c>
      <c r="BW28">
        <f t="shared" si="10"/>
        <v>0.65122656205544505</v>
      </c>
      <c r="BX28">
        <f t="shared" si="11"/>
        <v>0.29975381427014913</v>
      </c>
    </row>
    <row r="29" spans="1:76" x14ac:dyDescent="0.3">
      <c r="A29" t="s">
        <v>852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2.1600272669301451E-2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9.2455776072100995E-2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4.7060231658517949E-2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7.8056706943459994E-2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J29">
        <f t="shared" si="0"/>
        <v>1.3500170418313407E-3</v>
      </c>
      <c r="BK29">
        <f t="shared" si="1"/>
        <v>5.1364320040056108E-3</v>
      </c>
      <c r="BL29">
        <f t="shared" si="2"/>
        <v>5.0046775440791176E-3</v>
      </c>
      <c r="BN29">
        <f t="shared" si="3"/>
        <v>5.4000681673253628E-3</v>
      </c>
      <c r="BO29">
        <f t="shared" si="4"/>
        <v>2.1792035406815853E-2</v>
      </c>
      <c r="BP29">
        <f t="shared" si="5"/>
        <v>1.789011012823068E-2</v>
      </c>
      <c r="BR29">
        <f t="shared" si="6"/>
        <v>1.3500170418313407E-3</v>
      </c>
      <c r="BS29">
        <f t="shared" si="7"/>
        <v>5.1364320040056116E-3</v>
      </c>
      <c r="BT29">
        <f t="shared" si="8"/>
        <v>3.578022025646136E-3</v>
      </c>
      <c r="BV29">
        <f t="shared" si="9"/>
        <v>0.48439499576972733</v>
      </c>
      <c r="BW29">
        <f t="shared" si="10"/>
        <v>0.34679940077589932</v>
      </c>
      <c r="BX29">
        <f t="shared" si="11"/>
        <v>0.98333774054487932</v>
      </c>
    </row>
    <row r="30" spans="1:76" x14ac:dyDescent="0.3">
      <c r="A30" t="s">
        <v>853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8.0567139632749002E-2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J30">
        <f t="shared" si="0"/>
        <v>0</v>
      </c>
      <c r="BK30">
        <f t="shared" si="1"/>
        <v>4.4759522018193894E-3</v>
      </c>
      <c r="BL30">
        <f t="shared" si="2"/>
        <v>0</v>
      </c>
      <c r="BN30">
        <f t="shared" si="3"/>
        <v>0</v>
      </c>
      <c r="BO30">
        <f t="shared" si="4"/>
        <v>1.8989856925040093E-2</v>
      </c>
      <c r="BP30">
        <f t="shared" si="5"/>
        <v>0</v>
      </c>
      <c r="BR30">
        <f t="shared" si="6"/>
        <v>0</v>
      </c>
      <c r="BS30">
        <f t="shared" si="7"/>
        <v>4.4759522018193902E-3</v>
      </c>
      <c r="BT30">
        <f t="shared" si="8"/>
        <v>0</v>
      </c>
      <c r="BV30">
        <f t="shared" si="9"/>
        <v>0.33133276203867867</v>
      </c>
      <c r="BW30" t="e">
        <f t="shared" si="10"/>
        <v>#DIV/0!</v>
      </c>
      <c r="BX30">
        <f t="shared" si="11"/>
        <v>0.33133276203867867</v>
      </c>
    </row>
    <row r="31" spans="1:76" x14ac:dyDescent="0.3">
      <c r="A31" t="s">
        <v>854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J31">
        <f t="shared" si="0"/>
        <v>0</v>
      </c>
      <c r="BK31">
        <f t="shared" si="1"/>
        <v>0</v>
      </c>
      <c r="BL31">
        <f t="shared" si="2"/>
        <v>0</v>
      </c>
      <c r="BN31">
        <f t="shared" si="3"/>
        <v>0</v>
      </c>
      <c r="BO31">
        <f t="shared" si="4"/>
        <v>0</v>
      </c>
      <c r="BP31">
        <f t="shared" si="5"/>
        <v>0</v>
      </c>
      <c r="BR31">
        <f t="shared" si="6"/>
        <v>0</v>
      </c>
      <c r="BS31">
        <f t="shared" si="7"/>
        <v>0</v>
      </c>
      <c r="BT31">
        <f t="shared" si="8"/>
        <v>0</v>
      </c>
      <c r="BV31" t="e">
        <f t="shared" si="9"/>
        <v>#DIV/0!</v>
      </c>
      <c r="BW31" t="e">
        <f t="shared" si="10"/>
        <v>#DIV/0!</v>
      </c>
      <c r="BX31" t="e">
        <f t="shared" si="11"/>
        <v>#DIV/0!</v>
      </c>
    </row>
    <row r="32" spans="1:76" x14ac:dyDescent="0.3">
      <c r="A32" t="s">
        <v>855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J32">
        <f t="shared" si="0"/>
        <v>0</v>
      </c>
      <c r="BK32">
        <f t="shared" si="1"/>
        <v>0</v>
      </c>
      <c r="BL32">
        <f t="shared" si="2"/>
        <v>0</v>
      </c>
      <c r="BN32">
        <f t="shared" si="3"/>
        <v>0</v>
      </c>
      <c r="BO32">
        <f t="shared" si="4"/>
        <v>0</v>
      </c>
      <c r="BP32">
        <f t="shared" si="5"/>
        <v>0</v>
      </c>
      <c r="BR32">
        <f t="shared" si="6"/>
        <v>0</v>
      </c>
      <c r="BS32">
        <f t="shared" si="7"/>
        <v>0</v>
      </c>
      <c r="BT32">
        <f t="shared" si="8"/>
        <v>0</v>
      </c>
      <c r="BV32" t="e">
        <f t="shared" si="9"/>
        <v>#DIV/0!</v>
      </c>
      <c r="BW32" t="e">
        <f t="shared" si="10"/>
        <v>#DIV/0!</v>
      </c>
      <c r="BX32" t="e">
        <f t="shared" si="11"/>
        <v>#DIV/0!</v>
      </c>
    </row>
    <row r="33" spans="1:76" x14ac:dyDescent="0.3">
      <c r="A33" t="s">
        <v>856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0.1442367249949485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0.22703185332750947</v>
      </c>
      <c r="AK33">
        <v>0.10090967526436601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6.1391874683471501E-2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J33">
        <f t="shared" si="0"/>
        <v>0</v>
      </c>
      <c r="BK33">
        <f t="shared" si="1"/>
        <v>8.0131513886082494E-3</v>
      </c>
      <c r="BL33">
        <f t="shared" si="2"/>
        <v>1.557333613101388E-2</v>
      </c>
      <c r="BN33">
        <f t="shared" si="3"/>
        <v>0</v>
      </c>
      <c r="BO33">
        <f t="shared" si="4"/>
        <v>3.3996922113355761E-2</v>
      </c>
      <c r="BP33">
        <f t="shared" si="5"/>
        <v>4.9762756868714952E-2</v>
      </c>
      <c r="BR33">
        <f t="shared" si="6"/>
        <v>0</v>
      </c>
      <c r="BS33">
        <f t="shared" si="7"/>
        <v>8.0131513886082511E-3</v>
      </c>
      <c r="BT33">
        <f t="shared" si="8"/>
        <v>9.9525513737429901E-3</v>
      </c>
      <c r="BV33">
        <f t="shared" si="9"/>
        <v>0.33133276203867867</v>
      </c>
      <c r="BW33">
        <f t="shared" si="10"/>
        <v>0.13073099670848298</v>
      </c>
      <c r="BX33">
        <f t="shared" si="11"/>
        <v>0.55731916246102364</v>
      </c>
    </row>
    <row r="34" spans="1:76" x14ac:dyDescent="0.3">
      <c r="A34" t="s">
        <v>857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0.14480169874162149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3.8874049347770397E-2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7.8437519458726002E-3</v>
      </c>
      <c r="AU34">
        <v>0</v>
      </c>
      <c r="AV34">
        <v>0</v>
      </c>
      <c r="AW34">
        <v>0</v>
      </c>
      <c r="AX34">
        <v>7.0052656606934993E-2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4.0199400534896151E-2</v>
      </c>
      <c r="BH34">
        <v>0</v>
      </c>
      <c r="BJ34">
        <f t="shared" si="0"/>
        <v>0</v>
      </c>
      <c r="BK34">
        <f t="shared" si="1"/>
        <v>1.0204208227188438E-2</v>
      </c>
      <c r="BL34">
        <f t="shared" si="2"/>
        <v>4.7238323635081497E-3</v>
      </c>
      <c r="BN34">
        <f t="shared" si="3"/>
        <v>0</v>
      </c>
      <c r="BO34">
        <f t="shared" si="4"/>
        <v>3.4814177378631114E-2</v>
      </c>
      <c r="BP34">
        <f t="shared" si="5"/>
        <v>1.5846958357835537E-2</v>
      </c>
      <c r="BR34">
        <f t="shared" si="6"/>
        <v>0</v>
      </c>
      <c r="BS34">
        <f t="shared" si="7"/>
        <v>8.2057803019537894E-3</v>
      </c>
      <c r="BT34">
        <f t="shared" si="8"/>
        <v>3.1693916715671072E-3</v>
      </c>
      <c r="BV34">
        <f t="shared" si="9"/>
        <v>0.2305454872271786</v>
      </c>
      <c r="BW34">
        <f t="shared" si="10"/>
        <v>0.14913149630011166</v>
      </c>
      <c r="BX34">
        <f t="shared" si="11"/>
        <v>0.539652742188652</v>
      </c>
    </row>
    <row r="35" spans="1:76" x14ac:dyDescent="0.3">
      <c r="A35" t="s">
        <v>858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0.1784464169877725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4.2499994535586103E-2</v>
      </c>
      <c r="AB35">
        <v>0</v>
      </c>
      <c r="AC35">
        <v>0</v>
      </c>
      <c r="AD35">
        <v>7.0192507734051501E-2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6.0063445570129999E-2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1.3879958932834099E-2</v>
      </c>
      <c r="BJ35">
        <f t="shared" si="0"/>
        <v>1.1152901061735781E-2</v>
      </c>
      <c r="BK35">
        <f t="shared" si="1"/>
        <v>6.2606945705354225E-3</v>
      </c>
      <c r="BL35">
        <f t="shared" si="2"/>
        <v>2.957736180118564E-3</v>
      </c>
      <c r="BN35">
        <f t="shared" si="3"/>
        <v>4.4611604246943125E-2</v>
      </c>
      <c r="BO35">
        <f t="shared" si="4"/>
        <v>1.8830051607845552E-2</v>
      </c>
      <c r="BP35">
        <f t="shared" si="5"/>
        <v>1.2216051037728959E-2</v>
      </c>
      <c r="BR35">
        <f t="shared" si="6"/>
        <v>1.1152901061735781E-2</v>
      </c>
      <c r="BS35">
        <f t="shared" si="7"/>
        <v>4.4382857273334141E-3</v>
      </c>
      <c r="BT35">
        <f t="shared" si="8"/>
        <v>2.4432102075457917E-3</v>
      </c>
      <c r="BV35">
        <f t="shared" si="9"/>
        <v>0.68799157970034996</v>
      </c>
      <c r="BW35">
        <f t="shared" si="10"/>
        <v>0.48296242262004252</v>
      </c>
      <c r="BX35">
        <f t="shared" si="11"/>
        <v>0.51992882711530286</v>
      </c>
    </row>
    <row r="36" spans="1:76" x14ac:dyDescent="0.3">
      <c r="A36" t="s">
        <v>859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0.12102399675086545</v>
      </c>
      <c r="I36">
        <v>0.149705585465638</v>
      </c>
      <c r="J36">
        <v>0</v>
      </c>
      <c r="K36">
        <v>0</v>
      </c>
      <c r="L36">
        <v>0</v>
      </c>
      <c r="M36">
        <v>0</v>
      </c>
      <c r="N36">
        <v>0.14722371856229699</v>
      </c>
      <c r="O36">
        <v>0</v>
      </c>
      <c r="P36">
        <v>0</v>
      </c>
      <c r="Q36">
        <v>0</v>
      </c>
      <c r="R36">
        <v>0</v>
      </c>
      <c r="S36">
        <v>0.13806135126369601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0.33377910531816302</v>
      </c>
      <c r="AD36">
        <v>0</v>
      </c>
      <c r="AE36">
        <v>0</v>
      </c>
      <c r="AF36">
        <v>0</v>
      </c>
      <c r="AG36">
        <v>0</v>
      </c>
      <c r="AH36">
        <v>1.352953454583025E-2</v>
      </c>
      <c r="AI36">
        <v>1.814187295035985E-2</v>
      </c>
      <c r="AJ36">
        <v>0</v>
      </c>
      <c r="AK36">
        <v>0.10090967526436601</v>
      </c>
      <c r="AL36">
        <v>0</v>
      </c>
      <c r="AM36">
        <v>0</v>
      </c>
      <c r="AN36">
        <v>0</v>
      </c>
      <c r="AO36">
        <v>0</v>
      </c>
      <c r="AP36">
        <v>8.1855004910854498E-2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7.5286624957853002E-2</v>
      </c>
      <c r="BG36">
        <v>0</v>
      </c>
      <c r="BH36">
        <v>0</v>
      </c>
      <c r="BJ36">
        <f t="shared" si="0"/>
        <v>2.6122081298675028E-2</v>
      </c>
      <c r="BK36">
        <f t="shared" si="1"/>
        <v>2.7972881337669397E-2</v>
      </c>
      <c r="BL36">
        <f t="shared" si="2"/>
        <v>1.0322052205322941E-2</v>
      </c>
      <c r="BN36">
        <f t="shared" si="3"/>
        <v>5.6459769343300228E-2</v>
      </c>
      <c r="BO36">
        <f t="shared" si="4"/>
        <v>8.2923397000931917E-2</v>
      </c>
      <c r="BP36">
        <f t="shared" si="5"/>
        <v>2.8786181034500542E-2</v>
      </c>
      <c r="BR36">
        <f t="shared" si="6"/>
        <v>1.4114942335825057E-2</v>
      </c>
      <c r="BS36">
        <f t="shared" si="7"/>
        <v>1.9545232112794395E-2</v>
      </c>
      <c r="BT36">
        <f t="shared" si="8"/>
        <v>5.7572362069001088E-3</v>
      </c>
      <c r="BV36">
        <f t="shared" si="9"/>
        <v>0.9393166042181853</v>
      </c>
      <c r="BW36">
        <f t="shared" si="10"/>
        <v>0.31231229243449204</v>
      </c>
      <c r="BX36">
        <f t="shared" si="11"/>
        <v>0.39662688075667285</v>
      </c>
    </row>
    <row r="37" spans="1:76" x14ac:dyDescent="0.3">
      <c r="A37" t="s">
        <v>860</v>
      </c>
      <c r="B37">
        <v>0</v>
      </c>
      <c r="C37">
        <v>0.1141878606099095</v>
      </c>
      <c r="D37">
        <v>0</v>
      </c>
      <c r="E37">
        <v>0</v>
      </c>
      <c r="F37">
        <v>0</v>
      </c>
      <c r="G37">
        <v>0</v>
      </c>
      <c r="H37">
        <v>0</v>
      </c>
      <c r="I37">
        <v>1.8703697793943399E-2</v>
      </c>
      <c r="J37">
        <v>0</v>
      </c>
      <c r="K37">
        <v>0.1177409298564375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4.9665812243828003E-2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0.14919843203466149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J37">
        <f t="shared" si="0"/>
        <v>1.5664530516268149E-2</v>
      </c>
      <c r="BK37">
        <f t="shared" si="1"/>
        <v>2.7592117913237779E-3</v>
      </c>
      <c r="BL37">
        <f t="shared" si="2"/>
        <v>5.9679372813864597E-3</v>
      </c>
      <c r="BN37">
        <f t="shared" si="3"/>
        <v>3.9433980376127629E-2</v>
      </c>
      <c r="BO37">
        <f t="shared" si="4"/>
        <v>1.1706344210249547E-2</v>
      </c>
      <c r="BP37">
        <f t="shared" si="5"/>
        <v>2.9839686406932298E-2</v>
      </c>
      <c r="BR37">
        <f t="shared" si="6"/>
        <v>9.8584950940319074E-3</v>
      </c>
      <c r="BS37">
        <f t="shared" si="7"/>
        <v>2.7592117913237783E-3</v>
      </c>
      <c r="BT37">
        <f t="shared" si="8"/>
        <v>5.9679372813864597E-3</v>
      </c>
      <c r="BV37">
        <f t="shared" si="9"/>
        <v>0.22414052277518051</v>
      </c>
      <c r="BW37">
        <f t="shared" si="10"/>
        <v>0.40783559852002804</v>
      </c>
      <c r="BX37">
        <f t="shared" si="11"/>
        <v>0.62873821014425713</v>
      </c>
    </row>
    <row r="38" spans="1:76" x14ac:dyDescent="0.3">
      <c r="A38" t="s">
        <v>861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6.8054548130647999E-2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2.1820287258441451E-3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8.40311432150735E-3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2.1142320729500199E-2</v>
      </c>
      <c r="BD38">
        <v>0</v>
      </c>
      <c r="BE38">
        <v>7.2485957849776003E-2</v>
      </c>
      <c r="BF38">
        <v>0</v>
      </c>
      <c r="BG38">
        <v>4.4054361151329102E-2</v>
      </c>
      <c r="BH38">
        <v>0</v>
      </c>
      <c r="BJ38">
        <f t="shared" si="0"/>
        <v>4.2534092581654999E-3</v>
      </c>
      <c r="BK38">
        <f t="shared" si="1"/>
        <v>1.2122381810245251E-4</v>
      </c>
      <c r="BL38">
        <f t="shared" si="2"/>
        <v>5.8434301620845066E-3</v>
      </c>
      <c r="BN38">
        <f t="shared" si="3"/>
        <v>1.7013637032662E-2</v>
      </c>
      <c r="BO38">
        <f t="shared" si="4"/>
        <v>5.1430910292941229E-4</v>
      </c>
      <c r="BP38">
        <f t="shared" si="5"/>
        <v>1.6905335667205833E-2</v>
      </c>
      <c r="BR38">
        <f t="shared" si="6"/>
        <v>4.2534092581654999E-3</v>
      </c>
      <c r="BS38">
        <f t="shared" si="7"/>
        <v>1.2122381810245251E-4</v>
      </c>
      <c r="BT38">
        <f t="shared" si="8"/>
        <v>3.3810671334411667E-3</v>
      </c>
      <c r="BV38">
        <f t="shared" si="9"/>
        <v>0.34687119640658903</v>
      </c>
      <c r="BW38">
        <f t="shared" si="10"/>
        <v>0.7716944711413487</v>
      </c>
      <c r="BX38">
        <f t="shared" si="11"/>
        <v>0.10368576504708203</v>
      </c>
    </row>
    <row r="39" spans="1:76" x14ac:dyDescent="0.3">
      <c r="A39" t="s">
        <v>862</v>
      </c>
      <c r="B39">
        <v>0</v>
      </c>
      <c r="C39">
        <v>5.8133150442218499E-2</v>
      </c>
      <c r="D39">
        <v>0</v>
      </c>
      <c r="E39">
        <v>0</v>
      </c>
      <c r="F39">
        <v>0</v>
      </c>
      <c r="G39">
        <v>0.161710968663659</v>
      </c>
      <c r="H39">
        <v>0</v>
      </c>
      <c r="I39">
        <v>4.4848375570765001E-2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3.4864105373682702E-2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J39">
        <f t="shared" si="0"/>
        <v>1.6543280917290158E-2</v>
      </c>
      <c r="BK39">
        <f t="shared" si="1"/>
        <v>0</v>
      </c>
      <c r="BL39">
        <f t="shared" si="2"/>
        <v>1.394564214947308E-3</v>
      </c>
      <c r="BN39">
        <f t="shared" si="3"/>
        <v>4.2553805205237029E-2</v>
      </c>
      <c r="BO39">
        <f t="shared" si="4"/>
        <v>0</v>
      </c>
      <c r="BP39">
        <f t="shared" si="5"/>
        <v>6.9728210747365404E-3</v>
      </c>
      <c r="BR39">
        <f t="shared" si="6"/>
        <v>1.0638451301309257E-2</v>
      </c>
      <c r="BS39">
        <f t="shared" si="7"/>
        <v>0</v>
      </c>
      <c r="BT39">
        <f t="shared" si="8"/>
        <v>1.394564214947308E-3</v>
      </c>
      <c r="BV39">
        <f t="shared" si="9"/>
        <v>0.14077791077083895</v>
      </c>
      <c r="BW39">
        <f t="shared" si="10"/>
        <v>0.17772427915064432</v>
      </c>
      <c r="BX39">
        <f t="shared" si="11"/>
        <v>0.32728688127978489</v>
      </c>
    </row>
    <row r="40" spans="1:76" x14ac:dyDescent="0.3">
      <c r="A40" t="s">
        <v>863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J40">
        <f t="shared" si="0"/>
        <v>0</v>
      </c>
      <c r="BK40">
        <f t="shared" si="1"/>
        <v>0</v>
      </c>
      <c r="BL40">
        <f t="shared" si="2"/>
        <v>0</v>
      </c>
      <c r="BN40">
        <f t="shared" si="3"/>
        <v>0</v>
      </c>
      <c r="BO40">
        <f t="shared" si="4"/>
        <v>0</v>
      </c>
      <c r="BP40">
        <f t="shared" si="5"/>
        <v>0</v>
      </c>
      <c r="BR40">
        <f t="shared" si="6"/>
        <v>0</v>
      </c>
      <c r="BS40">
        <f t="shared" si="7"/>
        <v>0</v>
      </c>
      <c r="BT40">
        <f t="shared" si="8"/>
        <v>0</v>
      </c>
      <c r="BV40" t="e">
        <f t="shared" si="9"/>
        <v>#DIV/0!</v>
      </c>
      <c r="BW40" t="e">
        <f t="shared" si="10"/>
        <v>#DIV/0!</v>
      </c>
      <c r="BX40" t="e">
        <f t="shared" si="11"/>
        <v>#DIV/0!</v>
      </c>
    </row>
    <row r="41" spans="1:76" x14ac:dyDescent="0.3">
      <c r="A41" t="s">
        <v>864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J41">
        <f t="shared" si="0"/>
        <v>0</v>
      </c>
      <c r="BK41">
        <f t="shared" si="1"/>
        <v>0</v>
      </c>
      <c r="BL41">
        <f t="shared" si="2"/>
        <v>0</v>
      </c>
      <c r="BN41">
        <f t="shared" si="3"/>
        <v>0</v>
      </c>
      <c r="BO41">
        <f t="shared" si="4"/>
        <v>0</v>
      </c>
      <c r="BP41">
        <f t="shared" si="5"/>
        <v>0</v>
      </c>
      <c r="BR41">
        <f t="shared" si="6"/>
        <v>0</v>
      </c>
      <c r="BS41">
        <f t="shared" si="7"/>
        <v>0</v>
      </c>
      <c r="BT41">
        <f t="shared" si="8"/>
        <v>0</v>
      </c>
      <c r="BV41" t="e">
        <f t="shared" si="9"/>
        <v>#DIV/0!</v>
      </c>
      <c r="BW41" t="e">
        <f t="shared" si="10"/>
        <v>#DIV/0!</v>
      </c>
      <c r="BX41" t="e">
        <f t="shared" si="11"/>
        <v>#DIV/0!</v>
      </c>
    </row>
    <row r="42" spans="1:76" x14ac:dyDescent="0.3">
      <c r="A42" t="s">
        <v>865</v>
      </c>
      <c r="B42">
        <v>0</v>
      </c>
      <c r="C42">
        <v>0</v>
      </c>
      <c r="D42">
        <v>0</v>
      </c>
      <c r="E42">
        <v>0</v>
      </c>
      <c r="F42">
        <v>1.3280036370610499E-2</v>
      </c>
      <c r="G42">
        <v>0</v>
      </c>
      <c r="H42">
        <v>0</v>
      </c>
      <c r="I42">
        <v>0</v>
      </c>
      <c r="J42">
        <v>0</v>
      </c>
      <c r="K42">
        <v>0</v>
      </c>
      <c r="L42">
        <v>3.6309957400160901E-2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1.8403723355029999E-2</v>
      </c>
      <c r="Z42">
        <v>1.9657604060499149E-2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3.689120099093935E-2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1.8723118254985301E-2</v>
      </c>
      <c r="BG42">
        <v>0</v>
      </c>
      <c r="BH42">
        <v>0</v>
      </c>
      <c r="BJ42">
        <f t="shared" ref="BJ42:BJ105" si="12">AVERAGE(B42:Q42)</f>
        <v>3.0993746106732127E-3</v>
      </c>
      <c r="BK42">
        <f t="shared" ref="BK42:BK105" si="13">AVERAGE(R42:AI42)</f>
        <v>2.1145181897516191E-3</v>
      </c>
      <c r="BL42">
        <f t="shared" ref="BL42:BL105" si="14">AVERAGE(AJ42:BH42)</f>
        <v>2.224572769836986E-3</v>
      </c>
      <c r="BN42">
        <f t="shared" ref="BN42:BN105" si="15">STDEV(B42:Q42)</f>
        <v>9.4554196267525679E-3</v>
      </c>
      <c r="BO42">
        <f t="shared" ref="BO42:BO105" si="16">STDEV(R42:AI42)</f>
        <v>6.1579076927036572E-3</v>
      </c>
      <c r="BP42">
        <f t="shared" ref="BP42:BP105" si="17">STDEV(AJ42:BH42)</f>
        <v>8.1337715921964912E-3</v>
      </c>
      <c r="BR42">
        <f t="shared" ref="BR42:BR105" si="18">BN42/SQRT(16)</f>
        <v>2.363854906688142E-3</v>
      </c>
      <c r="BS42">
        <f t="shared" ref="BS42:BS105" si="19">BO42/SQRT(18)</f>
        <v>1.4514327624771876E-3</v>
      </c>
      <c r="BT42">
        <f t="shared" ref="BT42:BT105" si="20">BP42/SQRT(25)</f>
        <v>1.6267543184392982E-3</v>
      </c>
      <c r="BV42">
        <f t="shared" ref="BV42:BV105" si="21">TTEST(B42:Q42,R42:AI42,2,3)</f>
        <v>0.72550165199609662</v>
      </c>
      <c r="BW42">
        <f t="shared" ref="BW42:BW105" si="22">TTEST(B42:Q42,AJ42:BH42,2,3)</f>
        <v>0.76268275643544781</v>
      </c>
      <c r="BX42">
        <f t="shared" ref="BX42:BX105" si="23">TTEST(R42:AI42,AJ42:BH42,2,3)</f>
        <v>0.95998533713793621</v>
      </c>
    </row>
    <row r="43" spans="1:76" x14ac:dyDescent="0.3">
      <c r="A43" t="s">
        <v>866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3.02829786994839E-2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J43">
        <f t="shared" si="12"/>
        <v>0</v>
      </c>
      <c r="BK43">
        <f t="shared" si="13"/>
        <v>0</v>
      </c>
      <c r="BL43">
        <f t="shared" si="14"/>
        <v>1.211319147979356E-3</v>
      </c>
      <c r="BN43">
        <f t="shared" si="15"/>
        <v>0</v>
      </c>
      <c r="BO43">
        <f t="shared" si="16"/>
        <v>0</v>
      </c>
      <c r="BP43">
        <f t="shared" si="17"/>
        <v>6.0565957398967798E-3</v>
      </c>
      <c r="BR43">
        <f t="shared" si="18"/>
        <v>0</v>
      </c>
      <c r="BS43">
        <f t="shared" si="19"/>
        <v>0</v>
      </c>
      <c r="BT43">
        <f t="shared" si="20"/>
        <v>1.211319147979356E-3</v>
      </c>
      <c r="BV43" t="e">
        <f t="shared" si="21"/>
        <v>#DIV/0!</v>
      </c>
      <c r="BW43">
        <f t="shared" si="22"/>
        <v>0.32728688127978489</v>
      </c>
      <c r="BX43">
        <f t="shared" si="23"/>
        <v>0.32728688127978489</v>
      </c>
    </row>
    <row r="44" spans="1:76" x14ac:dyDescent="0.3">
      <c r="A44" t="s">
        <v>867</v>
      </c>
      <c r="B44">
        <v>0</v>
      </c>
      <c r="C44">
        <v>1.5704583896301302E-2</v>
      </c>
      <c r="D44">
        <v>0</v>
      </c>
      <c r="E44">
        <v>0</v>
      </c>
      <c r="F44">
        <v>2.2927506310303001E-3</v>
      </c>
      <c r="G44">
        <v>1.41088669024068E-2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1.2677104932346001E-2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J44">
        <f t="shared" si="12"/>
        <v>2.0066375893586499E-3</v>
      </c>
      <c r="BK44">
        <f t="shared" si="13"/>
        <v>0</v>
      </c>
      <c r="BL44">
        <f t="shared" si="14"/>
        <v>5.0708419729384E-4</v>
      </c>
      <c r="BN44">
        <f t="shared" si="15"/>
        <v>5.0762537068291657E-3</v>
      </c>
      <c r="BO44">
        <f t="shared" si="16"/>
        <v>0</v>
      </c>
      <c r="BP44">
        <f t="shared" si="17"/>
        <v>2.5354209864692002E-3</v>
      </c>
      <c r="BR44">
        <f t="shared" si="18"/>
        <v>1.2690634267072914E-3</v>
      </c>
      <c r="BS44">
        <f t="shared" si="19"/>
        <v>0</v>
      </c>
      <c r="BT44">
        <f t="shared" si="20"/>
        <v>5.0708419729384E-4</v>
      </c>
      <c r="BV44">
        <f t="shared" si="21"/>
        <v>0.13468583044267887</v>
      </c>
      <c r="BW44">
        <f t="shared" si="22"/>
        <v>0.28565275646672611</v>
      </c>
      <c r="BX44">
        <f t="shared" si="23"/>
        <v>0.32728688127978489</v>
      </c>
    </row>
    <row r="45" spans="1:76" x14ac:dyDescent="0.3">
      <c r="A45" t="s">
        <v>868</v>
      </c>
      <c r="B45">
        <v>0</v>
      </c>
      <c r="C45">
        <v>0</v>
      </c>
      <c r="D45">
        <v>0.112518751333112</v>
      </c>
      <c r="E45">
        <v>3.4980174723089202E-2</v>
      </c>
      <c r="F45">
        <v>0</v>
      </c>
      <c r="G45">
        <v>2.8633347882537651E-2</v>
      </c>
      <c r="H45">
        <v>0</v>
      </c>
      <c r="I45">
        <v>6.7373875663721494E-2</v>
      </c>
      <c r="J45">
        <v>3.4975754694582452E-2</v>
      </c>
      <c r="K45">
        <v>1.9280141277080051E-2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5.1760208846078001E-2</v>
      </c>
      <c r="S45">
        <v>1.717291939706575E-2</v>
      </c>
      <c r="T45">
        <v>0</v>
      </c>
      <c r="U45">
        <v>0</v>
      </c>
      <c r="V45">
        <v>5.3177188987064998E-3</v>
      </c>
      <c r="W45">
        <v>0</v>
      </c>
      <c r="X45">
        <v>1.8614765708154599E-2</v>
      </c>
      <c r="Y45">
        <v>2.2316409424238851E-2</v>
      </c>
      <c r="Z45">
        <v>2.7517476348372601E-2</v>
      </c>
      <c r="AA45">
        <v>0</v>
      </c>
      <c r="AB45">
        <v>0</v>
      </c>
      <c r="AC45">
        <v>0</v>
      </c>
      <c r="AD45">
        <v>2.8635678705618401E-3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4.2415129108163502E-2</v>
      </c>
      <c r="AM45">
        <v>1.9433293177614549E-2</v>
      </c>
      <c r="AN45">
        <v>4.2035634308050497E-2</v>
      </c>
      <c r="AO45">
        <v>3.9118704460117851E-2</v>
      </c>
      <c r="AP45">
        <v>0</v>
      </c>
      <c r="AQ45">
        <v>0</v>
      </c>
      <c r="AR45">
        <v>3.0469410557924698E-2</v>
      </c>
      <c r="AS45">
        <v>0</v>
      </c>
      <c r="AT45">
        <v>0</v>
      </c>
      <c r="AU45">
        <v>8.1135339738041504E-2</v>
      </c>
      <c r="AV45">
        <v>0</v>
      </c>
      <c r="AW45">
        <v>0</v>
      </c>
      <c r="AX45">
        <v>0</v>
      </c>
      <c r="AY45">
        <v>2.845248079661265E-2</v>
      </c>
      <c r="AZ45">
        <v>2.3981100900227401E-2</v>
      </c>
      <c r="BA45">
        <v>0</v>
      </c>
      <c r="BB45">
        <v>0</v>
      </c>
      <c r="BC45">
        <v>0</v>
      </c>
      <c r="BD45">
        <v>0</v>
      </c>
      <c r="BE45">
        <v>1.30736992176339E-2</v>
      </c>
      <c r="BF45">
        <v>0</v>
      </c>
      <c r="BG45">
        <v>0</v>
      </c>
      <c r="BH45">
        <v>5.57145139068135E-3</v>
      </c>
      <c r="BJ45">
        <f t="shared" si="12"/>
        <v>1.8610127848382677E-2</v>
      </c>
      <c r="BK45">
        <f t="shared" si="13"/>
        <v>8.0868370273987841E-3</v>
      </c>
      <c r="BL45">
        <f t="shared" si="14"/>
        <v>1.3027449746202718E-2</v>
      </c>
      <c r="BN45">
        <f t="shared" si="15"/>
        <v>3.1934127289075305E-2</v>
      </c>
      <c r="BO45">
        <f t="shared" si="16"/>
        <v>1.4214956655593742E-2</v>
      </c>
      <c r="BP45">
        <f t="shared" si="17"/>
        <v>2.074551192318146E-2</v>
      </c>
      <c r="BR45">
        <f t="shared" si="18"/>
        <v>7.9835318222688263E-3</v>
      </c>
      <c r="BS45">
        <f t="shared" si="19"/>
        <v>3.3504974151477274E-3</v>
      </c>
      <c r="BT45">
        <f t="shared" si="20"/>
        <v>4.1491023846362916E-3</v>
      </c>
      <c r="BV45">
        <f t="shared" si="21"/>
        <v>0.23822051229681918</v>
      </c>
      <c r="BW45">
        <f t="shared" si="22"/>
        <v>0.54100341359871196</v>
      </c>
      <c r="BX45">
        <f t="shared" si="23"/>
        <v>0.35965653180452917</v>
      </c>
    </row>
    <row r="46" spans="1:76" x14ac:dyDescent="0.3">
      <c r="A46" t="s">
        <v>869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2.42601343006358E-2</v>
      </c>
      <c r="AU46">
        <v>0</v>
      </c>
      <c r="AV46">
        <v>4.1446358836758901E-2</v>
      </c>
      <c r="AW46">
        <v>0</v>
      </c>
      <c r="AX46">
        <v>0</v>
      </c>
      <c r="AY46">
        <v>1.5326066972995701E-2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J46">
        <f t="shared" si="12"/>
        <v>0</v>
      </c>
      <c r="BK46">
        <f t="shared" si="13"/>
        <v>0</v>
      </c>
      <c r="BL46">
        <f t="shared" si="14"/>
        <v>3.2413024044156157E-3</v>
      </c>
      <c r="BN46">
        <f t="shared" si="15"/>
        <v>0</v>
      </c>
      <c r="BO46">
        <f t="shared" si="16"/>
        <v>0</v>
      </c>
      <c r="BP46">
        <f t="shared" si="17"/>
        <v>9.7437845018616374E-3</v>
      </c>
      <c r="BR46">
        <f t="shared" si="18"/>
        <v>0</v>
      </c>
      <c r="BS46">
        <f t="shared" si="19"/>
        <v>0</v>
      </c>
      <c r="BT46">
        <f t="shared" si="20"/>
        <v>1.9487569003723275E-3</v>
      </c>
      <c r="BV46" t="e">
        <f t="shared" si="21"/>
        <v>#DIV/0!</v>
      </c>
      <c r="BW46">
        <f t="shared" si="22"/>
        <v>0.10926482761524878</v>
      </c>
      <c r="BX46">
        <f t="shared" si="23"/>
        <v>0.10926482761524878</v>
      </c>
    </row>
    <row r="47" spans="1:76" x14ac:dyDescent="0.3">
      <c r="A47" t="s">
        <v>870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5.3717978173574996E-3</v>
      </c>
      <c r="T47">
        <v>0</v>
      </c>
      <c r="U47">
        <v>0</v>
      </c>
      <c r="V47">
        <v>0</v>
      </c>
      <c r="W47">
        <v>0</v>
      </c>
      <c r="X47">
        <v>1.133303212495915E-2</v>
      </c>
      <c r="Y47">
        <v>0</v>
      </c>
      <c r="Z47">
        <v>3.8199919163830151E-3</v>
      </c>
      <c r="AA47">
        <v>0</v>
      </c>
      <c r="AB47">
        <v>0</v>
      </c>
      <c r="AC47">
        <v>0</v>
      </c>
      <c r="AD47">
        <v>0</v>
      </c>
      <c r="AE47">
        <v>1.5840414138068349E-2</v>
      </c>
      <c r="AF47">
        <v>0</v>
      </c>
      <c r="AG47">
        <v>5.9264082396650597E-2</v>
      </c>
      <c r="AH47">
        <v>3.6930504858372751E-2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2.0660901630169551E-2</v>
      </c>
      <c r="AR47">
        <v>1.8344347052547151E-2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5.8749236789673497E-2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2.742064311944855E-2</v>
      </c>
      <c r="BG47">
        <v>0</v>
      </c>
      <c r="BH47">
        <v>0</v>
      </c>
      <c r="BJ47">
        <f t="shared" si="12"/>
        <v>0</v>
      </c>
      <c r="BK47">
        <f t="shared" si="13"/>
        <v>7.3644346250995203E-3</v>
      </c>
      <c r="BL47">
        <f t="shared" si="14"/>
        <v>5.0070051436735498E-3</v>
      </c>
      <c r="BN47">
        <f t="shared" si="15"/>
        <v>0</v>
      </c>
      <c r="BO47">
        <f t="shared" si="16"/>
        <v>1.5945994124288598E-2</v>
      </c>
      <c r="BP47">
        <f t="shared" si="17"/>
        <v>1.3447428354970873E-2</v>
      </c>
      <c r="BR47">
        <f t="shared" si="18"/>
        <v>0</v>
      </c>
      <c r="BS47">
        <f t="shared" si="19"/>
        <v>3.758506859348437E-3</v>
      </c>
      <c r="BT47">
        <f t="shared" si="20"/>
        <v>2.6894856709941744E-3</v>
      </c>
      <c r="BV47">
        <f t="shared" si="21"/>
        <v>6.6673047897645735E-2</v>
      </c>
      <c r="BW47">
        <f t="shared" si="22"/>
        <v>7.493668159430128E-2</v>
      </c>
      <c r="BX47">
        <f t="shared" si="23"/>
        <v>0.61341085569131226</v>
      </c>
    </row>
    <row r="48" spans="1:76" x14ac:dyDescent="0.3">
      <c r="A48" t="s">
        <v>871</v>
      </c>
      <c r="B48">
        <v>0</v>
      </c>
      <c r="C48">
        <v>8.1629579615859343E-2</v>
      </c>
      <c r="D48">
        <v>0</v>
      </c>
      <c r="E48">
        <v>3.5477625963966253E-2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2.150732723854785E-3</v>
      </c>
      <c r="O48">
        <v>0.2264375006530395</v>
      </c>
      <c r="P48">
        <v>8.7784817738870993E-2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1.3660394130737949E-2</v>
      </c>
      <c r="Y48">
        <v>0</v>
      </c>
      <c r="Z48">
        <v>2.7517476348372601E-2</v>
      </c>
      <c r="AA48">
        <v>2.9521270786624049E-3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3.6304626463912297E-2</v>
      </c>
      <c r="AJ48">
        <v>0.1311625022549392</v>
      </c>
      <c r="AK48">
        <v>0</v>
      </c>
      <c r="AL48">
        <v>0</v>
      </c>
      <c r="AM48">
        <v>5.0943234804333003E-3</v>
      </c>
      <c r="AN48">
        <v>0</v>
      </c>
      <c r="AO48">
        <v>3.0567265599873099E-2</v>
      </c>
      <c r="AP48">
        <v>3.019237072836815E-2</v>
      </c>
      <c r="AQ48">
        <v>0</v>
      </c>
      <c r="AR48">
        <v>0</v>
      </c>
      <c r="AS48">
        <v>2.3056258131484451E-2</v>
      </c>
      <c r="AT48">
        <v>0</v>
      </c>
      <c r="AU48">
        <v>0</v>
      </c>
      <c r="AV48">
        <v>0</v>
      </c>
      <c r="AW48">
        <v>8.1215520763820007E-2</v>
      </c>
      <c r="AX48">
        <v>0</v>
      </c>
      <c r="AY48">
        <v>0</v>
      </c>
      <c r="AZ48">
        <v>9.5126414181640005E-3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1.8100896755185999E-2</v>
      </c>
      <c r="BG48">
        <v>1.9467026677251899E-2</v>
      </c>
      <c r="BH48">
        <v>0</v>
      </c>
      <c r="BJ48">
        <f t="shared" si="12"/>
        <v>2.7092516043474429E-2</v>
      </c>
      <c r="BK48">
        <f t="shared" si="13"/>
        <v>4.4685902234269581E-3</v>
      </c>
      <c r="BL48">
        <f t="shared" si="14"/>
        <v>1.3934752232380805E-2</v>
      </c>
      <c r="BN48">
        <f t="shared" si="15"/>
        <v>6.0642515878954001E-2</v>
      </c>
      <c r="BO48">
        <f t="shared" si="16"/>
        <v>1.0602800559105329E-2</v>
      </c>
      <c r="BP48">
        <f t="shared" si="17"/>
        <v>3.0376600027279779E-2</v>
      </c>
      <c r="BR48">
        <f t="shared" si="18"/>
        <v>1.51606289697385E-2</v>
      </c>
      <c r="BS48">
        <f t="shared" si="19"/>
        <v>2.4991040583039652E-3</v>
      </c>
      <c r="BT48">
        <f t="shared" si="20"/>
        <v>6.0753200054559555E-3</v>
      </c>
      <c r="BV48">
        <f t="shared" si="21"/>
        <v>0.16053013483976181</v>
      </c>
      <c r="BW48">
        <f t="shared" si="22"/>
        <v>0.42999545686966856</v>
      </c>
      <c r="BX48">
        <f t="shared" si="23"/>
        <v>0.1594467314060154</v>
      </c>
    </row>
    <row r="49" spans="1:76" x14ac:dyDescent="0.3">
      <c r="A49" t="s">
        <v>872</v>
      </c>
      <c r="B49">
        <v>4.0089470306801447E-2</v>
      </c>
      <c r="C49">
        <v>0</v>
      </c>
      <c r="D49">
        <v>8.4183562631944995E-4</v>
      </c>
      <c r="E49">
        <v>0</v>
      </c>
      <c r="F49">
        <v>5.9975030698265004E-4</v>
      </c>
      <c r="G49">
        <v>0</v>
      </c>
      <c r="H49">
        <v>3.933913636533045E-2</v>
      </c>
      <c r="I49">
        <v>0</v>
      </c>
      <c r="J49">
        <v>0</v>
      </c>
      <c r="K49">
        <v>2.5799985112920702E-2</v>
      </c>
      <c r="L49">
        <v>0</v>
      </c>
      <c r="M49">
        <v>0</v>
      </c>
      <c r="N49">
        <v>0</v>
      </c>
      <c r="O49">
        <v>1.9754128162696252E-2</v>
      </c>
      <c r="P49">
        <v>0</v>
      </c>
      <c r="Q49">
        <v>1.8995512151911351E-2</v>
      </c>
      <c r="R49">
        <v>0</v>
      </c>
      <c r="S49">
        <v>3.8695977013306647E-2</v>
      </c>
      <c r="T49">
        <v>1.846144499165185E-3</v>
      </c>
      <c r="U49">
        <v>0</v>
      </c>
      <c r="V49">
        <v>1.1099527367587E-2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1.6990841995736149E-2</v>
      </c>
      <c r="AG49">
        <v>0.108946396680454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1.00244131031709E-2</v>
      </c>
      <c r="AR49">
        <v>8.9558304081839503E-4</v>
      </c>
      <c r="AS49">
        <v>2.2649194065483252E-2</v>
      </c>
      <c r="AT49">
        <v>0</v>
      </c>
      <c r="AU49">
        <v>0</v>
      </c>
      <c r="AV49">
        <v>0</v>
      </c>
      <c r="AW49">
        <v>0</v>
      </c>
      <c r="AX49">
        <v>1.3484567760103049E-2</v>
      </c>
      <c r="AY49">
        <v>2.3588403508272501E-2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1.88903205743992E-2</v>
      </c>
      <c r="BG49">
        <v>1.92841469004571E-2</v>
      </c>
      <c r="BH49">
        <v>0</v>
      </c>
      <c r="BJ49">
        <f t="shared" si="12"/>
        <v>9.0887386270601424E-3</v>
      </c>
      <c r="BK49">
        <f t="shared" si="13"/>
        <v>9.8654937531249438E-3</v>
      </c>
      <c r="BL49">
        <f t="shared" si="14"/>
        <v>4.3526651581081762E-3</v>
      </c>
      <c r="BN49">
        <f t="shared" si="15"/>
        <v>1.4721442961464468E-2</v>
      </c>
      <c r="BO49">
        <f t="shared" si="16"/>
        <v>2.6601734850343686E-2</v>
      </c>
      <c r="BP49">
        <f t="shared" si="17"/>
        <v>8.1843434124364307E-3</v>
      </c>
      <c r="BR49">
        <f t="shared" si="18"/>
        <v>3.6803607403661171E-3</v>
      </c>
      <c r="BS49">
        <f t="shared" si="19"/>
        <v>6.2700890346681767E-3</v>
      </c>
      <c r="BT49">
        <f t="shared" si="20"/>
        <v>1.6368686824872862E-3</v>
      </c>
      <c r="BV49">
        <f t="shared" si="21"/>
        <v>0.91570511213470085</v>
      </c>
      <c r="BW49">
        <f t="shared" si="22"/>
        <v>0.25282782285842381</v>
      </c>
      <c r="BX49">
        <f t="shared" si="23"/>
        <v>0.40534143908440468</v>
      </c>
    </row>
    <row r="50" spans="1:76" x14ac:dyDescent="0.3">
      <c r="A50" t="s">
        <v>873</v>
      </c>
      <c r="B50">
        <v>6.764491491778471E-2</v>
      </c>
      <c r="C50">
        <v>0</v>
      </c>
      <c r="D50">
        <v>0</v>
      </c>
      <c r="E50">
        <v>0</v>
      </c>
      <c r="F50">
        <v>3.8116159159301201E-2</v>
      </c>
      <c r="G50">
        <v>3.0529130300541749E-2</v>
      </c>
      <c r="H50">
        <v>0</v>
      </c>
      <c r="I50">
        <v>3.6612490329887899E-2</v>
      </c>
      <c r="J50">
        <v>6.3417532148971653E-2</v>
      </c>
      <c r="K50">
        <v>4.1305154163516749E-3</v>
      </c>
      <c r="L50">
        <v>3.2950723218984852E-2</v>
      </c>
      <c r="M50">
        <v>3.3520196435076602E-2</v>
      </c>
      <c r="N50">
        <v>5.1215152387228497E-3</v>
      </c>
      <c r="O50">
        <v>0</v>
      </c>
      <c r="P50">
        <v>0</v>
      </c>
      <c r="Q50">
        <v>1.9751613683291699E-2</v>
      </c>
      <c r="R50">
        <v>6.7414694878284998E-2</v>
      </c>
      <c r="S50">
        <v>8.2762216843746503E-2</v>
      </c>
      <c r="T50">
        <v>0</v>
      </c>
      <c r="U50">
        <v>4.1896507598175647E-2</v>
      </c>
      <c r="V50">
        <v>3.4585670486421099E-3</v>
      </c>
      <c r="W50">
        <v>0</v>
      </c>
      <c r="X50">
        <v>5.1274222141998498E-2</v>
      </c>
      <c r="Y50">
        <v>2.9159562008909248E-2</v>
      </c>
      <c r="Z50">
        <v>2.5828803654113549E-2</v>
      </c>
      <c r="AA50">
        <v>2.1361953829114651E-2</v>
      </c>
      <c r="AB50">
        <v>3.4819552017139203E-2</v>
      </c>
      <c r="AC50">
        <v>0</v>
      </c>
      <c r="AD50">
        <v>3.1063541414065053E-2</v>
      </c>
      <c r="AE50">
        <v>0</v>
      </c>
      <c r="AF50">
        <v>1.3619352723566449E-2</v>
      </c>
      <c r="AG50">
        <v>0</v>
      </c>
      <c r="AH50">
        <v>4.4555564292514553E-2</v>
      </c>
      <c r="AI50">
        <v>0</v>
      </c>
      <c r="AJ50">
        <v>0</v>
      </c>
      <c r="AK50">
        <v>2.8844596179355749E-3</v>
      </c>
      <c r="AL50">
        <v>2.0966615044850801E-2</v>
      </c>
      <c r="AM50">
        <v>9.6062510164644996E-3</v>
      </c>
      <c r="AN50">
        <v>4.2035634308050497E-2</v>
      </c>
      <c r="AO50">
        <v>0</v>
      </c>
      <c r="AP50">
        <v>0</v>
      </c>
      <c r="AQ50">
        <v>3.1235658683852752E-3</v>
      </c>
      <c r="AR50">
        <v>4.0081085784055948E-2</v>
      </c>
      <c r="AS50">
        <v>1.63455396200003E-2</v>
      </c>
      <c r="AT50">
        <v>1.6923938772792899E-2</v>
      </c>
      <c r="AU50">
        <v>5.5447982347093951E-2</v>
      </c>
      <c r="AV50">
        <v>2.5185756407634552E-3</v>
      </c>
      <c r="AW50">
        <v>4.51593124553352E-2</v>
      </c>
      <c r="AX50">
        <v>0</v>
      </c>
      <c r="AY50">
        <v>1.93948527718662E-2</v>
      </c>
      <c r="AZ50">
        <v>0.1000467300093285</v>
      </c>
      <c r="BA50">
        <v>0</v>
      </c>
      <c r="BB50">
        <v>0</v>
      </c>
      <c r="BC50">
        <v>1.9744484965365849E-2</v>
      </c>
      <c r="BD50">
        <v>0.10043520979769351</v>
      </c>
      <c r="BE50">
        <v>1.6985105983291025E-2</v>
      </c>
      <c r="BF50">
        <v>3.7178106013059098E-2</v>
      </c>
      <c r="BG50">
        <v>0</v>
      </c>
      <c r="BH50">
        <v>3.9389334312167248E-2</v>
      </c>
      <c r="BJ50">
        <f t="shared" si="12"/>
        <v>2.0737174428057177E-2</v>
      </c>
      <c r="BK50">
        <f t="shared" si="13"/>
        <v>2.4845252136126136E-2</v>
      </c>
      <c r="BL50">
        <f t="shared" si="14"/>
        <v>2.3530671373139991E-2</v>
      </c>
      <c r="BN50">
        <f t="shared" si="15"/>
        <v>2.3216727200886456E-2</v>
      </c>
      <c r="BO50">
        <f t="shared" si="16"/>
        <v>2.5438810852420193E-2</v>
      </c>
      <c r="BP50">
        <f t="shared" si="17"/>
        <v>2.8751610698722598E-2</v>
      </c>
      <c r="BR50">
        <f t="shared" si="18"/>
        <v>5.8041818002216141E-3</v>
      </c>
      <c r="BS50">
        <f t="shared" si="19"/>
        <v>5.9959852196894191E-3</v>
      </c>
      <c r="BT50">
        <f t="shared" si="20"/>
        <v>5.7503221397445193E-3</v>
      </c>
      <c r="BV50">
        <f t="shared" si="21"/>
        <v>0.62588824700405765</v>
      </c>
      <c r="BW50">
        <f t="shared" si="22"/>
        <v>0.73436830764417849</v>
      </c>
      <c r="BX50">
        <f t="shared" si="23"/>
        <v>0.87508348247043855</v>
      </c>
    </row>
    <row r="51" spans="1:76" x14ac:dyDescent="0.3">
      <c r="A51" t="s">
        <v>874</v>
      </c>
      <c r="B51">
        <v>3.3874577736431252E-2</v>
      </c>
      <c r="C51">
        <v>0</v>
      </c>
      <c r="D51">
        <v>0</v>
      </c>
      <c r="E51">
        <v>0</v>
      </c>
      <c r="F51">
        <v>1.2174791969928451E-2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2.0793899063675451E-2</v>
      </c>
      <c r="O51">
        <v>0</v>
      </c>
      <c r="P51">
        <v>0</v>
      </c>
      <c r="Q51">
        <v>1.9751613683291699E-2</v>
      </c>
      <c r="R51">
        <v>5.6692409500009998E-2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J51">
        <f t="shared" si="12"/>
        <v>5.4121801533329288E-3</v>
      </c>
      <c r="BK51">
        <f t="shared" si="13"/>
        <v>3.1495783055561109E-3</v>
      </c>
      <c r="BL51">
        <f t="shared" si="14"/>
        <v>0</v>
      </c>
      <c r="BN51">
        <f t="shared" si="15"/>
        <v>1.0486683471599536E-2</v>
      </c>
      <c r="BO51">
        <f t="shared" si="16"/>
        <v>1.3362529066420572E-2</v>
      </c>
      <c r="BP51">
        <f t="shared" si="17"/>
        <v>0</v>
      </c>
      <c r="BR51">
        <f t="shared" si="18"/>
        <v>2.6216708678998839E-3</v>
      </c>
      <c r="BS51">
        <f t="shared" si="19"/>
        <v>3.1495783055561113E-3</v>
      </c>
      <c r="BT51">
        <f t="shared" si="20"/>
        <v>0</v>
      </c>
      <c r="BV51">
        <f t="shared" si="21"/>
        <v>0.58474714444508002</v>
      </c>
      <c r="BW51">
        <f t="shared" si="22"/>
        <v>5.6720288980720443E-2</v>
      </c>
      <c r="BX51">
        <f t="shared" si="23"/>
        <v>0.33133276203867867</v>
      </c>
    </row>
    <row r="52" spans="1:76" x14ac:dyDescent="0.3">
      <c r="A52" t="s">
        <v>875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J52">
        <f t="shared" si="12"/>
        <v>0</v>
      </c>
      <c r="BK52">
        <f t="shared" si="13"/>
        <v>0</v>
      </c>
      <c r="BL52">
        <f t="shared" si="14"/>
        <v>0</v>
      </c>
      <c r="BN52">
        <f t="shared" si="15"/>
        <v>0</v>
      </c>
      <c r="BO52">
        <f t="shared" si="16"/>
        <v>0</v>
      </c>
      <c r="BP52">
        <f t="shared" si="17"/>
        <v>0</v>
      </c>
      <c r="BR52">
        <f t="shared" si="18"/>
        <v>0</v>
      </c>
      <c r="BS52">
        <f t="shared" si="19"/>
        <v>0</v>
      </c>
      <c r="BT52">
        <f t="shared" si="20"/>
        <v>0</v>
      </c>
      <c r="BV52" t="e">
        <f t="shared" si="21"/>
        <v>#DIV/0!</v>
      </c>
      <c r="BW52" t="e">
        <f t="shared" si="22"/>
        <v>#DIV/0!</v>
      </c>
      <c r="BX52" t="e">
        <f t="shared" si="23"/>
        <v>#DIV/0!</v>
      </c>
    </row>
    <row r="53" spans="1:76" x14ac:dyDescent="0.3">
      <c r="A53" t="s">
        <v>876</v>
      </c>
      <c r="B53">
        <v>1.6402284353579551E-2</v>
      </c>
      <c r="C53">
        <v>5.8390314780262992E-2</v>
      </c>
      <c r="D53">
        <v>0</v>
      </c>
      <c r="E53">
        <v>6.2321597319844498E-2</v>
      </c>
      <c r="F53">
        <v>2.5307064768168051E-2</v>
      </c>
      <c r="G53">
        <v>2.92297567295292E-2</v>
      </c>
      <c r="H53">
        <v>0.1154502916796545</v>
      </c>
      <c r="I53">
        <v>1.51043216494787E-2</v>
      </c>
      <c r="J53">
        <v>1.647548618367695E-2</v>
      </c>
      <c r="K53">
        <v>0.1022699781111244</v>
      </c>
      <c r="L53">
        <v>2.7365574590537949E-2</v>
      </c>
      <c r="M53">
        <v>5.3777970642513898E-2</v>
      </c>
      <c r="N53">
        <v>1.5956263258620901E-2</v>
      </c>
      <c r="O53">
        <v>6.3857623679985501E-2</v>
      </c>
      <c r="P53">
        <v>5.90104876392901E-2</v>
      </c>
      <c r="Q53">
        <v>5.5771758075224352E-2</v>
      </c>
      <c r="R53">
        <v>0</v>
      </c>
      <c r="S53">
        <v>6.6453067667068003E-2</v>
      </c>
      <c r="T53">
        <v>3.1167760059682678E-2</v>
      </c>
      <c r="U53">
        <v>2.1470229248551301E-2</v>
      </c>
      <c r="V53">
        <v>1.47130037541158E-2</v>
      </c>
      <c r="W53">
        <v>0</v>
      </c>
      <c r="X53">
        <v>1.6792565616437601E-2</v>
      </c>
      <c r="Y53">
        <v>5.9531988484542503E-3</v>
      </c>
      <c r="Z53">
        <v>1.222296238877885E-2</v>
      </c>
      <c r="AA53">
        <v>4.945508227954195E-2</v>
      </c>
      <c r="AB53">
        <v>1.6792284499626001E-2</v>
      </c>
      <c r="AC53">
        <v>0</v>
      </c>
      <c r="AD53">
        <v>0</v>
      </c>
      <c r="AE53">
        <v>0</v>
      </c>
      <c r="AF53">
        <v>2.1653206142512205E-2</v>
      </c>
      <c r="AG53">
        <v>3.4511783806214898E-2</v>
      </c>
      <c r="AH53">
        <v>6.2174829558189648E-2</v>
      </c>
      <c r="AI53">
        <v>7.8040256154945E-3</v>
      </c>
      <c r="AJ53">
        <v>3.4900664488972499E-2</v>
      </c>
      <c r="AK53">
        <v>3.5105763781836399E-2</v>
      </c>
      <c r="AL53">
        <v>9.7434574904872701E-2</v>
      </c>
      <c r="AM53">
        <v>5.4576170437240702E-2</v>
      </c>
      <c r="AN53">
        <v>5.6025827110005998E-2</v>
      </c>
      <c r="AO53">
        <v>7.0323990121385904E-2</v>
      </c>
      <c r="AP53">
        <v>1.33285169813435E-2</v>
      </c>
      <c r="AQ53">
        <v>0</v>
      </c>
      <c r="AR53">
        <v>3.0207658624097401E-2</v>
      </c>
      <c r="AS53">
        <v>3.4044802727235451E-2</v>
      </c>
      <c r="AT53">
        <v>5.3723836432598503E-2</v>
      </c>
      <c r="AU53">
        <v>3.9202558020827449E-2</v>
      </c>
      <c r="AV53">
        <v>5.3703407896866256E-2</v>
      </c>
      <c r="AW53">
        <v>0</v>
      </c>
      <c r="AX53">
        <v>3.1463991440240403E-2</v>
      </c>
      <c r="AY53">
        <v>7.0460248903593356E-2</v>
      </c>
      <c r="AZ53">
        <v>5.8749236789673497E-2</v>
      </c>
      <c r="BA53">
        <v>7.8454584557089303E-3</v>
      </c>
      <c r="BB53">
        <v>0</v>
      </c>
      <c r="BC53">
        <v>3.1178474347372899E-2</v>
      </c>
      <c r="BD53">
        <v>1.7282595936841449E-2</v>
      </c>
      <c r="BE53">
        <v>1.4654420574477399E-2</v>
      </c>
      <c r="BF53">
        <v>5.8051110542097E-3</v>
      </c>
      <c r="BG53">
        <v>0</v>
      </c>
      <c r="BH53">
        <v>2.3466760293672249E-2</v>
      </c>
      <c r="BJ53">
        <f t="shared" si="12"/>
        <v>4.4793173341343223E-2</v>
      </c>
      <c r="BK53">
        <f t="shared" si="13"/>
        <v>2.006466663803709E-2</v>
      </c>
      <c r="BL53">
        <f t="shared" si="14"/>
        <v>3.3339362772922904E-2</v>
      </c>
      <c r="BN53">
        <f t="shared" si="15"/>
        <v>3.246330007901406E-2</v>
      </c>
      <c r="BO53">
        <f t="shared" si="16"/>
        <v>2.1142933562709902E-2</v>
      </c>
      <c r="BP53">
        <f t="shared" si="17"/>
        <v>2.6071201996226225E-2</v>
      </c>
      <c r="BR53">
        <f t="shared" si="18"/>
        <v>8.1158250197535149E-3</v>
      </c>
      <c r="BS53">
        <f t="shared" si="19"/>
        <v>4.9834372321229409E-3</v>
      </c>
      <c r="BT53">
        <f t="shared" si="20"/>
        <v>5.2142403992452447E-3</v>
      </c>
      <c r="BV53">
        <f t="shared" si="21"/>
        <v>1.5475798620163347E-2</v>
      </c>
      <c r="BW53">
        <f t="shared" si="22"/>
        <v>0.24540747049390901</v>
      </c>
      <c r="BX53">
        <f t="shared" si="23"/>
        <v>7.3063757130158002E-2</v>
      </c>
    </row>
    <row r="54" spans="1:76" x14ac:dyDescent="0.3">
      <c r="A54" t="s">
        <v>877</v>
      </c>
      <c r="B54">
        <v>1.5762925132811949</v>
      </c>
      <c r="C54">
        <v>1.71450271226118</v>
      </c>
      <c r="D54">
        <v>1.3511393796770901</v>
      </c>
      <c r="E54">
        <v>1.4812603611680402</v>
      </c>
      <c r="F54">
        <v>1.663497147782345</v>
      </c>
      <c r="G54">
        <v>1.4006928274527901</v>
      </c>
      <c r="H54">
        <v>1.693139149078015</v>
      </c>
      <c r="I54">
        <v>1.1005323369906201</v>
      </c>
      <c r="J54">
        <v>1.3209085026169241</v>
      </c>
      <c r="K54">
        <v>1.7596958320435301</v>
      </c>
      <c r="L54">
        <v>1.5454384523373199</v>
      </c>
      <c r="M54">
        <v>1.299755808760203</v>
      </c>
      <c r="N54">
        <v>1.3208396139452652</v>
      </c>
      <c r="O54">
        <v>1.1779718740263601</v>
      </c>
      <c r="P54">
        <v>1.7259508604819551</v>
      </c>
      <c r="Q54">
        <v>1.514539176337355</v>
      </c>
      <c r="R54">
        <v>1.7007316683881699</v>
      </c>
      <c r="S54">
        <v>1.4510775220071099</v>
      </c>
      <c r="T54">
        <v>1.5502000632301849</v>
      </c>
      <c r="U54">
        <v>1.6440765424998252</v>
      </c>
      <c r="V54">
        <v>1.2532788209060959</v>
      </c>
      <c r="W54">
        <v>0.93853493973862601</v>
      </c>
      <c r="X54">
        <v>1.4174806093514101</v>
      </c>
      <c r="Y54">
        <v>1.32310343948034</v>
      </c>
      <c r="Z54">
        <v>1.3417160491536599</v>
      </c>
      <c r="AA54">
        <v>1.157001997802535</v>
      </c>
      <c r="AB54">
        <v>1.6406389371841201</v>
      </c>
      <c r="AC54">
        <v>1.9895367357731299</v>
      </c>
      <c r="AD54">
        <v>1.564813226276855</v>
      </c>
      <c r="AE54">
        <v>1.41311591441038</v>
      </c>
      <c r="AF54">
        <v>1.528649098727795</v>
      </c>
      <c r="AG54">
        <v>1.24249258545001</v>
      </c>
      <c r="AH54">
        <v>1.23201066755552</v>
      </c>
      <c r="AI54">
        <v>1.5097854228673402</v>
      </c>
      <c r="AJ54">
        <v>1.619079211686985</v>
      </c>
      <c r="AK54">
        <v>1.7415766893068401</v>
      </c>
      <c r="AL54">
        <v>1.33873861232</v>
      </c>
      <c r="AM54">
        <v>1.5638107844797451</v>
      </c>
      <c r="AN54">
        <v>1.51710713225426</v>
      </c>
      <c r="AO54">
        <v>1.018641729701778</v>
      </c>
      <c r="AP54">
        <v>1.5483162162943849</v>
      </c>
      <c r="AQ54">
        <v>1.3790875184360449</v>
      </c>
      <c r="AR54">
        <v>1.4449811703230551</v>
      </c>
      <c r="AS54">
        <v>1.412212878615305</v>
      </c>
      <c r="AT54">
        <v>1.448100099605415</v>
      </c>
      <c r="AU54">
        <v>1.72993621019335</v>
      </c>
      <c r="AV54">
        <v>1.3312395169293501</v>
      </c>
      <c r="AW54">
        <v>2.1458741712620548</v>
      </c>
      <c r="AX54">
        <v>1.648992497061105</v>
      </c>
      <c r="AY54">
        <v>1.5586662533797599</v>
      </c>
      <c r="AZ54">
        <v>1.2067841331108</v>
      </c>
      <c r="BA54">
        <v>1.9968812483521401</v>
      </c>
      <c r="BB54">
        <v>1.4921527669112951</v>
      </c>
      <c r="BC54">
        <v>1.5497228241261951</v>
      </c>
      <c r="BD54">
        <v>1.786372615013665</v>
      </c>
      <c r="BE54">
        <v>1.4752493242903451</v>
      </c>
      <c r="BF54">
        <v>1.2722703431287452</v>
      </c>
      <c r="BG54">
        <v>1.5746118131569899</v>
      </c>
      <c r="BH54">
        <v>1.8109685975754251</v>
      </c>
      <c r="BJ54">
        <f t="shared" si="12"/>
        <v>1.4778847842650116</v>
      </c>
      <c r="BK54">
        <f t="shared" si="13"/>
        <v>1.4387913467112834</v>
      </c>
      <c r="BL54">
        <f t="shared" si="14"/>
        <v>1.5444549743006015</v>
      </c>
      <c r="BN54">
        <f t="shared" si="15"/>
        <v>0.20473258775222991</v>
      </c>
      <c r="BO54">
        <f t="shared" si="16"/>
        <v>0.23833557145528109</v>
      </c>
      <c r="BP54">
        <f t="shared" si="17"/>
        <v>0.24254606761692418</v>
      </c>
      <c r="BR54">
        <f t="shared" si="18"/>
        <v>5.1183146938057478E-2</v>
      </c>
      <c r="BS54">
        <f t="shared" si="19"/>
        <v>5.6176232924666739E-2</v>
      </c>
      <c r="BT54">
        <f t="shared" si="20"/>
        <v>4.8509213523384838E-2</v>
      </c>
      <c r="BV54">
        <f t="shared" si="21"/>
        <v>0.61050308530722686</v>
      </c>
      <c r="BW54">
        <f t="shared" si="22"/>
        <v>0.35146924204752517</v>
      </c>
      <c r="BX54">
        <f t="shared" si="23"/>
        <v>0.16289923392501138</v>
      </c>
    </row>
    <row r="55" spans="1:76" x14ac:dyDescent="0.3">
      <c r="A55" t="s">
        <v>878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9.6366427747997998E-3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2.3307015322266249E-2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1.49419727026344E-2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J55">
        <f t="shared" si="12"/>
        <v>6.0229017342498749E-4</v>
      </c>
      <c r="BK55">
        <f t="shared" si="13"/>
        <v>0</v>
      </c>
      <c r="BL55">
        <f t="shared" si="14"/>
        <v>1.5299595209960258E-3</v>
      </c>
      <c r="BN55">
        <f t="shared" si="15"/>
        <v>2.4091606936999499E-3</v>
      </c>
      <c r="BO55">
        <f t="shared" si="16"/>
        <v>0</v>
      </c>
      <c r="BP55">
        <f t="shared" si="17"/>
        <v>5.4312372289127388E-3</v>
      </c>
      <c r="BR55">
        <f t="shared" si="18"/>
        <v>6.0229017342498749E-4</v>
      </c>
      <c r="BS55">
        <f t="shared" si="19"/>
        <v>0</v>
      </c>
      <c r="BT55">
        <f t="shared" si="20"/>
        <v>1.0862474457825478E-3</v>
      </c>
      <c r="BV55">
        <f t="shared" si="21"/>
        <v>0.33317013591547762</v>
      </c>
      <c r="BW55">
        <f t="shared" si="22"/>
        <v>0.46003208061819811</v>
      </c>
      <c r="BX55">
        <f t="shared" si="23"/>
        <v>0.17181221118509088</v>
      </c>
    </row>
    <row r="56" spans="1:76" x14ac:dyDescent="0.3">
      <c r="A56" t="s">
        <v>879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2.078062346034865E-2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3.6930504858372751E-2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1.8030362643181551E-2</v>
      </c>
      <c r="AR56">
        <v>0</v>
      </c>
      <c r="AS56">
        <v>0</v>
      </c>
      <c r="AT56">
        <v>0</v>
      </c>
      <c r="AU56">
        <v>2.837710692566725E-2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6.40454283296585E-3</v>
      </c>
      <c r="BC56">
        <v>0</v>
      </c>
      <c r="BD56">
        <v>0</v>
      </c>
      <c r="BE56">
        <v>2.0792822727370049E-2</v>
      </c>
      <c r="BF56">
        <v>0</v>
      </c>
      <c r="BG56">
        <v>0</v>
      </c>
      <c r="BH56">
        <v>0</v>
      </c>
      <c r="BJ56">
        <f t="shared" si="12"/>
        <v>1.2987889662717906E-3</v>
      </c>
      <c r="BK56">
        <f t="shared" si="13"/>
        <v>2.0516947143540418E-3</v>
      </c>
      <c r="BL56">
        <f t="shared" si="14"/>
        <v>2.9441934051673878E-3</v>
      </c>
      <c r="BN56">
        <f t="shared" si="15"/>
        <v>5.1951558650871624E-3</v>
      </c>
      <c r="BO56">
        <f t="shared" si="16"/>
        <v>8.7046034726660382E-3</v>
      </c>
      <c r="BP56">
        <f t="shared" si="17"/>
        <v>7.6021020947354342E-3</v>
      </c>
      <c r="BR56">
        <f t="shared" si="18"/>
        <v>1.2987889662717906E-3</v>
      </c>
      <c r="BS56">
        <f t="shared" si="19"/>
        <v>2.0516947143540422E-3</v>
      </c>
      <c r="BT56">
        <f t="shared" si="20"/>
        <v>1.5204204189470868E-3</v>
      </c>
      <c r="BV56">
        <f t="shared" si="21"/>
        <v>0.75879100960044565</v>
      </c>
      <c r="BW56">
        <f t="shared" si="22"/>
        <v>0.41562369729596482</v>
      </c>
      <c r="BX56">
        <f t="shared" si="23"/>
        <v>0.72889456586895873</v>
      </c>
    </row>
    <row r="57" spans="1:76" x14ac:dyDescent="0.3">
      <c r="A57" t="s">
        <v>880</v>
      </c>
      <c r="B57">
        <v>0</v>
      </c>
      <c r="C57">
        <v>0</v>
      </c>
      <c r="D57">
        <v>3.8689038181093448E-2</v>
      </c>
      <c r="E57">
        <v>2.6191472791460349E-3</v>
      </c>
      <c r="F57">
        <v>3.2188142435556844E-2</v>
      </c>
      <c r="G57">
        <v>0</v>
      </c>
      <c r="H57">
        <v>1.5660580596276698E-2</v>
      </c>
      <c r="I57">
        <v>1.96659726308622E-2</v>
      </c>
      <c r="J57">
        <v>0.11494986627520386</v>
      </c>
      <c r="K57">
        <v>6.794340301688781E-2</v>
      </c>
      <c r="L57">
        <v>4.5712657795865252E-2</v>
      </c>
      <c r="M57">
        <v>4.7989796099932848E-2</v>
      </c>
      <c r="N57">
        <v>2.135348883322645E-2</v>
      </c>
      <c r="O57">
        <v>3.1173808692580299E-2</v>
      </c>
      <c r="P57">
        <v>0.1023276127774162</v>
      </c>
      <c r="Q57">
        <v>2.969407602758815E-2</v>
      </c>
      <c r="R57">
        <v>6.3008154811962994E-2</v>
      </c>
      <c r="S57">
        <v>3.8695977013306647E-2</v>
      </c>
      <c r="T57">
        <v>2.2069662311413451E-2</v>
      </c>
      <c r="U57">
        <v>8.8420233553993505E-2</v>
      </c>
      <c r="V57">
        <v>2.4115811008401399E-2</v>
      </c>
      <c r="W57">
        <v>0</v>
      </c>
      <c r="X57">
        <v>2.5307963349701351E-2</v>
      </c>
      <c r="Y57">
        <v>5.1409979996536848E-2</v>
      </c>
      <c r="Z57">
        <v>2.925392931260045E-2</v>
      </c>
      <c r="AA57">
        <v>0.1018599015618359</v>
      </c>
      <c r="AB57">
        <v>1.4691332196514049E-2</v>
      </c>
      <c r="AC57">
        <v>0</v>
      </c>
      <c r="AD57">
        <v>5.1515127564808055E-2</v>
      </c>
      <c r="AE57">
        <v>0</v>
      </c>
      <c r="AF57">
        <v>1.9448371471355402E-2</v>
      </c>
      <c r="AG57">
        <v>0</v>
      </c>
      <c r="AH57">
        <v>0.11202101714404675</v>
      </c>
      <c r="AI57">
        <v>2.520521203239335E-2</v>
      </c>
      <c r="AJ57">
        <v>0</v>
      </c>
      <c r="AK57">
        <v>0</v>
      </c>
      <c r="AL57">
        <v>3.1184202932129299E-2</v>
      </c>
      <c r="AM57">
        <v>2.8370108286440703E-2</v>
      </c>
      <c r="AN57">
        <v>3.3725424103672248E-2</v>
      </c>
      <c r="AO57">
        <v>0</v>
      </c>
      <c r="AP57">
        <v>4.1878088089310553E-2</v>
      </c>
      <c r="AQ57">
        <v>7.0789586111477898E-2</v>
      </c>
      <c r="AR57">
        <v>3.7391859678920947E-2</v>
      </c>
      <c r="AS57">
        <v>6.749889117697605E-2</v>
      </c>
      <c r="AT57">
        <v>4.247526870648285E-3</v>
      </c>
      <c r="AU57">
        <v>4.9240403236909501E-2</v>
      </c>
      <c r="AV57">
        <v>0</v>
      </c>
      <c r="AW57">
        <v>5.4075923636713999E-2</v>
      </c>
      <c r="AX57">
        <v>1.3484567760103049E-2</v>
      </c>
      <c r="AY57">
        <v>4.57377148806229E-2</v>
      </c>
      <c r="AZ57">
        <v>5.4580326107920497E-2</v>
      </c>
      <c r="BA57">
        <v>0</v>
      </c>
      <c r="BB57">
        <v>7.083401902971985E-2</v>
      </c>
      <c r="BC57">
        <v>2.3288542076057E-2</v>
      </c>
      <c r="BD57">
        <v>1.9238501898978098E-2</v>
      </c>
      <c r="BE57">
        <v>4.5832694843434198E-2</v>
      </c>
      <c r="BF57">
        <v>2.4106603225194603E-2</v>
      </c>
      <c r="BG57">
        <v>2.3260659381712252E-2</v>
      </c>
      <c r="BH57">
        <v>1.865541280072875E-2</v>
      </c>
      <c r="BJ57">
        <f t="shared" si="12"/>
        <v>3.5622974415102253E-2</v>
      </c>
      <c r="BK57">
        <f t="shared" si="13"/>
        <v>3.7056815184937225E-2</v>
      </c>
      <c r="BL57">
        <f t="shared" si="14"/>
        <v>3.0296842245106835E-2</v>
      </c>
      <c r="BN57">
        <f t="shared" si="15"/>
        <v>3.4516414636954325E-2</v>
      </c>
      <c r="BO57">
        <f t="shared" si="16"/>
        <v>3.4796090934737171E-2</v>
      </c>
      <c r="BP57">
        <f t="shared" si="17"/>
        <v>2.3100213345569238E-2</v>
      </c>
      <c r="BR57">
        <f t="shared" si="18"/>
        <v>8.6291036592385812E-3</v>
      </c>
      <c r="BS57">
        <f t="shared" si="19"/>
        <v>8.2015172862454702E-3</v>
      </c>
      <c r="BT57">
        <f t="shared" si="20"/>
        <v>4.6200426691138472E-3</v>
      </c>
      <c r="BV57">
        <f t="shared" si="21"/>
        <v>0.90489624100079857</v>
      </c>
      <c r="BW57">
        <f t="shared" si="22"/>
        <v>0.59144168558304566</v>
      </c>
      <c r="BX57">
        <f t="shared" si="23"/>
        <v>0.47872490741186269</v>
      </c>
    </row>
    <row r="58" spans="1:76" x14ac:dyDescent="0.3">
      <c r="A58" t="s">
        <v>881</v>
      </c>
      <c r="B58">
        <v>0.12774983109969651</v>
      </c>
      <c r="C58">
        <v>0.34161578983017499</v>
      </c>
      <c r="D58">
        <v>0.14004310660250879</v>
      </c>
      <c r="E58">
        <v>7.5472980429462044E-2</v>
      </c>
      <c r="F58">
        <v>8.565254143102384E-2</v>
      </c>
      <c r="G58">
        <v>8.3684793014381698E-2</v>
      </c>
      <c r="H58">
        <v>0.25199464820165751</v>
      </c>
      <c r="I58">
        <v>0.12393026855958</v>
      </c>
      <c r="J58">
        <v>0.25067026547396853</v>
      </c>
      <c r="K58">
        <v>0.27215352803595549</v>
      </c>
      <c r="L58">
        <v>0.20726022704826</v>
      </c>
      <c r="M58">
        <v>8.3333969348990497E-2</v>
      </c>
      <c r="N58">
        <v>0.31478178763422904</v>
      </c>
      <c r="O58">
        <v>8.9745373795003344E-2</v>
      </c>
      <c r="P58">
        <v>0.30767949329233446</v>
      </c>
      <c r="Q58">
        <v>0.16675294988588352</v>
      </c>
      <c r="R58">
        <v>0.21588116205063057</v>
      </c>
      <c r="S58">
        <v>0.13281487454603599</v>
      </c>
      <c r="T58">
        <v>0.1866437989065115</v>
      </c>
      <c r="U58">
        <v>0.1222639083415725</v>
      </c>
      <c r="V58">
        <v>0.14789529387328801</v>
      </c>
      <c r="W58">
        <v>0</v>
      </c>
      <c r="X58">
        <v>0.227592419340929</v>
      </c>
      <c r="Y58">
        <v>0.20876039820541903</v>
      </c>
      <c r="Z58">
        <v>0.160627265539937</v>
      </c>
      <c r="AA58">
        <v>6.2947981198468353E-2</v>
      </c>
      <c r="AB58">
        <v>0.210317693034063</v>
      </c>
      <c r="AC58">
        <v>0.19665579087919199</v>
      </c>
      <c r="AD58">
        <v>9.2220401620180151E-2</v>
      </c>
      <c r="AE58">
        <v>4.6783778304649498E-2</v>
      </c>
      <c r="AF58">
        <v>0.23293472901093148</v>
      </c>
      <c r="AG58">
        <v>6.6524148899833796E-2</v>
      </c>
      <c r="AH58">
        <v>0.1451016586371445</v>
      </c>
      <c r="AI58">
        <v>0.29734972387412201</v>
      </c>
      <c r="AJ58">
        <v>9.1609609648805504E-2</v>
      </c>
      <c r="AK58">
        <v>0.15830704944320015</v>
      </c>
      <c r="AL58">
        <v>0.21503746634557799</v>
      </c>
      <c r="AM58">
        <v>0.23732427261029199</v>
      </c>
      <c r="AN58">
        <v>0.20506328678258051</v>
      </c>
      <c r="AO58">
        <v>0.13714424933121</v>
      </c>
      <c r="AP58">
        <v>0.2179406822545375</v>
      </c>
      <c r="AQ58">
        <v>0.181394258370912</v>
      </c>
      <c r="AR58">
        <v>0.15334061784761366</v>
      </c>
      <c r="AS58">
        <v>0.27718355456730248</v>
      </c>
      <c r="AT58">
        <v>9.8291975905711801E-2</v>
      </c>
      <c r="AU58">
        <v>0.1422529592243475</v>
      </c>
      <c r="AV58">
        <v>0.16612385964682524</v>
      </c>
      <c r="AW58">
        <v>0.2731041382239805</v>
      </c>
      <c r="AX58">
        <v>6.2043989087230272E-2</v>
      </c>
      <c r="AY58">
        <v>4.5895460777234297E-2</v>
      </c>
      <c r="AZ58">
        <v>4.4481611954667544E-2</v>
      </c>
      <c r="BA58">
        <v>0</v>
      </c>
      <c r="BB58">
        <v>0.13266059526568919</v>
      </c>
      <c r="BC58">
        <v>0.12614971558702656</v>
      </c>
      <c r="BD58">
        <v>0.16973888017203398</v>
      </c>
      <c r="BE58">
        <v>6.3956774550192247E-2</v>
      </c>
      <c r="BF58">
        <v>0.18455026400809099</v>
      </c>
      <c r="BG58">
        <v>0.1514868142308515</v>
      </c>
      <c r="BH58">
        <v>2.9956151143037599E-2</v>
      </c>
      <c r="BJ58">
        <f t="shared" si="12"/>
        <v>0.18265759710519436</v>
      </c>
      <c r="BK58">
        <f t="shared" si="13"/>
        <v>0.15296194590349491</v>
      </c>
      <c r="BL58">
        <f t="shared" si="14"/>
        <v>0.14260152947915802</v>
      </c>
      <c r="BN58">
        <f t="shared" si="15"/>
        <v>9.4561395096521408E-2</v>
      </c>
      <c r="BO58">
        <f t="shared" si="16"/>
        <v>7.7325883449877966E-2</v>
      </c>
      <c r="BP58">
        <f t="shared" si="17"/>
        <v>7.4603534450565917E-2</v>
      </c>
      <c r="BR58">
        <f t="shared" si="18"/>
        <v>2.3640348774130352E-2</v>
      </c>
      <c r="BS58">
        <f t="shared" si="19"/>
        <v>1.8225885516216445E-2</v>
      </c>
      <c r="BT58">
        <f t="shared" si="20"/>
        <v>1.4920706890113183E-2</v>
      </c>
      <c r="BV58">
        <f t="shared" si="21"/>
        <v>0.32803583007958514</v>
      </c>
      <c r="BW58">
        <f t="shared" si="22"/>
        <v>0.16350863390789397</v>
      </c>
      <c r="BX58">
        <f t="shared" si="23"/>
        <v>0.66267667366563177</v>
      </c>
    </row>
    <row r="59" spans="1:76" x14ac:dyDescent="0.3">
      <c r="A59" t="s">
        <v>882</v>
      </c>
      <c r="B59">
        <v>0.37509304053806047</v>
      </c>
      <c r="C59">
        <v>0.51551939977198002</v>
      </c>
      <c r="D59">
        <v>0.54178810089547402</v>
      </c>
      <c r="E59">
        <v>0.1743088578176995</v>
      </c>
      <c r="F59">
        <v>0.56074889128375149</v>
      </c>
      <c r="G59">
        <v>0.53228274899079198</v>
      </c>
      <c r="H59">
        <v>0.48767315112744702</v>
      </c>
      <c r="I59">
        <v>0.46650136601150149</v>
      </c>
      <c r="J59">
        <v>0.96805195824669199</v>
      </c>
      <c r="K59">
        <v>0.79460458304005954</v>
      </c>
      <c r="L59">
        <v>0.59200176840451946</v>
      </c>
      <c r="M59">
        <v>0.34192681862013696</v>
      </c>
      <c r="N59">
        <v>0.9120098285173015</v>
      </c>
      <c r="O59">
        <v>0.62657075066780299</v>
      </c>
      <c r="P59">
        <v>1.5998586552874901</v>
      </c>
      <c r="Q59">
        <v>0.46257329810959202</v>
      </c>
      <c r="R59">
        <v>1.0541473901090639</v>
      </c>
      <c r="S59">
        <v>0.32635496596959401</v>
      </c>
      <c r="T59">
        <v>0.78966198406662003</v>
      </c>
      <c r="U59">
        <v>0.35456334853368454</v>
      </c>
      <c r="V59">
        <v>1.0373070815707131</v>
      </c>
      <c r="W59">
        <v>0.32925691087957598</v>
      </c>
      <c r="X59">
        <v>0.40015359023527097</v>
      </c>
      <c r="Y59">
        <v>0.4977007110007835</v>
      </c>
      <c r="Z59">
        <v>0.15033103734603101</v>
      </c>
      <c r="AA59">
        <v>0.29420801939173402</v>
      </c>
      <c r="AB59">
        <v>0.45302917298765699</v>
      </c>
      <c r="AC59">
        <v>0.35014865660774103</v>
      </c>
      <c r="AD59">
        <v>0.37474555490462302</v>
      </c>
      <c r="AE59">
        <v>0.17535338987423249</v>
      </c>
      <c r="AF59">
        <v>0.62002379036920252</v>
      </c>
      <c r="AG59">
        <v>0.17614071913997301</v>
      </c>
      <c r="AH59">
        <v>0.27711327587684598</v>
      </c>
      <c r="AI59">
        <v>0.25160626804404451</v>
      </c>
      <c r="AJ59">
        <v>0.2841581345592375</v>
      </c>
      <c r="AK59">
        <v>0.15718960833397008</v>
      </c>
      <c r="AL59">
        <v>0.776166328834348</v>
      </c>
      <c r="AM59">
        <v>0.59771170465117351</v>
      </c>
      <c r="AN59">
        <v>0.86608957728550506</v>
      </c>
      <c r="AO59">
        <v>0.35862356010181901</v>
      </c>
      <c r="AP59">
        <v>0.65195511787294258</v>
      </c>
      <c r="AQ59">
        <v>0.39419157350788148</v>
      </c>
      <c r="AR59">
        <v>0.67682612077545756</v>
      </c>
      <c r="AS59">
        <v>0.82504498976838947</v>
      </c>
      <c r="AT59">
        <v>0.27417312887207501</v>
      </c>
      <c r="AU59">
        <v>0.73173427068099151</v>
      </c>
      <c r="AV59">
        <v>0.21878107173027</v>
      </c>
      <c r="AW59">
        <v>0.51160855579645848</v>
      </c>
      <c r="AX59">
        <v>0.39289277102891301</v>
      </c>
      <c r="AY59">
        <v>0.54828087878168752</v>
      </c>
      <c r="AZ59">
        <v>0.53089077016282049</v>
      </c>
      <c r="BA59">
        <v>0.33855860148341099</v>
      </c>
      <c r="BB59">
        <v>0.41359159964331799</v>
      </c>
      <c r="BC59">
        <v>0.40644375252513099</v>
      </c>
      <c r="BD59">
        <v>0.23177081540823649</v>
      </c>
      <c r="BE59">
        <v>0.61079458979280754</v>
      </c>
      <c r="BF59">
        <v>0.59286508924058845</v>
      </c>
      <c r="BG59">
        <v>0.26607923966518099</v>
      </c>
      <c r="BH59">
        <v>0.6534981368887105</v>
      </c>
      <c r="BJ59">
        <f t="shared" si="12"/>
        <v>0.62196957608314363</v>
      </c>
      <c r="BK59">
        <f t="shared" si="13"/>
        <v>0.43954699260596608</v>
      </c>
      <c r="BL59">
        <f t="shared" si="14"/>
        <v>0.49239679949565301</v>
      </c>
      <c r="BN59">
        <f t="shared" si="15"/>
        <v>0.3294260731084413</v>
      </c>
      <c r="BO59">
        <f t="shared" si="16"/>
        <v>0.27065990196653411</v>
      </c>
      <c r="BP59">
        <f t="shared" si="17"/>
        <v>0.20266734448463436</v>
      </c>
      <c r="BR59">
        <f t="shared" si="18"/>
        <v>8.2356518277110324E-2</v>
      </c>
      <c r="BS59">
        <f t="shared" si="19"/>
        <v>6.3795150691940819E-2</v>
      </c>
      <c r="BT59">
        <f t="shared" si="20"/>
        <v>4.0533468896926869E-2</v>
      </c>
      <c r="BV59">
        <f t="shared" si="21"/>
        <v>9.0446089522454823E-2</v>
      </c>
      <c r="BW59">
        <f t="shared" si="22"/>
        <v>0.17184931365978229</v>
      </c>
      <c r="BX59">
        <f t="shared" si="23"/>
        <v>0.48978979768779773</v>
      </c>
    </row>
    <row r="60" spans="1:76" x14ac:dyDescent="0.3">
      <c r="A60" t="s">
        <v>883</v>
      </c>
      <c r="B60">
        <v>7.3872734451544908E-2</v>
      </c>
      <c r="C60">
        <v>1.494297004875535E-2</v>
      </c>
      <c r="D60">
        <v>1.06580262237697E-2</v>
      </c>
      <c r="E60">
        <v>3.9303871972523101E-2</v>
      </c>
      <c r="F60">
        <v>3.2304038290823553E-2</v>
      </c>
      <c r="G60">
        <v>0</v>
      </c>
      <c r="H60">
        <v>0</v>
      </c>
      <c r="I60">
        <v>2.9256955756440852E-2</v>
      </c>
      <c r="J60">
        <v>0.16497664616774149</v>
      </c>
      <c r="K60">
        <v>8.7733042536703595E-2</v>
      </c>
      <c r="L60">
        <v>0</v>
      </c>
      <c r="M60">
        <v>7.9332126656451001E-3</v>
      </c>
      <c r="N60">
        <v>0</v>
      </c>
      <c r="O60">
        <v>9.7852630390100392E-2</v>
      </c>
      <c r="P60">
        <v>4.8826087224067047E-2</v>
      </c>
      <c r="Q60">
        <v>6.5838712277639003E-2</v>
      </c>
      <c r="R60">
        <v>0</v>
      </c>
      <c r="S60">
        <v>7.1009768673613E-2</v>
      </c>
      <c r="T60">
        <v>2.4729902805227699E-2</v>
      </c>
      <c r="U60">
        <v>0</v>
      </c>
      <c r="V60">
        <v>7.7349235585019493E-2</v>
      </c>
      <c r="W60">
        <v>0.11505903544535701</v>
      </c>
      <c r="X60">
        <v>3.5104528423266002E-2</v>
      </c>
      <c r="Y60">
        <v>0</v>
      </c>
      <c r="Z60">
        <v>4.9253496347019296E-2</v>
      </c>
      <c r="AA60">
        <v>5.2848660011908903E-2</v>
      </c>
      <c r="AB60">
        <v>0.1166620116432925</v>
      </c>
      <c r="AC60">
        <v>0</v>
      </c>
      <c r="AD60">
        <v>2.95336832559276E-2</v>
      </c>
      <c r="AE60">
        <v>9.5585884128487508E-2</v>
      </c>
      <c r="AF60">
        <v>3.1362187504691649E-2</v>
      </c>
      <c r="AG60">
        <v>9.3970068068521401E-2</v>
      </c>
      <c r="AH60">
        <v>0</v>
      </c>
      <c r="AI60">
        <v>6.8559063981695496E-3</v>
      </c>
      <c r="AJ60">
        <v>5.2478067031383795E-2</v>
      </c>
      <c r="AK60">
        <v>0</v>
      </c>
      <c r="AL60">
        <v>6.9254063393470898E-3</v>
      </c>
      <c r="AM60">
        <v>5.0758281694787202E-2</v>
      </c>
      <c r="AN60">
        <v>7.7367956689102901E-2</v>
      </c>
      <c r="AO60">
        <v>4.1313494305452753E-2</v>
      </c>
      <c r="AP60">
        <v>5.0513704221147003E-2</v>
      </c>
      <c r="AQ60">
        <v>1.7098301258443398E-2</v>
      </c>
      <c r="AR60">
        <v>1.8192439311387351E-2</v>
      </c>
      <c r="AS60">
        <v>0.10336283243990479</v>
      </c>
      <c r="AT60">
        <v>3.1215709235692349E-2</v>
      </c>
      <c r="AU60">
        <v>2.837710692566725E-2</v>
      </c>
      <c r="AV60">
        <v>6.0772228925531503E-2</v>
      </c>
      <c r="AW60">
        <v>7.1371994030147001E-3</v>
      </c>
      <c r="AX60">
        <v>7.1144246195128449E-2</v>
      </c>
      <c r="AY60">
        <v>4.0685177316071873E-2</v>
      </c>
      <c r="AZ60">
        <v>0.102169561451308</v>
      </c>
      <c r="BA60">
        <v>0</v>
      </c>
      <c r="BB60">
        <v>2.5628398300598501E-2</v>
      </c>
      <c r="BC60">
        <v>1.3531498425164049E-2</v>
      </c>
      <c r="BD60">
        <v>0</v>
      </c>
      <c r="BE60">
        <v>4.4748863453642304E-2</v>
      </c>
      <c r="BF60">
        <v>6.0393940233209542E-2</v>
      </c>
      <c r="BG60">
        <v>7.4765078658227208E-2</v>
      </c>
      <c r="BH60">
        <v>5.9084781264174449E-2</v>
      </c>
      <c r="BJ60">
        <f t="shared" si="12"/>
        <v>4.2093683000359636E-2</v>
      </c>
      <c r="BK60">
        <f t="shared" si="13"/>
        <v>4.4406909349472314E-2</v>
      </c>
      <c r="BL60">
        <f t="shared" si="14"/>
        <v>4.1506570923135457E-2</v>
      </c>
      <c r="BN60">
        <f t="shared" si="15"/>
        <v>4.6302993133397398E-2</v>
      </c>
      <c r="BO60">
        <f t="shared" si="16"/>
        <v>4.1523218696210555E-2</v>
      </c>
      <c r="BP60">
        <f t="shared" si="17"/>
        <v>3.0351950899560692E-2</v>
      </c>
      <c r="BR60">
        <f t="shared" si="18"/>
        <v>1.1575748283349349E-2</v>
      </c>
      <c r="BS60">
        <f t="shared" si="19"/>
        <v>9.7871165055941726E-3</v>
      </c>
      <c r="BT60">
        <f t="shared" si="20"/>
        <v>6.0703901799121383E-3</v>
      </c>
      <c r="BV60">
        <f t="shared" si="21"/>
        <v>0.87972139287898088</v>
      </c>
      <c r="BW60">
        <f t="shared" si="22"/>
        <v>0.96455599712701034</v>
      </c>
      <c r="BX60">
        <f t="shared" si="23"/>
        <v>0.80291475439069848</v>
      </c>
    </row>
    <row r="61" spans="1:76" x14ac:dyDescent="0.3">
      <c r="A61" t="s">
        <v>884</v>
      </c>
      <c r="B61">
        <v>5.5981467580716003E-2</v>
      </c>
      <c r="C61">
        <v>7.7708958562792496E-3</v>
      </c>
      <c r="D61">
        <v>0</v>
      </c>
      <c r="E61">
        <v>5.8029533453931553E-2</v>
      </c>
      <c r="F61">
        <v>1.7441876512160809E-2</v>
      </c>
      <c r="G61">
        <v>5.0530147670489647E-2</v>
      </c>
      <c r="H61">
        <v>0.10726542012732949</v>
      </c>
      <c r="I61">
        <v>1.0508662560827751E-2</v>
      </c>
      <c r="J61">
        <v>3.4975754694582452E-2</v>
      </c>
      <c r="K61">
        <v>6.6703877328106703E-2</v>
      </c>
      <c r="L61">
        <v>3.4140521182530999E-3</v>
      </c>
      <c r="M61">
        <v>0.100258403931617</v>
      </c>
      <c r="N61">
        <v>4.752400408336075E-2</v>
      </c>
      <c r="O61">
        <v>5.3551369245427499E-2</v>
      </c>
      <c r="P61">
        <v>5.4355036650543503E-2</v>
      </c>
      <c r="Q61">
        <v>3.4855236522670252E-2</v>
      </c>
      <c r="R61">
        <v>1.6265845035775248E-2</v>
      </c>
      <c r="S61">
        <v>0.1521627527019816</v>
      </c>
      <c r="T61">
        <v>0.10358785465979545</v>
      </c>
      <c r="U61">
        <v>6.2554400478954608E-2</v>
      </c>
      <c r="V61">
        <v>3.6291398995335802E-2</v>
      </c>
      <c r="W61">
        <v>0</v>
      </c>
      <c r="X61">
        <v>1.7043955588305952E-2</v>
      </c>
      <c r="Y61">
        <v>9.2102954880219648E-2</v>
      </c>
      <c r="Z61">
        <v>7.871688184070269E-2</v>
      </c>
      <c r="AA61">
        <v>0.12234494989945016</v>
      </c>
      <c r="AB61">
        <v>3.4777044519483047E-2</v>
      </c>
      <c r="AC61">
        <v>0.115323916526514</v>
      </c>
      <c r="AD61">
        <v>5.5135769529710547E-2</v>
      </c>
      <c r="AE61">
        <v>0.11020378092439349</v>
      </c>
      <c r="AF61">
        <v>3.31340720904678E-2</v>
      </c>
      <c r="AG61">
        <v>0</v>
      </c>
      <c r="AH61">
        <v>5.1100698325484001E-2</v>
      </c>
      <c r="AI61">
        <v>3.2161116308096753E-2</v>
      </c>
      <c r="AJ61">
        <v>3.2002833555913553E-2</v>
      </c>
      <c r="AK61">
        <v>1.8213205275776301E-2</v>
      </c>
      <c r="AL61">
        <v>3.3569988381728998E-2</v>
      </c>
      <c r="AM61">
        <v>7.9018951186688946E-2</v>
      </c>
      <c r="AN61">
        <v>1.8632819781872648E-2</v>
      </c>
      <c r="AO61">
        <v>0</v>
      </c>
      <c r="AP61">
        <v>3.587794046025565E-2</v>
      </c>
      <c r="AQ61">
        <v>0</v>
      </c>
      <c r="AR61">
        <v>3.9758245118416448E-2</v>
      </c>
      <c r="AS61">
        <v>6.2867430875986646E-2</v>
      </c>
      <c r="AT61">
        <v>4.5824662587933551E-2</v>
      </c>
      <c r="AU61">
        <v>4.9387062413865049E-2</v>
      </c>
      <c r="AV61">
        <v>5.6298522605835247E-2</v>
      </c>
      <c r="AW61">
        <v>0</v>
      </c>
      <c r="AX61">
        <v>2.690131030329504E-2</v>
      </c>
      <c r="AY61">
        <v>4.7650239029547049E-2</v>
      </c>
      <c r="AZ61">
        <v>4.0410250166766748E-2</v>
      </c>
      <c r="BA61">
        <v>0</v>
      </c>
      <c r="BB61">
        <v>4.57736200640107E-2</v>
      </c>
      <c r="BC61">
        <v>5.4788362456165252E-2</v>
      </c>
      <c r="BD61">
        <v>0</v>
      </c>
      <c r="BE61">
        <v>2.009535837593095E-2</v>
      </c>
      <c r="BF61">
        <v>3.6643305832531295E-2</v>
      </c>
      <c r="BG61">
        <v>6.9392913559229358E-2</v>
      </c>
      <c r="BH61">
        <v>2.6111477315269849E-2</v>
      </c>
      <c r="BJ61">
        <f t="shared" si="12"/>
        <v>4.3947858646018481E-2</v>
      </c>
      <c r="BK61">
        <f t="shared" si="13"/>
        <v>6.1828188461370601E-2</v>
      </c>
      <c r="BL61">
        <f t="shared" si="14"/>
        <v>3.3568739973880768E-2</v>
      </c>
      <c r="BN61">
        <f t="shared" si="15"/>
        <v>3.1795889305359031E-2</v>
      </c>
      <c r="BO61">
        <f t="shared" si="16"/>
        <v>4.5338621871069212E-2</v>
      </c>
      <c r="BP61">
        <f t="shared" si="17"/>
        <v>2.2729590853693939E-2</v>
      </c>
      <c r="BR61">
        <f t="shared" si="18"/>
        <v>7.9489723263397576E-3</v>
      </c>
      <c r="BS61">
        <f t="shared" si="19"/>
        <v>1.0686415658228586E-2</v>
      </c>
      <c r="BT61">
        <f t="shared" si="20"/>
        <v>4.545918170738788E-3</v>
      </c>
      <c r="BV61">
        <f t="shared" si="21"/>
        <v>0.18935517187827774</v>
      </c>
      <c r="BW61">
        <f t="shared" si="22"/>
        <v>0.26787824658919601</v>
      </c>
      <c r="BX61">
        <f t="shared" si="23"/>
        <v>2.3075161880054793E-2</v>
      </c>
    </row>
    <row r="62" spans="1:76" x14ac:dyDescent="0.3">
      <c r="A62" t="s">
        <v>885</v>
      </c>
      <c r="B62">
        <v>0.49002163149530203</v>
      </c>
      <c r="C62">
        <v>0.6737896488394145</v>
      </c>
      <c r="D62">
        <v>0.37083545889735348</v>
      </c>
      <c r="E62">
        <v>0.67951903697658755</v>
      </c>
      <c r="F62">
        <v>0.6371691316791499</v>
      </c>
      <c r="G62">
        <v>0.74067184653932405</v>
      </c>
      <c r="H62">
        <v>1.0339210662494094</v>
      </c>
      <c r="I62">
        <v>0.8235903281952035</v>
      </c>
      <c r="J62">
        <v>0.5280105621468455</v>
      </c>
      <c r="K62">
        <v>0.95229728286757598</v>
      </c>
      <c r="L62">
        <v>0.59832596413920303</v>
      </c>
      <c r="M62">
        <v>0.82573203951602991</v>
      </c>
      <c r="N62">
        <v>1.000442838788369</v>
      </c>
      <c r="O62">
        <v>0.74797025615067292</v>
      </c>
      <c r="P62">
        <v>0.21783888901440401</v>
      </c>
      <c r="Q62">
        <v>0.78049431743896802</v>
      </c>
      <c r="R62">
        <v>0.40279127334182552</v>
      </c>
      <c r="S62">
        <v>0.77476418379584455</v>
      </c>
      <c r="T62">
        <v>0.59526868823376555</v>
      </c>
      <c r="U62">
        <v>0.81403351447440198</v>
      </c>
      <c r="V62">
        <v>0.83242168125371196</v>
      </c>
      <c r="W62">
        <v>1.3700953647187</v>
      </c>
      <c r="X62">
        <v>0.58876885040235605</v>
      </c>
      <c r="Y62">
        <v>0.71374380684283256</v>
      </c>
      <c r="Z62">
        <v>0.79417447047347056</v>
      </c>
      <c r="AA62">
        <v>0.62763713223907203</v>
      </c>
      <c r="AB62">
        <v>0.57588169164199654</v>
      </c>
      <c r="AC62">
        <v>0.44865832786301402</v>
      </c>
      <c r="AD62">
        <v>0.63665146067553047</v>
      </c>
      <c r="AE62">
        <v>0.30959514406424005</v>
      </c>
      <c r="AF62">
        <v>0.73829780148328994</v>
      </c>
      <c r="AG62">
        <v>0.128192791000623</v>
      </c>
      <c r="AH62">
        <v>0.83599672757301047</v>
      </c>
      <c r="AI62">
        <v>0.61277061701938251</v>
      </c>
      <c r="AJ62">
        <v>0.58620509655324049</v>
      </c>
      <c r="AK62">
        <v>0.84198315052461203</v>
      </c>
      <c r="AL62">
        <v>0.92229737416900504</v>
      </c>
      <c r="AM62">
        <v>0.6234573380891415</v>
      </c>
      <c r="AN62">
        <v>0.92777791735606052</v>
      </c>
      <c r="AO62">
        <v>0.45192989332684397</v>
      </c>
      <c r="AP62">
        <v>0.73341865963053055</v>
      </c>
      <c r="AQ62">
        <v>0.66600192084183907</v>
      </c>
      <c r="AR62">
        <v>0.79543152959030294</v>
      </c>
      <c r="AS62">
        <v>0.84191534428652592</v>
      </c>
      <c r="AT62">
        <v>0.8709069748753675</v>
      </c>
      <c r="AU62">
        <v>0.75993876553394746</v>
      </c>
      <c r="AV62">
        <v>0.49855099435247152</v>
      </c>
      <c r="AW62">
        <v>0.32432542215945848</v>
      </c>
      <c r="AX62">
        <v>0.55826384773714499</v>
      </c>
      <c r="AY62">
        <v>1.018267366662835</v>
      </c>
      <c r="AZ62">
        <v>0.37999707227883051</v>
      </c>
      <c r="BA62">
        <v>1.01332284368459</v>
      </c>
      <c r="BB62">
        <v>0.87969774197582651</v>
      </c>
      <c r="BC62">
        <v>0.849169977558067</v>
      </c>
      <c r="BD62">
        <v>1.0131942957865434</v>
      </c>
      <c r="BE62">
        <v>0.68922464603940203</v>
      </c>
      <c r="BF62">
        <v>0.93862810918998707</v>
      </c>
      <c r="BG62">
        <v>0.78563880826654753</v>
      </c>
      <c r="BH62">
        <v>0.78350333578734355</v>
      </c>
      <c r="BJ62">
        <f t="shared" si="12"/>
        <v>0.69378939368336334</v>
      </c>
      <c r="BK62">
        <f t="shared" si="13"/>
        <v>0.65554130706094815</v>
      </c>
      <c r="BL62">
        <f t="shared" si="14"/>
        <v>0.75012193705025865</v>
      </c>
      <c r="BN62">
        <f t="shared" si="15"/>
        <v>0.22154238712407734</v>
      </c>
      <c r="BO62">
        <f t="shared" si="16"/>
        <v>0.26179107972042304</v>
      </c>
      <c r="BP62">
        <f t="shared" si="17"/>
        <v>0.19695502367261322</v>
      </c>
      <c r="BR62">
        <f t="shared" si="18"/>
        <v>5.5385596781019335E-2</v>
      </c>
      <c r="BS62">
        <f t="shared" si="19"/>
        <v>6.1704749241486403E-2</v>
      </c>
      <c r="BT62">
        <f t="shared" si="20"/>
        <v>3.9391004734522644E-2</v>
      </c>
      <c r="BV62">
        <f t="shared" si="21"/>
        <v>0.64771865723055488</v>
      </c>
      <c r="BW62">
        <f t="shared" si="22"/>
        <v>0.4138860979516914</v>
      </c>
      <c r="BX62">
        <f t="shared" si="23"/>
        <v>0.20618570207908585</v>
      </c>
    </row>
    <row r="63" spans="1:76" x14ac:dyDescent="0.3">
      <c r="A63" t="s">
        <v>886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1.5240729558164001E-2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J63">
        <f t="shared" si="12"/>
        <v>9.5254559738525005E-4</v>
      </c>
      <c r="BK63">
        <f t="shared" si="13"/>
        <v>0</v>
      </c>
      <c r="BL63">
        <f t="shared" si="14"/>
        <v>0</v>
      </c>
      <c r="BN63">
        <f t="shared" si="15"/>
        <v>3.8101823895410002E-3</v>
      </c>
      <c r="BO63">
        <f t="shared" si="16"/>
        <v>0</v>
      </c>
      <c r="BP63">
        <f t="shared" si="17"/>
        <v>0</v>
      </c>
      <c r="BR63">
        <f t="shared" si="18"/>
        <v>9.5254559738525005E-4</v>
      </c>
      <c r="BS63">
        <f t="shared" si="19"/>
        <v>0</v>
      </c>
      <c r="BT63">
        <f t="shared" si="20"/>
        <v>0</v>
      </c>
      <c r="BV63">
        <f t="shared" si="21"/>
        <v>0.33317013591547762</v>
      </c>
      <c r="BW63">
        <f t="shared" si="22"/>
        <v>0.33317013591547762</v>
      </c>
      <c r="BX63" t="e">
        <f t="shared" si="23"/>
        <v>#DIV/0!</v>
      </c>
    </row>
    <row r="64" spans="1:76" x14ac:dyDescent="0.3">
      <c r="A64" t="s">
        <v>887</v>
      </c>
      <c r="B64">
        <v>5.8436775745906E-2</v>
      </c>
      <c r="C64">
        <v>2.1832670648878449E-2</v>
      </c>
      <c r="D64">
        <v>2.54565957474856E-2</v>
      </c>
      <c r="E64">
        <v>0</v>
      </c>
      <c r="F64">
        <v>6.7926909475909042E-2</v>
      </c>
      <c r="G64">
        <v>0</v>
      </c>
      <c r="H64">
        <v>0.10808792360612304</v>
      </c>
      <c r="I64">
        <v>9.6137493640791757E-2</v>
      </c>
      <c r="J64">
        <v>3.1546895794787151E-2</v>
      </c>
      <c r="K64">
        <v>1.390962771292985E-2</v>
      </c>
      <c r="L64">
        <v>0</v>
      </c>
      <c r="M64">
        <v>0</v>
      </c>
      <c r="N64">
        <v>1.7418723086988601E-2</v>
      </c>
      <c r="O64">
        <v>4.6057705741414198E-2</v>
      </c>
      <c r="P64">
        <v>5.1110615257759902E-2</v>
      </c>
      <c r="Q64">
        <v>5.8325575169546496E-3</v>
      </c>
      <c r="R64">
        <v>4.5920462363292752E-2</v>
      </c>
      <c r="S64">
        <v>5.071414176999825E-2</v>
      </c>
      <c r="T64">
        <v>0.11512226462072064</v>
      </c>
      <c r="U64">
        <v>2.1231887983334152E-2</v>
      </c>
      <c r="V64">
        <v>3.1642584088501555E-2</v>
      </c>
      <c r="W64">
        <v>0.10864068287571001</v>
      </c>
      <c r="X64">
        <v>7.7531784678238402E-2</v>
      </c>
      <c r="Y64">
        <v>7.56535402615406E-2</v>
      </c>
      <c r="Z64">
        <v>3.6821326786257602E-2</v>
      </c>
      <c r="AA64">
        <v>3.0977840526601401E-2</v>
      </c>
      <c r="AB64">
        <v>4.8419023943077052E-2</v>
      </c>
      <c r="AC64">
        <v>0.115323916526514</v>
      </c>
      <c r="AD64">
        <v>1.4108011479866549E-2</v>
      </c>
      <c r="AE64">
        <v>5.7656837785156102E-2</v>
      </c>
      <c r="AF64">
        <v>3.2358438781240145E-2</v>
      </c>
      <c r="AG64">
        <v>0</v>
      </c>
      <c r="AH64">
        <v>2.069183404307175E-2</v>
      </c>
      <c r="AI64">
        <v>0.101218793349151</v>
      </c>
      <c r="AJ64">
        <v>0</v>
      </c>
      <c r="AK64">
        <v>8.0914337948840107E-2</v>
      </c>
      <c r="AL64">
        <v>0</v>
      </c>
      <c r="AM64">
        <v>3.1929811334911948E-2</v>
      </c>
      <c r="AN64">
        <v>3.5332322381052397E-2</v>
      </c>
      <c r="AO64">
        <v>4.7340630536597948E-2</v>
      </c>
      <c r="AP64">
        <v>1.92776981056667E-2</v>
      </c>
      <c r="AQ64">
        <v>4.2557622056790007E-2</v>
      </c>
      <c r="AR64">
        <v>5.4383676977797897E-2</v>
      </c>
      <c r="AS64">
        <v>6.9743537877520662E-2</v>
      </c>
      <c r="AT64">
        <v>0</v>
      </c>
      <c r="AU64">
        <v>5.5447982347093951E-2</v>
      </c>
      <c r="AV64">
        <v>4.1446358836758901E-2</v>
      </c>
      <c r="AW64">
        <v>7.9336553957711303E-2</v>
      </c>
      <c r="AX64">
        <v>1.472450221891395E-2</v>
      </c>
      <c r="AY64">
        <v>2.669249056911345E-2</v>
      </c>
      <c r="AZ64">
        <v>2.4970405601173151E-2</v>
      </c>
      <c r="BA64">
        <v>0</v>
      </c>
      <c r="BB64">
        <v>3.1154673037735749E-2</v>
      </c>
      <c r="BC64">
        <v>8.44755578796667E-3</v>
      </c>
      <c r="BD64">
        <v>0.12316377642461175</v>
      </c>
      <c r="BE64">
        <v>4.8347918448854402E-2</v>
      </c>
      <c r="BF64">
        <v>3.0098157756915447E-2</v>
      </c>
      <c r="BG64">
        <v>0</v>
      </c>
      <c r="BH64">
        <v>0</v>
      </c>
      <c r="BJ64">
        <f t="shared" si="12"/>
        <v>3.3984655873495521E-2</v>
      </c>
      <c r="BK64">
        <f t="shared" si="13"/>
        <v>5.4668520659015091E-2</v>
      </c>
      <c r="BL64">
        <f t="shared" si="14"/>
        <v>3.461240048824106E-2</v>
      </c>
      <c r="BN64">
        <f t="shared" si="15"/>
        <v>3.4505512013372978E-2</v>
      </c>
      <c r="BO64">
        <f t="shared" si="16"/>
        <v>3.6243324756136203E-2</v>
      </c>
      <c r="BP64">
        <f t="shared" si="17"/>
        <v>3.1094158855154597E-2</v>
      </c>
      <c r="BR64">
        <f t="shared" si="18"/>
        <v>8.6263780033432446E-3</v>
      </c>
      <c r="BS64">
        <f t="shared" si="19"/>
        <v>8.5426335692700625E-3</v>
      </c>
      <c r="BT64">
        <f t="shared" si="20"/>
        <v>6.218831771030919E-3</v>
      </c>
      <c r="BV64">
        <f t="shared" si="21"/>
        <v>9.8179764772957756E-2</v>
      </c>
      <c r="BW64">
        <f t="shared" si="22"/>
        <v>0.95332426599331532</v>
      </c>
      <c r="BX64">
        <f t="shared" si="23"/>
        <v>6.6409606661738854E-2</v>
      </c>
    </row>
    <row r="65" spans="1:76" x14ac:dyDescent="0.3">
      <c r="A65" t="s">
        <v>888</v>
      </c>
      <c r="B65">
        <v>9.6308272178933702E-2</v>
      </c>
      <c r="C65">
        <v>0.35795173587895301</v>
      </c>
      <c r="D65">
        <v>0.1788449593299935</v>
      </c>
      <c r="E65">
        <v>6.6029312468965345E-2</v>
      </c>
      <c r="F65">
        <v>0.30298794198371848</v>
      </c>
      <c r="G65">
        <v>0.3393798767293475</v>
      </c>
      <c r="H65">
        <v>4.932181431164482E-2</v>
      </c>
      <c r="I65">
        <v>0.23806299254081448</v>
      </c>
      <c r="J65">
        <v>0.2377939378428775</v>
      </c>
      <c r="K65">
        <v>0.41992331669273697</v>
      </c>
      <c r="L65">
        <v>0.13883565120510399</v>
      </c>
      <c r="M65">
        <v>0.207955783099709</v>
      </c>
      <c r="N65">
        <v>0.30985263065716551</v>
      </c>
      <c r="O65">
        <v>0.20310010525712552</v>
      </c>
      <c r="P65">
        <v>0.25089740166680752</v>
      </c>
      <c r="Q65">
        <v>0.270450681906589</v>
      </c>
      <c r="R65">
        <v>0.41247617540273551</v>
      </c>
      <c r="S65">
        <v>0.42661797120524897</v>
      </c>
      <c r="T65">
        <v>0.3054803569524715</v>
      </c>
      <c r="U65">
        <v>8.2338054895948254E-2</v>
      </c>
      <c r="V65">
        <v>0.36548001276582853</v>
      </c>
      <c r="W65">
        <v>0</v>
      </c>
      <c r="X65">
        <v>0.13249720315550201</v>
      </c>
      <c r="Y65">
        <v>0.20087810308721327</v>
      </c>
      <c r="Z65">
        <v>0.19090194876027899</v>
      </c>
      <c r="AA65">
        <v>0.16928056974967448</v>
      </c>
      <c r="AB65">
        <v>0.22310933551779699</v>
      </c>
      <c r="AC65">
        <v>0</v>
      </c>
      <c r="AD65">
        <v>0.17688686997196451</v>
      </c>
      <c r="AE65">
        <v>0.22724557782832305</v>
      </c>
      <c r="AF65">
        <v>0.2433584060164225</v>
      </c>
      <c r="AG65">
        <v>0</v>
      </c>
      <c r="AH65">
        <v>0.22566533027775201</v>
      </c>
      <c r="AI65">
        <v>5.5349277233399503E-2</v>
      </c>
      <c r="AJ65">
        <v>0.41110929569287502</v>
      </c>
      <c r="AK65">
        <v>0.10041151160880621</v>
      </c>
      <c r="AL65">
        <v>0.116409544007281</v>
      </c>
      <c r="AM65">
        <v>0.26142577844901449</v>
      </c>
      <c r="AN65">
        <v>0.34995413751569249</v>
      </c>
      <c r="AO65">
        <v>0.42750116259246151</v>
      </c>
      <c r="AP65">
        <v>0.230531445794283</v>
      </c>
      <c r="AQ65">
        <v>0.14023196620301348</v>
      </c>
      <c r="AR65">
        <v>0.21075764810195152</v>
      </c>
      <c r="AS65">
        <v>0.35576167377539702</v>
      </c>
      <c r="AT65">
        <v>0.2930423073064245</v>
      </c>
      <c r="AU65">
        <v>0.37659182339945602</v>
      </c>
      <c r="AV65">
        <v>7.5825308411059639E-2</v>
      </c>
      <c r="AW65">
        <v>0.24117586879043401</v>
      </c>
      <c r="AX65">
        <v>0.14387044662543799</v>
      </c>
      <c r="AY65">
        <v>0.29917161340390597</v>
      </c>
      <c r="AZ65">
        <v>0.32951402168203398</v>
      </c>
      <c r="BA65">
        <v>7.6165895698321204E-2</v>
      </c>
      <c r="BB65">
        <v>0.16952474703908149</v>
      </c>
      <c r="BC65">
        <v>0.18588897520346451</v>
      </c>
      <c r="BD65">
        <v>0.33950602368874949</v>
      </c>
      <c r="BE65">
        <v>0.32074570607959496</v>
      </c>
      <c r="BF65">
        <v>0.35327327985377249</v>
      </c>
      <c r="BG65">
        <v>0.2132446605427</v>
      </c>
      <c r="BH65">
        <v>0.31894087004885596</v>
      </c>
      <c r="BJ65">
        <f t="shared" si="12"/>
        <v>0.22923102585940533</v>
      </c>
      <c r="BK65">
        <f t="shared" si="13"/>
        <v>0.19097584404558668</v>
      </c>
      <c r="BL65">
        <f t="shared" si="14"/>
        <v>0.25362302846056278</v>
      </c>
      <c r="BN65">
        <f t="shared" si="15"/>
        <v>0.10578002573340403</v>
      </c>
      <c r="BO65">
        <f t="shared" si="16"/>
        <v>0.13245354235765674</v>
      </c>
      <c r="BP65">
        <f t="shared" si="17"/>
        <v>0.10636407963456114</v>
      </c>
      <c r="BR65">
        <f t="shared" si="18"/>
        <v>2.6445006433351008E-2</v>
      </c>
      <c r="BS65">
        <f t="shared" si="19"/>
        <v>3.12195993310929E-2</v>
      </c>
      <c r="BT65">
        <f t="shared" si="20"/>
        <v>2.1272815926912228E-2</v>
      </c>
      <c r="BV65">
        <f t="shared" si="21"/>
        <v>0.35686267503971247</v>
      </c>
      <c r="BW65">
        <f t="shared" si="22"/>
        <v>0.47750276254130364</v>
      </c>
      <c r="BX65">
        <f t="shared" si="23"/>
        <v>0.10714813757223797</v>
      </c>
    </row>
    <row r="66" spans="1:76" x14ac:dyDescent="0.3">
      <c r="A66" t="s">
        <v>889</v>
      </c>
      <c r="B66">
        <v>1.165789007257275</v>
      </c>
      <c r="C66">
        <v>0.98811891538696051</v>
      </c>
      <c r="D66">
        <v>1.0474192031655001</v>
      </c>
      <c r="E66">
        <v>0.59220404843100649</v>
      </c>
      <c r="F66">
        <v>1.4172881647854201</v>
      </c>
      <c r="G66">
        <v>0.95935236538155999</v>
      </c>
      <c r="H66">
        <v>0.65461699325464795</v>
      </c>
      <c r="I66">
        <v>1.6062273486690299</v>
      </c>
      <c r="J66">
        <v>1.8110956742102049</v>
      </c>
      <c r="K66">
        <v>2.115547106829585</v>
      </c>
      <c r="L66">
        <v>1.26946971433608</v>
      </c>
      <c r="M66">
        <v>0.65652016844332906</v>
      </c>
      <c r="N66">
        <v>2.0463985164783001</v>
      </c>
      <c r="O66">
        <v>1.030523389713685</v>
      </c>
      <c r="P66">
        <v>2.4274040608604253</v>
      </c>
      <c r="Q66">
        <v>1.328870470379625</v>
      </c>
      <c r="R66">
        <v>1.6784415346795649</v>
      </c>
      <c r="S66">
        <v>0.99395448567099354</v>
      </c>
      <c r="T66">
        <v>1.544282941543095</v>
      </c>
      <c r="U66">
        <v>0.81627468451473351</v>
      </c>
      <c r="V66">
        <v>1.823709352420565</v>
      </c>
      <c r="W66">
        <v>0.62303423656138801</v>
      </c>
      <c r="X66">
        <v>1.046384191207189</v>
      </c>
      <c r="Y66">
        <v>1.14895914673024</v>
      </c>
      <c r="Z66">
        <v>0.9537472936513105</v>
      </c>
      <c r="AA66">
        <v>1.29865362721163</v>
      </c>
      <c r="AB66">
        <v>0.94620667082495047</v>
      </c>
      <c r="AC66">
        <v>1.6354849138899401</v>
      </c>
      <c r="AD66">
        <v>0.96655286604696455</v>
      </c>
      <c r="AE66">
        <v>0.84628954516619603</v>
      </c>
      <c r="AF66">
        <v>1.2722183185951002</v>
      </c>
      <c r="AG66">
        <v>1.77409740342232</v>
      </c>
      <c r="AH66">
        <v>1.031911335180457</v>
      </c>
      <c r="AI66">
        <v>1.443762703011235</v>
      </c>
      <c r="AJ66">
        <v>1.24476262099951</v>
      </c>
      <c r="AK66">
        <v>0.69316387982079108</v>
      </c>
      <c r="AL66">
        <v>1.2984968483736901</v>
      </c>
      <c r="AM66">
        <v>1.6758181980520601</v>
      </c>
      <c r="AN66">
        <v>1.7803882684344099</v>
      </c>
      <c r="AO66">
        <v>1.53245479542035</v>
      </c>
      <c r="AP66">
        <v>1.1586036212313502</v>
      </c>
      <c r="AQ66">
        <v>1.37487104287577</v>
      </c>
      <c r="AR66">
        <v>1.5196530069705698</v>
      </c>
      <c r="AS66">
        <v>2.0183179284080901</v>
      </c>
      <c r="AT66">
        <v>1.2829703999077799</v>
      </c>
      <c r="AU66">
        <v>0.95350165198581305</v>
      </c>
      <c r="AV66">
        <v>0.82581691766651244</v>
      </c>
      <c r="AW66">
        <v>1.4783201034384601</v>
      </c>
      <c r="AX66">
        <v>1.35340374044735</v>
      </c>
      <c r="AY66">
        <v>1.3668766229683951</v>
      </c>
      <c r="AZ66">
        <v>2.2544012258924351</v>
      </c>
      <c r="BA66">
        <v>1.1998591866960999</v>
      </c>
      <c r="BB66">
        <v>1.3325523873484251</v>
      </c>
      <c r="BC66">
        <v>0.8708877361556655</v>
      </c>
      <c r="BD66">
        <v>1.2081222312330926</v>
      </c>
      <c r="BE66">
        <v>1.8020659704775448</v>
      </c>
      <c r="BF66">
        <v>1.4192057305913299</v>
      </c>
      <c r="BG66">
        <v>1.0410051351425746</v>
      </c>
      <c r="BH66">
        <v>1.1075278197155101</v>
      </c>
      <c r="BJ66">
        <f t="shared" si="12"/>
        <v>1.3198028217239146</v>
      </c>
      <c r="BK66">
        <f t="shared" si="13"/>
        <v>1.2135536250182151</v>
      </c>
      <c r="BL66">
        <f t="shared" si="14"/>
        <v>1.3517218828101429</v>
      </c>
      <c r="BN66">
        <f t="shared" si="15"/>
        <v>0.55116893681099755</v>
      </c>
      <c r="BO66">
        <f t="shared" si="16"/>
        <v>0.36042893194621345</v>
      </c>
      <c r="BP66">
        <f t="shared" si="17"/>
        <v>0.36455306807972448</v>
      </c>
      <c r="BR66">
        <f t="shared" si="18"/>
        <v>0.13779223420274939</v>
      </c>
      <c r="BS66">
        <f t="shared" si="19"/>
        <v>8.4953913971664075E-2</v>
      </c>
      <c r="BT66">
        <f t="shared" si="20"/>
        <v>7.2910613615944891E-2</v>
      </c>
      <c r="BV66">
        <f t="shared" si="21"/>
        <v>0.51750816518571008</v>
      </c>
      <c r="BW66">
        <f t="shared" si="22"/>
        <v>0.83953616503869377</v>
      </c>
      <c r="BX66">
        <f t="shared" si="23"/>
        <v>0.22491034751244654</v>
      </c>
    </row>
    <row r="67" spans="1:76" x14ac:dyDescent="0.3">
      <c r="A67" t="s">
        <v>890</v>
      </c>
      <c r="B67">
        <v>0.25491501288102203</v>
      </c>
      <c r="C67">
        <v>0.63070868850108797</v>
      </c>
      <c r="D67">
        <v>0.36084513748520297</v>
      </c>
      <c r="E67">
        <v>0.13351371425574499</v>
      </c>
      <c r="F67">
        <v>0.67906919529177046</v>
      </c>
      <c r="G67">
        <v>0.17003060254389374</v>
      </c>
      <c r="H67">
        <v>0.411005341885464</v>
      </c>
      <c r="I67">
        <v>0.52206747869560999</v>
      </c>
      <c r="J67">
        <v>0.23843839209819501</v>
      </c>
      <c r="K67">
        <v>0.73612360811291</v>
      </c>
      <c r="L67">
        <v>0.39381172302370199</v>
      </c>
      <c r="M67">
        <v>0.19416112838708949</v>
      </c>
      <c r="N67">
        <v>0.425362180394047</v>
      </c>
      <c r="O67">
        <v>0.1995193570773105</v>
      </c>
      <c r="P67">
        <v>0.60741688354511258</v>
      </c>
      <c r="Q67">
        <v>0.33043759277889551</v>
      </c>
      <c r="R67">
        <v>0.27719282430020797</v>
      </c>
      <c r="S67">
        <v>0.54617942972750699</v>
      </c>
      <c r="T67">
        <v>0.40468529624668903</v>
      </c>
      <c r="U67">
        <v>0.16970202954473801</v>
      </c>
      <c r="V67">
        <v>0.58768517040908452</v>
      </c>
      <c r="W67">
        <v>0.15984440639852099</v>
      </c>
      <c r="X67">
        <v>0.32487206637143395</v>
      </c>
      <c r="Y67">
        <v>0.47202757396525596</v>
      </c>
      <c r="Z67">
        <v>0.433502957031765</v>
      </c>
      <c r="AA67">
        <v>0.17206131889141252</v>
      </c>
      <c r="AB67">
        <v>0.28956369884064098</v>
      </c>
      <c r="AC67">
        <v>0.63983579431012605</v>
      </c>
      <c r="AD67">
        <v>0.28095386485035101</v>
      </c>
      <c r="AE67">
        <v>0.34088225548261197</v>
      </c>
      <c r="AF67">
        <v>0.24014873374099699</v>
      </c>
      <c r="AG67">
        <v>0.42312783500239898</v>
      </c>
      <c r="AH67">
        <v>0.44035599474898351</v>
      </c>
      <c r="AI67">
        <v>0.41616847356299047</v>
      </c>
      <c r="AJ67">
        <v>0.16836660494499625</v>
      </c>
      <c r="AK67">
        <v>0.41260329647584398</v>
      </c>
      <c r="AL67">
        <v>0.33702268932465101</v>
      </c>
      <c r="AM67">
        <v>0.42332438322794497</v>
      </c>
      <c r="AN67">
        <v>0.55776301105669002</v>
      </c>
      <c r="AO67">
        <v>0.45131866386637848</v>
      </c>
      <c r="AP67">
        <v>0.39107755511298448</v>
      </c>
      <c r="AQ67">
        <v>0.37380497222311948</v>
      </c>
      <c r="AR67">
        <v>0.46023291393148702</v>
      </c>
      <c r="AS67">
        <v>0.48330377815080194</v>
      </c>
      <c r="AT67">
        <v>0.37968952574653853</v>
      </c>
      <c r="AU67">
        <v>0.27656293205205601</v>
      </c>
      <c r="AV67">
        <v>0.31309730787239554</v>
      </c>
      <c r="AW67">
        <v>0.2152763088369985</v>
      </c>
      <c r="AX67">
        <v>0.34396191818733751</v>
      </c>
      <c r="AY67">
        <v>0.29036295536560403</v>
      </c>
      <c r="AZ67">
        <v>0.5560648593637455</v>
      </c>
      <c r="BA67">
        <v>0.361970147647874</v>
      </c>
      <c r="BB67">
        <v>0.243943171402493</v>
      </c>
      <c r="BC67">
        <v>0.42789337146314349</v>
      </c>
      <c r="BD67">
        <v>0.34144164947362249</v>
      </c>
      <c r="BE67">
        <v>0.27732439373525797</v>
      </c>
      <c r="BF67">
        <v>0.29067297641551398</v>
      </c>
      <c r="BG67">
        <v>0.34607358364396051</v>
      </c>
      <c r="BH67">
        <v>0.48451104542562951</v>
      </c>
      <c r="BJ67">
        <f t="shared" si="12"/>
        <v>0.39296412730981611</v>
      </c>
      <c r="BK67">
        <f t="shared" si="13"/>
        <v>0.36771054019031751</v>
      </c>
      <c r="BL67">
        <f t="shared" si="14"/>
        <v>0.36830656059788275</v>
      </c>
      <c r="BN67">
        <f t="shared" si="15"/>
        <v>0.19356391811182752</v>
      </c>
      <c r="BO67">
        <f t="shared" si="16"/>
        <v>0.14202628067073761</v>
      </c>
      <c r="BP67">
        <f t="shared" si="17"/>
        <v>9.9156276023702347E-2</v>
      </c>
      <c r="BR67">
        <f t="shared" si="18"/>
        <v>4.839097952795688E-2</v>
      </c>
      <c r="BS67">
        <f t="shared" si="19"/>
        <v>3.3475915389660819E-2</v>
      </c>
      <c r="BT67">
        <f t="shared" si="20"/>
        <v>1.983125520474047E-2</v>
      </c>
      <c r="BV67">
        <f t="shared" si="21"/>
        <v>0.67116299335880858</v>
      </c>
      <c r="BW67">
        <f t="shared" si="22"/>
        <v>0.64236527182850722</v>
      </c>
      <c r="BX67">
        <f t="shared" si="23"/>
        <v>0.98788484979856095</v>
      </c>
    </row>
    <row r="68" spans="1:76" x14ac:dyDescent="0.3">
      <c r="A68" t="s">
        <v>891</v>
      </c>
      <c r="B68">
        <v>0.51595490789297793</v>
      </c>
      <c r="C68">
        <v>0.36889728799820198</v>
      </c>
      <c r="D68">
        <v>0.31719456578037902</v>
      </c>
      <c r="E68">
        <v>7.9265986775005598E-2</v>
      </c>
      <c r="F68">
        <v>0.96382115082922293</v>
      </c>
      <c r="G68">
        <v>0.35648856590441902</v>
      </c>
      <c r="H68">
        <v>0.66303790246340744</v>
      </c>
      <c r="I68">
        <v>0.62137105118579394</v>
      </c>
      <c r="J68">
        <v>0.50087737699942547</v>
      </c>
      <c r="K68">
        <v>0.78488541547503499</v>
      </c>
      <c r="L68">
        <v>0.41649133395355753</v>
      </c>
      <c r="M68">
        <v>0.126446777718903</v>
      </c>
      <c r="N68">
        <v>0.7375949785131225</v>
      </c>
      <c r="O68">
        <v>0.480332891116793</v>
      </c>
      <c r="P68">
        <v>0.57283161507216651</v>
      </c>
      <c r="Q68">
        <v>0.58591136536908195</v>
      </c>
      <c r="R68">
        <v>0.17450565598752948</v>
      </c>
      <c r="S68">
        <v>0.36625448966649099</v>
      </c>
      <c r="T68">
        <v>0.453218604465841</v>
      </c>
      <c r="U68">
        <v>0.35608089252131803</v>
      </c>
      <c r="V68">
        <v>0.68188288346336257</v>
      </c>
      <c r="W68">
        <v>0.24819978621060099</v>
      </c>
      <c r="X68">
        <v>0.312948489286554</v>
      </c>
      <c r="Y68">
        <v>0.47966786992564447</v>
      </c>
      <c r="Z68">
        <v>0.1932224263029399</v>
      </c>
      <c r="AA68">
        <v>0.30805322645717947</v>
      </c>
      <c r="AB68">
        <v>0.38025900154496051</v>
      </c>
      <c r="AC68">
        <v>0.117950447866516</v>
      </c>
      <c r="AD68">
        <v>0.471440369656836</v>
      </c>
      <c r="AE68">
        <v>0.40176385887397648</v>
      </c>
      <c r="AF68">
        <v>0.44543527895429846</v>
      </c>
      <c r="AG68">
        <v>0.164591170959071</v>
      </c>
      <c r="AH68">
        <v>0.38293208166242454</v>
      </c>
      <c r="AI68">
        <v>0.39835471224220098</v>
      </c>
      <c r="AJ68">
        <v>0.36977004911232647</v>
      </c>
      <c r="AK68">
        <v>0.21599278326128615</v>
      </c>
      <c r="AL68">
        <v>0.48600293023345398</v>
      </c>
      <c r="AM68">
        <v>0.38606834376620847</v>
      </c>
      <c r="AN68">
        <v>0.44212501149570105</v>
      </c>
      <c r="AO68">
        <v>0.70460661084544951</v>
      </c>
      <c r="AP68">
        <v>0.47718291456297501</v>
      </c>
      <c r="AQ68">
        <v>0.50534438440020946</v>
      </c>
      <c r="AR68">
        <v>0.58830508933791603</v>
      </c>
      <c r="AS68">
        <v>0.62968786028512447</v>
      </c>
      <c r="AT68">
        <v>0.53251663690515449</v>
      </c>
      <c r="AU68">
        <v>0.675735150397204</v>
      </c>
      <c r="AV68">
        <v>0.22213123930973969</v>
      </c>
      <c r="AW68">
        <v>0.191711479518789</v>
      </c>
      <c r="AX68">
        <v>0.3208685082289035</v>
      </c>
      <c r="AY68">
        <v>0.43316474739417354</v>
      </c>
      <c r="AZ68">
        <v>0.50664412593895902</v>
      </c>
      <c r="BA68">
        <v>0.36106062948184098</v>
      </c>
      <c r="BB68">
        <v>0.27975536348213004</v>
      </c>
      <c r="BC68">
        <v>0.33433500552532602</v>
      </c>
      <c r="BD68">
        <v>0.40033991619298503</v>
      </c>
      <c r="BE68">
        <v>0.51613087570586447</v>
      </c>
      <c r="BF68">
        <v>0.34412063495416351</v>
      </c>
      <c r="BG68">
        <v>0.64111127551992153</v>
      </c>
      <c r="BH68">
        <v>0.6189684318948695</v>
      </c>
      <c r="BJ68">
        <f t="shared" si="12"/>
        <v>0.50571269831546828</v>
      </c>
      <c r="BK68">
        <f t="shared" si="13"/>
        <v>0.35204229144709687</v>
      </c>
      <c r="BL68">
        <f t="shared" si="14"/>
        <v>0.44734719991002692</v>
      </c>
      <c r="BN68">
        <f t="shared" si="15"/>
        <v>0.23116987869424349</v>
      </c>
      <c r="BO68">
        <f t="shared" si="16"/>
        <v>0.13843881312813794</v>
      </c>
      <c r="BP68">
        <f t="shared" si="17"/>
        <v>0.14669599959289953</v>
      </c>
      <c r="BR68">
        <f t="shared" si="18"/>
        <v>5.7792469673560873E-2</v>
      </c>
      <c r="BS68">
        <f t="shared" si="19"/>
        <v>3.2630341180774527E-2</v>
      </c>
      <c r="BT68">
        <f t="shared" si="20"/>
        <v>2.9339199918579906E-2</v>
      </c>
      <c r="BV68">
        <f t="shared" si="21"/>
        <v>2.9477327356867519E-2</v>
      </c>
      <c r="BW68">
        <f t="shared" si="22"/>
        <v>0.3772658117814871</v>
      </c>
      <c r="BX68">
        <f t="shared" si="23"/>
        <v>3.6170694010165733E-2</v>
      </c>
    </row>
    <row r="69" spans="1:76" x14ac:dyDescent="0.3">
      <c r="A69" t="s">
        <v>892</v>
      </c>
      <c r="B69">
        <v>9.4504077622741794E-2</v>
      </c>
      <c r="C69">
        <v>0.15842472498596816</v>
      </c>
      <c r="D69">
        <v>0.50229241413978554</v>
      </c>
      <c r="E69">
        <v>0.29147450978972456</v>
      </c>
      <c r="F69">
        <v>0.36272313027035952</v>
      </c>
      <c r="G69">
        <v>0.30377236549909553</v>
      </c>
      <c r="H69">
        <v>0.32115298038734552</v>
      </c>
      <c r="I69">
        <v>0.3116796565366835</v>
      </c>
      <c r="J69">
        <v>0.64281399690881902</v>
      </c>
      <c r="K69">
        <v>0.42216479995974399</v>
      </c>
      <c r="L69">
        <v>0.19445222366863099</v>
      </c>
      <c r="M69">
        <v>0.39798391132461453</v>
      </c>
      <c r="N69">
        <v>0.420774735019463</v>
      </c>
      <c r="O69">
        <v>0.2213128929990445</v>
      </c>
      <c r="P69">
        <v>0.19384182016953544</v>
      </c>
      <c r="Q69">
        <v>0.48192876393444395</v>
      </c>
      <c r="R69">
        <v>0.122539678204764</v>
      </c>
      <c r="S69">
        <v>0.28418554431256399</v>
      </c>
      <c r="T69">
        <v>0.24358997113967651</v>
      </c>
      <c r="U69">
        <v>0.11324192877480301</v>
      </c>
      <c r="V69">
        <v>0.48875233475454205</v>
      </c>
      <c r="W69">
        <v>0.43596109411006301</v>
      </c>
      <c r="X69">
        <v>0.32791412700942901</v>
      </c>
      <c r="Y69">
        <v>0.45892240066888745</v>
      </c>
      <c r="Z69">
        <v>0.33750992801079849</v>
      </c>
      <c r="AA69">
        <v>0.51496036061942152</v>
      </c>
      <c r="AB69">
        <v>0.2224526623685755</v>
      </c>
      <c r="AC69">
        <v>0.48837448972909298</v>
      </c>
      <c r="AD69">
        <v>0.25268026414327249</v>
      </c>
      <c r="AE69">
        <v>0.20699752420890949</v>
      </c>
      <c r="AF69">
        <v>0.57778449941054455</v>
      </c>
      <c r="AG69">
        <v>0</v>
      </c>
      <c r="AH69">
        <v>0.35123218453287397</v>
      </c>
      <c r="AI69">
        <v>0.18053341289880329</v>
      </c>
      <c r="AJ69">
        <v>0.194152350213189</v>
      </c>
      <c r="AK69">
        <v>0.26520322324630152</v>
      </c>
      <c r="AL69">
        <v>0.41438776632226298</v>
      </c>
      <c r="AM69">
        <v>0.337872461136418</v>
      </c>
      <c r="AN69">
        <v>0.26866838535780602</v>
      </c>
      <c r="AO69">
        <v>8.2747549932870312E-2</v>
      </c>
      <c r="AP69">
        <v>0.28435488959828248</v>
      </c>
      <c r="AQ69">
        <v>0.582961846132798</v>
      </c>
      <c r="AR69">
        <v>0.16773950700788751</v>
      </c>
      <c r="AS69">
        <v>0.33563722402137952</v>
      </c>
      <c r="AT69">
        <v>0.348208315061939</v>
      </c>
      <c r="AU69">
        <v>0.23174491880314851</v>
      </c>
      <c r="AV69">
        <v>0.19773447032212149</v>
      </c>
      <c r="AW69">
        <v>0</v>
      </c>
      <c r="AX69">
        <v>0.19192847578526251</v>
      </c>
      <c r="AY69">
        <v>0.50674660773778601</v>
      </c>
      <c r="AZ69">
        <v>0.25438646999751602</v>
      </c>
      <c r="BA69">
        <v>0.43100047731229002</v>
      </c>
      <c r="BB69">
        <v>0.456966470971018</v>
      </c>
      <c r="BC69">
        <v>0.42312547132815648</v>
      </c>
      <c r="BD69">
        <v>0.21156553007609713</v>
      </c>
      <c r="BE69">
        <v>0.18698562173150379</v>
      </c>
      <c r="BF69">
        <v>0.37501072936665147</v>
      </c>
      <c r="BG69">
        <v>0.30337853422310751</v>
      </c>
      <c r="BH69">
        <v>0.28645687469828601</v>
      </c>
      <c r="BJ69">
        <f t="shared" si="12"/>
        <v>0.33258106270099996</v>
      </c>
      <c r="BK69">
        <f t="shared" si="13"/>
        <v>0.31153513360539015</v>
      </c>
      <c r="BL69">
        <f t="shared" si="14"/>
        <v>0.29355856681536313</v>
      </c>
      <c r="BN69">
        <f t="shared" si="15"/>
        <v>0.14356127573112937</v>
      </c>
      <c r="BO69">
        <f t="shared" si="16"/>
        <v>0.15934047751968672</v>
      </c>
      <c r="BP69">
        <f t="shared" si="17"/>
        <v>0.13236164411495308</v>
      </c>
      <c r="BR69">
        <f t="shared" si="18"/>
        <v>3.5890318932782342E-2</v>
      </c>
      <c r="BS69">
        <f t="shared" si="19"/>
        <v>3.7556910723891043E-2</v>
      </c>
      <c r="BT69">
        <f t="shared" si="20"/>
        <v>2.6472328822990616E-2</v>
      </c>
      <c r="BV69">
        <f t="shared" si="21"/>
        <v>0.68807749689235354</v>
      </c>
      <c r="BW69">
        <f t="shared" si="22"/>
        <v>0.38848425070732073</v>
      </c>
      <c r="BX69">
        <f t="shared" si="23"/>
        <v>0.69818738501480571</v>
      </c>
    </row>
    <row r="70" spans="1:76" x14ac:dyDescent="0.3">
      <c r="A70" t="s">
        <v>893</v>
      </c>
      <c r="B70">
        <v>0</v>
      </c>
      <c r="C70">
        <v>8.0190939631742841E-2</v>
      </c>
      <c r="D70">
        <v>0</v>
      </c>
      <c r="E70">
        <v>0</v>
      </c>
      <c r="F70">
        <v>1.712417643162505E-2</v>
      </c>
      <c r="G70">
        <v>3.3672665787999247E-2</v>
      </c>
      <c r="H70">
        <v>6.0963781318132113E-2</v>
      </c>
      <c r="I70">
        <v>2.612735772554475E-2</v>
      </c>
      <c r="J70">
        <v>0</v>
      </c>
      <c r="K70">
        <v>2.5799985112920702E-2</v>
      </c>
      <c r="L70">
        <v>0</v>
      </c>
      <c r="M70">
        <v>0</v>
      </c>
      <c r="N70">
        <v>1.3827086859983E-2</v>
      </c>
      <c r="O70">
        <v>7.5413856534498502E-2</v>
      </c>
      <c r="P70">
        <v>4.07582998178459E-2</v>
      </c>
      <c r="Q70">
        <v>3.64351725670135E-2</v>
      </c>
      <c r="R70">
        <v>0.13495440217818799</v>
      </c>
      <c r="S70">
        <v>6.6036115870010501E-2</v>
      </c>
      <c r="T70">
        <v>4.8676281894074998E-3</v>
      </c>
      <c r="U70">
        <v>4.0179990027111598E-3</v>
      </c>
      <c r="V70">
        <v>5.91590987694127E-2</v>
      </c>
      <c r="W70">
        <v>0</v>
      </c>
      <c r="X70">
        <v>0</v>
      </c>
      <c r="Y70">
        <v>5.0479512153060499E-2</v>
      </c>
      <c r="Z70">
        <v>2.375838017227265E-2</v>
      </c>
      <c r="AA70">
        <v>2.0248147103591251E-2</v>
      </c>
      <c r="AB70">
        <v>3.1480065836292752E-2</v>
      </c>
      <c r="AC70">
        <v>0</v>
      </c>
      <c r="AD70">
        <v>1.5121379141329411E-2</v>
      </c>
      <c r="AE70">
        <v>0</v>
      </c>
      <c r="AF70">
        <v>1.8740761242835899E-2</v>
      </c>
      <c r="AG70">
        <v>0</v>
      </c>
      <c r="AH70">
        <v>0</v>
      </c>
      <c r="AI70">
        <v>6.8701600775422145E-2</v>
      </c>
      <c r="AJ70">
        <v>8.7508626357587493E-3</v>
      </c>
      <c r="AK70">
        <v>5.6147623819176991E-2</v>
      </c>
      <c r="AL70">
        <v>9.6616343311757696E-3</v>
      </c>
      <c r="AM70">
        <v>9.6684755981516993E-3</v>
      </c>
      <c r="AN70">
        <v>6.4339993604003248E-2</v>
      </c>
      <c r="AO70">
        <v>4.4180906670634651E-2</v>
      </c>
      <c r="AP70">
        <v>0</v>
      </c>
      <c r="AQ70">
        <v>0</v>
      </c>
      <c r="AR70">
        <v>2.00528292805465E-2</v>
      </c>
      <c r="AS70">
        <v>2.3979101961678951E-2</v>
      </c>
      <c r="AT70">
        <v>0</v>
      </c>
      <c r="AU70">
        <v>5.5447982347093951E-2</v>
      </c>
      <c r="AV70">
        <v>4.1446358836758901E-2</v>
      </c>
      <c r="AW70">
        <v>9.2647988338445036E-2</v>
      </c>
      <c r="AX70">
        <v>1.08339316922972E-2</v>
      </c>
      <c r="AY70">
        <v>3.0525819457659802E-2</v>
      </c>
      <c r="AZ70">
        <v>0.14148046255546595</v>
      </c>
      <c r="BA70">
        <v>2.3396524832735899E-2</v>
      </c>
      <c r="BB70">
        <v>0</v>
      </c>
      <c r="BC70">
        <v>1.4387850505475149E-3</v>
      </c>
      <c r="BD70">
        <v>0</v>
      </c>
      <c r="BE70">
        <v>4.9153679617061796E-2</v>
      </c>
      <c r="BF70">
        <v>0</v>
      </c>
      <c r="BG70">
        <v>2.8836286586674628E-2</v>
      </c>
      <c r="BH70">
        <v>5.6347823833909003E-3</v>
      </c>
      <c r="BJ70">
        <f t="shared" si="12"/>
        <v>2.5644582611706601E-2</v>
      </c>
      <c r="BK70">
        <f t="shared" si="13"/>
        <v>2.7642505024140809E-2</v>
      </c>
      <c r="BL70">
        <f t="shared" si="14"/>
        <v>2.8704961183970323E-2</v>
      </c>
      <c r="BN70">
        <f t="shared" si="15"/>
        <v>2.7407320603705723E-2</v>
      </c>
      <c r="BO70">
        <f t="shared" si="16"/>
        <v>3.6114651427730925E-2</v>
      </c>
      <c r="BP70">
        <f t="shared" si="17"/>
        <v>3.4251505188083502E-2</v>
      </c>
      <c r="BR70">
        <f t="shared" si="18"/>
        <v>6.8518301509264308E-3</v>
      </c>
      <c r="BS70">
        <f t="shared" si="19"/>
        <v>8.5123049749123228E-3</v>
      </c>
      <c r="BT70">
        <f t="shared" si="20"/>
        <v>6.8503010376167002E-3</v>
      </c>
      <c r="BV70">
        <f t="shared" si="21"/>
        <v>0.85610580557734983</v>
      </c>
      <c r="BW70">
        <f t="shared" si="22"/>
        <v>0.75388349707984048</v>
      </c>
      <c r="BX70">
        <f t="shared" si="23"/>
        <v>0.92308338870890583</v>
      </c>
    </row>
    <row r="71" spans="1:76" x14ac:dyDescent="0.3">
      <c r="A71" t="s">
        <v>894</v>
      </c>
      <c r="B71">
        <v>0.1020407897135385</v>
      </c>
      <c r="C71">
        <v>0</v>
      </c>
      <c r="D71">
        <v>3.1936385955214953E-2</v>
      </c>
      <c r="E71">
        <v>0</v>
      </c>
      <c r="F71">
        <v>0</v>
      </c>
      <c r="G71">
        <v>2.47226681840601E-2</v>
      </c>
      <c r="H71">
        <v>0</v>
      </c>
      <c r="I71">
        <v>2.1462154978574049E-2</v>
      </c>
      <c r="J71">
        <v>0</v>
      </c>
      <c r="K71">
        <v>0</v>
      </c>
      <c r="L71">
        <v>4.5859039239869802E-2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3.7788498923824597E-2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2.606092395348945E-2</v>
      </c>
      <c r="AB71">
        <v>2.8641882154935802E-3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3.6594947035997853E-2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2.1120147643979601E-2</v>
      </c>
      <c r="AP71">
        <v>1.21973583441321E-2</v>
      </c>
      <c r="AQ71">
        <v>9.5156862335801003E-3</v>
      </c>
      <c r="AR71">
        <v>0</v>
      </c>
      <c r="AS71">
        <v>0</v>
      </c>
      <c r="AT71">
        <v>5.5955876913399497E-3</v>
      </c>
      <c r="AU71">
        <v>0</v>
      </c>
      <c r="AV71">
        <v>0</v>
      </c>
      <c r="AW71">
        <v>0</v>
      </c>
      <c r="AX71">
        <v>9.2518858899084504E-3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6.3048968384339004E-3</v>
      </c>
      <c r="BF71">
        <v>2.1386507027492299E-2</v>
      </c>
      <c r="BG71">
        <v>0</v>
      </c>
      <c r="BH71">
        <v>0</v>
      </c>
      <c r="BJ71">
        <f t="shared" si="12"/>
        <v>1.4126314879453587E-2</v>
      </c>
      <c r="BK71">
        <f t="shared" si="13"/>
        <v>5.7393643404891935E-3</v>
      </c>
      <c r="BL71">
        <f t="shared" si="14"/>
        <v>3.4148827867546559E-3</v>
      </c>
      <c r="BN71">
        <f t="shared" si="15"/>
        <v>2.7585379048250508E-2</v>
      </c>
      <c r="BO71">
        <f t="shared" si="16"/>
        <v>1.2974206711179123E-2</v>
      </c>
      <c r="BP71">
        <f t="shared" si="17"/>
        <v>6.4803911324356495E-3</v>
      </c>
      <c r="BR71">
        <f t="shared" si="18"/>
        <v>6.896344762062627E-3</v>
      </c>
      <c r="BS71">
        <f t="shared" si="19"/>
        <v>3.058049848663591E-3</v>
      </c>
      <c r="BT71">
        <f t="shared" si="20"/>
        <v>1.2960782264871298E-3</v>
      </c>
      <c r="BV71">
        <f t="shared" si="21"/>
        <v>0.27895138404794584</v>
      </c>
      <c r="BW71">
        <f t="shared" si="22"/>
        <v>0.14633571562234834</v>
      </c>
      <c r="BX71">
        <f t="shared" si="23"/>
        <v>0.49099728548980737</v>
      </c>
    </row>
    <row r="72" spans="1:76" x14ac:dyDescent="0.3">
      <c r="A72" t="s">
        <v>895</v>
      </c>
      <c r="B72">
        <v>1.7120762717810399E-2</v>
      </c>
      <c r="C72">
        <v>3.14662771268234E-2</v>
      </c>
      <c r="D72">
        <v>0</v>
      </c>
      <c r="E72">
        <v>1.422362898125035E-2</v>
      </c>
      <c r="F72">
        <v>2.8207744051017301E-2</v>
      </c>
      <c r="G72">
        <v>1.2115303008564549E-2</v>
      </c>
      <c r="H72">
        <v>2.6831284480776551E-2</v>
      </c>
      <c r="I72">
        <v>0</v>
      </c>
      <c r="J72">
        <v>1.90761752251872E-3</v>
      </c>
      <c r="K72">
        <v>3.2895437457493501E-2</v>
      </c>
      <c r="L72">
        <v>6.9610467138350604E-2</v>
      </c>
      <c r="M72">
        <v>0</v>
      </c>
      <c r="N72">
        <v>2.256849165351785E-2</v>
      </c>
      <c r="O72">
        <v>0</v>
      </c>
      <c r="P72">
        <v>5.4355036650543503E-2</v>
      </c>
      <c r="Q72">
        <v>3.6370277390681188E-2</v>
      </c>
      <c r="R72">
        <v>0</v>
      </c>
      <c r="S72">
        <v>4.4143226277331901E-3</v>
      </c>
      <c r="T72">
        <v>5.3722617415444554E-2</v>
      </c>
      <c r="U72">
        <v>0</v>
      </c>
      <c r="V72">
        <v>0</v>
      </c>
      <c r="W72">
        <v>5.2860539552466002E-2</v>
      </c>
      <c r="X72">
        <v>2.6757958574976651E-2</v>
      </c>
      <c r="Y72">
        <v>2.132830048574888E-2</v>
      </c>
      <c r="Z72">
        <v>0</v>
      </c>
      <c r="AA72">
        <v>1.04528851826761E-2</v>
      </c>
      <c r="AB72">
        <v>2.989567839709125E-3</v>
      </c>
      <c r="AC72">
        <v>0</v>
      </c>
      <c r="AD72">
        <v>4.9437244018631449E-2</v>
      </c>
      <c r="AE72">
        <v>1.6182845875653148E-2</v>
      </c>
      <c r="AF72">
        <v>0</v>
      </c>
      <c r="AG72">
        <v>2.52621108841884E-2</v>
      </c>
      <c r="AH72">
        <v>1.3364734130087199E-2</v>
      </c>
      <c r="AI72">
        <v>1.3069255102263399E-2</v>
      </c>
      <c r="AJ72">
        <v>0</v>
      </c>
      <c r="AK72">
        <v>0</v>
      </c>
      <c r="AL72">
        <v>7.2192294182073902E-2</v>
      </c>
      <c r="AM72">
        <v>1.4345428081117551E-2</v>
      </c>
      <c r="AN72">
        <v>0</v>
      </c>
      <c r="AO72">
        <v>0</v>
      </c>
      <c r="AP72">
        <v>1.92776981056667E-2</v>
      </c>
      <c r="AQ72">
        <v>0</v>
      </c>
      <c r="AR72">
        <v>0</v>
      </c>
      <c r="AS72">
        <v>0</v>
      </c>
      <c r="AT72">
        <v>2.448806936104625E-2</v>
      </c>
      <c r="AU72">
        <v>2.872479524847775E-2</v>
      </c>
      <c r="AV72">
        <v>0</v>
      </c>
      <c r="AW72">
        <v>0</v>
      </c>
      <c r="AX72">
        <v>0</v>
      </c>
      <c r="AY72">
        <v>1.0697423815129951E-2</v>
      </c>
      <c r="AZ72">
        <v>0</v>
      </c>
      <c r="BA72">
        <v>0</v>
      </c>
      <c r="BB72">
        <v>5.0920700372967496E-3</v>
      </c>
      <c r="BC72">
        <v>0</v>
      </c>
      <c r="BD72">
        <v>0</v>
      </c>
      <c r="BE72">
        <v>1.77090360662777E-2</v>
      </c>
      <c r="BF72">
        <v>0</v>
      </c>
      <c r="BG72">
        <v>1.4504070649848749E-2</v>
      </c>
      <c r="BH72">
        <v>5.9211562099027754E-2</v>
      </c>
      <c r="BJ72">
        <f t="shared" si="12"/>
        <v>2.1729520511209251E-2</v>
      </c>
      <c r="BK72">
        <f t="shared" si="13"/>
        <v>1.6102354538309896E-2</v>
      </c>
      <c r="BL72">
        <f t="shared" si="14"/>
        <v>1.0649697905838522E-2</v>
      </c>
      <c r="BN72">
        <f t="shared" si="15"/>
        <v>2.0512030312727317E-2</v>
      </c>
      <c r="BO72">
        <f t="shared" si="16"/>
        <v>1.8810673099016195E-2</v>
      </c>
      <c r="BP72">
        <f t="shared" si="17"/>
        <v>1.8873346748653114E-2</v>
      </c>
      <c r="BR72">
        <f t="shared" si="18"/>
        <v>5.1280075781818292E-3</v>
      </c>
      <c r="BS72">
        <f t="shared" si="19"/>
        <v>4.4337181689992405E-3</v>
      </c>
      <c r="BT72">
        <f t="shared" si="20"/>
        <v>3.774669349730623E-3</v>
      </c>
      <c r="BV72">
        <f t="shared" si="21"/>
        <v>0.4128991787375077</v>
      </c>
      <c r="BW72">
        <f t="shared" si="22"/>
        <v>9.2053634464930881E-2</v>
      </c>
      <c r="BX72">
        <f t="shared" si="23"/>
        <v>0.35515315232655342</v>
      </c>
    </row>
    <row r="73" spans="1:76" x14ac:dyDescent="0.3">
      <c r="A73" t="s">
        <v>896</v>
      </c>
      <c r="B73">
        <v>1.187348468650625E-2</v>
      </c>
      <c r="C73">
        <v>2.34549149582877E-2</v>
      </c>
      <c r="D73">
        <v>3.6838695005407797E-2</v>
      </c>
      <c r="E73">
        <v>3.9303871972523101E-2</v>
      </c>
      <c r="F73">
        <v>6.6924235336655591E-2</v>
      </c>
      <c r="G73">
        <v>1.0224689258926101E-3</v>
      </c>
      <c r="H73">
        <v>8.3608765740778492E-3</v>
      </c>
      <c r="I73">
        <v>5.3123729922698551E-2</v>
      </c>
      <c r="J73">
        <v>2.3358398776696349E-2</v>
      </c>
      <c r="K73">
        <v>2.5307529962787487E-2</v>
      </c>
      <c r="L73">
        <v>1.38841948450549E-2</v>
      </c>
      <c r="M73">
        <v>5.2850697774560499E-3</v>
      </c>
      <c r="N73">
        <v>0.10266736241636801</v>
      </c>
      <c r="O73">
        <v>5.2030574315607502E-2</v>
      </c>
      <c r="P73">
        <v>8.7926645929293154E-2</v>
      </c>
      <c r="Q73">
        <v>6.0188849346694004E-3</v>
      </c>
      <c r="R73">
        <v>0</v>
      </c>
      <c r="S73">
        <v>5.0848556668728999E-2</v>
      </c>
      <c r="T73">
        <v>7.4627858425749496E-2</v>
      </c>
      <c r="U73">
        <v>4.1732720171719197E-3</v>
      </c>
      <c r="V73">
        <v>3.7176078197229449E-2</v>
      </c>
      <c r="W73">
        <v>0</v>
      </c>
      <c r="X73">
        <v>2.8600342646118802E-2</v>
      </c>
      <c r="Y73">
        <v>2.4166749155634347E-2</v>
      </c>
      <c r="Z73">
        <v>2.7517476348372601E-2</v>
      </c>
      <c r="AA73">
        <v>0</v>
      </c>
      <c r="AB73">
        <v>3.0894593563587147E-2</v>
      </c>
      <c r="AC73">
        <v>3.3007951457961003E-2</v>
      </c>
      <c r="AD73">
        <v>1.6109881554311398E-2</v>
      </c>
      <c r="AE73">
        <v>2.3861343410857251E-2</v>
      </c>
      <c r="AF73">
        <v>4.29191082103564E-3</v>
      </c>
      <c r="AG73">
        <v>0.18202632231940499</v>
      </c>
      <c r="AH73">
        <v>4.9068611537651154E-3</v>
      </c>
      <c r="AI73">
        <v>0</v>
      </c>
      <c r="AJ73">
        <v>2.4954089654403301E-2</v>
      </c>
      <c r="AK73">
        <v>2.762318807375045E-2</v>
      </c>
      <c r="AL73">
        <v>7.2239621302765705E-2</v>
      </c>
      <c r="AM73">
        <v>1.8855913157425901E-2</v>
      </c>
      <c r="AN73">
        <v>0.1016119399470152</v>
      </c>
      <c r="AO73">
        <v>0.10891441489895826</v>
      </c>
      <c r="AP73">
        <v>2.012606441693925E-2</v>
      </c>
      <c r="AQ73">
        <v>2.3378532860708252E-2</v>
      </c>
      <c r="AR73">
        <v>2.8523729222199999E-2</v>
      </c>
      <c r="AS73">
        <v>5.0417911462070801E-2</v>
      </c>
      <c r="AT73">
        <v>0</v>
      </c>
      <c r="AU73">
        <v>9.9112898654455501E-4</v>
      </c>
      <c r="AV73">
        <v>0</v>
      </c>
      <c r="AW73">
        <v>4.51593124553352E-2</v>
      </c>
      <c r="AX73">
        <v>2.0296814029456749E-2</v>
      </c>
      <c r="AY73">
        <v>9.5835692927813645E-2</v>
      </c>
      <c r="AZ73">
        <v>0.14297604682672299</v>
      </c>
      <c r="BA73">
        <v>0</v>
      </c>
      <c r="BB73">
        <v>1.03821709281858E-2</v>
      </c>
      <c r="BC73">
        <v>3.9398097505393553E-3</v>
      </c>
      <c r="BD73">
        <v>0</v>
      </c>
      <c r="BE73">
        <v>0</v>
      </c>
      <c r="BF73">
        <v>1.482636231543015E-2</v>
      </c>
      <c r="BG73">
        <v>5.7798308482989946E-2</v>
      </c>
      <c r="BH73">
        <v>0.12227643305639575</v>
      </c>
      <c r="BJ73">
        <f t="shared" si="12"/>
        <v>3.4836308646248898E-2</v>
      </c>
      <c r="BK73">
        <f t="shared" si="13"/>
        <v>3.0122733207773787E-2</v>
      </c>
      <c r="BL73">
        <f t="shared" si="14"/>
        <v>3.9645099390226049E-2</v>
      </c>
      <c r="BN73">
        <f t="shared" si="15"/>
        <v>3.0517442482651813E-2</v>
      </c>
      <c r="BO73">
        <f t="shared" si="16"/>
        <v>4.2997771752411908E-2</v>
      </c>
      <c r="BP73">
        <f t="shared" si="17"/>
        <v>4.324121623785232E-2</v>
      </c>
      <c r="BR73">
        <f t="shared" si="18"/>
        <v>7.6293606206629533E-3</v>
      </c>
      <c r="BS73">
        <f t="shared" si="19"/>
        <v>1.0134671994013947E-2</v>
      </c>
      <c r="BT73">
        <f t="shared" si="20"/>
        <v>8.648243247570464E-3</v>
      </c>
      <c r="BV73">
        <f t="shared" si="21"/>
        <v>0.71277007586732988</v>
      </c>
      <c r="BW73">
        <f t="shared" si="22"/>
        <v>0.67900922446589551</v>
      </c>
      <c r="BX73">
        <f t="shared" si="23"/>
        <v>0.47927322472475409</v>
      </c>
    </row>
    <row r="74" spans="1:76" x14ac:dyDescent="0.3">
      <c r="A74" t="s">
        <v>897</v>
      </c>
      <c r="B74">
        <v>2.3954908711561949E-2</v>
      </c>
      <c r="C74">
        <v>0.13760749023384625</v>
      </c>
      <c r="D74">
        <v>1.4033400012750099E-2</v>
      </c>
      <c r="E74">
        <v>3.1496057058519551E-2</v>
      </c>
      <c r="F74">
        <v>0.11849096299408149</v>
      </c>
      <c r="G74">
        <v>0.166926460932488</v>
      </c>
      <c r="H74">
        <v>0.16468726153754248</v>
      </c>
      <c r="I74">
        <v>4.7274749728085048E-2</v>
      </c>
      <c r="J74">
        <v>0</v>
      </c>
      <c r="K74">
        <v>6.9874720164453508E-2</v>
      </c>
      <c r="L74">
        <v>0</v>
      </c>
      <c r="M74">
        <v>1.387517658632715E-2</v>
      </c>
      <c r="N74">
        <v>7.9076881874718799E-2</v>
      </c>
      <c r="O74">
        <v>3.7134225366435701E-2</v>
      </c>
      <c r="P74">
        <v>5.4355036650543503E-2</v>
      </c>
      <c r="Q74">
        <v>3.110279719683445E-2</v>
      </c>
      <c r="R74">
        <v>0</v>
      </c>
      <c r="S74">
        <v>0.10150685184923813</v>
      </c>
      <c r="T74">
        <v>7.8766696428759053E-2</v>
      </c>
      <c r="U74">
        <v>0</v>
      </c>
      <c r="V74">
        <v>3.9504305808149898E-2</v>
      </c>
      <c r="W74">
        <v>0</v>
      </c>
      <c r="X74">
        <v>9.2568334471128444E-2</v>
      </c>
      <c r="Y74">
        <v>3.6097040725536801E-2</v>
      </c>
      <c r="Z74">
        <v>5.80032193750179E-2</v>
      </c>
      <c r="AA74">
        <v>5.2223152958700003E-2</v>
      </c>
      <c r="AB74">
        <v>5.1778880725128699E-2</v>
      </c>
      <c r="AC74">
        <v>0.113347735017786</v>
      </c>
      <c r="AD74">
        <v>5.2781184176690012E-2</v>
      </c>
      <c r="AE74">
        <v>0.1000080685326003</v>
      </c>
      <c r="AF74">
        <v>9.0324921080702503E-2</v>
      </c>
      <c r="AG74">
        <v>0</v>
      </c>
      <c r="AH74">
        <v>4.4555564292514553E-2</v>
      </c>
      <c r="AI74">
        <v>0.113338995998362</v>
      </c>
      <c r="AJ74">
        <v>0.18976639403423501</v>
      </c>
      <c r="AK74">
        <v>0</v>
      </c>
      <c r="AL74">
        <v>2.9872048062469101E-2</v>
      </c>
      <c r="AM74">
        <v>0.14135652408554114</v>
      </c>
      <c r="AN74">
        <v>0.14785964558697628</v>
      </c>
      <c r="AO74">
        <v>3.4152146582124503E-2</v>
      </c>
      <c r="AP74">
        <v>8.1675321698295694E-2</v>
      </c>
      <c r="AQ74">
        <v>7.3438047527172257E-2</v>
      </c>
      <c r="AR74">
        <v>5.5213093202458499E-2</v>
      </c>
      <c r="AS74">
        <v>0.10813547576405624</v>
      </c>
      <c r="AT74">
        <v>2.2278654367718899E-2</v>
      </c>
      <c r="AU74">
        <v>8.5067890116424807E-2</v>
      </c>
      <c r="AV74">
        <v>0</v>
      </c>
      <c r="AW74">
        <v>9.9235236092049206E-2</v>
      </c>
      <c r="AX74">
        <v>6.5458096912590594E-2</v>
      </c>
      <c r="AY74">
        <v>0.12153409322448895</v>
      </c>
      <c r="AZ74">
        <v>0</v>
      </c>
      <c r="BA74">
        <v>4.3763079291564602E-2</v>
      </c>
      <c r="BB74">
        <v>6.6619593996623455E-2</v>
      </c>
      <c r="BC74">
        <v>4.3033027041422853E-2</v>
      </c>
      <c r="BD74">
        <v>1.80517983260681E-3</v>
      </c>
      <c r="BE74">
        <v>0.10129539274293564</v>
      </c>
      <c r="BF74">
        <v>7.2592846097019048E-2</v>
      </c>
      <c r="BG74">
        <v>7.9156136382121448E-2</v>
      </c>
      <c r="BH74">
        <v>0.14038029089483101</v>
      </c>
      <c r="BJ74">
        <f t="shared" si="12"/>
        <v>6.1868133065511761E-2</v>
      </c>
      <c r="BK74">
        <f t="shared" si="13"/>
        <v>5.6933608413350788E-2</v>
      </c>
      <c r="BL74">
        <f t="shared" si="14"/>
        <v>7.2147528541429043E-2</v>
      </c>
      <c r="BN74">
        <f t="shared" si="15"/>
        <v>5.6181993232590273E-2</v>
      </c>
      <c r="BO74">
        <f t="shared" si="16"/>
        <v>3.9846654785030737E-2</v>
      </c>
      <c r="BP74">
        <f t="shared" si="17"/>
        <v>5.1208458530143358E-2</v>
      </c>
      <c r="BR74">
        <f t="shared" si="18"/>
        <v>1.4045498308147568E-2</v>
      </c>
      <c r="BS74">
        <f t="shared" si="19"/>
        <v>9.3919466020315426E-3</v>
      </c>
      <c r="BT74">
        <f t="shared" si="20"/>
        <v>1.0241691706028672E-2</v>
      </c>
      <c r="BV74">
        <f t="shared" si="21"/>
        <v>0.77250715943994708</v>
      </c>
      <c r="BW74">
        <f t="shared" si="22"/>
        <v>0.55873079870882447</v>
      </c>
      <c r="BX74">
        <f t="shared" si="23"/>
        <v>0.28002529754036976</v>
      </c>
    </row>
    <row r="75" spans="1:76" x14ac:dyDescent="0.3">
      <c r="A75" t="s">
        <v>898</v>
      </c>
      <c r="B75">
        <v>0.18458055308009011</v>
      </c>
      <c r="C75">
        <v>0.28458422147738299</v>
      </c>
      <c r="D75">
        <v>0.11275990199118899</v>
      </c>
      <c r="E75">
        <v>5.6717035651725499E-2</v>
      </c>
      <c r="F75">
        <v>0.201449557005876</v>
      </c>
      <c r="G75">
        <v>0.18099199746723449</v>
      </c>
      <c r="H75">
        <v>0.19452135499297102</v>
      </c>
      <c r="I75">
        <v>0.15729616685807851</v>
      </c>
      <c r="J75">
        <v>0.19905881840741502</v>
      </c>
      <c r="K75">
        <v>0.31994120403493997</v>
      </c>
      <c r="L75">
        <v>6.4402915280640197E-2</v>
      </c>
      <c r="M75">
        <v>8.0480125593099805E-2</v>
      </c>
      <c r="N75">
        <v>0.21514683406910051</v>
      </c>
      <c r="O75">
        <v>0.1038777354337005</v>
      </c>
      <c r="P75">
        <v>0.37454728723262654</v>
      </c>
      <c r="Q75">
        <v>0.15349346989543355</v>
      </c>
      <c r="R75">
        <v>0.21209191127506094</v>
      </c>
      <c r="S75">
        <v>0.28924634639756552</v>
      </c>
      <c r="T75">
        <v>0.25369123415463901</v>
      </c>
      <c r="U75">
        <v>4.3935921151188204E-2</v>
      </c>
      <c r="V75">
        <v>0.30937440667855298</v>
      </c>
      <c r="W75">
        <v>0.21556781884523199</v>
      </c>
      <c r="X75">
        <v>0.13600577051059851</v>
      </c>
      <c r="Y75">
        <v>0.22364837490474848</v>
      </c>
      <c r="Z75">
        <v>8.3186936399148551E-2</v>
      </c>
      <c r="AA75">
        <v>5.0498897832384898E-2</v>
      </c>
      <c r="AB75">
        <v>0.2335545164139689</v>
      </c>
      <c r="AC75">
        <v>0.214892926355397</v>
      </c>
      <c r="AD75">
        <v>0.139399496239101</v>
      </c>
      <c r="AE75">
        <v>8.4804235727312188E-2</v>
      </c>
      <c r="AF75">
        <v>0.24025331457947999</v>
      </c>
      <c r="AG75">
        <v>0.63308715943226102</v>
      </c>
      <c r="AH75">
        <v>8.2681485869100305E-2</v>
      </c>
      <c r="AI75">
        <v>0.17652380956655025</v>
      </c>
      <c r="AJ75">
        <v>0.15640224657799051</v>
      </c>
      <c r="AK75">
        <v>9.1127827076860901E-2</v>
      </c>
      <c r="AL75">
        <v>0.161604798332142</v>
      </c>
      <c r="AM75">
        <v>0.1616308499622735</v>
      </c>
      <c r="AN75">
        <v>0.17985152907968899</v>
      </c>
      <c r="AO75">
        <v>0.10960431709158805</v>
      </c>
      <c r="AP75">
        <v>0.2419363238213415</v>
      </c>
      <c r="AQ75">
        <v>0.238004090638126</v>
      </c>
      <c r="AR75">
        <v>0.29345443260701348</v>
      </c>
      <c r="AS75">
        <v>0.21447462822900398</v>
      </c>
      <c r="AT75">
        <v>0.19091392584216565</v>
      </c>
      <c r="AU75">
        <v>0.31473620863178353</v>
      </c>
      <c r="AV75">
        <v>0.244893013244119</v>
      </c>
      <c r="AW75">
        <v>0.13240448752585601</v>
      </c>
      <c r="AX75">
        <v>0.26160812088202351</v>
      </c>
      <c r="AY75">
        <v>0.32983548810655505</v>
      </c>
      <c r="AZ75">
        <v>0.40290138872046799</v>
      </c>
      <c r="BA75">
        <v>5.8038826623428103E-2</v>
      </c>
      <c r="BB75">
        <v>0.13273148174366151</v>
      </c>
      <c r="BC75">
        <v>8.8590481126472456E-2</v>
      </c>
      <c r="BD75">
        <v>0.15173391195022151</v>
      </c>
      <c r="BE75">
        <v>0.224541305477513</v>
      </c>
      <c r="BF75">
        <v>0.27269920018145</v>
      </c>
      <c r="BG75">
        <v>0.30028200287068096</v>
      </c>
      <c r="BH75">
        <v>0.1995537185868205</v>
      </c>
      <c r="BJ75">
        <f t="shared" si="12"/>
        <v>0.18024057365446899</v>
      </c>
      <c r="BK75">
        <f t="shared" si="13"/>
        <v>0.20124692012957163</v>
      </c>
      <c r="BL75">
        <f t="shared" si="14"/>
        <v>0.20614218419716987</v>
      </c>
      <c r="BN75">
        <f t="shared" si="15"/>
        <v>8.9688367517829409E-2</v>
      </c>
      <c r="BO75">
        <f t="shared" si="16"/>
        <v>0.13503096636657475</v>
      </c>
      <c r="BP75">
        <f t="shared" si="17"/>
        <v>8.5023972221006661E-2</v>
      </c>
      <c r="BR75">
        <f t="shared" si="18"/>
        <v>2.2422091879457352E-2</v>
      </c>
      <c r="BS75">
        <f t="shared" si="19"/>
        <v>3.1827103995992548E-2</v>
      </c>
      <c r="BT75">
        <f t="shared" si="20"/>
        <v>1.7004794444201332E-2</v>
      </c>
      <c r="BV75">
        <f t="shared" si="21"/>
        <v>0.59351388010536443</v>
      </c>
      <c r="BW75">
        <f t="shared" si="22"/>
        <v>0.36449516108918478</v>
      </c>
      <c r="BX75">
        <f t="shared" si="23"/>
        <v>0.89311370518697553</v>
      </c>
    </row>
    <row r="76" spans="1:76" x14ac:dyDescent="0.3">
      <c r="A76" t="s">
        <v>899</v>
      </c>
      <c r="B76">
        <v>0.94104719275428894</v>
      </c>
      <c r="C76">
        <v>0.95742475818131512</v>
      </c>
      <c r="D76">
        <v>0.48363200002162349</v>
      </c>
      <c r="E76">
        <v>0.50234021196916445</v>
      </c>
      <c r="F76">
        <v>0.86825497100576099</v>
      </c>
      <c r="G76">
        <v>0.57506836011998796</v>
      </c>
      <c r="H76">
        <v>1.1737559056105851</v>
      </c>
      <c r="I76">
        <v>0.90900022992924245</v>
      </c>
      <c r="J76">
        <v>1.3214640210154101</v>
      </c>
      <c r="K76">
        <v>1.3125633588127501</v>
      </c>
      <c r="L76">
        <v>0.64161771132897094</v>
      </c>
      <c r="M76">
        <v>0.62750587379376199</v>
      </c>
      <c r="N76">
        <v>0.98390300840484501</v>
      </c>
      <c r="O76">
        <v>0.41244330366624604</v>
      </c>
      <c r="P76">
        <v>1.1592369729951695</v>
      </c>
      <c r="Q76">
        <v>0.91497019949697456</v>
      </c>
      <c r="R76">
        <v>1.1055814260464549</v>
      </c>
      <c r="S76">
        <v>0.98739954286498099</v>
      </c>
      <c r="T76">
        <v>1.1977827038336351</v>
      </c>
      <c r="U76">
        <v>0.37102121653158504</v>
      </c>
      <c r="V76">
        <v>1.2477926582436001</v>
      </c>
      <c r="W76">
        <v>0.71009956739042601</v>
      </c>
      <c r="X76">
        <v>0.92148479159097496</v>
      </c>
      <c r="Y76">
        <v>0.95783205674805538</v>
      </c>
      <c r="Z76">
        <v>0.65846864859121701</v>
      </c>
      <c r="AA76">
        <v>1.1204512837183649</v>
      </c>
      <c r="AB76">
        <v>0.94268891237524954</v>
      </c>
      <c r="AC76">
        <v>0.76938691628490996</v>
      </c>
      <c r="AD76">
        <v>0.59062833644819857</v>
      </c>
      <c r="AE76">
        <v>0.55026500036810555</v>
      </c>
      <c r="AF76">
        <v>0.50437687578789503</v>
      </c>
      <c r="AG76">
        <v>0.617244936774344</v>
      </c>
      <c r="AH76">
        <v>0.52879536228481105</v>
      </c>
      <c r="AI76">
        <v>0.76527113802658797</v>
      </c>
      <c r="AJ76">
        <v>0.76148289006273506</v>
      </c>
      <c r="AK76">
        <v>0.41003563517420549</v>
      </c>
      <c r="AL76">
        <v>0.48511418939505002</v>
      </c>
      <c r="AM76">
        <v>1.1162809120112049</v>
      </c>
      <c r="AN76">
        <v>0.844286632556567</v>
      </c>
      <c r="AO76">
        <v>1.3489571441105301</v>
      </c>
      <c r="AP76">
        <v>0.79642987375035601</v>
      </c>
      <c r="AQ76">
        <v>0.91939670913967708</v>
      </c>
      <c r="AR76">
        <v>0.98447669981165542</v>
      </c>
      <c r="AS76">
        <v>1.1847154560225599</v>
      </c>
      <c r="AT76">
        <v>0.87972064997009602</v>
      </c>
      <c r="AU76">
        <v>0.95165273956831598</v>
      </c>
      <c r="AV76">
        <v>0.67334033095075951</v>
      </c>
      <c r="AW76">
        <v>0.97343071775398449</v>
      </c>
      <c r="AX76">
        <v>0.87781207790982707</v>
      </c>
      <c r="AY76">
        <v>0.91988605563560999</v>
      </c>
      <c r="AZ76">
        <v>0.98346926495170806</v>
      </c>
      <c r="BA76">
        <v>0.89740849309533199</v>
      </c>
      <c r="BB76">
        <v>0.69081851396258498</v>
      </c>
      <c r="BC76">
        <v>0.52641363937774655</v>
      </c>
      <c r="BD76">
        <v>1.0456026065080244</v>
      </c>
      <c r="BE76">
        <v>0.94125770052308344</v>
      </c>
      <c r="BF76">
        <v>1.0549319439224298</v>
      </c>
      <c r="BG76">
        <v>0.98043059388876053</v>
      </c>
      <c r="BH76">
        <v>0.925923393710683</v>
      </c>
      <c r="BJ76">
        <f t="shared" si="12"/>
        <v>0.86151425494413092</v>
      </c>
      <c r="BK76">
        <f t="shared" si="13"/>
        <v>0.80814285410607745</v>
      </c>
      <c r="BL76">
        <f t="shared" si="14"/>
        <v>0.88693099455053959</v>
      </c>
      <c r="BN76">
        <f t="shared" si="15"/>
        <v>0.29387359341110175</v>
      </c>
      <c r="BO76">
        <f t="shared" si="16"/>
        <v>0.26162398046348534</v>
      </c>
      <c r="BP76">
        <f t="shared" si="17"/>
        <v>0.21242027767372565</v>
      </c>
      <c r="BR76">
        <f t="shared" si="18"/>
        <v>7.3468398352775438E-2</v>
      </c>
      <c r="BS76">
        <f t="shared" si="19"/>
        <v>6.1665363568915776E-2</v>
      </c>
      <c r="BT76">
        <f t="shared" si="20"/>
        <v>4.248405553474513E-2</v>
      </c>
      <c r="BV76">
        <f t="shared" si="21"/>
        <v>0.58200346285265137</v>
      </c>
      <c r="BW76">
        <f t="shared" si="22"/>
        <v>0.76704768414938973</v>
      </c>
      <c r="BX76">
        <f t="shared" si="23"/>
        <v>0.30064278320312054</v>
      </c>
    </row>
    <row r="77" spans="1:76" x14ac:dyDescent="0.3">
      <c r="A77" t="s">
        <v>900</v>
      </c>
      <c r="B77">
        <v>0.39045146360738398</v>
      </c>
      <c r="C77">
        <v>0.62912687011325596</v>
      </c>
      <c r="D77">
        <v>0.442443635101474</v>
      </c>
      <c r="E77">
        <v>0.387728902572822</v>
      </c>
      <c r="F77">
        <v>0.69344289692151051</v>
      </c>
      <c r="G77">
        <v>0.61056693989098054</v>
      </c>
      <c r="H77">
        <v>0.547875398591673</v>
      </c>
      <c r="I77">
        <v>0.94501192888536911</v>
      </c>
      <c r="J77">
        <v>0.59743465845557897</v>
      </c>
      <c r="K77">
        <v>0.97345557105717506</v>
      </c>
      <c r="L77">
        <v>0.54883416856062794</v>
      </c>
      <c r="M77">
        <v>0.3186021707824665</v>
      </c>
      <c r="N77">
        <v>0.75304326130750499</v>
      </c>
      <c r="O77">
        <v>0.44038366690300701</v>
      </c>
      <c r="P77">
        <v>0.83971567737647246</v>
      </c>
      <c r="Q77">
        <v>0.60230179047650956</v>
      </c>
      <c r="R77">
        <v>0.475898495808393</v>
      </c>
      <c r="S77">
        <v>0.53818109057920793</v>
      </c>
      <c r="T77">
        <v>0.65645010213346611</v>
      </c>
      <c r="U77">
        <v>0.28422474760521899</v>
      </c>
      <c r="V77">
        <v>1.080617482289369</v>
      </c>
      <c r="W77">
        <v>0.48963622935168</v>
      </c>
      <c r="X77">
        <v>0.60318031515001502</v>
      </c>
      <c r="Y77">
        <v>0.63399917222000646</v>
      </c>
      <c r="Z77">
        <v>0.1845674691808635</v>
      </c>
      <c r="AA77">
        <v>0.30964399388358499</v>
      </c>
      <c r="AB77">
        <v>0.57432415117545499</v>
      </c>
      <c r="AC77">
        <v>0.92723902853747497</v>
      </c>
      <c r="AD77">
        <v>0.529740411907071</v>
      </c>
      <c r="AE77">
        <v>0.48205114996543047</v>
      </c>
      <c r="AF77">
        <v>0.66665471495974549</v>
      </c>
      <c r="AG77">
        <v>0.50661617735801601</v>
      </c>
      <c r="AH77">
        <v>0.376163031980566</v>
      </c>
      <c r="AI77">
        <v>0.34671057381030851</v>
      </c>
      <c r="AJ77">
        <v>0.42628567097196352</v>
      </c>
      <c r="AK77">
        <v>0.32356999852388152</v>
      </c>
      <c r="AL77">
        <v>0.40331114398429602</v>
      </c>
      <c r="AM77">
        <v>0.86269846827408547</v>
      </c>
      <c r="AN77">
        <v>0.45402349485830795</v>
      </c>
      <c r="AO77">
        <v>0.92507599999722501</v>
      </c>
      <c r="AP77">
        <v>0.65638051779138196</v>
      </c>
      <c r="AQ77">
        <v>0.522119525926515</v>
      </c>
      <c r="AR77">
        <v>0.71533909735179801</v>
      </c>
      <c r="AS77">
        <v>0.68630072962676247</v>
      </c>
      <c r="AT77">
        <v>0.64921033761761304</v>
      </c>
      <c r="AU77">
        <v>0.57099795116284202</v>
      </c>
      <c r="AV77">
        <v>0.57333899590537096</v>
      </c>
      <c r="AW77">
        <v>0.23873389528900352</v>
      </c>
      <c r="AX77">
        <v>0.53202399687285096</v>
      </c>
      <c r="AY77">
        <v>0.77061618445143942</v>
      </c>
      <c r="AZ77">
        <v>0.90401561852694745</v>
      </c>
      <c r="BA77">
        <v>0.180837385551954</v>
      </c>
      <c r="BB77">
        <v>0.60564962798029143</v>
      </c>
      <c r="BC77">
        <v>0.59395780514312646</v>
      </c>
      <c r="BD77">
        <v>0.84412872946218098</v>
      </c>
      <c r="BE77">
        <v>0.57420199118950754</v>
      </c>
      <c r="BF77">
        <v>0.82915451305332644</v>
      </c>
      <c r="BG77">
        <v>0.68227284161669299</v>
      </c>
      <c r="BH77">
        <v>0.87317221129718303</v>
      </c>
      <c r="BJ77">
        <f t="shared" si="12"/>
        <v>0.60752618753773835</v>
      </c>
      <c r="BK77">
        <f t="shared" si="13"/>
        <v>0.53699435210532631</v>
      </c>
      <c r="BL77">
        <f t="shared" si="14"/>
        <v>0.61589666929706188</v>
      </c>
      <c r="BN77">
        <f t="shared" si="15"/>
        <v>0.19527347966815772</v>
      </c>
      <c r="BO77">
        <f t="shared" si="16"/>
        <v>0.2177307619874122</v>
      </c>
      <c r="BP77">
        <f t="shared" si="17"/>
        <v>0.20366689187269787</v>
      </c>
      <c r="BR77">
        <f t="shared" si="18"/>
        <v>4.8818369917039431E-2</v>
      </c>
      <c r="BS77">
        <f t="shared" si="19"/>
        <v>5.1319632758071117E-2</v>
      </c>
      <c r="BT77">
        <f t="shared" si="20"/>
        <v>4.0733378374539574E-2</v>
      </c>
      <c r="BV77">
        <f t="shared" si="21"/>
        <v>0.32682621126767231</v>
      </c>
      <c r="BW77">
        <f t="shared" si="22"/>
        <v>0.89605573943830896</v>
      </c>
      <c r="BX77">
        <f t="shared" si="23"/>
        <v>0.23651890300304165</v>
      </c>
    </row>
    <row r="78" spans="1:76" x14ac:dyDescent="0.3">
      <c r="A78" t="s">
        <v>901</v>
      </c>
      <c r="B78">
        <v>0.83688089019401857</v>
      </c>
      <c r="C78">
        <v>1.3791701141892321</v>
      </c>
      <c r="D78">
        <v>0.87574074629800347</v>
      </c>
      <c r="E78">
        <v>0.77016451732951396</v>
      </c>
      <c r="F78">
        <v>1.6680407096128351</v>
      </c>
      <c r="G78">
        <v>0.80083827611441349</v>
      </c>
      <c r="H78">
        <v>1.1585616636589351</v>
      </c>
      <c r="I78">
        <v>1.2649968036925698</v>
      </c>
      <c r="J78">
        <v>1.3644771285903499</v>
      </c>
      <c r="K78">
        <v>2.0541760225645254</v>
      </c>
      <c r="L78">
        <v>0.73231018314303054</v>
      </c>
      <c r="M78">
        <v>0.58451871570876401</v>
      </c>
      <c r="N78">
        <v>1.4444282542564699</v>
      </c>
      <c r="O78">
        <v>0.88496414326204609</v>
      </c>
      <c r="P78">
        <v>2.28404443713185</v>
      </c>
      <c r="Q78">
        <v>0.99115167413764105</v>
      </c>
      <c r="R78">
        <v>0.76891685730112602</v>
      </c>
      <c r="S78">
        <v>1.1758478896486215</v>
      </c>
      <c r="T78">
        <v>1.1435876446727051</v>
      </c>
      <c r="U78">
        <v>0.50858321091401204</v>
      </c>
      <c r="V78">
        <v>2.1716594384450452</v>
      </c>
      <c r="W78">
        <v>0.69714628748246599</v>
      </c>
      <c r="X78">
        <v>0.50128382322864351</v>
      </c>
      <c r="Y78">
        <v>1.026522524464442</v>
      </c>
      <c r="Z78">
        <v>0.63190519394284395</v>
      </c>
      <c r="AA78">
        <v>1.3625976081441351</v>
      </c>
      <c r="AB78">
        <v>1.0497934070704615</v>
      </c>
      <c r="AC78">
        <v>0.80244738430825802</v>
      </c>
      <c r="AD78">
        <v>0.96807744063737711</v>
      </c>
      <c r="AE78">
        <v>0.49612566486016402</v>
      </c>
      <c r="AF78">
        <v>0.95520259750840197</v>
      </c>
      <c r="AG78">
        <v>0.94657096911814498</v>
      </c>
      <c r="AH78">
        <v>0.60640802649714898</v>
      </c>
      <c r="AI78">
        <v>0.71401986828424402</v>
      </c>
      <c r="AJ78">
        <v>0.95844439220375244</v>
      </c>
      <c r="AK78">
        <v>0.52458523816686409</v>
      </c>
      <c r="AL78">
        <v>0.92943155062014204</v>
      </c>
      <c r="AM78">
        <v>1.1670896086781202</v>
      </c>
      <c r="AN78">
        <v>1.0850675502340814</v>
      </c>
      <c r="AO78">
        <v>1.611848683420305</v>
      </c>
      <c r="AP78">
        <v>1.2834892390277099</v>
      </c>
      <c r="AQ78">
        <v>1.2303998889861696</v>
      </c>
      <c r="AR78">
        <v>1.4975871679309001</v>
      </c>
      <c r="AS78">
        <v>1.45525709188762</v>
      </c>
      <c r="AT78">
        <v>1.4675771098023751</v>
      </c>
      <c r="AU78">
        <v>1.5206568007567149</v>
      </c>
      <c r="AV78">
        <v>0.75506142570818358</v>
      </c>
      <c r="AW78">
        <v>1.0199492847897176</v>
      </c>
      <c r="AX78">
        <v>0.88004325497209845</v>
      </c>
      <c r="AY78">
        <v>1.2636771155790996</v>
      </c>
      <c r="AZ78">
        <v>0.95267595931277405</v>
      </c>
      <c r="BA78">
        <v>1.27991745976173</v>
      </c>
      <c r="BB78">
        <v>1.1915210785743549</v>
      </c>
      <c r="BC78">
        <v>0.90841143130162405</v>
      </c>
      <c r="BD78">
        <v>1.408080356617345</v>
      </c>
      <c r="BE78">
        <v>1.1921808674666901</v>
      </c>
      <c r="BF78">
        <v>0.99238149790923247</v>
      </c>
      <c r="BG78">
        <v>1.0978709843493999</v>
      </c>
      <c r="BH78">
        <v>1.253402216643575</v>
      </c>
      <c r="BJ78">
        <f t="shared" si="12"/>
        <v>1.1934040174927623</v>
      </c>
      <c r="BK78">
        <f t="shared" si="13"/>
        <v>0.91814976869601339</v>
      </c>
      <c r="BL78">
        <f t="shared" si="14"/>
        <v>1.157064290188023</v>
      </c>
      <c r="BN78">
        <f t="shared" si="15"/>
        <v>0.48781696885025055</v>
      </c>
      <c r="BO78">
        <f t="shared" si="16"/>
        <v>0.40181304823374031</v>
      </c>
      <c r="BP78">
        <f t="shared" si="17"/>
        <v>0.26226635062223252</v>
      </c>
      <c r="BR78">
        <f t="shared" si="18"/>
        <v>0.12195424221256264</v>
      </c>
      <c r="BS78">
        <f t="shared" si="19"/>
        <v>9.4708243725105029E-2</v>
      </c>
      <c r="BT78">
        <f t="shared" si="20"/>
        <v>5.2453270124446505E-2</v>
      </c>
      <c r="BV78">
        <f t="shared" si="21"/>
        <v>8.5055761101386324E-2</v>
      </c>
      <c r="BW78">
        <f t="shared" si="22"/>
        <v>0.78701277593117891</v>
      </c>
      <c r="BX78">
        <f t="shared" si="23"/>
        <v>3.5946321893475346E-2</v>
      </c>
    </row>
    <row r="79" spans="1:76" x14ac:dyDescent="0.3">
      <c r="A79" t="s">
        <v>902</v>
      </c>
      <c r="B79">
        <v>0</v>
      </c>
      <c r="C79">
        <v>0.1291299792904185</v>
      </c>
      <c r="D79">
        <v>6.2058358037491004E-2</v>
      </c>
      <c r="E79">
        <v>5.61366203351515E-3</v>
      </c>
      <c r="F79">
        <v>0.110303872087917</v>
      </c>
      <c r="G79">
        <v>4.2370836529219948E-2</v>
      </c>
      <c r="H79">
        <v>9.1103374849125549E-2</v>
      </c>
      <c r="I79">
        <v>0</v>
      </c>
      <c r="J79">
        <v>0.1435358084296485</v>
      </c>
      <c r="K79">
        <v>0.16557359722868681</v>
      </c>
      <c r="L79">
        <v>3.8540408430220649E-2</v>
      </c>
      <c r="M79">
        <v>0</v>
      </c>
      <c r="N79">
        <v>0.14131954102591765</v>
      </c>
      <c r="O79">
        <v>4.5547983388804447E-2</v>
      </c>
      <c r="P79">
        <v>0.15607481085847386</v>
      </c>
      <c r="Q79">
        <v>0.17812507666668398</v>
      </c>
      <c r="R79">
        <v>0.1100763487959345</v>
      </c>
      <c r="S79">
        <v>0.12686914116889714</v>
      </c>
      <c r="T79">
        <v>4.6860840471297197E-2</v>
      </c>
      <c r="U79">
        <v>4.0669819176288452E-2</v>
      </c>
      <c r="V79">
        <v>2.348814006512074E-2</v>
      </c>
      <c r="W79">
        <v>0</v>
      </c>
      <c r="X79">
        <v>2.395313331999635E-2</v>
      </c>
      <c r="Y79">
        <v>8.5925034757387594E-2</v>
      </c>
      <c r="Z79">
        <v>5.1273164582737153E-2</v>
      </c>
      <c r="AA79">
        <v>0.2105482222461855</v>
      </c>
      <c r="AB79">
        <v>0.11964078883219414</v>
      </c>
      <c r="AC79">
        <v>0.499736971614895</v>
      </c>
      <c r="AD79">
        <v>6.9003675747082438E-2</v>
      </c>
      <c r="AE79">
        <v>2.294598218103865E-2</v>
      </c>
      <c r="AF79">
        <v>0.1049048046745847</v>
      </c>
      <c r="AG79">
        <v>0</v>
      </c>
      <c r="AH79">
        <v>0.154882294191307</v>
      </c>
      <c r="AI79">
        <v>0.101218793349151</v>
      </c>
      <c r="AJ79">
        <v>6.9862072267126957E-2</v>
      </c>
      <c r="AK79">
        <v>0</v>
      </c>
      <c r="AL79">
        <v>0.12626651633039701</v>
      </c>
      <c r="AM79">
        <v>4.7151609971142247E-2</v>
      </c>
      <c r="AN79">
        <v>2.9843721959668751E-2</v>
      </c>
      <c r="AO79">
        <v>2.9117389360710951E-2</v>
      </c>
      <c r="AP79">
        <v>6.8304877099639144E-2</v>
      </c>
      <c r="AQ79">
        <v>6.994598089284515E-2</v>
      </c>
      <c r="AR79">
        <v>0.121978599395246</v>
      </c>
      <c r="AS79">
        <v>0.21978455796014551</v>
      </c>
      <c r="AT79">
        <v>0.1087758169284385</v>
      </c>
      <c r="AU79">
        <v>7.5594794849197344E-2</v>
      </c>
      <c r="AV79">
        <v>3.5765177095783501E-2</v>
      </c>
      <c r="AW79">
        <v>1.0403946913711951E-2</v>
      </c>
      <c r="AX79">
        <v>0.12937591679333899</v>
      </c>
      <c r="AY79">
        <v>5.1355064546187001E-3</v>
      </c>
      <c r="AZ79">
        <v>6.2358089707583497E-2</v>
      </c>
      <c r="BA79">
        <v>0.10589708790194099</v>
      </c>
      <c r="BB79">
        <v>0.1121491563805477</v>
      </c>
      <c r="BC79">
        <v>0.11375473487557849</v>
      </c>
      <c r="BD79">
        <v>3.0384614431308549E-2</v>
      </c>
      <c r="BE79">
        <v>0.18774225678824</v>
      </c>
      <c r="BF79">
        <v>4.9887177667757257E-2</v>
      </c>
      <c r="BG79">
        <v>0.14739344969573109</v>
      </c>
      <c r="BH79">
        <v>0.12614723006130796</v>
      </c>
      <c r="BJ79">
        <f t="shared" si="12"/>
        <v>8.1831081803507691E-2</v>
      </c>
      <c r="BK79">
        <f t="shared" si="13"/>
        <v>9.9555397509672086E-2</v>
      </c>
      <c r="BL79">
        <f t="shared" si="14"/>
        <v>8.3320811271280243E-2</v>
      </c>
      <c r="BN79">
        <f t="shared" si="15"/>
        <v>6.4968902681815058E-2</v>
      </c>
      <c r="BO79">
        <f t="shared" si="16"/>
        <v>0.11471329605048303</v>
      </c>
      <c r="BP79">
        <f t="shared" si="17"/>
        <v>5.6489223597102053E-2</v>
      </c>
      <c r="BR79">
        <f t="shared" si="18"/>
        <v>1.6242225670453764E-2</v>
      </c>
      <c r="BS79">
        <f t="shared" si="19"/>
        <v>2.7038183176518852E-2</v>
      </c>
      <c r="BT79">
        <f t="shared" si="20"/>
        <v>1.129784471942041E-2</v>
      </c>
      <c r="BV79">
        <f t="shared" si="21"/>
        <v>0.5787233279035241</v>
      </c>
      <c r="BW79">
        <f t="shared" si="22"/>
        <v>0.94050005714994911</v>
      </c>
      <c r="BX79">
        <f t="shared" si="23"/>
        <v>0.58492680669947261</v>
      </c>
    </row>
    <row r="80" spans="1:76" x14ac:dyDescent="0.3">
      <c r="A80" t="s">
        <v>903</v>
      </c>
      <c r="B80">
        <v>0</v>
      </c>
      <c r="C80">
        <v>0</v>
      </c>
      <c r="D80">
        <v>0</v>
      </c>
      <c r="E80">
        <v>0</v>
      </c>
      <c r="F80">
        <v>1.54627926261685E-2</v>
      </c>
      <c r="G80">
        <v>0</v>
      </c>
      <c r="H80">
        <v>0</v>
      </c>
      <c r="I80">
        <v>0</v>
      </c>
      <c r="J80">
        <v>0</v>
      </c>
      <c r="K80">
        <v>1.1137437135271949E-3</v>
      </c>
      <c r="L80">
        <v>2.3700260031245798E-2</v>
      </c>
      <c r="M80">
        <v>0</v>
      </c>
      <c r="N80">
        <v>3.0085242428284198E-2</v>
      </c>
      <c r="O80">
        <v>0</v>
      </c>
      <c r="P80">
        <v>0</v>
      </c>
      <c r="Q80">
        <v>0</v>
      </c>
      <c r="R80">
        <v>0</v>
      </c>
      <c r="S80">
        <v>0</v>
      </c>
      <c r="T80">
        <v>2.3658616329284551E-2</v>
      </c>
      <c r="U80">
        <v>5.5701448007314995E-4</v>
      </c>
      <c r="V80">
        <v>2.0852550591308749E-2</v>
      </c>
      <c r="W80">
        <v>0</v>
      </c>
      <c r="X80">
        <v>0</v>
      </c>
      <c r="Y80">
        <v>2.8994498809630398E-2</v>
      </c>
      <c r="Z80">
        <v>0</v>
      </c>
      <c r="AA80">
        <v>0</v>
      </c>
      <c r="AB80">
        <v>1.39784808217219E-2</v>
      </c>
      <c r="AC80">
        <v>0</v>
      </c>
      <c r="AD80">
        <v>1.2605099096448301E-2</v>
      </c>
      <c r="AE80">
        <v>6.4798457881228002E-3</v>
      </c>
      <c r="AF80">
        <v>0</v>
      </c>
      <c r="AG80">
        <v>0</v>
      </c>
      <c r="AH80">
        <v>0</v>
      </c>
      <c r="AI80">
        <v>0</v>
      </c>
      <c r="AJ80">
        <v>2.153066395102915E-2</v>
      </c>
      <c r="AK80">
        <v>0</v>
      </c>
      <c r="AL80">
        <v>0</v>
      </c>
      <c r="AM80">
        <v>0</v>
      </c>
      <c r="AN80">
        <v>3.5332322381052397E-2</v>
      </c>
      <c r="AO80">
        <v>0</v>
      </c>
      <c r="AP80">
        <v>0</v>
      </c>
      <c r="AQ80">
        <v>1.13628312544571E-2</v>
      </c>
      <c r="AR80">
        <v>0</v>
      </c>
      <c r="AS80">
        <v>2.318116203042625E-2</v>
      </c>
      <c r="AT80">
        <v>0</v>
      </c>
      <c r="AU80">
        <v>0</v>
      </c>
      <c r="AV80">
        <v>0</v>
      </c>
      <c r="AW80">
        <v>0</v>
      </c>
      <c r="AX80">
        <v>2.8474593124234299E-2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1.7411063284242152E-2</v>
      </c>
      <c r="BG80">
        <v>7.65220993725656E-2</v>
      </c>
      <c r="BH80">
        <v>0</v>
      </c>
      <c r="BJ80">
        <f t="shared" si="12"/>
        <v>4.3976274249516055E-3</v>
      </c>
      <c r="BK80">
        <f t="shared" si="13"/>
        <v>5.9514503286994362E-3</v>
      </c>
      <c r="BL80">
        <f t="shared" si="14"/>
        <v>8.5525894159202767E-3</v>
      </c>
      <c r="BN80">
        <f t="shared" si="15"/>
        <v>9.6531048092574068E-3</v>
      </c>
      <c r="BO80">
        <f t="shared" si="16"/>
        <v>9.6840358978817244E-3</v>
      </c>
      <c r="BP80">
        <f t="shared" si="17"/>
        <v>1.7700438236029049E-2</v>
      </c>
      <c r="BR80">
        <f t="shared" si="18"/>
        <v>2.4132762023143517E-3</v>
      </c>
      <c r="BS80">
        <f t="shared" si="19"/>
        <v>2.2825491508820413E-3</v>
      </c>
      <c r="BT80">
        <f t="shared" si="20"/>
        <v>3.5400876472058097E-3</v>
      </c>
      <c r="BV80">
        <f t="shared" si="21"/>
        <v>0.64316041090484877</v>
      </c>
      <c r="BW80">
        <f t="shared" si="22"/>
        <v>0.33824247347575798</v>
      </c>
      <c r="BX80">
        <f t="shared" si="23"/>
        <v>0.54050399199030175</v>
      </c>
    </row>
    <row r="81" spans="1:76" x14ac:dyDescent="0.3">
      <c r="A81" t="s">
        <v>904</v>
      </c>
      <c r="B81">
        <v>3.8020208163910801E-2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1.76335748581532E-2</v>
      </c>
      <c r="L81">
        <v>0</v>
      </c>
      <c r="M81">
        <v>0</v>
      </c>
      <c r="N81">
        <v>0</v>
      </c>
      <c r="O81">
        <v>0</v>
      </c>
      <c r="P81">
        <v>1.7497483387035549E-4</v>
      </c>
      <c r="Q81">
        <v>0</v>
      </c>
      <c r="R81">
        <v>0</v>
      </c>
      <c r="S81">
        <v>2.8444223030604499E-2</v>
      </c>
      <c r="T81">
        <v>2.3658616329284551E-2</v>
      </c>
      <c r="U81">
        <v>0</v>
      </c>
      <c r="V81">
        <v>2.0852550591308749E-2</v>
      </c>
      <c r="W81">
        <v>0</v>
      </c>
      <c r="X81">
        <v>0</v>
      </c>
      <c r="Y81">
        <v>0</v>
      </c>
      <c r="Z81">
        <v>2.202006731112905E-2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8.2817012596407003E-3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1.4438652067057901E-2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J81">
        <f t="shared" si="12"/>
        <v>3.4892973659958974E-3</v>
      </c>
      <c r="BK81">
        <f t="shared" si="13"/>
        <v>5.2764142923514912E-3</v>
      </c>
      <c r="BL81">
        <f t="shared" si="14"/>
        <v>9.0881413306794401E-4</v>
      </c>
      <c r="BN81">
        <f t="shared" si="15"/>
        <v>1.0203615926275533E-2</v>
      </c>
      <c r="BO81">
        <f t="shared" si="16"/>
        <v>1.0253797921514242E-2</v>
      </c>
      <c r="BP81">
        <f t="shared" si="17"/>
        <v>3.2686176426733318E-3</v>
      </c>
      <c r="BR81">
        <f t="shared" si="18"/>
        <v>2.5509039815688832E-3</v>
      </c>
      <c r="BS81">
        <f t="shared" si="19"/>
        <v>2.416843347739749E-3</v>
      </c>
      <c r="BT81">
        <f t="shared" si="20"/>
        <v>6.5372352853466638E-4</v>
      </c>
      <c r="BV81">
        <f t="shared" si="21"/>
        <v>0.61458973490457869</v>
      </c>
      <c r="BW81">
        <f t="shared" si="22"/>
        <v>0.34087061118890527</v>
      </c>
      <c r="BX81">
        <f t="shared" si="23"/>
        <v>9.681722560850034E-2</v>
      </c>
    </row>
    <row r="82" spans="1:76" x14ac:dyDescent="0.3">
      <c r="A82" t="s">
        <v>905</v>
      </c>
      <c r="B82">
        <v>0</v>
      </c>
      <c r="C82">
        <v>7.7772138618937003E-3</v>
      </c>
      <c r="D82">
        <v>0</v>
      </c>
      <c r="E82">
        <v>0</v>
      </c>
      <c r="F82">
        <v>0</v>
      </c>
      <c r="G82">
        <v>0</v>
      </c>
      <c r="H82">
        <v>0</v>
      </c>
      <c r="I82">
        <v>2.612735772554475E-2</v>
      </c>
      <c r="J82">
        <v>3.14998535657805E-2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2.5838262269009551E-2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2.7717554599268001E-3</v>
      </c>
      <c r="AN82">
        <v>0</v>
      </c>
      <c r="AO82">
        <v>3.8860979103342998E-2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5.4075923636713999E-2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J82">
        <f t="shared" si="12"/>
        <v>4.0877765720761846E-3</v>
      </c>
      <c r="BK82">
        <f t="shared" si="13"/>
        <v>1.435459014944975E-3</v>
      </c>
      <c r="BL82">
        <f t="shared" si="14"/>
        <v>3.8283463279993519E-3</v>
      </c>
      <c r="BN82">
        <f t="shared" si="15"/>
        <v>9.892778426665215E-3</v>
      </c>
      <c r="BO82">
        <f t="shared" si="16"/>
        <v>6.0901368214977217E-3</v>
      </c>
      <c r="BP82">
        <f t="shared" si="17"/>
        <v>1.3031465049682259E-2</v>
      </c>
      <c r="BR82">
        <f t="shared" si="18"/>
        <v>2.4731946066663037E-3</v>
      </c>
      <c r="BS82">
        <f t="shared" si="19"/>
        <v>1.4354590149449754E-3</v>
      </c>
      <c r="BT82">
        <f t="shared" si="20"/>
        <v>2.6062930099364518E-3</v>
      </c>
      <c r="BV82">
        <f t="shared" si="21"/>
        <v>0.36275403807523088</v>
      </c>
      <c r="BW82">
        <f t="shared" si="22"/>
        <v>0.94282024238172413</v>
      </c>
      <c r="BX82">
        <f t="shared" si="23"/>
        <v>0.42654278974895454</v>
      </c>
    </row>
    <row r="83" spans="1:76" x14ac:dyDescent="0.3">
      <c r="A83" t="s">
        <v>906</v>
      </c>
      <c r="B83">
        <v>0</v>
      </c>
      <c r="C83">
        <v>3.3356512908215147E-2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3.3660073498387351E-2</v>
      </c>
      <c r="K83">
        <v>0</v>
      </c>
      <c r="L83">
        <v>2.7996406890292251E-2</v>
      </c>
      <c r="M83">
        <v>0</v>
      </c>
      <c r="N83">
        <v>3.3007004263164701E-3</v>
      </c>
      <c r="O83">
        <v>2.59752785623803E-2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2.0852550591308749E-2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4.658010087173E-2</v>
      </c>
      <c r="AL83">
        <v>1.9215830123493E-2</v>
      </c>
      <c r="AM83">
        <v>8.8040958095115997E-3</v>
      </c>
      <c r="AN83">
        <v>0</v>
      </c>
      <c r="AO83">
        <v>0</v>
      </c>
      <c r="AP83">
        <v>1.3221561044030701E-2</v>
      </c>
      <c r="AQ83">
        <v>0</v>
      </c>
      <c r="AR83">
        <v>3.9241616317282804E-2</v>
      </c>
      <c r="AS83">
        <v>0</v>
      </c>
      <c r="AT83">
        <v>3.8815681258001153E-2</v>
      </c>
      <c r="AU83">
        <v>0</v>
      </c>
      <c r="AV83">
        <v>0</v>
      </c>
      <c r="AW83">
        <v>6.2188041707177501E-4</v>
      </c>
      <c r="AX83">
        <v>4.0137864179121151E-2</v>
      </c>
      <c r="AY83">
        <v>1.9460438491850651E-2</v>
      </c>
      <c r="AZ83">
        <v>0</v>
      </c>
      <c r="BA83">
        <v>0</v>
      </c>
      <c r="BB83">
        <v>1.894226174621625E-2</v>
      </c>
      <c r="BC83">
        <v>0</v>
      </c>
      <c r="BD83">
        <v>0</v>
      </c>
      <c r="BE83">
        <v>2.1626650293158949E-2</v>
      </c>
      <c r="BF83">
        <v>0</v>
      </c>
      <c r="BG83">
        <v>1.7017859380935248E-2</v>
      </c>
      <c r="BH83">
        <v>7.7534250679559E-3</v>
      </c>
      <c r="BJ83">
        <f t="shared" si="12"/>
        <v>7.76806076784947E-3</v>
      </c>
      <c r="BK83">
        <f t="shared" si="13"/>
        <v>1.1584750328504862E-3</v>
      </c>
      <c r="BL83">
        <f t="shared" si="14"/>
        <v>1.1657570600014369E-2</v>
      </c>
      <c r="BN83">
        <f t="shared" si="15"/>
        <v>1.3539034259722443E-2</v>
      </c>
      <c r="BO83">
        <f t="shared" si="16"/>
        <v>4.9149933093833231E-3</v>
      </c>
      <c r="BP83">
        <f t="shared" si="17"/>
        <v>1.5284457550816989E-2</v>
      </c>
      <c r="BR83">
        <f t="shared" si="18"/>
        <v>3.3847585649306108E-3</v>
      </c>
      <c r="BS83">
        <f t="shared" si="19"/>
        <v>1.1584750328504862E-3</v>
      </c>
      <c r="BT83">
        <f t="shared" si="20"/>
        <v>3.0568915101633976E-3</v>
      </c>
      <c r="BV83">
        <f t="shared" si="21"/>
        <v>8.0728386988175763E-2</v>
      </c>
      <c r="BW83">
        <f t="shared" si="22"/>
        <v>0.39957681746694595</v>
      </c>
      <c r="BX83">
        <f t="shared" si="23"/>
        <v>3.1056537769448013E-3</v>
      </c>
    </row>
    <row r="84" spans="1:76" x14ac:dyDescent="0.3">
      <c r="A84" t="s">
        <v>907</v>
      </c>
      <c r="B84">
        <v>2.6614027685159702E-2</v>
      </c>
      <c r="C84">
        <v>2.6314865432893599E-2</v>
      </c>
      <c r="D84">
        <v>0</v>
      </c>
      <c r="E84">
        <v>3.11799940630847E-2</v>
      </c>
      <c r="F84">
        <v>1.2785347585720195E-2</v>
      </c>
      <c r="G84">
        <v>0</v>
      </c>
      <c r="H84">
        <v>0</v>
      </c>
      <c r="I84">
        <v>1.822093826662205E-2</v>
      </c>
      <c r="J84">
        <v>0</v>
      </c>
      <c r="K84">
        <v>0</v>
      </c>
      <c r="L84">
        <v>0</v>
      </c>
      <c r="M84">
        <v>0</v>
      </c>
      <c r="N84">
        <v>2.2424392116941801E-2</v>
      </c>
      <c r="O84">
        <v>0</v>
      </c>
      <c r="P84">
        <v>4.3699030812411097E-2</v>
      </c>
      <c r="Q84">
        <v>0</v>
      </c>
      <c r="R84">
        <v>0</v>
      </c>
      <c r="S84">
        <v>3.7788498923824597E-2</v>
      </c>
      <c r="T84">
        <v>2.5450211381367251E-2</v>
      </c>
      <c r="U84">
        <v>0</v>
      </c>
      <c r="V84">
        <v>2.0852550591308749E-2</v>
      </c>
      <c r="W84">
        <v>0</v>
      </c>
      <c r="X84">
        <v>0</v>
      </c>
      <c r="Y84">
        <v>0</v>
      </c>
      <c r="Z84">
        <v>1.5821461389135701E-2</v>
      </c>
      <c r="AA84">
        <v>0</v>
      </c>
      <c r="AB84">
        <v>1.6792284499626001E-2</v>
      </c>
      <c r="AC84">
        <v>5.5306408988792598E-2</v>
      </c>
      <c r="AD84">
        <v>0</v>
      </c>
      <c r="AE84">
        <v>0</v>
      </c>
      <c r="AF84">
        <v>0</v>
      </c>
      <c r="AG84">
        <v>0.127144252712905</v>
      </c>
      <c r="AH84">
        <v>0</v>
      </c>
      <c r="AI84">
        <v>4.2293734881798349E-2</v>
      </c>
      <c r="AJ84">
        <v>0</v>
      </c>
      <c r="AK84">
        <v>0</v>
      </c>
      <c r="AL84">
        <v>0</v>
      </c>
      <c r="AM84">
        <v>0</v>
      </c>
      <c r="AN84">
        <v>2.7134474576144148E-2</v>
      </c>
      <c r="AO84">
        <v>0</v>
      </c>
      <c r="AP84">
        <v>1.1731910829367949E-2</v>
      </c>
      <c r="AQ84">
        <v>0</v>
      </c>
      <c r="AR84">
        <v>0</v>
      </c>
      <c r="AS84">
        <v>2.7755379071471901E-2</v>
      </c>
      <c r="AT84">
        <v>0</v>
      </c>
      <c r="AU84">
        <v>2.4022197430745851E-2</v>
      </c>
      <c r="AV84">
        <v>0</v>
      </c>
      <c r="AW84">
        <v>0</v>
      </c>
      <c r="AX84">
        <v>0</v>
      </c>
      <c r="AY84">
        <v>2.03202254172903E-2</v>
      </c>
      <c r="AZ84">
        <v>0</v>
      </c>
      <c r="BA84">
        <v>8.1326718588525707E-2</v>
      </c>
      <c r="BB84">
        <v>0</v>
      </c>
      <c r="BC84">
        <v>0</v>
      </c>
      <c r="BD84">
        <v>4.2870608288817953E-2</v>
      </c>
      <c r="BE84">
        <v>2.3122213160483351E-2</v>
      </c>
      <c r="BF84">
        <v>2.060658551914675E-2</v>
      </c>
      <c r="BG84">
        <v>0</v>
      </c>
      <c r="BH84">
        <v>1.509906797931225E-2</v>
      </c>
      <c r="BJ84">
        <f t="shared" si="12"/>
        <v>1.1327412247677072E-2</v>
      </c>
      <c r="BK84">
        <f t="shared" si="13"/>
        <v>1.8969411298264346E-2</v>
      </c>
      <c r="BL84">
        <f t="shared" si="14"/>
        <v>1.1759575234452247E-2</v>
      </c>
      <c r="BN84">
        <f t="shared" si="15"/>
        <v>1.4669543756715133E-2</v>
      </c>
      <c r="BO84">
        <f t="shared" si="16"/>
        <v>3.2156728276842052E-2</v>
      </c>
      <c r="BP84">
        <f t="shared" si="17"/>
        <v>1.9166202861576595E-2</v>
      </c>
      <c r="BR84">
        <f t="shared" si="18"/>
        <v>3.6673859391787834E-3</v>
      </c>
      <c r="BS84">
        <f t="shared" si="19"/>
        <v>7.5794135417760738E-3</v>
      </c>
      <c r="BT84">
        <f t="shared" si="20"/>
        <v>3.8332405723153192E-3</v>
      </c>
      <c r="BV84">
        <f t="shared" si="21"/>
        <v>0.37297702459518856</v>
      </c>
      <c r="BW84">
        <f t="shared" si="22"/>
        <v>0.93550587908877092</v>
      </c>
      <c r="BX84">
        <f t="shared" si="23"/>
        <v>0.40382351017953599</v>
      </c>
    </row>
    <row r="85" spans="1:76" x14ac:dyDescent="0.3">
      <c r="A85" t="s">
        <v>908</v>
      </c>
      <c r="B85">
        <v>6.9129822140038127E-2</v>
      </c>
      <c r="C85">
        <v>0</v>
      </c>
      <c r="D85">
        <v>0</v>
      </c>
      <c r="E85">
        <v>0</v>
      </c>
      <c r="F85">
        <v>0</v>
      </c>
      <c r="G85">
        <v>0</v>
      </c>
      <c r="H85">
        <v>4.4128901467629447E-3</v>
      </c>
      <c r="I85">
        <v>2.2780271305715451E-2</v>
      </c>
      <c r="J85">
        <v>0</v>
      </c>
      <c r="K85">
        <v>0</v>
      </c>
      <c r="L85">
        <v>0</v>
      </c>
      <c r="M85">
        <v>0</v>
      </c>
      <c r="N85">
        <v>6.4629777635742056E-2</v>
      </c>
      <c r="O85">
        <v>2.9532777795964551E-2</v>
      </c>
      <c r="P85">
        <v>4.5686164531361151E-2</v>
      </c>
      <c r="Q85">
        <v>2.6531164627589251E-2</v>
      </c>
      <c r="R85">
        <v>0</v>
      </c>
      <c r="S85">
        <v>0</v>
      </c>
      <c r="T85">
        <v>0</v>
      </c>
      <c r="U85">
        <v>3.4534319073167299E-2</v>
      </c>
      <c r="V85">
        <v>1.5911780971426051E-2</v>
      </c>
      <c r="W85">
        <v>0</v>
      </c>
      <c r="X85">
        <v>1.1724379077785599E-2</v>
      </c>
      <c r="Y85">
        <v>9.9156684525079008E-4</v>
      </c>
      <c r="Z85">
        <v>0</v>
      </c>
      <c r="AA85">
        <v>0</v>
      </c>
      <c r="AB85">
        <v>1.1590103824301701E-2</v>
      </c>
      <c r="AC85">
        <v>0.115323916526514</v>
      </c>
      <c r="AD85">
        <v>3.5422802642125197E-2</v>
      </c>
      <c r="AE85">
        <v>0</v>
      </c>
      <c r="AF85">
        <v>2.1143817949172299E-2</v>
      </c>
      <c r="AG85">
        <v>0.127144252712905</v>
      </c>
      <c r="AH85">
        <v>0</v>
      </c>
      <c r="AI85">
        <v>6.9094310158899497E-2</v>
      </c>
      <c r="AJ85">
        <v>0</v>
      </c>
      <c r="AK85">
        <v>0</v>
      </c>
      <c r="AL85">
        <v>0</v>
      </c>
      <c r="AM85">
        <v>0</v>
      </c>
      <c r="AN85">
        <v>2.6385037368314899E-2</v>
      </c>
      <c r="AO85">
        <v>4.802397369163075E-2</v>
      </c>
      <c r="AP85">
        <v>1.22008418575805E-2</v>
      </c>
      <c r="AQ85">
        <v>0</v>
      </c>
      <c r="AR85">
        <v>3.7813909757203751E-2</v>
      </c>
      <c r="AS85">
        <v>6.76297521723003E-2</v>
      </c>
      <c r="AT85">
        <v>0</v>
      </c>
      <c r="AU85">
        <v>5.4993298741884501E-2</v>
      </c>
      <c r="AV85">
        <v>0</v>
      </c>
      <c r="AW85">
        <v>5.1477715781151998E-2</v>
      </c>
      <c r="AX85">
        <v>1.3484567760103049E-2</v>
      </c>
      <c r="AY85">
        <v>0</v>
      </c>
      <c r="AZ85">
        <v>0</v>
      </c>
      <c r="BA85">
        <v>0</v>
      </c>
      <c r="BB85">
        <v>1.3784008053659099E-3</v>
      </c>
      <c r="BC85">
        <v>1.71928794590894E-2</v>
      </c>
      <c r="BD85">
        <v>0</v>
      </c>
      <c r="BE85">
        <v>6.1760780151814555E-2</v>
      </c>
      <c r="BF85">
        <v>1.18093807756358E-3</v>
      </c>
      <c r="BG85">
        <v>1.836871452898655E-2</v>
      </c>
      <c r="BH85">
        <v>3.8227475407906601E-2</v>
      </c>
      <c r="BJ85">
        <f t="shared" si="12"/>
        <v>1.6418929261448344E-2</v>
      </c>
      <c r="BK85">
        <f t="shared" si="13"/>
        <v>2.4604513876752634E-2</v>
      </c>
      <c r="BL85">
        <f t="shared" si="14"/>
        <v>1.800473142243585E-2</v>
      </c>
      <c r="BN85">
        <f t="shared" si="15"/>
        <v>2.4282185936083153E-2</v>
      </c>
      <c r="BO85">
        <f t="shared" si="16"/>
        <v>3.9677247361765935E-2</v>
      </c>
      <c r="BP85">
        <f t="shared" si="17"/>
        <v>2.3110994873094988E-2</v>
      </c>
      <c r="BR85">
        <f t="shared" si="18"/>
        <v>6.0705464840207883E-3</v>
      </c>
      <c r="BS85">
        <f t="shared" si="19"/>
        <v>9.3520168894402501E-3</v>
      </c>
      <c r="BT85">
        <f t="shared" si="20"/>
        <v>4.6221989746189976E-3</v>
      </c>
      <c r="BV85">
        <f t="shared" si="21"/>
        <v>0.46882675804227825</v>
      </c>
      <c r="BW85">
        <f t="shared" si="22"/>
        <v>0.83671698440272824</v>
      </c>
      <c r="BX85">
        <f t="shared" si="23"/>
        <v>0.53264783370411095</v>
      </c>
    </row>
    <row r="86" spans="1:76" x14ac:dyDescent="0.3">
      <c r="A86" t="s">
        <v>909</v>
      </c>
      <c r="B86">
        <v>0.1070281673230519</v>
      </c>
      <c r="C86">
        <v>0.19413347896018301</v>
      </c>
      <c r="D86">
        <v>0</v>
      </c>
      <c r="E86">
        <v>1.621859898259195E-2</v>
      </c>
      <c r="F86">
        <v>0.117456809509044</v>
      </c>
      <c r="G86">
        <v>2.1103804434698701E-2</v>
      </c>
      <c r="H86">
        <v>5.4096120426379499E-2</v>
      </c>
      <c r="I86">
        <v>5.6864944165245707E-2</v>
      </c>
      <c r="J86">
        <v>9.4239332907498058E-2</v>
      </c>
      <c r="K86">
        <v>9.6644957867374398E-2</v>
      </c>
      <c r="L86">
        <v>3.2166635187735902E-2</v>
      </c>
      <c r="M86">
        <v>0</v>
      </c>
      <c r="N86">
        <v>4.5883180363140902E-2</v>
      </c>
      <c r="O86">
        <v>3.5978143478551952E-2</v>
      </c>
      <c r="P86">
        <v>0.1147875824682745</v>
      </c>
      <c r="Q86">
        <v>0.1470345660546335</v>
      </c>
      <c r="R86">
        <v>4.6687718033298152E-2</v>
      </c>
      <c r="S86">
        <v>0.1305098061219751</v>
      </c>
      <c r="T86">
        <v>2.9211931947391898E-2</v>
      </c>
      <c r="U86">
        <v>1.5636979673531601E-2</v>
      </c>
      <c r="V86">
        <v>5.6128620269882051E-2</v>
      </c>
      <c r="W86">
        <v>4.4102573705691102E-2</v>
      </c>
      <c r="X86">
        <v>6.26314026904565E-2</v>
      </c>
      <c r="Y86">
        <v>2.9149073037458902E-2</v>
      </c>
      <c r="Z86">
        <v>2.925392931260045E-2</v>
      </c>
      <c r="AA86">
        <v>4.4863458745578899E-2</v>
      </c>
      <c r="AB86">
        <v>6.0067061004593802E-2</v>
      </c>
      <c r="AC86">
        <v>0</v>
      </c>
      <c r="AD86">
        <v>9.2486908212444208E-2</v>
      </c>
      <c r="AE86">
        <v>2.2991074364730149E-2</v>
      </c>
      <c r="AF86">
        <v>5.6524745550653954E-2</v>
      </c>
      <c r="AG86">
        <v>0</v>
      </c>
      <c r="AH86">
        <v>0</v>
      </c>
      <c r="AI86">
        <v>0.12724858537849595</v>
      </c>
      <c r="AJ86">
        <v>3.5481034371780448E-2</v>
      </c>
      <c r="AK86">
        <v>1.9587267145323099E-2</v>
      </c>
      <c r="AL86">
        <v>1.9434499724048399E-3</v>
      </c>
      <c r="AM86">
        <v>7.9817981692618695E-2</v>
      </c>
      <c r="AN86">
        <v>2.2074183106738747E-2</v>
      </c>
      <c r="AO86">
        <v>4.5728693164170102E-2</v>
      </c>
      <c r="AP86">
        <v>4.8896309139574295E-2</v>
      </c>
      <c r="AQ86">
        <v>0.121460453243697</v>
      </c>
      <c r="AR86">
        <v>5.5898063916775001E-2</v>
      </c>
      <c r="AS86">
        <v>6.0929128788618003E-2</v>
      </c>
      <c r="AT86">
        <v>3.0380757606858599E-2</v>
      </c>
      <c r="AU86">
        <v>2.8683946771347748E-2</v>
      </c>
      <c r="AV86">
        <v>0</v>
      </c>
      <c r="AW86">
        <v>0.10682070822653569</v>
      </c>
      <c r="AX86">
        <v>5.2559020716763452E-2</v>
      </c>
      <c r="AY86">
        <v>0</v>
      </c>
      <c r="AZ86">
        <v>0</v>
      </c>
      <c r="BA86">
        <v>4.29888141420878E-2</v>
      </c>
      <c r="BB86">
        <v>1.6626510724990301E-2</v>
      </c>
      <c r="BC86">
        <v>3.9842914892838151E-2</v>
      </c>
      <c r="BD86">
        <v>2.8480835573628099E-2</v>
      </c>
      <c r="BE86">
        <v>0.1024869831521575</v>
      </c>
      <c r="BF86">
        <v>5.0090657130635499E-2</v>
      </c>
      <c r="BG86">
        <v>2.6523536309254251E-2</v>
      </c>
      <c r="BH86">
        <v>9.4151421010213454E-2</v>
      </c>
      <c r="BJ86">
        <f t="shared" si="12"/>
        <v>7.0852270133025252E-2</v>
      </c>
      <c r="BK86">
        <f t="shared" si="13"/>
        <v>4.7082992669376815E-2</v>
      </c>
      <c r="BL86">
        <f t="shared" si="14"/>
        <v>4.4458106831960435E-2</v>
      </c>
      <c r="BN86">
        <f t="shared" si="15"/>
        <v>5.593907100879715E-2</v>
      </c>
      <c r="BO86">
        <f t="shared" si="16"/>
        <v>3.8518076945439503E-2</v>
      </c>
      <c r="BP86">
        <f t="shared" si="17"/>
        <v>3.4269525210290183E-2</v>
      </c>
      <c r="BR86">
        <f t="shared" si="18"/>
        <v>1.3984767752199288E-2</v>
      </c>
      <c r="BS86">
        <f t="shared" si="19"/>
        <v>9.0787978021284986E-3</v>
      </c>
      <c r="BT86">
        <f t="shared" si="20"/>
        <v>6.8539050420580363E-3</v>
      </c>
      <c r="BV86">
        <f t="shared" si="21"/>
        <v>0.16579192411300278</v>
      </c>
      <c r="BW86">
        <f t="shared" si="22"/>
        <v>0.10406249182327562</v>
      </c>
      <c r="BX86">
        <f t="shared" si="23"/>
        <v>0.81888916279829904</v>
      </c>
    </row>
    <row r="87" spans="1:76" x14ac:dyDescent="0.3">
      <c r="A87" t="s">
        <v>910</v>
      </c>
      <c r="B87">
        <v>0.281349753617682</v>
      </c>
      <c r="C87">
        <v>0.18740011409521401</v>
      </c>
      <c r="D87">
        <v>0.12765963444865649</v>
      </c>
      <c r="E87">
        <v>0.1331638576459766</v>
      </c>
      <c r="F87">
        <v>0.153449315860018</v>
      </c>
      <c r="G87">
        <v>0.26283507293959252</v>
      </c>
      <c r="H87">
        <v>0.36339851862489853</v>
      </c>
      <c r="I87">
        <v>5.2579036458881401E-2</v>
      </c>
      <c r="J87">
        <v>0.20110545192274248</v>
      </c>
      <c r="K87">
        <v>0.21573964867737649</v>
      </c>
      <c r="L87">
        <v>6.1448443858946503E-2</v>
      </c>
      <c r="M87">
        <v>7.3198329827416503E-3</v>
      </c>
      <c r="N87">
        <v>0.25477164129559199</v>
      </c>
      <c r="O87">
        <v>0.24898854086779451</v>
      </c>
      <c r="P87">
        <v>0.2358707113035832</v>
      </c>
      <c r="Q87">
        <v>0.20411335781412948</v>
      </c>
      <c r="R87">
        <v>0.11031398411542964</v>
      </c>
      <c r="S87">
        <v>0.31918757371779849</v>
      </c>
      <c r="T87">
        <v>0.26761271417111149</v>
      </c>
      <c r="U87">
        <v>0.12674185009114802</v>
      </c>
      <c r="V87">
        <v>0.40170244703715952</v>
      </c>
      <c r="W87">
        <v>7.5215029158258201E-2</v>
      </c>
      <c r="X87">
        <v>0.16243873274602749</v>
      </c>
      <c r="Y87">
        <v>0.2265609185691925</v>
      </c>
      <c r="Z87">
        <v>0.20316521230913465</v>
      </c>
      <c r="AA87">
        <v>8.4034764488718244E-2</v>
      </c>
      <c r="AB87">
        <v>0.25013887218328246</v>
      </c>
      <c r="AC87">
        <v>0.22707077602131601</v>
      </c>
      <c r="AD87">
        <v>0.13973110785186349</v>
      </c>
      <c r="AE87">
        <v>4.4805483991915696E-2</v>
      </c>
      <c r="AF87">
        <v>0.24042635412364399</v>
      </c>
      <c r="AG87">
        <v>0.21517048038765499</v>
      </c>
      <c r="AH87">
        <v>5.1505507877119001E-2</v>
      </c>
      <c r="AI87">
        <v>8.4103202247190062E-2</v>
      </c>
      <c r="AJ87">
        <v>9.4486034506190447E-2</v>
      </c>
      <c r="AK87">
        <v>0.13837146492225599</v>
      </c>
      <c r="AL87">
        <v>0.25433372609170302</v>
      </c>
      <c r="AM87">
        <v>0.30303707281959302</v>
      </c>
      <c r="AN87">
        <v>0.1064704197487564</v>
      </c>
      <c r="AO87">
        <v>0.17555069200724616</v>
      </c>
      <c r="AP87">
        <v>0.12905093880462801</v>
      </c>
      <c r="AQ87">
        <v>0.21239500410072748</v>
      </c>
      <c r="AR87">
        <v>0.26492068184596151</v>
      </c>
      <c r="AS87">
        <v>0.1847959625959765</v>
      </c>
      <c r="AT87">
        <v>0.208895785334168</v>
      </c>
      <c r="AU87">
        <v>0.27439969082096549</v>
      </c>
      <c r="AV87">
        <v>0.38498355957734554</v>
      </c>
      <c r="AW87">
        <v>0.19120088153947226</v>
      </c>
      <c r="AX87">
        <v>0.18195484861782549</v>
      </c>
      <c r="AY87">
        <v>0.22960216809980849</v>
      </c>
      <c r="AZ87">
        <v>9.563311224988999E-2</v>
      </c>
      <c r="BA87">
        <v>0.24709320510452901</v>
      </c>
      <c r="BB87">
        <v>0.12413667132210449</v>
      </c>
      <c r="BC87">
        <v>0.1040220058223312</v>
      </c>
      <c r="BD87">
        <v>0.169286173786966</v>
      </c>
      <c r="BE87">
        <v>0.13398042546224598</v>
      </c>
      <c r="BF87">
        <v>0.1696001844551735</v>
      </c>
      <c r="BG87">
        <v>0.14672259297141371</v>
      </c>
      <c r="BH87">
        <v>0.17717700221492949</v>
      </c>
      <c r="BJ87">
        <f t="shared" si="12"/>
        <v>0.18694955827586413</v>
      </c>
      <c r="BK87">
        <f t="shared" si="13"/>
        <v>0.1794402783937758</v>
      </c>
      <c r="BL87">
        <f t="shared" si="14"/>
        <v>0.18808401219288831</v>
      </c>
      <c r="BN87">
        <f t="shared" si="15"/>
        <v>9.3656649151210553E-2</v>
      </c>
      <c r="BO87">
        <f t="shared" si="16"/>
        <v>9.8434760076709107E-2</v>
      </c>
      <c r="BP87">
        <f t="shared" si="17"/>
        <v>7.1503058716868087E-2</v>
      </c>
      <c r="BR87">
        <f t="shared" si="18"/>
        <v>2.3414162287802638E-2</v>
      </c>
      <c r="BS87">
        <f t="shared" si="19"/>
        <v>2.3201295451570618E-2</v>
      </c>
      <c r="BT87">
        <f t="shared" si="20"/>
        <v>1.4300611743373617E-2</v>
      </c>
      <c r="BV87">
        <f t="shared" si="21"/>
        <v>0.8212483155581014</v>
      </c>
      <c r="BW87">
        <f t="shared" si="22"/>
        <v>0.9673332203684184</v>
      </c>
      <c r="BX87">
        <f t="shared" si="23"/>
        <v>0.75337435384495333</v>
      </c>
    </row>
    <row r="88" spans="1:76" x14ac:dyDescent="0.3">
      <c r="A88" t="s">
        <v>911</v>
      </c>
      <c r="B88">
        <v>0.37289519696131745</v>
      </c>
      <c r="C88">
        <v>0.67169983114454257</v>
      </c>
      <c r="D88">
        <v>0.3548260345652105</v>
      </c>
      <c r="E88">
        <v>0.34585383508053802</v>
      </c>
      <c r="F88">
        <v>0.80784447387403147</v>
      </c>
      <c r="G88">
        <v>0.55327206378720994</v>
      </c>
      <c r="H88">
        <v>0.3318068132154815</v>
      </c>
      <c r="I88">
        <v>0.96009968323373596</v>
      </c>
      <c r="J88">
        <v>0.73234213432291351</v>
      </c>
      <c r="K88">
        <v>1.259941148425185</v>
      </c>
      <c r="L88">
        <v>0.33778123946474503</v>
      </c>
      <c r="M88">
        <v>0.26523893840324198</v>
      </c>
      <c r="N88">
        <v>0.72902979425381753</v>
      </c>
      <c r="O88">
        <v>0.57647795494246901</v>
      </c>
      <c r="P88">
        <v>0.95906098706192111</v>
      </c>
      <c r="Q88">
        <v>0.7745789908481705</v>
      </c>
      <c r="R88">
        <v>1.0218650412596926</v>
      </c>
      <c r="S88">
        <v>0.83975889098728951</v>
      </c>
      <c r="T88">
        <v>0.96214778142737045</v>
      </c>
      <c r="U88">
        <v>0.35023979333261701</v>
      </c>
      <c r="V88">
        <v>1.1650595280039651</v>
      </c>
      <c r="W88">
        <v>0.66923132562560605</v>
      </c>
      <c r="X88">
        <v>0.65474646988533647</v>
      </c>
      <c r="Y88">
        <v>0.73454758047205604</v>
      </c>
      <c r="Z88">
        <v>0.17430999551008253</v>
      </c>
      <c r="AA88">
        <v>0.50379656978076492</v>
      </c>
      <c r="AB88">
        <v>0.69077324073350899</v>
      </c>
      <c r="AC88">
        <v>0.37756518124441901</v>
      </c>
      <c r="AD88">
        <v>0.47327419796081099</v>
      </c>
      <c r="AE88">
        <v>0.386892312291582</v>
      </c>
      <c r="AF88">
        <v>0.54024704957159053</v>
      </c>
      <c r="AG88">
        <v>0.463379140815323</v>
      </c>
      <c r="AH88">
        <v>0.37421403221670646</v>
      </c>
      <c r="AI88">
        <v>0.42198246164019748</v>
      </c>
      <c r="AJ88">
        <v>0.53197946877570601</v>
      </c>
      <c r="AK88">
        <v>0.38724844050831952</v>
      </c>
      <c r="AL88">
        <v>0.44283475864327299</v>
      </c>
      <c r="AM88">
        <v>0.73136627957946754</v>
      </c>
      <c r="AN88">
        <v>0.53747712971028405</v>
      </c>
      <c r="AO88">
        <v>0.96184081657775611</v>
      </c>
      <c r="AP88">
        <v>0.63395717790021555</v>
      </c>
      <c r="AQ88">
        <v>0.56752500460873945</v>
      </c>
      <c r="AR88">
        <v>0.51417283374876654</v>
      </c>
      <c r="AS88">
        <v>0.61181682977152552</v>
      </c>
      <c r="AT88">
        <v>0.76693777965558541</v>
      </c>
      <c r="AU88">
        <v>0.798170149260233</v>
      </c>
      <c r="AV88">
        <v>0.41072984748708247</v>
      </c>
      <c r="AW88">
        <v>0.51605081991559898</v>
      </c>
      <c r="AX88">
        <v>0.56511034605443555</v>
      </c>
      <c r="AY88">
        <v>0.723613470353212</v>
      </c>
      <c r="AZ88">
        <v>0.667472178106576</v>
      </c>
      <c r="BA88">
        <v>0.54643357350954402</v>
      </c>
      <c r="BB88">
        <v>0.65568487340973503</v>
      </c>
      <c r="BC88">
        <v>0.43004102596578198</v>
      </c>
      <c r="BD88">
        <v>0.57826160104104352</v>
      </c>
      <c r="BE88">
        <v>0.43887945946684348</v>
      </c>
      <c r="BF88">
        <v>0.76986298758653393</v>
      </c>
      <c r="BG88">
        <v>0.92301243745614392</v>
      </c>
      <c r="BH88">
        <v>0.77082684661328349</v>
      </c>
      <c r="BJ88">
        <f t="shared" si="12"/>
        <v>0.62704681997403322</v>
      </c>
      <c r="BK88">
        <f t="shared" si="13"/>
        <v>0.60022392181993989</v>
      </c>
      <c r="BL88">
        <f t="shared" si="14"/>
        <v>0.61925224542822743</v>
      </c>
      <c r="BN88">
        <f t="shared" si="15"/>
        <v>0.28602572220669914</v>
      </c>
      <c r="BO88">
        <f t="shared" si="16"/>
        <v>0.26443433894282803</v>
      </c>
      <c r="BP88">
        <f t="shared" si="17"/>
        <v>0.15570466093405513</v>
      </c>
      <c r="BR88">
        <f t="shared" si="18"/>
        <v>7.1506430551674785E-2</v>
      </c>
      <c r="BS88">
        <f t="shared" si="19"/>
        <v>6.2327771415018551E-2</v>
      </c>
      <c r="BT88">
        <f t="shared" si="20"/>
        <v>3.1140932186811028E-2</v>
      </c>
      <c r="BV88">
        <f t="shared" si="21"/>
        <v>0.77924572111119483</v>
      </c>
      <c r="BW88">
        <f t="shared" si="22"/>
        <v>0.92135126309438631</v>
      </c>
      <c r="BX88">
        <f t="shared" si="23"/>
        <v>0.78697951100363728</v>
      </c>
    </row>
    <row r="89" spans="1:76" x14ac:dyDescent="0.3">
      <c r="A89" t="s">
        <v>912</v>
      </c>
      <c r="B89">
        <v>9.3036426858238042E-2</v>
      </c>
      <c r="C89">
        <v>0.478987097509602</v>
      </c>
      <c r="D89">
        <v>0.224887091683867</v>
      </c>
      <c r="E89">
        <v>0.225370220150307</v>
      </c>
      <c r="F89">
        <v>0.675271728598137</v>
      </c>
      <c r="G89">
        <v>0.33668789904521645</v>
      </c>
      <c r="H89">
        <v>0.49993492519466198</v>
      </c>
      <c r="I89">
        <v>0.314362336303182</v>
      </c>
      <c r="J89">
        <v>0.40377366690674399</v>
      </c>
      <c r="K89">
        <v>0.63021409073731349</v>
      </c>
      <c r="L89">
        <v>0.33832993292013402</v>
      </c>
      <c r="M89">
        <v>0.26512361109981775</v>
      </c>
      <c r="N89">
        <v>0.52595714393966353</v>
      </c>
      <c r="O89">
        <v>0.20707647214360134</v>
      </c>
      <c r="P89">
        <v>0.51586734493206854</v>
      </c>
      <c r="Q89">
        <v>0.30969765028360252</v>
      </c>
      <c r="R89">
        <v>0.1246662519475724</v>
      </c>
      <c r="S89">
        <v>0.34804419952043797</v>
      </c>
      <c r="T89">
        <v>0.45030755709470049</v>
      </c>
      <c r="U89">
        <v>0.11177830944944035</v>
      </c>
      <c r="V89">
        <v>0.50503325040658698</v>
      </c>
      <c r="W89">
        <v>0.23395587332827</v>
      </c>
      <c r="X89">
        <v>0.323091454683194</v>
      </c>
      <c r="Y89">
        <v>0.38016762003965754</v>
      </c>
      <c r="Z89">
        <v>0.18897487523753947</v>
      </c>
      <c r="AA89">
        <v>0.34266667501983</v>
      </c>
      <c r="AB89">
        <v>0.21680004239241349</v>
      </c>
      <c r="AC89">
        <v>0.65137852625998305</v>
      </c>
      <c r="AD89">
        <v>0.17028200742295402</v>
      </c>
      <c r="AE89">
        <v>0.15854977800764702</v>
      </c>
      <c r="AF89">
        <v>0.35335706987349902</v>
      </c>
      <c r="AG89">
        <v>0.132482718638848</v>
      </c>
      <c r="AH89">
        <v>0.10719450747719175</v>
      </c>
      <c r="AI89">
        <v>0.34321309446564952</v>
      </c>
      <c r="AJ89">
        <v>0.41673374395502399</v>
      </c>
      <c r="AK89">
        <v>8.0239163056333149E-2</v>
      </c>
      <c r="AL89">
        <v>0.13902143720582399</v>
      </c>
      <c r="AM89">
        <v>0.41533335547709999</v>
      </c>
      <c r="AN89">
        <v>0.32677385023945249</v>
      </c>
      <c r="AO89">
        <v>0.24987229536269151</v>
      </c>
      <c r="AP89">
        <v>0.37378858501922496</v>
      </c>
      <c r="AQ89">
        <v>0.32412587127728698</v>
      </c>
      <c r="AR89">
        <v>0.19753543561894751</v>
      </c>
      <c r="AS89">
        <v>0.7460940747409025</v>
      </c>
      <c r="AT89">
        <v>0.42261121559724601</v>
      </c>
      <c r="AU89">
        <v>0.30278251829839598</v>
      </c>
      <c r="AV89">
        <v>0.15548391954449647</v>
      </c>
      <c r="AW89">
        <v>0.2210404342676377</v>
      </c>
      <c r="AX89">
        <v>0.31554125523459253</v>
      </c>
      <c r="AY89">
        <v>0.29744275499911849</v>
      </c>
      <c r="AZ89">
        <v>0.192034174398554</v>
      </c>
      <c r="BA89">
        <v>0.56104582136043302</v>
      </c>
      <c r="BB89">
        <v>0.215877859175725</v>
      </c>
      <c r="BC89">
        <v>0.2741476642626815</v>
      </c>
      <c r="BD89">
        <v>0.31677880098116251</v>
      </c>
      <c r="BE89">
        <v>0.28876414500692899</v>
      </c>
      <c r="BF89">
        <v>0.44518345293725947</v>
      </c>
      <c r="BG89">
        <v>0.3145340562262115</v>
      </c>
      <c r="BH89">
        <v>0.330576964547597</v>
      </c>
      <c r="BJ89">
        <f t="shared" si="12"/>
        <v>0.37778610239413485</v>
      </c>
      <c r="BK89">
        <f t="shared" si="13"/>
        <v>0.28566354507030084</v>
      </c>
      <c r="BL89">
        <f t="shared" si="14"/>
        <v>0.31693451395163302</v>
      </c>
      <c r="BN89">
        <f t="shared" si="15"/>
        <v>0.16340260467666673</v>
      </c>
      <c r="BO89">
        <f t="shared" si="16"/>
        <v>0.15186143857031159</v>
      </c>
      <c r="BP89">
        <f t="shared" si="17"/>
        <v>0.13924062307803409</v>
      </c>
      <c r="BR89">
        <f t="shared" si="18"/>
        <v>4.0850651169166682E-2</v>
      </c>
      <c r="BS89">
        <f t="shared" si="19"/>
        <v>3.5794084337937217E-2</v>
      </c>
      <c r="BT89">
        <f t="shared" si="20"/>
        <v>2.7848124615606817E-2</v>
      </c>
      <c r="BV89">
        <f t="shared" si="21"/>
        <v>9.9938728147217479E-2</v>
      </c>
      <c r="BW89">
        <f t="shared" si="22"/>
        <v>0.22850238247292926</v>
      </c>
      <c r="BX89">
        <f t="shared" si="23"/>
        <v>0.49506560653729026</v>
      </c>
    </row>
    <row r="90" spans="1:76" x14ac:dyDescent="0.3">
      <c r="A90" t="s">
        <v>913</v>
      </c>
      <c r="B90">
        <v>0.1049753947947345</v>
      </c>
      <c r="C90">
        <v>9.6528025796595751E-2</v>
      </c>
      <c r="D90">
        <v>8.5594520506521693E-2</v>
      </c>
      <c r="E90">
        <v>0.12959188248816966</v>
      </c>
      <c r="F90">
        <v>5.5715791521845651E-2</v>
      </c>
      <c r="G90">
        <v>0.11186353257712905</v>
      </c>
      <c r="H90">
        <v>8.2347413924599253E-2</v>
      </c>
      <c r="I90">
        <v>0.21921423997515099</v>
      </c>
      <c r="J90">
        <v>0.17228524793398001</v>
      </c>
      <c r="K90">
        <v>0.25805604753390354</v>
      </c>
      <c r="L90">
        <v>5.0087304283841262E-2</v>
      </c>
      <c r="M90">
        <v>0.16096131274949246</v>
      </c>
      <c r="N90">
        <v>0.286851035092965</v>
      </c>
      <c r="O90">
        <v>0.18257265396490499</v>
      </c>
      <c r="P90">
        <v>0.33415904358387599</v>
      </c>
      <c r="Q90">
        <v>0.21094056855024818</v>
      </c>
      <c r="R90">
        <v>0.114371793810912</v>
      </c>
      <c r="S90">
        <v>0.18145055751850137</v>
      </c>
      <c r="T90">
        <v>5.5611134737364003E-2</v>
      </c>
      <c r="U90">
        <v>8.1895827624210049E-2</v>
      </c>
      <c r="V90">
        <v>0.13027319260290501</v>
      </c>
      <c r="W90">
        <v>9.9195780319649998E-2</v>
      </c>
      <c r="X90">
        <v>5.54735063383201E-2</v>
      </c>
      <c r="Y90">
        <v>0.11706482743256399</v>
      </c>
      <c r="Z90">
        <v>4.3300919793270151E-2</v>
      </c>
      <c r="AA90">
        <v>9.9388424459322305E-2</v>
      </c>
      <c r="AB90">
        <v>0.2484429173294285</v>
      </c>
      <c r="AC90">
        <v>0.269089138561867</v>
      </c>
      <c r="AD90">
        <v>7.3852630201550307E-2</v>
      </c>
      <c r="AE90">
        <v>2.3133771961813401E-2</v>
      </c>
      <c r="AF90">
        <v>9.6930778105577001E-2</v>
      </c>
      <c r="AG90">
        <v>0.38510623160098501</v>
      </c>
      <c r="AH90">
        <v>9.8242824114887994E-2</v>
      </c>
      <c r="AI90">
        <v>2.6191349890212198E-2</v>
      </c>
      <c r="AJ90">
        <v>0.17548711014860399</v>
      </c>
      <c r="AK90">
        <v>3.3016187284315247E-2</v>
      </c>
      <c r="AL90">
        <v>3.2947794336366597E-2</v>
      </c>
      <c r="AM90">
        <v>0.12822255090427101</v>
      </c>
      <c r="AN90">
        <v>4.2189676647948399E-2</v>
      </c>
      <c r="AO90">
        <v>0</v>
      </c>
      <c r="AP90">
        <v>0.13155143898174071</v>
      </c>
      <c r="AQ90">
        <v>0.179691687115624</v>
      </c>
      <c r="AR90">
        <v>0.15419036641254599</v>
      </c>
      <c r="AS90">
        <v>0.18986318732184398</v>
      </c>
      <c r="AT90">
        <v>0.17579140196465651</v>
      </c>
      <c r="AU90">
        <v>0.12560562782912882</v>
      </c>
      <c r="AV90">
        <v>1.6833780985334799E-2</v>
      </c>
      <c r="AW90">
        <v>1.8186799558880449E-2</v>
      </c>
      <c r="AX90">
        <v>0.128564606223983</v>
      </c>
      <c r="AY90">
        <v>0.10712630406638546</v>
      </c>
      <c r="AZ90">
        <v>0.14857480134706849</v>
      </c>
      <c r="BA90">
        <v>0.10589708790194099</v>
      </c>
      <c r="BB90">
        <v>0.2024211235348875</v>
      </c>
      <c r="BC90">
        <v>6.594681280377955E-2</v>
      </c>
      <c r="BD90">
        <v>0.1343613662814295</v>
      </c>
      <c r="BE90">
        <v>0.12245594381257315</v>
      </c>
      <c r="BF90">
        <v>0.21005771595664699</v>
      </c>
      <c r="BG90">
        <v>0.1264770579380855</v>
      </c>
      <c r="BH90">
        <v>0.20057419180673</v>
      </c>
      <c r="BJ90">
        <f t="shared" si="12"/>
        <v>0.15885900095487238</v>
      </c>
      <c r="BK90">
        <f t="shared" si="13"/>
        <v>0.12216753368907446</v>
      </c>
      <c r="BL90">
        <f t="shared" si="14"/>
        <v>0.1182413848465908</v>
      </c>
      <c r="BN90">
        <f t="shared" si="15"/>
        <v>8.4695386715499518E-2</v>
      </c>
      <c r="BO90">
        <f t="shared" si="16"/>
        <v>9.4141351267611348E-2</v>
      </c>
      <c r="BP90">
        <f t="shared" si="17"/>
        <v>6.4029230820424235E-2</v>
      </c>
      <c r="BR90">
        <f t="shared" si="18"/>
        <v>2.117384667887488E-2</v>
      </c>
      <c r="BS90">
        <f t="shared" si="19"/>
        <v>2.2189329290464258E-2</v>
      </c>
      <c r="BT90">
        <f t="shared" si="20"/>
        <v>1.2805846164084847E-2</v>
      </c>
      <c r="BV90">
        <f t="shared" si="21"/>
        <v>0.24037072536183582</v>
      </c>
      <c r="BW90">
        <f t="shared" si="22"/>
        <v>0.11283234753312006</v>
      </c>
      <c r="BX90">
        <f t="shared" si="23"/>
        <v>0.87930084479334203</v>
      </c>
    </row>
    <row r="91" spans="1:76" x14ac:dyDescent="0.3">
      <c r="A91" t="s">
        <v>914</v>
      </c>
      <c r="B91">
        <v>9.6029981792071006E-2</v>
      </c>
      <c r="C91">
        <v>4.9871582829146187E-2</v>
      </c>
      <c r="D91">
        <v>0</v>
      </c>
      <c r="E91">
        <v>2.7380628698862149E-2</v>
      </c>
      <c r="F91">
        <v>0.14279712200033715</v>
      </c>
      <c r="G91">
        <v>0.1129965380769796</v>
      </c>
      <c r="H91">
        <v>0.17387005869029748</v>
      </c>
      <c r="I91">
        <v>9.6545250591661746E-2</v>
      </c>
      <c r="J91">
        <v>0.11847377150497146</v>
      </c>
      <c r="K91">
        <v>0.19408286332498798</v>
      </c>
      <c r="L91">
        <v>3.2951377531494352E-2</v>
      </c>
      <c r="M91">
        <v>3.2610104042929501E-2</v>
      </c>
      <c r="N91">
        <v>0.12504289530400026</v>
      </c>
      <c r="O91">
        <v>7.4657189333611498E-2</v>
      </c>
      <c r="P91">
        <v>4.7726248804700978E-2</v>
      </c>
      <c r="Q91">
        <v>0.21373968805023003</v>
      </c>
      <c r="R91">
        <v>4.7032890290123697E-2</v>
      </c>
      <c r="S91">
        <v>7.1074430118713589E-2</v>
      </c>
      <c r="T91">
        <v>0.10863551875935551</v>
      </c>
      <c r="U91">
        <v>0.10051795843436891</v>
      </c>
      <c r="V91">
        <v>0.14442251089524</v>
      </c>
      <c r="W91">
        <v>0.168776067668789</v>
      </c>
      <c r="X91">
        <v>2.8490937869310801E-2</v>
      </c>
      <c r="Y91">
        <v>9.4548695157214757E-2</v>
      </c>
      <c r="Z91">
        <v>6.3430930717438994E-2</v>
      </c>
      <c r="AA91">
        <v>0.13397564935388545</v>
      </c>
      <c r="AB91">
        <v>4.51217406600493E-2</v>
      </c>
      <c r="AC91">
        <v>0.114114827122832</v>
      </c>
      <c r="AD91">
        <v>3.2573754563853252E-2</v>
      </c>
      <c r="AE91">
        <v>0</v>
      </c>
      <c r="AF91">
        <v>0.10296124306800503</v>
      </c>
      <c r="AG91">
        <v>0</v>
      </c>
      <c r="AH91">
        <v>4.4555564292514553E-2</v>
      </c>
      <c r="AI91">
        <v>0.119095134698081</v>
      </c>
      <c r="AJ91">
        <v>0</v>
      </c>
      <c r="AK91">
        <v>0.12272947135248601</v>
      </c>
      <c r="AL91">
        <v>7.1963282926478495E-2</v>
      </c>
      <c r="AM91">
        <v>0.1211571931521425</v>
      </c>
      <c r="AN91">
        <v>4.8051494378929853E-2</v>
      </c>
      <c r="AO91">
        <v>0.1093033611355425</v>
      </c>
      <c r="AP91">
        <v>9.0614918557430049E-2</v>
      </c>
      <c r="AQ91">
        <v>0.15630324966086501</v>
      </c>
      <c r="AR91">
        <v>0.22731162711688702</v>
      </c>
      <c r="AS91">
        <v>4.4040745544452899E-2</v>
      </c>
      <c r="AT91">
        <v>0.19749524386096196</v>
      </c>
      <c r="AU91">
        <v>0.25238776599929802</v>
      </c>
      <c r="AV91">
        <v>6.5715292874410997E-2</v>
      </c>
      <c r="AW91">
        <v>0</v>
      </c>
      <c r="AX91">
        <v>8.5119434081891848E-2</v>
      </c>
      <c r="AY91">
        <v>0.12694814269541727</v>
      </c>
      <c r="AZ91">
        <v>0</v>
      </c>
      <c r="BA91">
        <v>7.3772021164113702E-2</v>
      </c>
      <c r="BB91">
        <v>6.7906646354524494E-2</v>
      </c>
      <c r="BC91">
        <v>0.14947908300623011</v>
      </c>
      <c r="BD91">
        <v>8.73098226497835E-2</v>
      </c>
      <c r="BE91">
        <v>3.2595443177639398E-2</v>
      </c>
      <c r="BF91">
        <v>7.6392457684817047E-2</v>
      </c>
      <c r="BG91">
        <v>0.142073581659343</v>
      </c>
      <c r="BH91">
        <v>9.34395365018105E-2</v>
      </c>
      <c r="BJ91">
        <f t="shared" si="12"/>
        <v>9.6173456286017589E-2</v>
      </c>
      <c r="BK91">
        <f t="shared" si="13"/>
        <v>7.885154742609865E-2</v>
      </c>
      <c r="BL91">
        <f t="shared" si="14"/>
        <v>9.7684392621418259E-2</v>
      </c>
      <c r="BN91">
        <f t="shared" si="15"/>
        <v>6.3353813611339752E-2</v>
      </c>
      <c r="BO91">
        <f t="shared" si="16"/>
        <v>4.9235004889569833E-2</v>
      </c>
      <c r="BP91">
        <f t="shared" si="17"/>
        <v>6.5539664073314283E-2</v>
      </c>
      <c r="BR91">
        <f t="shared" si="18"/>
        <v>1.5838453402834938E-2</v>
      </c>
      <c r="BS91">
        <f t="shared" si="19"/>
        <v>1.1604801943055885E-2</v>
      </c>
      <c r="BT91">
        <f t="shared" si="20"/>
        <v>1.3107932814662857E-2</v>
      </c>
      <c r="BV91">
        <f t="shared" si="21"/>
        <v>0.38511426782527702</v>
      </c>
      <c r="BW91">
        <f t="shared" si="22"/>
        <v>0.9418588111662165</v>
      </c>
      <c r="BX91">
        <f t="shared" si="23"/>
        <v>0.28834801487997891</v>
      </c>
    </row>
    <row r="92" spans="1:76" x14ac:dyDescent="0.3">
      <c r="A92" t="s">
        <v>915</v>
      </c>
      <c r="B92">
        <v>6.8717309444621996E-2</v>
      </c>
      <c r="C92">
        <v>2.8687632006236349E-2</v>
      </c>
      <c r="D92">
        <v>2.82835179554983E-2</v>
      </c>
      <c r="E92">
        <v>0</v>
      </c>
      <c r="F92">
        <v>1.7320245646973195E-2</v>
      </c>
      <c r="G92">
        <v>2.4017970044288298E-2</v>
      </c>
      <c r="H92">
        <v>0</v>
      </c>
      <c r="I92">
        <v>0</v>
      </c>
      <c r="J92">
        <v>1.7874541629881849E-2</v>
      </c>
      <c r="K92">
        <v>3.7093109007826044E-2</v>
      </c>
      <c r="L92">
        <v>5.0079851196951006E-2</v>
      </c>
      <c r="M92">
        <v>4.2654919879997553E-2</v>
      </c>
      <c r="N92">
        <v>0.10388846641787999</v>
      </c>
      <c r="O92">
        <v>9.3580939224458502E-3</v>
      </c>
      <c r="P92">
        <v>9.144234415761715E-2</v>
      </c>
      <c r="Q92">
        <v>0.10006329526656541</v>
      </c>
      <c r="R92">
        <v>0</v>
      </c>
      <c r="S92">
        <v>9.0611344034548652E-2</v>
      </c>
      <c r="T92">
        <v>2.58559700820057E-2</v>
      </c>
      <c r="U92">
        <v>2.9716038632140548E-2</v>
      </c>
      <c r="V92">
        <v>3.4735527917954603E-2</v>
      </c>
      <c r="W92">
        <v>0</v>
      </c>
      <c r="X92">
        <v>4.6482104428194754E-2</v>
      </c>
      <c r="Y92">
        <v>4.5352168461975345E-2</v>
      </c>
      <c r="Z92">
        <v>4.2893908871719899E-2</v>
      </c>
      <c r="AA92">
        <v>2.6641900243599699E-2</v>
      </c>
      <c r="AB92">
        <v>1.5528461335364349E-2</v>
      </c>
      <c r="AC92">
        <v>0.115323916526514</v>
      </c>
      <c r="AD92">
        <v>5.0251485913342553E-2</v>
      </c>
      <c r="AE92">
        <v>0.10418772978552335</v>
      </c>
      <c r="AF92">
        <v>0</v>
      </c>
      <c r="AG92">
        <v>7.2642116627364195E-2</v>
      </c>
      <c r="AH92">
        <v>0</v>
      </c>
      <c r="AI92">
        <v>0</v>
      </c>
      <c r="AJ92">
        <v>4.1348522939970198E-2</v>
      </c>
      <c r="AK92">
        <v>0</v>
      </c>
      <c r="AL92">
        <v>2.2850697769307701E-2</v>
      </c>
      <c r="AM92">
        <v>5.0071392064322651E-2</v>
      </c>
      <c r="AN92">
        <v>0</v>
      </c>
      <c r="AO92">
        <v>0</v>
      </c>
      <c r="AP92">
        <v>3.9172574420433197E-2</v>
      </c>
      <c r="AQ92">
        <v>5.4903008776237501E-2</v>
      </c>
      <c r="AR92">
        <v>6.0422914341934156E-2</v>
      </c>
      <c r="AS92">
        <v>2.82439645779109E-2</v>
      </c>
      <c r="AT92">
        <v>0.1147229490065708</v>
      </c>
      <c r="AU92">
        <v>4.6351993901333446E-2</v>
      </c>
      <c r="AV92">
        <v>0</v>
      </c>
      <c r="AW92">
        <v>6.7567658602265157E-2</v>
      </c>
      <c r="AX92">
        <v>0.10242982273170871</v>
      </c>
      <c r="AY92">
        <v>0</v>
      </c>
      <c r="AZ92">
        <v>0.10695150936969085</v>
      </c>
      <c r="BA92">
        <v>8.01435908722163E-2</v>
      </c>
      <c r="BB92">
        <v>2.975873637891235E-2</v>
      </c>
      <c r="BC92">
        <v>5.2405833730650504E-2</v>
      </c>
      <c r="BD92">
        <v>2.8852543536432951E-2</v>
      </c>
      <c r="BE92">
        <v>8.9641560332708505E-3</v>
      </c>
      <c r="BF92">
        <v>6.351082299772276E-2</v>
      </c>
      <c r="BG92">
        <v>1.69412484008419E-2</v>
      </c>
      <c r="BH92">
        <v>3.1136774196849251E-2</v>
      </c>
      <c r="BJ92">
        <f t="shared" si="12"/>
        <v>3.8717581036048936E-2</v>
      </c>
      <c r="BK92">
        <f t="shared" si="13"/>
        <v>3.8901259603347095E-2</v>
      </c>
      <c r="BL92">
        <f t="shared" si="14"/>
        <v>4.1870028585943304E-2</v>
      </c>
      <c r="BN92">
        <f t="shared" si="15"/>
        <v>3.5132726557585016E-2</v>
      </c>
      <c r="BO92">
        <f t="shared" si="16"/>
        <v>3.6536844442894796E-2</v>
      </c>
      <c r="BP92">
        <f t="shared" si="17"/>
        <v>3.4139814323154764E-2</v>
      </c>
      <c r="BR92">
        <f t="shared" si="18"/>
        <v>8.783181639396254E-3</v>
      </c>
      <c r="BS92">
        <f t="shared" si="19"/>
        <v>8.6118168229096462E-3</v>
      </c>
      <c r="BT92">
        <f t="shared" si="20"/>
        <v>6.8279628646309527E-3</v>
      </c>
      <c r="BV92">
        <f t="shared" si="21"/>
        <v>0.98817949450499931</v>
      </c>
      <c r="BW92">
        <f t="shared" si="22"/>
        <v>0.77875397846298011</v>
      </c>
      <c r="BX92">
        <f t="shared" si="23"/>
        <v>0.78863733535921776</v>
      </c>
    </row>
    <row r="93" spans="1:76" x14ac:dyDescent="0.3">
      <c r="A93" t="s">
        <v>916</v>
      </c>
      <c r="B93">
        <v>0</v>
      </c>
      <c r="C93">
        <v>0</v>
      </c>
      <c r="D93">
        <v>2.499621977138965E-2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7.2253077963688999E-3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1.8403723355029999E-2</v>
      </c>
      <c r="Z93">
        <v>0</v>
      </c>
      <c r="AA93">
        <v>3.0977840526601401E-2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6.2320485118384002E-4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2.3122213160483351E-2</v>
      </c>
      <c r="BF93">
        <v>7.1720163988313003E-3</v>
      </c>
      <c r="BG93">
        <v>0</v>
      </c>
      <c r="BH93">
        <v>0</v>
      </c>
      <c r="BJ93">
        <f t="shared" si="12"/>
        <v>2.0138454729849093E-3</v>
      </c>
      <c r="BK93">
        <f t="shared" si="13"/>
        <v>2.7434202156461887E-3</v>
      </c>
      <c r="BL93">
        <f t="shared" si="14"/>
        <v>1.2366973764199396E-3</v>
      </c>
      <c r="BN93">
        <f t="shared" si="15"/>
        <v>6.3881499574701649E-3</v>
      </c>
      <c r="BO93">
        <f t="shared" si="16"/>
        <v>8.2706044177270083E-3</v>
      </c>
      <c r="BP93">
        <f t="shared" si="17"/>
        <v>4.779415214095124E-3</v>
      </c>
      <c r="BR93">
        <f t="shared" si="18"/>
        <v>1.5970374893675412E-3</v>
      </c>
      <c r="BS93">
        <f t="shared" si="19"/>
        <v>1.9494001560953951E-3</v>
      </c>
      <c r="BT93">
        <f t="shared" si="20"/>
        <v>9.5588304281902484E-4</v>
      </c>
      <c r="BV93">
        <f t="shared" si="21"/>
        <v>0.77409447297624245</v>
      </c>
      <c r="BW93">
        <f t="shared" si="22"/>
        <v>0.67976116237071849</v>
      </c>
      <c r="BX93">
        <f t="shared" si="23"/>
        <v>0.49406337747867912</v>
      </c>
    </row>
    <row r="94" spans="1:76" x14ac:dyDescent="0.3">
      <c r="A94" t="s">
        <v>917</v>
      </c>
      <c r="B94">
        <v>4.0257835535587302E-2</v>
      </c>
      <c r="C94">
        <v>5.6975647524617153E-2</v>
      </c>
      <c r="D94">
        <v>6.9331986760502506E-2</v>
      </c>
      <c r="E94">
        <v>4.5525873415111547E-3</v>
      </c>
      <c r="F94">
        <v>6.3624840789771958E-2</v>
      </c>
      <c r="G94">
        <v>1.5970075109702799E-2</v>
      </c>
      <c r="H94">
        <v>3.0049506784544201E-2</v>
      </c>
      <c r="I94">
        <v>2.500218237922195E-2</v>
      </c>
      <c r="J94">
        <v>7.2146383777249995E-2</v>
      </c>
      <c r="K94">
        <v>0.12027363901542885</v>
      </c>
      <c r="L94">
        <v>2.9438899397542101E-2</v>
      </c>
      <c r="M94">
        <v>0</v>
      </c>
      <c r="N94">
        <v>0.1356068105031755</v>
      </c>
      <c r="O94">
        <v>8.5302709530143905E-2</v>
      </c>
      <c r="P94">
        <v>4.1443167228032103E-2</v>
      </c>
      <c r="Q94">
        <v>0.1220054627012495</v>
      </c>
      <c r="R94">
        <v>8.4749869070037148E-2</v>
      </c>
      <c r="S94">
        <v>3.2538740226258647E-2</v>
      </c>
      <c r="T94">
        <v>7.1801572652091306E-2</v>
      </c>
      <c r="U94">
        <v>3.7894385808854403E-2</v>
      </c>
      <c r="V94">
        <v>8.6695782300318741E-2</v>
      </c>
      <c r="W94">
        <v>0</v>
      </c>
      <c r="X94">
        <v>2.9563786334568399E-2</v>
      </c>
      <c r="Y94">
        <v>4.9488128992489951E-2</v>
      </c>
      <c r="Z94">
        <v>0.105088533101415</v>
      </c>
      <c r="AA94">
        <v>3.8971281868760151E-2</v>
      </c>
      <c r="AB94">
        <v>0.11671505103744612</v>
      </c>
      <c r="AC94">
        <v>0.19409162375345901</v>
      </c>
      <c r="AD94">
        <v>3.9620685074209849E-2</v>
      </c>
      <c r="AE94">
        <v>3.3259505893963301E-2</v>
      </c>
      <c r="AF94">
        <v>3.3486354144169866E-2</v>
      </c>
      <c r="AG94">
        <v>0</v>
      </c>
      <c r="AH94">
        <v>2.52239580440623E-2</v>
      </c>
      <c r="AI94">
        <v>6.857595759745766E-2</v>
      </c>
      <c r="AJ94">
        <v>4.3145363353169999E-2</v>
      </c>
      <c r="AK94">
        <v>0</v>
      </c>
      <c r="AL94">
        <v>2.0566659192502602E-2</v>
      </c>
      <c r="AM94">
        <v>2.2011626462034098E-3</v>
      </c>
      <c r="AN94">
        <v>3.5332322381052397E-2</v>
      </c>
      <c r="AO94">
        <v>4.185089269624135E-2</v>
      </c>
      <c r="AP94">
        <v>6.6970080684912503E-2</v>
      </c>
      <c r="AQ94">
        <v>6.9886824791936503E-2</v>
      </c>
      <c r="AR94">
        <v>9.8300341292029501E-3</v>
      </c>
      <c r="AS94">
        <v>5.9911032362187651E-2</v>
      </c>
      <c r="AT94">
        <v>3.346611296908325E-2</v>
      </c>
      <c r="AU94">
        <v>0</v>
      </c>
      <c r="AV94">
        <v>2.6755115332189706E-2</v>
      </c>
      <c r="AW94">
        <v>0</v>
      </c>
      <c r="AX94">
        <v>3.6052570890463702E-2</v>
      </c>
      <c r="AY94">
        <v>1.8646866343837151E-2</v>
      </c>
      <c r="AZ94">
        <v>0</v>
      </c>
      <c r="BA94">
        <v>6.0600519964902802E-2</v>
      </c>
      <c r="BB94">
        <v>2.21415399834274E-2</v>
      </c>
      <c r="BC94">
        <v>5.9010383051770497E-2</v>
      </c>
      <c r="BD94">
        <v>3.5236947247706152E-2</v>
      </c>
      <c r="BE94">
        <v>3.9591900763916152E-2</v>
      </c>
      <c r="BF94">
        <v>3.46812103524472E-2</v>
      </c>
      <c r="BG94">
        <v>5.9661337600898E-2</v>
      </c>
      <c r="BH94">
        <v>0.12272715250242369</v>
      </c>
      <c r="BJ94">
        <f t="shared" si="12"/>
        <v>5.6998858398642556E-2</v>
      </c>
      <c r="BK94">
        <f t="shared" si="13"/>
        <v>5.8209178661086769E-2</v>
      </c>
      <c r="BL94">
        <f t="shared" si="14"/>
        <v>3.5930641169618999E-2</v>
      </c>
      <c r="BN94">
        <f t="shared" si="15"/>
        <v>4.1912625112685176E-2</v>
      </c>
      <c r="BO94">
        <f t="shared" si="16"/>
        <v>4.7076296102695668E-2</v>
      </c>
      <c r="BP94">
        <f t="shared" si="17"/>
        <v>2.8745039627522485E-2</v>
      </c>
      <c r="BR94">
        <f t="shared" si="18"/>
        <v>1.0478156278171294E-2</v>
      </c>
      <c r="BS94">
        <f t="shared" si="19"/>
        <v>1.1095989402453982E-2</v>
      </c>
      <c r="BT94">
        <f t="shared" si="20"/>
        <v>5.7490079255044972E-3</v>
      </c>
      <c r="BV94">
        <f t="shared" si="21"/>
        <v>0.93728346751874247</v>
      </c>
      <c r="BW94">
        <f t="shared" si="22"/>
        <v>9.0653359766606947E-2</v>
      </c>
      <c r="BX94">
        <f t="shared" si="23"/>
        <v>8.6301564513978496E-2</v>
      </c>
    </row>
    <row r="95" spans="1:76" x14ac:dyDescent="0.3">
      <c r="A95" t="s">
        <v>918</v>
      </c>
      <c r="B95">
        <v>4.9841665228723103E-2</v>
      </c>
      <c r="C95">
        <v>3.2675220549611299E-2</v>
      </c>
      <c r="D95">
        <v>0</v>
      </c>
      <c r="E95">
        <v>0</v>
      </c>
      <c r="F95">
        <v>2.2326225763591223E-2</v>
      </c>
      <c r="G95">
        <v>4.8863246644624103E-2</v>
      </c>
      <c r="H95">
        <v>1.158612862045625E-2</v>
      </c>
      <c r="I95">
        <v>2.2943696754846501E-2</v>
      </c>
      <c r="J95">
        <v>0</v>
      </c>
      <c r="K95">
        <v>4.3359006589498664E-2</v>
      </c>
      <c r="L95">
        <v>4.7716037995951602E-2</v>
      </c>
      <c r="M95">
        <v>9.609881870236589E-2</v>
      </c>
      <c r="N95">
        <v>0</v>
      </c>
      <c r="O95">
        <v>3.3828806672676348E-3</v>
      </c>
      <c r="P95">
        <v>0.1549040752465865</v>
      </c>
      <c r="Q95">
        <v>3.3480244772945103E-2</v>
      </c>
      <c r="R95">
        <v>0</v>
      </c>
      <c r="S95">
        <v>0</v>
      </c>
      <c r="T95">
        <v>2.3175399316623949E-2</v>
      </c>
      <c r="U95">
        <v>0</v>
      </c>
      <c r="V95">
        <v>2.7960621364193149E-2</v>
      </c>
      <c r="W95">
        <v>8.5609735879554394E-2</v>
      </c>
      <c r="X95">
        <v>2.2180321344172905E-2</v>
      </c>
      <c r="Y95">
        <v>2.3822871111446445E-2</v>
      </c>
      <c r="Z95">
        <v>2.9782534736563098E-2</v>
      </c>
      <c r="AA95">
        <v>3.817531028098535E-2</v>
      </c>
      <c r="AB95">
        <v>9.4259145320563995E-3</v>
      </c>
      <c r="AC95">
        <v>0</v>
      </c>
      <c r="AD95">
        <v>3.6597388002391103E-2</v>
      </c>
      <c r="AE95">
        <v>2.9801518792036252E-2</v>
      </c>
      <c r="AF95">
        <v>8.33864805855875E-4</v>
      </c>
      <c r="AG95">
        <v>0</v>
      </c>
      <c r="AH95">
        <v>1.122389533166915E-3</v>
      </c>
      <c r="AI95">
        <v>2.1545978011809651E-2</v>
      </c>
      <c r="AJ95">
        <v>0</v>
      </c>
      <c r="AK95">
        <v>0</v>
      </c>
      <c r="AL95">
        <v>0</v>
      </c>
      <c r="AM95">
        <v>0</v>
      </c>
      <c r="AN95">
        <v>3.3124419465945097E-2</v>
      </c>
      <c r="AO95">
        <v>6.423907224721645E-2</v>
      </c>
      <c r="AP95">
        <v>1.2028294596023774E-2</v>
      </c>
      <c r="AQ95">
        <v>0</v>
      </c>
      <c r="AR95">
        <v>6.6954403211454003E-2</v>
      </c>
      <c r="AS95">
        <v>5.5951237910583998E-2</v>
      </c>
      <c r="AT95">
        <v>1.9323275289351249E-2</v>
      </c>
      <c r="AU95">
        <v>3.9061287377734302E-2</v>
      </c>
      <c r="AV95">
        <v>2.7306853211532148E-2</v>
      </c>
      <c r="AW95">
        <v>5.4075923636713999E-2</v>
      </c>
      <c r="AX95">
        <v>9.8941634250729049E-3</v>
      </c>
      <c r="AY95">
        <v>4.4951292237277299E-2</v>
      </c>
      <c r="AZ95">
        <v>0.11332956289759399</v>
      </c>
      <c r="BA95">
        <v>0</v>
      </c>
      <c r="BB95">
        <v>0</v>
      </c>
      <c r="BC95">
        <v>1.3325518351237849E-2</v>
      </c>
      <c r="BD95">
        <v>0</v>
      </c>
      <c r="BE95">
        <v>4.4748863453642304E-2</v>
      </c>
      <c r="BF95">
        <v>9.5894263916004498E-3</v>
      </c>
      <c r="BG95">
        <v>0</v>
      </c>
      <c r="BH95">
        <v>2.5395611333154451E-3</v>
      </c>
      <c r="BJ95">
        <f t="shared" si="12"/>
        <v>3.5448577971029245E-2</v>
      </c>
      <c r="BK95">
        <f t="shared" si="13"/>
        <v>1.9446324872825303E-2</v>
      </c>
      <c r="BL95">
        <f t="shared" si="14"/>
        <v>2.4417726193451804E-2</v>
      </c>
      <c r="BN95">
        <f t="shared" si="15"/>
        <v>4.1241090726645301E-2</v>
      </c>
      <c r="BO95">
        <f t="shared" si="16"/>
        <v>2.1730205901815687E-2</v>
      </c>
      <c r="BP95">
        <f t="shared" si="17"/>
        <v>2.9499962788765596E-2</v>
      </c>
      <c r="BR95">
        <f t="shared" si="18"/>
        <v>1.0310272681661325E-2</v>
      </c>
      <c r="BS95">
        <f t="shared" si="19"/>
        <v>5.1218586499179363E-3</v>
      </c>
      <c r="BT95">
        <f t="shared" si="20"/>
        <v>5.8999925577531195E-3</v>
      </c>
      <c r="BV95">
        <f t="shared" si="21"/>
        <v>0.17835424994945986</v>
      </c>
      <c r="BW95">
        <f t="shared" si="22"/>
        <v>0.36205811585635228</v>
      </c>
      <c r="BX95">
        <f t="shared" si="23"/>
        <v>0.52812284104327445</v>
      </c>
    </row>
    <row r="96" spans="1:76" x14ac:dyDescent="0.3">
      <c r="A96" t="s">
        <v>919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3.4975754694582452E-2</v>
      </c>
      <c r="K96">
        <v>0</v>
      </c>
      <c r="L96">
        <v>0</v>
      </c>
      <c r="M96">
        <v>0</v>
      </c>
      <c r="N96">
        <v>2.7974837074246701E-2</v>
      </c>
      <c r="O96">
        <v>0</v>
      </c>
      <c r="P96">
        <v>0</v>
      </c>
      <c r="Q96">
        <v>4.5549972152119601E-3</v>
      </c>
      <c r="R96">
        <v>0</v>
      </c>
      <c r="S96">
        <v>0</v>
      </c>
      <c r="T96">
        <v>0</v>
      </c>
      <c r="U96">
        <v>0</v>
      </c>
      <c r="V96">
        <v>3.6657136541619603E-2</v>
      </c>
      <c r="W96">
        <v>0</v>
      </c>
      <c r="X96">
        <v>0</v>
      </c>
      <c r="Y96">
        <v>1.8403723355029999E-2</v>
      </c>
      <c r="Z96">
        <v>0</v>
      </c>
      <c r="AA96">
        <v>0</v>
      </c>
      <c r="AB96">
        <v>0</v>
      </c>
      <c r="AC96">
        <v>0</v>
      </c>
      <c r="AD96">
        <v>1.4549104652807151E-2</v>
      </c>
      <c r="AE96">
        <v>0</v>
      </c>
      <c r="AF96">
        <v>1.5430050435187199E-2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1.6788246180185651E-2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1.6640931298969899E-2</v>
      </c>
      <c r="AY96">
        <v>2.845248079661265E-2</v>
      </c>
      <c r="AZ96">
        <v>0</v>
      </c>
      <c r="BA96">
        <v>0</v>
      </c>
      <c r="BB96">
        <v>0</v>
      </c>
      <c r="BC96">
        <v>0</v>
      </c>
      <c r="BD96">
        <v>2.1125174684657199E-2</v>
      </c>
      <c r="BE96">
        <v>1.6934765876313752E-2</v>
      </c>
      <c r="BF96">
        <v>0</v>
      </c>
      <c r="BG96">
        <v>0</v>
      </c>
      <c r="BH96">
        <v>0</v>
      </c>
      <c r="BJ96">
        <f t="shared" si="12"/>
        <v>4.2190993115025699E-3</v>
      </c>
      <c r="BK96">
        <f t="shared" si="13"/>
        <v>4.7244452769246636E-3</v>
      </c>
      <c r="BL96">
        <f t="shared" si="14"/>
        <v>3.9976639534695666E-3</v>
      </c>
      <c r="BN96">
        <f t="shared" si="15"/>
        <v>1.0775992271129683E-2</v>
      </c>
      <c r="BO96">
        <f t="shared" si="16"/>
        <v>1.0089128389586052E-2</v>
      </c>
      <c r="BP96">
        <f t="shared" si="17"/>
        <v>8.4207972737301313E-3</v>
      </c>
      <c r="BR96">
        <f t="shared" si="18"/>
        <v>2.6939980677824207E-3</v>
      </c>
      <c r="BS96">
        <f t="shared" si="19"/>
        <v>2.3780303668460034E-3</v>
      </c>
      <c r="BT96">
        <f t="shared" si="20"/>
        <v>1.6841594547460262E-3</v>
      </c>
      <c r="BV96">
        <f t="shared" si="21"/>
        <v>0.88907366679802835</v>
      </c>
      <c r="BW96">
        <f t="shared" si="22"/>
        <v>0.94495826860719734</v>
      </c>
      <c r="BX96">
        <f t="shared" si="23"/>
        <v>0.80461183719673068</v>
      </c>
    </row>
    <row r="97" spans="1:76" x14ac:dyDescent="0.3">
      <c r="A97" t="s">
        <v>920</v>
      </c>
      <c r="B97">
        <v>5.2839043169780001E-3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2.4334218146010399E-2</v>
      </c>
      <c r="O97">
        <v>0</v>
      </c>
      <c r="P97">
        <v>0</v>
      </c>
      <c r="Q97">
        <v>0</v>
      </c>
      <c r="R97">
        <v>0</v>
      </c>
      <c r="S97">
        <v>1.82182169995764E-2</v>
      </c>
      <c r="T97">
        <v>2.7489958272276051E-2</v>
      </c>
      <c r="U97">
        <v>0</v>
      </c>
      <c r="V97">
        <v>0</v>
      </c>
      <c r="W97">
        <v>0</v>
      </c>
      <c r="X97">
        <v>4.34344533190274E-2</v>
      </c>
      <c r="Y97">
        <v>0</v>
      </c>
      <c r="Z97">
        <v>1.2955335259346751E-2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2.2119952520939901E-2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1.6016353022879751E-2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1.324622078179785E-3</v>
      </c>
      <c r="AT97">
        <v>0</v>
      </c>
      <c r="AU97">
        <v>0</v>
      </c>
      <c r="AV97">
        <v>0</v>
      </c>
      <c r="AW97">
        <v>2.1012794618100301E-3</v>
      </c>
      <c r="AX97">
        <v>2.2695067621935198E-3</v>
      </c>
      <c r="AY97">
        <v>1.79085682464343E-2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1.11338829437136E-2</v>
      </c>
      <c r="BG97">
        <v>0</v>
      </c>
      <c r="BH97">
        <v>0</v>
      </c>
      <c r="BJ97">
        <f t="shared" si="12"/>
        <v>1.8511326539367751E-3</v>
      </c>
      <c r="BK97">
        <f t="shared" si="13"/>
        <v>6.9009953539536945E-3</v>
      </c>
      <c r="BL97">
        <f t="shared" si="14"/>
        <v>2.0301685006084394E-3</v>
      </c>
      <c r="BN97">
        <f t="shared" si="15"/>
        <v>6.1386575295095504E-3</v>
      </c>
      <c r="BO97">
        <f t="shared" si="16"/>
        <v>1.2774189784445139E-2</v>
      </c>
      <c r="BP97">
        <f t="shared" si="17"/>
        <v>5.0393649841511158E-3</v>
      </c>
      <c r="BR97">
        <f t="shared" si="18"/>
        <v>1.5346643823773876E-3</v>
      </c>
      <c r="BS97">
        <f t="shared" si="19"/>
        <v>3.0109054069150268E-3</v>
      </c>
      <c r="BT97">
        <f t="shared" si="20"/>
        <v>1.0078729968302231E-3</v>
      </c>
      <c r="BV97">
        <f t="shared" si="21"/>
        <v>0.14758670151834175</v>
      </c>
      <c r="BW97">
        <f t="shared" si="22"/>
        <v>0.92302589344603114</v>
      </c>
      <c r="BX97">
        <f t="shared" si="23"/>
        <v>0.14005818342093346</v>
      </c>
    </row>
    <row r="98" spans="1:76" x14ac:dyDescent="0.3">
      <c r="A98" t="s">
        <v>921</v>
      </c>
      <c r="B98">
        <v>0</v>
      </c>
      <c r="C98">
        <v>3.3356512908215147E-2</v>
      </c>
      <c r="D98">
        <v>0</v>
      </c>
      <c r="E98">
        <v>0</v>
      </c>
      <c r="F98">
        <v>0</v>
      </c>
      <c r="G98">
        <v>3.0327321140552251E-2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4.918126252521185E-2</v>
      </c>
      <c r="O98">
        <v>0</v>
      </c>
      <c r="P98">
        <v>0</v>
      </c>
      <c r="Q98">
        <v>1.9751613683291699E-2</v>
      </c>
      <c r="R98">
        <v>0</v>
      </c>
      <c r="S98">
        <v>0</v>
      </c>
      <c r="T98">
        <v>0</v>
      </c>
      <c r="U98">
        <v>3.7894385808854403E-2</v>
      </c>
      <c r="V98">
        <v>4.0214934369443449E-2</v>
      </c>
      <c r="W98">
        <v>0</v>
      </c>
      <c r="X98">
        <v>4.0649568205299753E-3</v>
      </c>
      <c r="Y98">
        <v>0</v>
      </c>
      <c r="Z98">
        <v>0</v>
      </c>
      <c r="AA98">
        <v>0</v>
      </c>
      <c r="AB98">
        <v>4.0648887709104648E-3</v>
      </c>
      <c r="AC98">
        <v>0</v>
      </c>
      <c r="AD98">
        <v>1.724097711524715E-2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1.92776981056667E-2</v>
      </c>
      <c r="AQ98">
        <v>0</v>
      </c>
      <c r="AR98">
        <v>0</v>
      </c>
      <c r="AS98">
        <v>0</v>
      </c>
      <c r="AT98">
        <v>0</v>
      </c>
      <c r="AU98">
        <v>3.4103605726548497E-2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1.22204621721654E-2</v>
      </c>
      <c r="BB98">
        <v>2.5628398300598501E-2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J98">
        <f t="shared" si="12"/>
        <v>8.2885443910794346E-3</v>
      </c>
      <c r="BK98">
        <f t="shared" si="13"/>
        <v>5.7488968269436358E-3</v>
      </c>
      <c r="BL98">
        <f t="shared" si="14"/>
        <v>3.6492065721991638E-3</v>
      </c>
      <c r="BN98">
        <f t="shared" si="15"/>
        <v>1.5794781200678499E-2</v>
      </c>
      <c r="BO98">
        <f t="shared" si="16"/>
        <v>1.2807688967378623E-2</v>
      </c>
      <c r="BP98">
        <f t="shared" si="17"/>
        <v>9.1467716249049747E-3</v>
      </c>
      <c r="BR98">
        <f t="shared" si="18"/>
        <v>3.9486953001696247E-3</v>
      </c>
      <c r="BS98">
        <f t="shared" si="19"/>
        <v>3.018801240053852E-3</v>
      </c>
      <c r="BT98">
        <f t="shared" si="20"/>
        <v>1.8293543249809949E-3</v>
      </c>
      <c r="BV98">
        <f t="shared" si="21"/>
        <v>0.61326305320553309</v>
      </c>
      <c r="BW98">
        <f t="shared" si="22"/>
        <v>0.29821775238980308</v>
      </c>
      <c r="BX98">
        <f t="shared" si="23"/>
        <v>0.55656135574025267</v>
      </c>
    </row>
    <row r="99" spans="1:76" x14ac:dyDescent="0.3">
      <c r="A99" t="s">
        <v>922</v>
      </c>
      <c r="B99">
        <v>0</v>
      </c>
      <c r="C99">
        <v>0</v>
      </c>
      <c r="D99">
        <v>3.8327233021747897E-2</v>
      </c>
      <c r="E99">
        <v>0</v>
      </c>
      <c r="F99">
        <v>4.28916270782451E-2</v>
      </c>
      <c r="G99">
        <v>1.5584451981802149E-2</v>
      </c>
      <c r="H99">
        <v>0</v>
      </c>
      <c r="I99">
        <v>0</v>
      </c>
      <c r="J99">
        <v>0</v>
      </c>
      <c r="K99">
        <v>0</v>
      </c>
      <c r="L99">
        <v>7.3410207753020996E-3</v>
      </c>
      <c r="M99">
        <v>0</v>
      </c>
      <c r="N99">
        <v>6.1775498572497603E-2</v>
      </c>
      <c r="O99">
        <v>0</v>
      </c>
      <c r="P99">
        <v>0</v>
      </c>
      <c r="Q99">
        <v>6.2719438810354498E-3</v>
      </c>
      <c r="R99">
        <v>0</v>
      </c>
      <c r="S99">
        <v>0</v>
      </c>
      <c r="T99">
        <v>1.6807297729808955E-2</v>
      </c>
      <c r="U99">
        <v>5.9224565048160999E-3</v>
      </c>
      <c r="V99">
        <v>0</v>
      </c>
      <c r="W99">
        <v>2.7762777155156699E-3</v>
      </c>
      <c r="X99">
        <v>1.201229919558975E-2</v>
      </c>
      <c r="Y99">
        <v>6.0420274408996152E-2</v>
      </c>
      <c r="Z99">
        <v>3.8881096307193649E-2</v>
      </c>
      <c r="AA99">
        <v>3.0977840526601401E-2</v>
      </c>
      <c r="AB99">
        <v>4.2372690491099346E-2</v>
      </c>
      <c r="AC99">
        <v>0</v>
      </c>
      <c r="AD99">
        <v>0</v>
      </c>
      <c r="AE99">
        <v>3.1662327806054408E-2</v>
      </c>
      <c r="AF99">
        <v>0</v>
      </c>
      <c r="AG99">
        <v>0</v>
      </c>
      <c r="AH99">
        <v>0</v>
      </c>
      <c r="AI99">
        <v>8.1657121203916744E-2</v>
      </c>
      <c r="AJ99">
        <v>4.4587045680733947E-2</v>
      </c>
      <c r="AK99">
        <v>7.4186153680782501E-3</v>
      </c>
      <c r="AL99">
        <v>0</v>
      </c>
      <c r="AM99">
        <v>1.5999449992813688E-2</v>
      </c>
      <c r="AN99">
        <v>5.8382691633045998E-2</v>
      </c>
      <c r="AO99">
        <v>0</v>
      </c>
      <c r="AP99">
        <v>0</v>
      </c>
      <c r="AQ99">
        <v>5.8291472315679001E-4</v>
      </c>
      <c r="AR99">
        <v>0</v>
      </c>
      <c r="AS99">
        <v>1.0211849435463849E-2</v>
      </c>
      <c r="AT99">
        <v>0</v>
      </c>
      <c r="AU99">
        <v>3.2458422873372001E-3</v>
      </c>
      <c r="AV99">
        <v>4.7923947858305949E-2</v>
      </c>
      <c r="AW99">
        <v>1.3631574753251951E-2</v>
      </c>
      <c r="AX99">
        <v>4.3069691190749E-2</v>
      </c>
      <c r="AY99">
        <v>0</v>
      </c>
      <c r="AZ99">
        <v>0</v>
      </c>
      <c r="BA99">
        <v>0</v>
      </c>
      <c r="BB99">
        <v>0</v>
      </c>
      <c r="BC99">
        <v>2.3288542076057E-2</v>
      </c>
      <c r="BD99">
        <v>3.1340026084304549E-2</v>
      </c>
      <c r="BE99">
        <v>1.4701076957706715E-2</v>
      </c>
      <c r="BF99">
        <v>2.9094342559947001E-2</v>
      </c>
      <c r="BG99">
        <v>1.5769487091338599E-2</v>
      </c>
      <c r="BH99">
        <v>0</v>
      </c>
      <c r="BJ99">
        <f t="shared" si="12"/>
        <v>1.0761985956914393E-2</v>
      </c>
      <c r="BK99">
        <f t="shared" si="13"/>
        <v>1.7971648993866232E-2</v>
      </c>
      <c r="BL99">
        <f t="shared" si="14"/>
        <v>1.4369883907691621E-2</v>
      </c>
      <c r="BN99">
        <f t="shared" si="15"/>
        <v>1.933538764417456E-2</v>
      </c>
      <c r="BO99">
        <f t="shared" si="16"/>
        <v>2.4547349132254617E-2</v>
      </c>
      <c r="BP99">
        <f t="shared" si="17"/>
        <v>1.806669949127147E-2</v>
      </c>
      <c r="BR99">
        <f t="shared" si="18"/>
        <v>4.83384691104364E-3</v>
      </c>
      <c r="BS99">
        <f t="shared" si="19"/>
        <v>5.785865677190318E-3</v>
      </c>
      <c r="BT99">
        <f t="shared" si="20"/>
        <v>3.613339898254294E-3</v>
      </c>
      <c r="BV99">
        <f t="shared" si="21"/>
        <v>0.34620153988726643</v>
      </c>
      <c r="BW99">
        <f t="shared" si="22"/>
        <v>0.55437391148878401</v>
      </c>
      <c r="BX99">
        <f t="shared" si="23"/>
        <v>0.6014259544985292</v>
      </c>
    </row>
    <row r="100" spans="1:76" x14ac:dyDescent="0.3">
      <c r="A100" t="s">
        <v>923</v>
      </c>
      <c r="B100">
        <v>3.6213762669750849E-2</v>
      </c>
      <c r="C100">
        <v>4.7523393170856298E-2</v>
      </c>
      <c r="D100">
        <v>1.93601861682401E-2</v>
      </c>
      <c r="E100">
        <v>0</v>
      </c>
      <c r="F100">
        <v>0</v>
      </c>
      <c r="G100">
        <v>1.8640795659766601E-2</v>
      </c>
      <c r="H100">
        <v>9.1986867193334501E-2</v>
      </c>
      <c r="I100">
        <v>3.5193719151043449E-4</v>
      </c>
      <c r="J100">
        <v>5.8722505910198002E-2</v>
      </c>
      <c r="K100">
        <v>3.5331837815019999E-4</v>
      </c>
      <c r="L100">
        <v>0</v>
      </c>
      <c r="M100">
        <v>0</v>
      </c>
      <c r="N100">
        <v>0</v>
      </c>
      <c r="O100">
        <v>7.9604575779568754E-2</v>
      </c>
      <c r="P100">
        <v>0</v>
      </c>
      <c r="Q100">
        <v>7.9230448263833714E-2</v>
      </c>
      <c r="R100">
        <v>3.4988075610351603E-2</v>
      </c>
      <c r="S100">
        <v>3.5012096140403348E-2</v>
      </c>
      <c r="T100">
        <v>0</v>
      </c>
      <c r="U100">
        <v>1.202188812515955E-3</v>
      </c>
      <c r="V100">
        <v>9.7658525131885193E-2</v>
      </c>
      <c r="W100">
        <v>0</v>
      </c>
      <c r="X100">
        <v>1.40487966449042E-2</v>
      </c>
      <c r="Y100">
        <v>3.0898896467271252E-2</v>
      </c>
      <c r="Z100">
        <v>2.64689372030875E-2</v>
      </c>
      <c r="AA100">
        <v>3.0977840526601401E-2</v>
      </c>
      <c r="AB100">
        <v>0</v>
      </c>
      <c r="AC100">
        <v>8.2051004097343505E-2</v>
      </c>
      <c r="AD100">
        <v>0</v>
      </c>
      <c r="AE100">
        <v>7.5998035853142498E-3</v>
      </c>
      <c r="AF100">
        <v>2.6234599683752649E-2</v>
      </c>
      <c r="AG100">
        <v>0</v>
      </c>
      <c r="AH100">
        <v>0</v>
      </c>
      <c r="AI100">
        <v>0</v>
      </c>
      <c r="AJ100">
        <v>2.0880186663519849E-2</v>
      </c>
      <c r="AK100">
        <v>4.7467444074405153E-2</v>
      </c>
      <c r="AL100">
        <v>4.2415129108163502E-2</v>
      </c>
      <c r="AM100">
        <v>3.5518277951302801E-2</v>
      </c>
      <c r="AN100">
        <v>0</v>
      </c>
      <c r="AO100">
        <v>0</v>
      </c>
      <c r="AP100">
        <v>6.8138738932166196E-2</v>
      </c>
      <c r="AQ100">
        <v>4.6256486513357752E-2</v>
      </c>
      <c r="AR100">
        <v>4.0081085784055948E-2</v>
      </c>
      <c r="AS100">
        <v>4.4462004938026295E-2</v>
      </c>
      <c r="AT100">
        <v>0</v>
      </c>
      <c r="AU100">
        <v>4.4906325154096746E-2</v>
      </c>
      <c r="AV100">
        <v>2.8056553056807376E-2</v>
      </c>
      <c r="AW100">
        <v>0</v>
      </c>
      <c r="AX100">
        <v>3.9220558881887996E-2</v>
      </c>
      <c r="AY100">
        <v>1.9826826537743251E-2</v>
      </c>
      <c r="AZ100">
        <v>0</v>
      </c>
      <c r="BA100">
        <v>0.10589708790194099</v>
      </c>
      <c r="BB100">
        <v>0</v>
      </c>
      <c r="BC100">
        <v>6.1613633681209999E-2</v>
      </c>
      <c r="BD100">
        <v>0</v>
      </c>
      <c r="BE100">
        <v>2.4721484173827801E-2</v>
      </c>
      <c r="BF100">
        <v>0</v>
      </c>
      <c r="BG100">
        <v>1.848147192689115E-2</v>
      </c>
      <c r="BH100">
        <v>1.686621586760895E-2</v>
      </c>
      <c r="BJ100">
        <f t="shared" si="12"/>
        <v>2.6999236899075595E-2</v>
      </c>
      <c r="BK100">
        <f t="shared" si="13"/>
        <v>2.1507820216857269E-2</v>
      </c>
      <c r="BL100">
        <f t="shared" si="14"/>
        <v>2.8192380445880471E-2</v>
      </c>
      <c r="BN100">
        <f t="shared" si="15"/>
        <v>3.381654667325458E-2</v>
      </c>
      <c r="BO100">
        <f t="shared" si="16"/>
        <v>2.8648797726736324E-2</v>
      </c>
      <c r="BP100">
        <f t="shared" si="17"/>
        <v>2.6792497253405059E-2</v>
      </c>
      <c r="BR100">
        <f t="shared" si="18"/>
        <v>8.454136668313645E-3</v>
      </c>
      <c r="BS100">
        <f t="shared" si="19"/>
        <v>6.7525863818056683E-3</v>
      </c>
      <c r="BT100">
        <f t="shared" si="20"/>
        <v>5.3584994506810117E-3</v>
      </c>
      <c r="BV100">
        <f t="shared" si="21"/>
        <v>0.61554252780841257</v>
      </c>
      <c r="BW100">
        <f t="shared" si="22"/>
        <v>0.90600404040871729</v>
      </c>
      <c r="BX100">
        <f t="shared" si="23"/>
        <v>0.44325284867191139</v>
      </c>
    </row>
    <row r="101" spans="1:76" x14ac:dyDescent="0.3">
      <c r="A101" t="s">
        <v>924</v>
      </c>
      <c r="B101">
        <v>3.227808746750175E-2</v>
      </c>
      <c r="C101">
        <v>0</v>
      </c>
      <c r="D101">
        <v>0</v>
      </c>
      <c r="E101">
        <v>0</v>
      </c>
      <c r="F101">
        <v>1.38136562408522E-2</v>
      </c>
      <c r="G101">
        <v>4.8760891625601946E-2</v>
      </c>
      <c r="H101">
        <v>0</v>
      </c>
      <c r="I101">
        <v>0</v>
      </c>
      <c r="J101">
        <v>3.4975754694582452E-2</v>
      </c>
      <c r="K101">
        <v>0</v>
      </c>
      <c r="L101">
        <v>2.04175190843436E-2</v>
      </c>
      <c r="M101">
        <v>0</v>
      </c>
      <c r="N101">
        <v>4.4708405706039553E-2</v>
      </c>
      <c r="O101">
        <v>0</v>
      </c>
      <c r="P101">
        <v>0</v>
      </c>
      <c r="Q101">
        <v>0</v>
      </c>
      <c r="R101">
        <v>8.3362506209237203E-3</v>
      </c>
      <c r="S101">
        <v>3.8695977013306647E-2</v>
      </c>
      <c r="T101">
        <v>2.9192691842745248E-2</v>
      </c>
      <c r="U101">
        <v>2.9558975061006049E-2</v>
      </c>
      <c r="V101">
        <v>2.8266643038682E-2</v>
      </c>
      <c r="W101">
        <v>0</v>
      </c>
      <c r="X101">
        <v>2.8210792098600199E-2</v>
      </c>
      <c r="Y101">
        <v>1.368600203830765E-2</v>
      </c>
      <c r="Z101">
        <v>1.85923011044303E-2</v>
      </c>
      <c r="AA101">
        <v>2.1961504048983348E-2</v>
      </c>
      <c r="AB101">
        <v>0</v>
      </c>
      <c r="AC101">
        <v>0</v>
      </c>
      <c r="AD101">
        <v>7.1986617928172002E-3</v>
      </c>
      <c r="AE101">
        <v>0</v>
      </c>
      <c r="AF101">
        <v>0</v>
      </c>
      <c r="AG101">
        <v>0</v>
      </c>
      <c r="AH101">
        <v>4.1506204700673302E-2</v>
      </c>
      <c r="AI101">
        <v>0</v>
      </c>
      <c r="AJ101">
        <v>0</v>
      </c>
      <c r="AK101">
        <v>3.4860372276669049E-2</v>
      </c>
      <c r="AL101">
        <v>0</v>
      </c>
      <c r="AM101">
        <v>7.0101372726511504E-3</v>
      </c>
      <c r="AN101">
        <v>3.5332322381052397E-2</v>
      </c>
      <c r="AO101">
        <v>3.1637144100628701E-3</v>
      </c>
      <c r="AP101">
        <v>3.7174138854809753E-2</v>
      </c>
      <c r="AQ101">
        <v>3.1807914960964252E-2</v>
      </c>
      <c r="AR101">
        <v>2.4777535709114951E-2</v>
      </c>
      <c r="AS101">
        <v>0</v>
      </c>
      <c r="AT101">
        <v>0</v>
      </c>
      <c r="AU101">
        <v>2.0117733775255098E-2</v>
      </c>
      <c r="AV101">
        <v>0</v>
      </c>
      <c r="AW101">
        <v>0</v>
      </c>
      <c r="AX101">
        <v>1.0027852423679651E-2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1.8448995327884649E-4</v>
      </c>
      <c r="BE101">
        <v>9.4656871689886499E-3</v>
      </c>
      <c r="BF101">
        <v>0</v>
      </c>
      <c r="BG101">
        <v>4.1799542289118301E-2</v>
      </c>
      <c r="BH101">
        <v>0</v>
      </c>
      <c r="BJ101">
        <f t="shared" si="12"/>
        <v>1.2184644676182594E-2</v>
      </c>
      <c r="BK101">
        <f t="shared" si="13"/>
        <v>1.4733666853359757E-2</v>
      </c>
      <c r="BL101">
        <f t="shared" si="14"/>
        <v>1.0228857659025798E-2</v>
      </c>
      <c r="BN101">
        <f t="shared" si="15"/>
        <v>1.8025699376274976E-2</v>
      </c>
      <c r="BO101">
        <f t="shared" si="16"/>
        <v>1.489193762547918E-2</v>
      </c>
      <c r="BP101">
        <f t="shared" si="17"/>
        <v>1.4799681612714366E-2</v>
      </c>
      <c r="BR101">
        <f t="shared" si="18"/>
        <v>4.5064248440687439E-3</v>
      </c>
      <c r="BS101">
        <f t="shared" si="19"/>
        <v>3.5100633599944738E-3</v>
      </c>
      <c r="BT101">
        <f t="shared" si="20"/>
        <v>2.9599363225428733E-3</v>
      </c>
      <c r="BV101">
        <f t="shared" si="21"/>
        <v>0.65870710157282741</v>
      </c>
      <c r="BW101">
        <f t="shared" si="22"/>
        <v>0.71956268362918774</v>
      </c>
      <c r="BX101">
        <f t="shared" si="23"/>
        <v>0.33296575774798698</v>
      </c>
    </row>
    <row r="102" spans="1:76" x14ac:dyDescent="0.3">
      <c r="A102" t="s">
        <v>925</v>
      </c>
      <c r="B102">
        <v>3.5890823945115502E-2</v>
      </c>
      <c r="C102">
        <v>5.3800332505773249E-2</v>
      </c>
      <c r="D102">
        <v>4.8222321999905199E-2</v>
      </c>
      <c r="E102">
        <v>2.2415152202617951E-2</v>
      </c>
      <c r="F102">
        <v>1.2530505823420222E-2</v>
      </c>
      <c r="G102">
        <v>5.1543902788037499E-2</v>
      </c>
      <c r="H102">
        <v>3.48449606015599E-2</v>
      </c>
      <c r="I102">
        <v>3.1682385836308447E-2</v>
      </c>
      <c r="J102">
        <v>5.8793255702747002E-2</v>
      </c>
      <c r="K102">
        <v>1.18234091930524E-2</v>
      </c>
      <c r="L102">
        <v>0</v>
      </c>
      <c r="M102">
        <v>0.11495247477178835</v>
      </c>
      <c r="N102">
        <v>8.7106813555766997E-3</v>
      </c>
      <c r="O102">
        <v>1.511921989394395E-3</v>
      </c>
      <c r="P102">
        <v>5.5441817034128052E-2</v>
      </c>
      <c r="Q102">
        <v>6.7083427152614103E-2</v>
      </c>
      <c r="R102">
        <v>6.7414694878284998E-2</v>
      </c>
      <c r="S102">
        <v>0</v>
      </c>
      <c r="T102">
        <v>6.9794759670201E-3</v>
      </c>
      <c r="U102">
        <v>0</v>
      </c>
      <c r="V102">
        <v>3.5052558555643348E-2</v>
      </c>
      <c r="W102">
        <v>3.2267184749528499E-2</v>
      </c>
      <c r="X102">
        <v>1.6792565616437601E-2</v>
      </c>
      <c r="Y102">
        <v>1.1186468943534301E-2</v>
      </c>
      <c r="Z102">
        <v>2.74759252089046E-2</v>
      </c>
      <c r="AA102">
        <v>2.6538440099570099E-2</v>
      </c>
      <c r="AB102">
        <v>1.7971560854265978E-2</v>
      </c>
      <c r="AC102">
        <v>0</v>
      </c>
      <c r="AD102">
        <v>2.9606531985148898E-2</v>
      </c>
      <c r="AE102">
        <v>0</v>
      </c>
      <c r="AF102">
        <v>1.17907829677137E-2</v>
      </c>
      <c r="AG102">
        <v>0</v>
      </c>
      <c r="AH102">
        <v>1.5767748606167999E-2</v>
      </c>
      <c r="AI102">
        <v>3.7655151737584498E-2</v>
      </c>
      <c r="AJ102">
        <v>0</v>
      </c>
      <c r="AK102">
        <v>0</v>
      </c>
      <c r="AL102">
        <v>4.2415129108163502E-2</v>
      </c>
      <c r="AM102">
        <v>0</v>
      </c>
      <c r="AN102">
        <v>3.5332322381052397E-2</v>
      </c>
      <c r="AO102">
        <v>8.3466575139122007E-2</v>
      </c>
      <c r="AP102">
        <v>1.20635146998991E-2</v>
      </c>
      <c r="AQ102">
        <v>5.8569318813517401E-2</v>
      </c>
      <c r="AR102">
        <v>1.190441523122085E-2</v>
      </c>
      <c r="AS102">
        <v>0</v>
      </c>
      <c r="AT102">
        <v>0</v>
      </c>
      <c r="AU102">
        <v>0</v>
      </c>
      <c r="AV102">
        <v>3.8707862916923498E-2</v>
      </c>
      <c r="AW102">
        <v>4.51593124553352E-2</v>
      </c>
      <c r="AX102">
        <v>0</v>
      </c>
      <c r="AY102">
        <v>4.05243847619218E-2</v>
      </c>
      <c r="AZ102">
        <v>0</v>
      </c>
      <c r="BA102">
        <v>0</v>
      </c>
      <c r="BB102">
        <v>1.7452294517542499E-2</v>
      </c>
      <c r="BC102">
        <v>2.3288542076057E-2</v>
      </c>
      <c r="BD102">
        <v>4.2805874059503653E-2</v>
      </c>
      <c r="BE102">
        <v>2.1275101116057401E-2</v>
      </c>
      <c r="BF102">
        <v>3.4769663070890001E-2</v>
      </c>
      <c r="BG102">
        <v>0</v>
      </c>
      <c r="BH102">
        <v>9.3855770442627495E-2</v>
      </c>
      <c r="BJ102">
        <f t="shared" si="12"/>
        <v>3.8077960806377431E-2</v>
      </c>
      <c r="BK102">
        <f t="shared" si="13"/>
        <v>1.8694393898322479E-2</v>
      </c>
      <c r="BL102">
        <f t="shared" si="14"/>
        <v>2.4063603231593352E-2</v>
      </c>
      <c r="BN102">
        <f t="shared" si="15"/>
        <v>2.9783605886220994E-2</v>
      </c>
      <c r="BO102">
        <f t="shared" si="16"/>
        <v>1.7895254002468362E-2</v>
      </c>
      <c r="BP102">
        <f t="shared" si="17"/>
        <v>2.7068511469986276E-2</v>
      </c>
      <c r="BR102">
        <f t="shared" si="18"/>
        <v>7.4459014715552484E-3</v>
      </c>
      <c r="BS102">
        <f t="shared" si="19"/>
        <v>4.2179518187336956E-3</v>
      </c>
      <c r="BT102">
        <f t="shared" si="20"/>
        <v>5.4137022939972548E-3</v>
      </c>
      <c r="BV102">
        <f t="shared" si="21"/>
        <v>3.2819917887008693E-2</v>
      </c>
      <c r="BW102">
        <f t="shared" si="22"/>
        <v>0.13845863110656106</v>
      </c>
      <c r="BX102">
        <f t="shared" si="23"/>
        <v>0.43852710364142167</v>
      </c>
    </row>
    <row r="103" spans="1:76" x14ac:dyDescent="0.3">
      <c r="A103" t="s">
        <v>926</v>
      </c>
      <c r="B103">
        <v>0</v>
      </c>
      <c r="C103">
        <v>3.3820842733235053E-2</v>
      </c>
      <c r="D103">
        <v>3.1779361976966215E-2</v>
      </c>
      <c r="E103">
        <v>8.9270157168397452E-2</v>
      </c>
      <c r="F103">
        <v>9.8927117718519697E-2</v>
      </c>
      <c r="G103">
        <v>2.8382889155404826E-2</v>
      </c>
      <c r="H103">
        <v>7.8857128770757498E-2</v>
      </c>
      <c r="I103">
        <v>4.1654160983338698E-2</v>
      </c>
      <c r="J103">
        <v>6.1094649837788499E-2</v>
      </c>
      <c r="K103">
        <v>0.14066041269815999</v>
      </c>
      <c r="L103">
        <v>3.3300509738189703E-2</v>
      </c>
      <c r="M103">
        <v>4.5631875203230601E-2</v>
      </c>
      <c r="N103">
        <v>0</v>
      </c>
      <c r="O103">
        <v>0</v>
      </c>
      <c r="P103">
        <v>0</v>
      </c>
      <c r="Q103">
        <v>7.3328663379941539E-2</v>
      </c>
      <c r="R103">
        <v>0</v>
      </c>
      <c r="S103">
        <v>5.4859553976905048E-2</v>
      </c>
      <c r="T103">
        <v>1.4012308738628034E-3</v>
      </c>
      <c r="U103">
        <v>0</v>
      </c>
      <c r="V103">
        <v>5.9599090830052846E-2</v>
      </c>
      <c r="W103">
        <v>1.1091060242279099E-2</v>
      </c>
      <c r="X103">
        <v>4.72710121043017E-2</v>
      </c>
      <c r="Y103">
        <v>8.2664225861736496E-2</v>
      </c>
      <c r="Z103">
        <v>0</v>
      </c>
      <c r="AA103">
        <v>5.8053525224613045E-2</v>
      </c>
      <c r="AB103">
        <v>7.9427933587584904E-2</v>
      </c>
      <c r="AC103">
        <v>0.179369364197982</v>
      </c>
      <c r="AD103">
        <v>6.3937344915125746E-2</v>
      </c>
      <c r="AE103">
        <v>0</v>
      </c>
      <c r="AF103">
        <v>0</v>
      </c>
      <c r="AG103">
        <v>0.213855747923755</v>
      </c>
      <c r="AH103">
        <v>0</v>
      </c>
      <c r="AI103">
        <v>0</v>
      </c>
      <c r="AJ103">
        <v>1.0836240735531501E-2</v>
      </c>
      <c r="AK103">
        <v>3.30525513741304E-2</v>
      </c>
      <c r="AL103">
        <v>4.2415129108163502E-2</v>
      </c>
      <c r="AM103">
        <v>8.74666893028654E-2</v>
      </c>
      <c r="AN103">
        <v>0</v>
      </c>
      <c r="AO103">
        <v>0.11335104346130299</v>
      </c>
      <c r="AP103">
        <v>6.6009834052864341E-2</v>
      </c>
      <c r="AQ103">
        <v>8.5166877275172304E-2</v>
      </c>
      <c r="AR103">
        <v>6.2813996038287495E-2</v>
      </c>
      <c r="AS103">
        <v>6.7049265309198205E-2</v>
      </c>
      <c r="AT103">
        <v>0.13526807335466701</v>
      </c>
      <c r="AU103">
        <v>4.3123836998253624E-2</v>
      </c>
      <c r="AV103">
        <v>0</v>
      </c>
      <c r="AW103">
        <v>3.6095782071496052E-2</v>
      </c>
      <c r="AX103">
        <v>2.3644916448471248E-2</v>
      </c>
      <c r="AY103">
        <v>6.9192131470312057E-2</v>
      </c>
      <c r="AZ103">
        <v>3.696799109070505E-3</v>
      </c>
      <c r="BA103">
        <v>0</v>
      </c>
      <c r="BB103">
        <v>8.2035016985228498E-2</v>
      </c>
      <c r="BC103">
        <v>1.8614502609437051E-2</v>
      </c>
      <c r="BD103">
        <v>0.10865962534636256</v>
      </c>
      <c r="BE103">
        <v>2.6149193136136048E-2</v>
      </c>
      <c r="BF103">
        <v>0.12661057730860958</v>
      </c>
      <c r="BG103">
        <v>6.6500301868883505E-2</v>
      </c>
      <c r="BH103">
        <v>8.4579160392160041E-2</v>
      </c>
      <c r="BJ103">
        <f t="shared" si="12"/>
        <v>4.7294235585245606E-2</v>
      </c>
      <c r="BK103">
        <f t="shared" si="13"/>
        <v>4.7307227207677709E-2</v>
      </c>
      <c r="BL103">
        <f t="shared" si="14"/>
        <v>5.569326175026415E-2</v>
      </c>
      <c r="BN103">
        <f t="shared" si="15"/>
        <v>4.0797789479354363E-2</v>
      </c>
      <c r="BO103">
        <f t="shared" si="16"/>
        <v>6.2846982697684031E-2</v>
      </c>
      <c r="BP103">
        <f t="shared" si="17"/>
        <v>4.082975544446673E-2</v>
      </c>
      <c r="BR103">
        <f t="shared" si="18"/>
        <v>1.0199447369838591E-2</v>
      </c>
      <c r="BS103">
        <f t="shared" si="19"/>
        <v>1.4813175880882001E-2</v>
      </c>
      <c r="BT103">
        <f t="shared" si="20"/>
        <v>8.1659510888933452E-3</v>
      </c>
      <c r="BV103">
        <f t="shared" si="21"/>
        <v>0.99942851258603271</v>
      </c>
      <c r="BW103">
        <f t="shared" si="22"/>
        <v>0.52489293276123083</v>
      </c>
      <c r="BX103">
        <f t="shared" si="23"/>
        <v>0.6240433474180147</v>
      </c>
    </row>
    <row r="104" spans="1:76" x14ac:dyDescent="0.3">
      <c r="A104" t="s">
        <v>927</v>
      </c>
      <c r="B104">
        <v>3.401331738734735E-2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7.5368911518865498E-3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3.1617479548897702E-2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9.3406830647609004E-3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J104">
        <f t="shared" si="12"/>
        <v>2.5968880337021187E-3</v>
      </c>
      <c r="BK104">
        <f t="shared" si="13"/>
        <v>0</v>
      </c>
      <c r="BL104">
        <f t="shared" si="14"/>
        <v>1.638326504546344E-3</v>
      </c>
      <c r="BN104">
        <f t="shared" si="15"/>
        <v>8.5860710788829269E-3</v>
      </c>
      <c r="BO104">
        <f t="shared" si="16"/>
        <v>0</v>
      </c>
      <c r="BP104">
        <f t="shared" si="17"/>
        <v>6.5185968893933235E-3</v>
      </c>
      <c r="BR104">
        <f t="shared" si="18"/>
        <v>2.1465177697207317E-3</v>
      </c>
      <c r="BS104">
        <f t="shared" si="19"/>
        <v>0</v>
      </c>
      <c r="BT104">
        <f t="shared" si="20"/>
        <v>1.3037193778786646E-3</v>
      </c>
      <c r="BV104">
        <f t="shared" si="21"/>
        <v>0.24507194762154469</v>
      </c>
      <c r="BW104">
        <f t="shared" si="22"/>
        <v>0.70581073933986305</v>
      </c>
      <c r="BX104">
        <f t="shared" si="23"/>
        <v>0.22097218684177453</v>
      </c>
    </row>
    <row r="105" spans="1:76" x14ac:dyDescent="0.3">
      <c r="A105" t="s">
        <v>928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J105">
        <f t="shared" si="12"/>
        <v>0</v>
      </c>
      <c r="BK105">
        <f t="shared" si="13"/>
        <v>0</v>
      </c>
      <c r="BL105">
        <f t="shared" si="14"/>
        <v>0</v>
      </c>
      <c r="BN105">
        <f t="shared" si="15"/>
        <v>0</v>
      </c>
      <c r="BO105">
        <f t="shared" si="16"/>
        <v>0</v>
      </c>
      <c r="BP105">
        <f t="shared" si="17"/>
        <v>0</v>
      </c>
      <c r="BR105">
        <f t="shared" si="18"/>
        <v>0</v>
      </c>
      <c r="BS105">
        <f t="shared" si="19"/>
        <v>0</v>
      </c>
      <c r="BT105">
        <f t="shared" si="20"/>
        <v>0</v>
      </c>
      <c r="BV105" t="e">
        <f t="shared" si="21"/>
        <v>#DIV/0!</v>
      </c>
      <c r="BW105" t="e">
        <f t="shared" si="22"/>
        <v>#DIV/0!</v>
      </c>
      <c r="BX105" t="e">
        <f t="shared" si="23"/>
        <v>#DIV/0!</v>
      </c>
    </row>
    <row r="106" spans="1:76" x14ac:dyDescent="0.3">
      <c r="A106" t="s">
        <v>929</v>
      </c>
      <c r="B106">
        <v>0</v>
      </c>
      <c r="C106">
        <v>0</v>
      </c>
      <c r="D106">
        <v>0</v>
      </c>
      <c r="E106">
        <v>5.2499751739835003E-2</v>
      </c>
      <c r="F106">
        <v>0</v>
      </c>
      <c r="G106">
        <v>0</v>
      </c>
      <c r="H106">
        <v>7.2007485119835152E-2</v>
      </c>
      <c r="I106">
        <v>1.7484189100815051E-2</v>
      </c>
      <c r="J106">
        <v>0</v>
      </c>
      <c r="K106">
        <v>1.9887471222619049E-3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1.9895001649369401E-2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1.50598377706563E-2</v>
      </c>
      <c r="AG106">
        <v>0</v>
      </c>
      <c r="AH106">
        <v>0</v>
      </c>
      <c r="AI106">
        <v>0</v>
      </c>
      <c r="AJ106">
        <v>5.6808926863138503E-3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2.1626650293158949E-2</v>
      </c>
      <c r="BF106">
        <v>0</v>
      </c>
      <c r="BG106">
        <v>0</v>
      </c>
      <c r="BH106">
        <v>0</v>
      </c>
      <c r="BJ106">
        <f t="shared" ref="BJ106:BJ150" si="24">AVERAGE(B106:Q106)</f>
        <v>1.0242198420757284E-2</v>
      </c>
      <c r="BK106">
        <f t="shared" ref="BK106:BK150" si="25">AVERAGE(R106:AI106)</f>
        <v>8.3665765392535005E-4</v>
      </c>
      <c r="BL106">
        <f t="shared" ref="BL106:BL150" si="26">AVERAGE(AJ106:BH106)</f>
        <v>1.0923017191789119E-3</v>
      </c>
      <c r="BN106">
        <f t="shared" ref="BN106:BN150" si="27">STDEV(B106:Q106)</f>
        <v>2.1553534689918427E-2</v>
      </c>
      <c r="BO106">
        <f t="shared" ref="BO106:BO150" si="28">STDEV(R106:AI106)</f>
        <v>3.5496378037334561E-3</v>
      </c>
      <c r="BP106">
        <f t="shared" ref="BP106:BP150" si="29">STDEV(AJ106:BH106)</f>
        <v>4.4260425724388002E-3</v>
      </c>
      <c r="BR106">
        <f t="shared" ref="BR106:BR150" si="30">BN106/SQRT(16)</f>
        <v>5.3883836724796068E-3</v>
      </c>
      <c r="BS106">
        <f t="shared" ref="BS106:BS150" si="31">BO106/SQRT(18)</f>
        <v>8.3665765392535005E-4</v>
      </c>
      <c r="BT106">
        <f t="shared" ref="BT106:BT150" si="32">BP106/SQRT(25)</f>
        <v>8.8520851448776008E-4</v>
      </c>
      <c r="BV106">
        <f t="shared" ref="BV106:BV150" si="33">TTEST(B106:Q106,R106:AI106,2,3)</f>
        <v>0.10415073691584878</v>
      </c>
      <c r="BW106">
        <f t="shared" ref="BW106:BW150" si="34">TTEST(B106:Q106,AJ106:BH106,2,3)</f>
        <v>0.11346945474640918</v>
      </c>
      <c r="BX106">
        <f t="shared" ref="BX106:BX150" si="35">TTEST(R106:AI106,AJ106:BH106,2,3)</f>
        <v>0.83481188996075195</v>
      </c>
    </row>
    <row r="107" spans="1:76" x14ac:dyDescent="0.3">
      <c r="A107" t="s">
        <v>930</v>
      </c>
      <c r="B107">
        <v>0</v>
      </c>
      <c r="C107">
        <v>0</v>
      </c>
      <c r="D107">
        <v>2.2301848660083352E-2</v>
      </c>
      <c r="E107">
        <v>0</v>
      </c>
      <c r="F107">
        <v>0</v>
      </c>
      <c r="G107">
        <v>3.02974153088392E-3</v>
      </c>
      <c r="H107">
        <v>2.8449151666531849E-2</v>
      </c>
      <c r="I107">
        <v>1.4328585140599299E-2</v>
      </c>
      <c r="J107">
        <v>2.627733854093035E-2</v>
      </c>
      <c r="K107">
        <v>0</v>
      </c>
      <c r="L107">
        <v>3.3363508221275998E-2</v>
      </c>
      <c r="M107">
        <v>0</v>
      </c>
      <c r="N107">
        <v>2.256849165351785E-2</v>
      </c>
      <c r="O107">
        <v>0</v>
      </c>
      <c r="P107">
        <v>0</v>
      </c>
      <c r="Q107">
        <v>0</v>
      </c>
      <c r="R107">
        <v>3.117793296316515E-2</v>
      </c>
      <c r="S107">
        <v>0</v>
      </c>
      <c r="T107">
        <v>2.3658616329284551E-2</v>
      </c>
      <c r="U107">
        <v>0</v>
      </c>
      <c r="V107">
        <v>2.3214647573726349E-2</v>
      </c>
      <c r="W107">
        <v>0</v>
      </c>
      <c r="X107">
        <v>0</v>
      </c>
      <c r="Y107">
        <v>2.7344258007022698E-2</v>
      </c>
      <c r="Z107">
        <v>0</v>
      </c>
      <c r="AA107">
        <v>1.76857409351403E-2</v>
      </c>
      <c r="AB107">
        <v>0</v>
      </c>
      <c r="AC107">
        <v>0</v>
      </c>
      <c r="AD107">
        <v>0</v>
      </c>
      <c r="AE107">
        <v>0</v>
      </c>
      <c r="AF107">
        <v>6.0289278627689E-2</v>
      </c>
      <c r="AG107">
        <v>0</v>
      </c>
      <c r="AH107">
        <v>0</v>
      </c>
      <c r="AI107">
        <v>3.0494601281189249E-2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J107">
        <f t="shared" si="24"/>
        <v>9.3949165883639146E-3</v>
      </c>
      <c r="BK107">
        <f t="shared" si="25"/>
        <v>1.1881393095400962E-2</v>
      </c>
      <c r="BL107">
        <f t="shared" si="26"/>
        <v>0</v>
      </c>
      <c r="BN107">
        <f t="shared" si="27"/>
        <v>1.2706801496263413E-2</v>
      </c>
      <c r="BO107">
        <f t="shared" si="28"/>
        <v>1.7413500782600413E-2</v>
      </c>
      <c r="BP107">
        <f t="shared" si="29"/>
        <v>0</v>
      </c>
      <c r="BR107">
        <f t="shared" si="30"/>
        <v>3.1767003740658531E-3</v>
      </c>
      <c r="BS107">
        <f t="shared" si="31"/>
        <v>4.1044014958580019E-3</v>
      </c>
      <c r="BT107">
        <f t="shared" si="32"/>
        <v>0</v>
      </c>
      <c r="BV107">
        <f t="shared" si="33"/>
        <v>0.63525677507275347</v>
      </c>
      <c r="BW107">
        <f t="shared" si="34"/>
        <v>9.7842362255673703E-3</v>
      </c>
      <c r="BX107">
        <f t="shared" si="35"/>
        <v>1.0073097288768382E-2</v>
      </c>
    </row>
    <row r="108" spans="1:76" x14ac:dyDescent="0.3">
      <c r="A108" t="s">
        <v>931</v>
      </c>
      <c r="B108">
        <v>0</v>
      </c>
      <c r="C108">
        <v>1.43687919759E-2</v>
      </c>
      <c r="D108">
        <v>4.9296826755928051E-3</v>
      </c>
      <c r="E108">
        <v>0</v>
      </c>
      <c r="F108">
        <v>0</v>
      </c>
      <c r="G108">
        <v>0</v>
      </c>
      <c r="H108">
        <v>0</v>
      </c>
      <c r="I108">
        <v>4.2360966066530906E-2</v>
      </c>
      <c r="J108">
        <v>0</v>
      </c>
      <c r="K108">
        <v>0</v>
      </c>
      <c r="L108">
        <v>0</v>
      </c>
      <c r="M108">
        <v>0</v>
      </c>
      <c r="N108">
        <v>1.043196817606025E-2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3.0064001086159999E-2</v>
      </c>
      <c r="U108">
        <v>0</v>
      </c>
      <c r="V108">
        <v>6.7281239353826447E-2</v>
      </c>
      <c r="W108">
        <v>0</v>
      </c>
      <c r="X108">
        <v>4.5935006801870702E-3</v>
      </c>
      <c r="Y108">
        <v>1.8403723355029999E-2</v>
      </c>
      <c r="Z108">
        <v>6.1240922037138802E-2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3.3282257671757402E-2</v>
      </c>
      <c r="AM108">
        <v>1.499361487171905E-2</v>
      </c>
      <c r="AN108">
        <v>0</v>
      </c>
      <c r="AO108">
        <v>0</v>
      </c>
      <c r="AP108">
        <v>0</v>
      </c>
      <c r="AQ108">
        <v>5.6599851345546806E-2</v>
      </c>
      <c r="AR108">
        <v>0</v>
      </c>
      <c r="AS108">
        <v>3.189612233593335E-2</v>
      </c>
      <c r="AT108">
        <v>0</v>
      </c>
      <c r="AU108">
        <v>0</v>
      </c>
      <c r="AV108">
        <v>0</v>
      </c>
      <c r="AW108">
        <v>0</v>
      </c>
      <c r="AX108">
        <v>3.327539661212455E-3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3.6140842316180748E-2</v>
      </c>
      <c r="BF108">
        <v>0</v>
      </c>
      <c r="BG108">
        <v>7.6798169730420496E-3</v>
      </c>
      <c r="BH108">
        <v>5.8696100305980797E-2</v>
      </c>
      <c r="BJ108">
        <f t="shared" si="24"/>
        <v>4.5057130558802481E-3</v>
      </c>
      <c r="BK108">
        <f t="shared" si="25"/>
        <v>1.0087965917352351E-2</v>
      </c>
      <c r="BL108">
        <f t="shared" si="26"/>
        <v>9.7046458192549066E-3</v>
      </c>
      <c r="BN108">
        <f t="shared" si="27"/>
        <v>1.0982465290859394E-2</v>
      </c>
      <c r="BO108">
        <f t="shared" si="28"/>
        <v>2.1294918103771716E-2</v>
      </c>
      <c r="BP108">
        <f t="shared" si="29"/>
        <v>1.8280640917508351E-2</v>
      </c>
      <c r="BR108">
        <f t="shared" si="30"/>
        <v>2.7456163227148485E-3</v>
      </c>
      <c r="BS108">
        <f t="shared" si="31"/>
        <v>5.0192603319963863E-3</v>
      </c>
      <c r="BT108">
        <f t="shared" si="32"/>
        <v>3.6561281835016703E-3</v>
      </c>
      <c r="BV108">
        <f t="shared" si="33"/>
        <v>0.33817460222183515</v>
      </c>
      <c r="BW108">
        <f t="shared" si="34"/>
        <v>0.2624696475186496</v>
      </c>
      <c r="BX108">
        <f t="shared" si="35"/>
        <v>0.9511484472746724</v>
      </c>
    </row>
    <row r="109" spans="1:76" x14ac:dyDescent="0.3">
      <c r="A109" t="s">
        <v>932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4.62896325368664E-4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2.84679041512301E-2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J109">
        <f t="shared" si="24"/>
        <v>2.89310203355415E-5</v>
      </c>
      <c r="BK109">
        <f t="shared" si="25"/>
        <v>0</v>
      </c>
      <c r="BL109">
        <f t="shared" si="26"/>
        <v>1.138716166049204E-3</v>
      </c>
      <c r="BN109">
        <f t="shared" si="27"/>
        <v>1.15724081342166E-4</v>
      </c>
      <c r="BO109">
        <f t="shared" si="28"/>
        <v>0</v>
      </c>
      <c r="BP109">
        <f t="shared" si="29"/>
        <v>5.6935808302460205E-3</v>
      </c>
      <c r="BR109">
        <f t="shared" si="30"/>
        <v>2.89310203355415E-5</v>
      </c>
      <c r="BS109">
        <f t="shared" si="31"/>
        <v>0</v>
      </c>
      <c r="BT109">
        <f t="shared" si="32"/>
        <v>1.138716166049204E-3</v>
      </c>
      <c r="BV109">
        <f t="shared" si="33"/>
        <v>0.33317013591547762</v>
      </c>
      <c r="BW109">
        <f t="shared" si="34"/>
        <v>0.33962400882656296</v>
      </c>
      <c r="BX109">
        <f t="shared" si="35"/>
        <v>0.32728688127978489</v>
      </c>
    </row>
    <row r="110" spans="1:76" x14ac:dyDescent="0.3">
      <c r="A110" t="s">
        <v>933</v>
      </c>
      <c r="B110">
        <v>0</v>
      </c>
      <c r="C110">
        <v>0</v>
      </c>
      <c r="D110">
        <v>0</v>
      </c>
      <c r="E110">
        <v>0</v>
      </c>
      <c r="F110">
        <v>1.7607402145931251E-2</v>
      </c>
      <c r="G110">
        <v>0</v>
      </c>
      <c r="H110">
        <v>0</v>
      </c>
      <c r="I110">
        <v>2.4631573177152149E-3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2.5838262269009551E-2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J110">
        <f t="shared" si="24"/>
        <v>1.2544099664779042E-3</v>
      </c>
      <c r="BK110">
        <f t="shared" si="25"/>
        <v>1.435459014944975E-3</v>
      </c>
      <c r="BL110">
        <f t="shared" si="26"/>
        <v>0</v>
      </c>
      <c r="BN110">
        <f t="shared" si="27"/>
        <v>4.4038698472773008E-3</v>
      </c>
      <c r="BO110">
        <f t="shared" si="28"/>
        <v>6.0901368214977217E-3</v>
      </c>
      <c r="BP110">
        <f t="shared" si="29"/>
        <v>0</v>
      </c>
      <c r="BR110">
        <f t="shared" si="30"/>
        <v>1.1009674618193252E-3</v>
      </c>
      <c r="BS110">
        <f t="shared" si="31"/>
        <v>1.4354590149449754E-3</v>
      </c>
      <c r="BT110">
        <f t="shared" si="32"/>
        <v>0</v>
      </c>
      <c r="BV110">
        <f t="shared" si="33"/>
        <v>0.92092977102513174</v>
      </c>
      <c r="BW110">
        <f t="shared" si="34"/>
        <v>0.27241735088706798</v>
      </c>
      <c r="BX110">
        <f t="shared" si="35"/>
        <v>0.33133276203867867</v>
      </c>
    </row>
    <row r="111" spans="1:76" x14ac:dyDescent="0.3">
      <c r="A111" t="s">
        <v>934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1.01132960240468E-2</v>
      </c>
      <c r="O111">
        <v>0</v>
      </c>
      <c r="P111">
        <v>0</v>
      </c>
      <c r="Q111">
        <v>1.3104811709302449E-2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1.5896244548600301E-2</v>
      </c>
      <c r="BF111">
        <v>0</v>
      </c>
      <c r="BG111">
        <v>0</v>
      </c>
      <c r="BH111">
        <v>0</v>
      </c>
      <c r="BJ111">
        <f t="shared" si="24"/>
        <v>1.4511317333343282E-3</v>
      </c>
      <c r="BK111">
        <f t="shared" si="25"/>
        <v>0</v>
      </c>
      <c r="BL111">
        <f t="shared" si="26"/>
        <v>6.35849781944012E-4</v>
      </c>
      <c r="BN111">
        <f t="shared" si="27"/>
        <v>4.0026850445372556E-3</v>
      </c>
      <c r="BO111">
        <f t="shared" si="28"/>
        <v>0</v>
      </c>
      <c r="BP111">
        <f t="shared" si="29"/>
        <v>3.1792489097200601E-3</v>
      </c>
      <c r="BR111">
        <f t="shared" si="30"/>
        <v>1.0006712611343139E-3</v>
      </c>
      <c r="BS111">
        <f t="shared" si="31"/>
        <v>0</v>
      </c>
      <c r="BT111">
        <f t="shared" si="32"/>
        <v>6.35849781944012E-4</v>
      </c>
      <c r="BV111">
        <f t="shared" si="33"/>
        <v>0.16760202956287931</v>
      </c>
      <c r="BW111">
        <f t="shared" si="34"/>
        <v>0.49757437873315569</v>
      </c>
      <c r="BX111">
        <f t="shared" si="35"/>
        <v>0.32728688127978489</v>
      </c>
    </row>
    <row r="112" spans="1:76" x14ac:dyDescent="0.3">
      <c r="A112" t="s">
        <v>935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3.255700334972695E-2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3.5332322381052397E-2</v>
      </c>
      <c r="AO112">
        <v>4.2895415632174652E-2</v>
      </c>
      <c r="AP112">
        <v>0</v>
      </c>
      <c r="AQ112">
        <v>0</v>
      </c>
      <c r="AR112">
        <v>0</v>
      </c>
      <c r="AS112">
        <v>2.3219832031738451E-2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1.7276256140774049E-2</v>
      </c>
      <c r="BG112">
        <v>0</v>
      </c>
      <c r="BH112">
        <v>0</v>
      </c>
      <c r="BJ112">
        <f t="shared" si="24"/>
        <v>0</v>
      </c>
      <c r="BK112">
        <f t="shared" si="25"/>
        <v>1.8087224083181638E-3</v>
      </c>
      <c r="BL112">
        <f t="shared" si="26"/>
        <v>4.7489530474295822E-3</v>
      </c>
      <c r="BN112">
        <f t="shared" si="27"/>
        <v>0</v>
      </c>
      <c r="BO112">
        <f t="shared" si="28"/>
        <v>7.6737592812350227E-3</v>
      </c>
      <c r="BP112">
        <f t="shared" si="29"/>
        <v>1.1836042125558947E-2</v>
      </c>
      <c r="BR112">
        <f t="shared" si="30"/>
        <v>0</v>
      </c>
      <c r="BS112">
        <f t="shared" si="31"/>
        <v>1.808722408318164E-3</v>
      </c>
      <c r="BT112">
        <f t="shared" si="32"/>
        <v>2.3672084251117895E-3</v>
      </c>
      <c r="BV112">
        <f t="shared" si="33"/>
        <v>0.33133276203867867</v>
      </c>
      <c r="BW112">
        <f t="shared" si="34"/>
        <v>5.6237722037822201E-2</v>
      </c>
      <c r="BX112">
        <f t="shared" si="35"/>
        <v>0.32950805327057442</v>
      </c>
    </row>
    <row r="113" spans="1:76" x14ac:dyDescent="0.3">
      <c r="A113" t="s">
        <v>936</v>
      </c>
      <c r="B113">
        <v>0</v>
      </c>
      <c r="C113">
        <v>0</v>
      </c>
      <c r="D113">
        <v>0</v>
      </c>
      <c r="E113">
        <v>0</v>
      </c>
      <c r="F113">
        <v>1.349909807342365E-2</v>
      </c>
      <c r="G113">
        <v>0</v>
      </c>
      <c r="H113">
        <v>0</v>
      </c>
      <c r="I113">
        <v>0</v>
      </c>
      <c r="J113">
        <v>0</v>
      </c>
      <c r="K113">
        <v>1.32004833180923E-2</v>
      </c>
      <c r="L113">
        <v>0</v>
      </c>
      <c r="M113">
        <v>0</v>
      </c>
      <c r="N113">
        <v>0</v>
      </c>
      <c r="O113">
        <v>0</v>
      </c>
      <c r="P113">
        <v>4.5053828982419847E-3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5.6971017786014502E-3</v>
      </c>
      <c r="AB113">
        <v>0</v>
      </c>
      <c r="AC113">
        <v>0</v>
      </c>
      <c r="AD113">
        <v>0</v>
      </c>
      <c r="AE113">
        <v>0</v>
      </c>
      <c r="AF113">
        <v>2.5838262269009551E-2</v>
      </c>
      <c r="AG113">
        <v>0</v>
      </c>
      <c r="AH113">
        <v>0</v>
      </c>
      <c r="AI113">
        <v>0</v>
      </c>
      <c r="AJ113">
        <v>2.50273176284041E-2</v>
      </c>
      <c r="AK113">
        <v>0</v>
      </c>
      <c r="AL113">
        <v>0</v>
      </c>
      <c r="AM113">
        <v>1.9433293177614549E-2</v>
      </c>
      <c r="AN113">
        <v>0</v>
      </c>
      <c r="AO113">
        <v>0</v>
      </c>
      <c r="AP113">
        <v>1.4702003650547951E-2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4.3839742341839447E-2</v>
      </c>
      <c r="BA113">
        <v>0</v>
      </c>
      <c r="BB113">
        <v>2.1712497188536701E-2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J113">
        <f t="shared" si="24"/>
        <v>1.9503102681098709E-3</v>
      </c>
      <c r="BK113">
        <f t="shared" si="25"/>
        <v>1.7519646693117223E-3</v>
      </c>
      <c r="BL113">
        <f t="shared" si="26"/>
        <v>4.9885941594777104E-3</v>
      </c>
      <c r="BN113">
        <f t="shared" si="27"/>
        <v>4.589244828339392E-3</v>
      </c>
      <c r="BO113">
        <f t="shared" si="28"/>
        <v>6.1588001224100603E-3</v>
      </c>
      <c r="BP113">
        <f t="shared" si="29"/>
        <v>1.1164251305884365E-2</v>
      </c>
      <c r="BR113">
        <f t="shared" si="30"/>
        <v>1.147311207084848E-3</v>
      </c>
      <c r="BS113">
        <f t="shared" si="31"/>
        <v>1.4516431101762311E-3</v>
      </c>
      <c r="BT113">
        <f t="shared" si="32"/>
        <v>2.2328502611768729E-3</v>
      </c>
      <c r="BV113">
        <f t="shared" si="33"/>
        <v>0.91532115531770541</v>
      </c>
      <c r="BW113">
        <f t="shared" si="34"/>
        <v>0.23439332230993556</v>
      </c>
      <c r="BX113">
        <f t="shared" si="35"/>
        <v>0.23159890077027478</v>
      </c>
    </row>
    <row r="114" spans="1:76" x14ac:dyDescent="0.3">
      <c r="A114" t="s">
        <v>937</v>
      </c>
      <c r="B114">
        <v>1.525128822322435E-2</v>
      </c>
      <c r="C114">
        <v>7.7831863452501995E-2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3.670661257033565E-3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1.6788246180185651E-2</v>
      </c>
      <c r="AQ114">
        <v>0</v>
      </c>
      <c r="AR114">
        <v>0</v>
      </c>
      <c r="AS114">
        <v>6.6425109686203507E-2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0.104838971725196</v>
      </c>
      <c r="BB114">
        <v>0</v>
      </c>
      <c r="BC114">
        <v>0</v>
      </c>
      <c r="BD114">
        <v>0</v>
      </c>
      <c r="BE114">
        <v>1.3572383827824851E-2</v>
      </c>
      <c r="BF114">
        <v>6.7917413631497503E-3</v>
      </c>
      <c r="BG114">
        <v>0</v>
      </c>
      <c r="BH114">
        <v>0</v>
      </c>
      <c r="BJ114">
        <f t="shared" si="24"/>
        <v>6.0471133082974941E-3</v>
      </c>
      <c r="BK114">
        <f t="shared" si="25"/>
        <v>0</v>
      </c>
      <c r="BL114">
        <f t="shared" si="26"/>
        <v>8.3366581113023912E-3</v>
      </c>
      <c r="BN114">
        <f t="shared" si="27"/>
        <v>1.9525698016044472E-2</v>
      </c>
      <c r="BO114">
        <f t="shared" si="28"/>
        <v>0</v>
      </c>
      <c r="BP114">
        <f t="shared" si="29"/>
        <v>2.4305512955673805E-2</v>
      </c>
      <c r="BR114">
        <f t="shared" si="30"/>
        <v>4.8814245040111181E-3</v>
      </c>
      <c r="BS114">
        <f t="shared" si="31"/>
        <v>0</v>
      </c>
      <c r="BT114">
        <f t="shared" si="32"/>
        <v>4.8611025911347609E-3</v>
      </c>
      <c r="BV114">
        <f t="shared" si="33"/>
        <v>0.23445505210765683</v>
      </c>
      <c r="BW114">
        <f t="shared" si="34"/>
        <v>0.74151047827541738</v>
      </c>
      <c r="BX114">
        <f t="shared" si="35"/>
        <v>9.9236058610838507E-2</v>
      </c>
    </row>
    <row r="115" spans="1:76" x14ac:dyDescent="0.3">
      <c r="A115" t="s">
        <v>938</v>
      </c>
      <c r="B115">
        <v>0</v>
      </c>
      <c r="C115">
        <v>0</v>
      </c>
      <c r="D115">
        <v>0</v>
      </c>
      <c r="E115">
        <v>1.2367308463639551E-2</v>
      </c>
      <c r="F115">
        <v>0</v>
      </c>
      <c r="G115">
        <v>9.0012147784654002E-3</v>
      </c>
      <c r="H115">
        <v>0</v>
      </c>
      <c r="I115">
        <v>2.612735772554475E-2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1.3492476932907021E-2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2.8917936521966999E-2</v>
      </c>
      <c r="Y115">
        <v>0</v>
      </c>
      <c r="Z115">
        <v>0</v>
      </c>
      <c r="AA115">
        <v>1.153709534433265E-2</v>
      </c>
      <c r="AB115">
        <v>1.009142112532465E-2</v>
      </c>
      <c r="AC115">
        <v>0</v>
      </c>
      <c r="AD115">
        <v>3.0630846953712251E-2</v>
      </c>
      <c r="AE115">
        <v>0</v>
      </c>
      <c r="AF115">
        <v>2.2860708018692451E-2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1.8850745659502999E-2</v>
      </c>
      <c r="AN115">
        <v>8.37666627629612E-2</v>
      </c>
      <c r="AO115">
        <v>0</v>
      </c>
      <c r="AP115">
        <v>0</v>
      </c>
      <c r="AQ115">
        <v>1.8091302524603899E-2</v>
      </c>
      <c r="AR115">
        <v>0</v>
      </c>
      <c r="AS115">
        <v>0</v>
      </c>
      <c r="AT115">
        <v>2.3183259275051351E-2</v>
      </c>
      <c r="AU115">
        <v>0</v>
      </c>
      <c r="AV115">
        <v>1.3041460769748801E-2</v>
      </c>
      <c r="AW115">
        <v>0</v>
      </c>
      <c r="AX115">
        <v>6.8099019793759503E-3</v>
      </c>
      <c r="AY115">
        <v>0</v>
      </c>
      <c r="AZ115">
        <v>0</v>
      </c>
      <c r="BA115">
        <v>0.10589708790194099</v>
      </c>
      <c r="BB115">
        <v>4.0949276012303353E-2</v>
      </c>
      <c r="BC115">
        <v>2.3288542076057E-2</v>
      </c>
      <c r="BD115">
        <v>0</v>
      </c>
      <c r="BE115">
        <v>1.7684305428856548E-2</v>
      </c>
      <c r="BF115">
        <v>0</v>
      </c>
      <c r="BG115">
        <v>0</v>
      </c>
      <c r="BH115">
        <v>0</v>
      </c>
      <c r="BJ115">
        <f t="shared" si="24"/>
        <v>3.811772368784795E-3</v>
      </c>
      <c r="BK115">
        <f t="shared" si="25"/>
        <v>5.7798893313349437E-3</v>
      </c>
      <c r="BL115">
        <f t="shared" si="26"/>
        <v>1.4062501775616085E-2</v>
      </c>
      <c r="BN115">
        <f t="shared" si="27"/>
        <v>7.5990534680909884E-3</v>
      </c>
      <c r="BO115">
        <f t="shared" si="28"/>
        <v>1.0657008149664887E-2</v>
      </c>
      <c r="BP115">
        <f t="shared" si="29"/>
        <v>2.6813939146951463E-2</v>
      </c>
      <c r="BR115">
        <f t="shared" si="30"/>
        <v>1.8997633670227471E-3</v>
      </c>
      <c r="BS115">
        <f t="shared" si="31"/>
        <v>2.511880909929448E-3</v>
      </c>
      <c r="BT115">
        <f t="shared" si="32"/>
        <v>5.3627878293902925E-3</v>
      </c>
      <c r="BV115">
        <f t="shared" si="33"/>
        <v>0.53664888499711216</v>
      </c>
      <c r="BW115">
        <f t="shared" si="34"/>
        <v>8.1761516127812975E-2</v>
      </c>
      <c r="BX115">
        <f t="shared" si="35"/>
        <v>0.17113470977082224</v>
      </c>
    </row>
    <row r="116" spans="1:76" x14ac:dyDescent="0.3">
      <c r="A116" t="s">
        <v>939</v>
      </c>
      <c r="B116">
        <v>0</v>
      </c>
      <c r="C116">
        <v>3.7423059448756001E-3</v>
      </c>
      <c r="D116">
        <v>3.221286885352205E-2</v>
      </c>
      <c r="E116">
        <v>5.2499751739835003E-2</v>
      </c>
      <c r="F116">
        <v>0</v>
      </c>
      <c r="G116">
        <v>0</v>
      </c>
      <c r="H116">
        <v>0</v>
      </c>
      <c r="I116">
        <v>0</v>
      </c>
      <c r="J116">
        <v>1.6023684270959852E-2</v>
      </c>
      <c r="K116">
        <v>0</v>
      </c>
      <c r="L116">
        <v>0</v>
      </c>
      <c r="M116">
        <v>0</v>
      </c>
      <c r="N116">
        <v>1.47976983343271E-2</v>
      </c>
      <c r="O116">
        <v>0</v>
      </c>
      <c r="P116">
        <v>4.8826087224067047E-2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7.5130114328528501E-4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6.0289278627689E-2</v>
      </c>
      <c r="AG116">
        <v>0</v>
      </c>
      <c r="AH116">
        <v>0</v>
      </c>
      <c r="AI116">
        <v>5.3973498220374498E-2</v>
      </c>
      <c r="AJ116">
        <v>0</v>
      </c>
      <c r="AK116">
        <v>6.2192775518905997E-3</v>
      </c>
      <c r="AL116">
        <v>0</v>
      </c>
      <c r="AM116">
        <v>0</v>
      </c>
      <c r="AN116">
        <v>0</v>
      </c>
      <c r="AO116">
        <v>2.2001555036945852E-2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1.8236082240018339E-2</v>
      </c>
      <c r="AV116">
        <v>0</v>
      </c>
      <c r="AW116">
        <v>0</v>
      </c>
      <c r="AX116">
        <v>4.6459709552056552E-3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J116">
        <f t="shared" si="24"/>
        <v>1.0506399772974167E-2</v>
      </c>
      <c r="BK116">
        <f t="shared" si="25"/>
        <v>6.3896709995193762E-3</v>
      </c>
      <c r="BL116">
        <f t="shared" si="26"/>
        <v>2.044115431362418E-3</v>
      </c>
      <c r="BN116">
        <f t="shared" si="27"/>
        <v>1.8076621835014971E-2</v>
      </c>
      <c r="BO116">
        <f t="shared" si="28"/>
        <v>1.8492602594681582E-2</v>
      </c>
      <c r="BP116">
        <f t="shared" si="29"/>
        <v>5.6731361898063985E-3</v>
      </c>
      <c r="BR116">
        <f t="shared" si="30"/>
        <v>4.5191554587537429E-3</v>
      </c>
      <c r="BS116">
        <f t="shared" si="31"/>
        <v>4.3587482321624307E-3</v>
      </c>
      <c r="BT116">
        <f t="shared" si="32"/>
        <v>1.1346272379612796E-3</v>
      </c>
      <c r="BV116">
        <f t="shared" si="33"/>
        <v>0.51676803486676248</v>
      </c>
      <c r="BW116">
        <f t="shared" si="34"/>
        <v>8.7116990834953001E-2</v>
      </c>
      <c r="BX116">
        <f t="shared" si="35"/>
        <v>0.34655784129764755</v>
      </c>
    </row>
    <row r="117" spans="1:76" x14ac:dyDescent="0.3">
      <c r="A117" t="s">
        <v>940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2.52458977182021E-3</v>
      </c>
      <c r="BJ117">
        <f t="shared" si="24"/>
        <v>0</v>
      </c>
      <c r="BK117">
        <f t="shared" si="25"/>
        <v>0</v>
      </c>
      <c r="BL117">
        <f t="shared" si="26"/>
        <v>1.009835908728084E-4</v>
      </c>
      <c r="BN117">
        <f t="shared" si="27"/>
        <v>0</v>
      </c>
      <c r="BO117">
        <f t="shared" si="28"/>
        <v>0</v>
      </c>
      <c r="BP117">
        <f t="shared" si="29"/>
        <v>5.0491795436404202E-4</v>
      </c>
      <c r="BR117">
        <f t="shared" si="30"/>
        <v>0</v>
      </c>
      <c r="BS117">
        <f t="shared" si="31"/>
        <v>0</v>
      </c>
      <c r="BT117">
        <f t="shared" si="32"/>
        <v>1.0098359087280841E-4</v>
      </c>
      <c r="BV117" t="e">
        <f t="shared" si="33"/>
        <v>#DIV/0!</v>
      </c>
      <c r="BW117">
        <f t="shared" si="34"/>
        <v>0.32728688127978489</v>
      </c>
      <c r="BX117">
        <f t="shared" si="35"/>
        <v>0.32728688127978489</v>
      </c>
    </row>
    <row r="118" spans="1:76" x14ac:dyDescent="0.3">
      <c r="A118" t="s">
        <v>941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J118">
        <f t="shared" si="24"/>
        <v>0</v>
      </c>
      <c r="BK118">
        <f t="shared" si="25"/>
        <v>0</v>
      </c>
      <c r="BL118">
        <f t="shared" si="26"/>
        <v>0</v>
      </c>
      <c r="BN118">
        <f t="shared" si="27"/>
        <v>0</v>
      </c>
      <c r="BO118">
        <f t="shared" si="28"/>
        <v>0</v>
      </c>
      <c r="BP118">
        <f t="shared" si="29"/>
        <v>0</v>
      </c>
      <c r="BR118">
        <f t="shared" si="30"/>
        <v>0</v>
      </c>
      <c r="BS118">
        <f t="shared" si="31"/>
        <v>0</v>
      </c>
      <c r="BT118">
        <f t="shared" si="32"/>
        <v>0</v>
      </c>
      <c r="BV118" t="e">
        <f t="shared" si="33"/>
        <v>#DIV/0!</v>
      </c>
      <c r="BW118" t="e">
        <f t="shared" si="34"/>
        <v>#DIV/0!</v>
      </c>
      <c r="BX118" t="e">
        <f t="shared" si="35"/>
        <v>#DIV/0!</v>
      </c>
    </row>
    <row r="119" spans="1:76" x14ac:dyDescent="0.3">
      <c r="A119" t="s">
        <v>942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J119">
        <f t="shared" si="24"/>
        <v>0</v>
      </c>
      <c r="BK119">
        <f t="shared" si="25"/>
        <v>0</v>
      </c>
      <c r="BL119">
        <f t="shared" si="26"/>
        <v>0</v>
      </c>
      <c r="BN119">
        <f t="shared" si="27"/>
        <v>0</v>
      </c>
      <c r="BO119">
        <f t="shared" si="28"/>
        <v>0</v>
      </c>
      <c r="BP119">
        <f t="shared" si="29"/>
        <v>0</v>
      </c>
      <c r="BR119">
        <f t="shared" si="30"/>
        <v>0</v>
      </c>
      <c r="BS119">
        <f t="shared" si="31"/>
        <v>0</v>
      </c>
      <c r="BT119">
        <f t="shared" si="32"/>
        <v>0</v>
      </c>
      <c r="BV119" t="e">
        <f t="shared" si="33"/>
        <v>#DIV/0!</v>
      </c>
      <c r="BW119" t="e">
        <f t="shared" si="34"/>
        <v>#DIV/0!</v>
      </c>
      <c r="BX119" t="e">
        <f t="shared" si="35"/>
        <v>#DIV/0!</v>
      </c>
    </row>
    <row r="120" spans="1:76" x14ac:dyDescent="0.3">
      <c r="A120" t="s">
        <v>943</v>
      </c>
      <c r="B120">
        <v>0</v>
      </c>
      <c r="C120">
        <v>3.108540558275575E-2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1.9751613683291699E-2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J120">
        <f t="shared" si="24"/>
        <v>3.1773137041279653E-3</v>
      </c>
      <c r="BK120">
        <f t="shared" si="25"/>
        <v>0</v>
      </c>
      <c r="BL120">
        <f t="shared" si="26"/>
        <v>0</v>
      </c>
      <c r="BN120">
        <f t="shared" si="27"/>
        <v>8.9252582608661361E-3</v>
      </c>
      <c r="BO120">
        <f t="shared" si="28"/>
        <v>0</v>
      </c>
      <c r="BP120">
        <f t="shared" si="29"/>
        <v>0</v>
      </c>
      <c r="BR120">
        <f t="shared" si="30"/>
        <v>2.231314565216534E-3</v>
      </c>
      <c r="BS120">
        <f t="shared" si="31"/>
        <v>0</v>
      </c>
      <c r="BT120">
        <f t="shared" si="32"/>
        <v>0</v>
      </c>
      <c r="BV120">
        <f t="shared" si="33"/>
        <v>0.17492626157147251</v>
      </c>
      <c r="BW120">
        <f t="shared" si="34"/>
        <v>0.17492626157147251</v>
      </c>
      <c r="BX120" t="e">
        <f t="shared" si="35"/>
        <v>#DIV/0!</v>
      </c>
    </row>
    <row r="121" spans="1:76" x14ac:dyDescent="0.3">
      <c r="A121" t="s">
        <v>944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1.6640931298969899E-2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8.5388003535054498E-3</v>
      </c>
      <c r="BJ121">
        <f t="shared" si="24"/>
        <v>0</v>
      </c>
      <c r="BK121">
        <f t="shared" si="25"/>
        <v>0</v>
      </c>
      <c r="BL121">
        <f t="shared" si="26"/>
        <v>1.0071892660990138E-3</v>
      </c>
      <c r="BN121">
        <f t="shared" si="27"/>
        <v>0</v>
      </c>
      <c r="BO121">
        <f t="shared" si="28"/>
        <v>0</v>
      </c>
      <c r="BP121">
        <f t="shared" si="29"/>
        <v>3.6769039882444694E-3</v>
      </c>
      <c r="BR121">
        <f t="shared" si="30"/>
        <v>0</v>
      </c>
      <c r="BS121">
        <f t="shared" si="31"/>
        <v>0</v>
      </c>
      <c r="BT121">
        <f t="shared" si="32"/>
        <v>7.3538079764889387E-4</v>
      </c>
      <c r="BV121" t="e">
        <f t="shared" si="33"/>
        <v>#DIV/0!</v>
      </c>
      <c r="BW121">
        <f t="shared" si="34"/>
        <v>0.18348656109159489</v>
      </c>
      <c r="BX121">
        <f t="shared" si="35"/>
        <v>0.18348656109159489</v>
      </c>
    </row>
    <row r="122" spans="1:76" x14ac:dyDescent="0.3">
      <c r="A122" t="s">
        <v>945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5.3650922340750501E-2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2.2161288059442449E-2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2.0979252127170951E-2</v>
      </c>
      <c r="BH122">
        <v>0</v>
      </c>
      <c r="BJ122">
        <f t="shared" si="24"/>
        <v>3.3531826462969063E-3</v>
      </c>
      <c r="BK122">
        <f t="shared" si="25"/>
        <v>0</v>
      </c>
      <c r="BL122">
        <f t="shared" si="26"/>
        <v>1.7256216074645358E-3</v>
      </c>
      <c r="BN122">
        <f t="shared" si="27"/>
        <v>1.3412730585187625E-2</v>
      </c>
      <c r="BO122">
        <f t="shared" si="28"/>
        <v>0</v>
      </c>
      <c r="BP122">
        <f t="shared" si="29"/>
        <v>5.9749737097234759E-3</v>
      </c>
      <c r="BR122">
        <f t="shared" si="30"/>
        <v>3.3531826462969063E-3</v>
      </c>
      <c r="BS122">
        <f t="shared" si="31"/>
        <v>0</v>
      </c>
      <c r="BT122">
        <f t="shared" si="32"/>
        <v>1.1949947419446951E-3</v>
      </c>
      <c r="BV122">
        <f t="shared" si="33"/>
        <v>0.33317013591547862</v>
      </c>
      <c r="BW122">
        <f t="shared" si="34"/>
        <v>0.65274113093593056</v>
      </c>
      <c r="BX122">
        <f t="shared" si="35"/>
        <v>0.16165600141082384</v>
      </c>
    </row>
    <row r="123" spans="1:76" x14ac:dyDescent="0.3">
      <c r="A123" t="s">
        <v>946</v>
      </c>
      <c r="B123">
        <v>0</v>
      </c>
      <c r="C123">
        <v>0</v>
      </c>
      <c r="D123">
        <v>0</v>
      </c>
      <c r="E123">
        <v>0</v>
      </c>
      <c r="F123">
        <v>1.3019991617129051E-2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2.6873856859007499E-2</v>
      </c>
      <c r="M123">
        <v>0</v>
      </c>
      <c r="N123">
        <v>0</v>
      </c>
      <c r="O123">
        <v>5.2030574315607502E-2</v>
      </c>
      <c r="P123">
        <v>0</v>
      </c>
      <c r="Q123">
        <v>2.2168426593653149E-2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4.5207775918266899E-2</v>
      </c>
      <c r="X123">
        <v>1.8614765708154599E-2</v>
      </c>
      <c r="Y123">
        <v>1.8403723355029999E-2</v>
      </c>
      <c r="Z123">
        <v>0</v>
      </c>
      <c r="AA123">
        <v>1.16099647407845E-2</v>
      </c>
      <c r="AB123">
        <v>1.400623677191975E-2</v>
      </c>
      <c r="AC123">
        <v>0.11029496277578001</v>
      </c>
      <c r="AD123">
        <v>0</v>
      </c>
      <c r="AE123">
        <v>0</v>
      </c>
      <c r="AF123">
        <v>7.7824905056542003E-3</v>
      </c>
      <c r="AG123">
        <v>0</v>
      </c>
      <c r="AH123">
        <v>8.7269428837292995E-3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2.1421721162822951E-2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2.845248079661265E-2</v>
      </c>
      <c r="AZ123">
        <v>0.1501873190144542</v>
      </c>
      <c r="BA123">
        <v>0</v>
      </c>
      <c r="BB123">
        <v>4.24494788953625E-3</v>
      </c>
      <c r="BC123">
        <v>0</v>
      </c>
      <c r="BD123">
        <v>0</v>
      </c>
      <c r="BE123">
        <v>1.8385931608139599E-2</v>
      </c>
      <c r="BF123">
        <v>0</v>
      </c>
      <c r="BG123">
        <v>1.2643476840636349E-2</v>
      </c>
      <c r="BH123">
        <v>0</v>
      </c>
      <c r="BJ123">
        <f t="shared" si="24"/>
        <v>7.1308030865873248E-3</v>
      </c>
      <c r="BK123">
        <f t="shared" si="25"/>
        <v>1.3035936814406625E-2</v>
      </c>
      <c r="BL123">
        <f t="shared" si="26"/>
        <v>9.4134350924880792E-3</v>
      </c>
      <c r="BN123">
        <f t="shared" si="27"/>
        <v>1.4780100412116614E-2</v>
      </c>
      <c r="BO123">
        <f t="shared" si="28"/>
        <v>2.6901540867654082E-2</v>
      </c>
      <c r="BP123">
        <f t="shared" si="29"/>
        <v>3.0362576442953315E-2</v>
      </c>
      <c r="BR123">
        <f t="shared" si="30"/>
        <v>3.6950251030291536E-3</v>
      </c>
      <c r="BS123">
        <f t="shared" si="31"/>
        <v>6.3407539906284146E-3</v>
      </c>
      <c r="BT123">
        <f t="shared" si="32"/>
        <v>6.0725152885906632E-3</v>
      </c>
      <c r="BV123">
        <f t="shared" si="33"/>
        <v>0.42805972462975517</v>
      </c>
      <c r="BW123">
        <f t="shared" si="34"/>
        <v>0.7499286716160164</v>
      </c>
      <c r="BX123">
        <f t="shared" si="35"/>
        <v>0.68214560482673181</v>
      </c>
    </row>
    <row r="124" spans="1:76" x14ac:dyDescent="0.3">
      <c r="A124" t="s">
        <v>947</v>
      </c>
      <c r="B124">
        <v>0</v>
      </c>
      <c r="C124">
        <v>0</v>
      </c>
      <c r="D124">
        <v>0</v>
      </c>
      <c r="E124">
        <v>0</v>
      </c>
      <c r="F124">
        <v>4.1176640328855846E-2</v>
      </c>
      <c r="G124">
        <v>0</v>
      </c>
      <c r="H124">
        <v>1.438122203029225E-3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2.256849165351785E-2</v>
      </c>
      <c r="O124">
        <v>4.74069327313143E-2</v>
      </c>
      <c r="P124">
        <v>0</v>
      </c>
      <c r="Q124">
        <v>1.2524533260007249E-2</v>
      </c>
      <c r="R124">
        <v>0</v>
      </c>
      <c r="S124">
        <v>0</v>
      </c>
      <c r="T124">
        <v>4.2768990387993151E-2</v>
      </c>
      <c r="U124">
        <v>3.7894385808854403E-2</v>
      </c>
      <c r="V124">
        <v>0</v>
      </c>
      <c r="W124">
        <v>0</v>
      </c>
      <c r="X124">
        <v>1.8614765708154599E-2</v>
      </c>
      <c r="Y124">
        <v>1.5595908802707201E-3</v>
      </c>
      <c r="Z124">
        <v>0</v>
      </c>
      <c r="AA124">
        <v>0</v>
      </c>
      <c r="AB124">
        <v>1.8971197093673601E-3</v>
      </c>
      <c r="AC124">
        <v>0</v>
      </c>
      <c r="AD124">
        <v>0</v>
      </c>
      <c r="AE124">
        <v>0</v>
      </c>
      <c r="AF124">
        <v>1.9762175532924552E-2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1.5001242869422549E-2</v>
      </c>
      <c r="AN124">
        <v>0</v>
      </c>
      <c r="AO124">
        <v>0</v>
      </c>
      <c r="AP124">
        <v>0</v>
      </c>
      <c r="AQ124">
        <v>0</v>
      </c>
      <c r="AR124">
        <v>3.9758245118416448E-2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1.3484567760103049E-2</v>
      </c>
      <c r="AY124">
        <v>0</v>
      </c>
      <c r="AZ124">
        <v>0</v>
      </c>
      <c r="BA124">
        <v>0</v>
      </c>
      <c r="BB124">
        <v>1.3588800047487651E-2</v>
      </c>
      <c r="BC124">
        <v>0</v>
      </c>
      <c r="BD124">
        <v>0</v>
      </c>
      <c r="BE124">
        <v>2.165673638708315E-2</v>
      </c>
      <c r="BF124">
        <v>4.1186443196167596E-3</v>
      </c>
      <c r="BG124">
        <v>1.1834289645238151E-2</v>
      </c>
      <c r="BH124">
        <v>0</v>
      </c>
      <c r="BJ124">
        <f t="shared" si="24"/>
        <v>7.8196700110452801E-3</v>
      </c>
      <c r="BK124">
        <f t="shared" si="25"/>
        <v>6.8053904459758202E-3</v>
      </c>
      <c r="BL124">
        <f t="shared" si="26"/>
        <v>4.7777010458947104E-3</v>
      </c>
      <c r="BN124">
        <f t="shared" si="27"/>
        <v>1.5562446463252153E-2</v>
      </c>
      <c r="BO124">
        <f t="shared" si="28"/>
        <v>1.3665360634289985E-2</v>
      </c>
      <c r="BP124">
        <f t="shared" si="29"/>
        <v>9.6341657401554179E-3</v>
      </c>
      <c r="BR124">
        <f t="shared" si="30"/>
        <v>3.8906116158130381E-3</v>
      </c>
      <c r="BS124">
        <f t="shared" si="31"/>
        <v>3.22095639062205E-3</v>
      </c>
      <c r="BT124">
        <f t="shared" si="32"/>
        <v>1.9268331480310837E-3</v>
      </c>
      <c r="BV124">
        <f t="shared" si="33"/>
        <v>0.84219509952610061</v>
      </c>
      <c r="BW124">
        <f t="shared" si="34"/>
        <v>0.49072716498437863</v>
      </c>
      <c r="BX124">
        <f t="shared" si="35"/>
        <v>0.59319266055102093</v>
      </c>
    </row>
    <row r="125" spans="1:76" x14ac:dyDescent="0.3">
      <c r="A125" t="s">
        <v>948</v>
      </c>
      <c r="B125">
        <v>0</v>
      </c>
      <c r="C125">
        <v>0</v>
      </c>
      <c r="D125">
        <v>0</v>
      </c>
      <c r="E125">
        <v>3.5231304866193802E-2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3.3300509738189703E-2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2.3658616329284551E-2</v>
      </c>
      <c r="U125">
        <v>0</v>
      </c>
      <c r="V125">
        <v>2.3214647573726349E-2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4.2035634308050497E-2</v>
      </c>
      <c r="AO125">
        <v>0</v>
      </c>
      <c r="AP125">
        <v>1.3928988869571449E-2</v>
      </c>
      <c r="AQ125">
        <v>0</v>
      </c>
      <c r="AR125">
        <v>3.9758245118416448E-2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J125">
        <f t="shared" si="24"/>
        <v>4.2832384127739695E-3</v>
      </c>
      <c r="BK125">
        <f t="shared" si="25"/>
        <v>2.6040702168339388E-3</v>
      </c>
      <c r="BL125">
        <f t="shared" si="26"/>
        <v>3.8289147318415363E-3</v>
      </c>
      <c r="BN125">
        <f t="shared" si="27"/>
        <v>1.1709342966444526E-2</v>
      </c>
      <c r="BO125">
        <f t="shared" si="28"/>
        <v>7.5793400228476374E-3</v>
      </c>
      <c r="BP125">
        <f t="shared" si="29"/>
        <v>1.1502200218711879E-2</v>
      </c>
      <c r="BR125">
        <f t="shared" si="30"/>
        <v>2.9273357416111315E-3</v>
      </c>
      <c r="BS125">
        <f t="shared" si="31"/>
        <v>1.786467575691389E-3</v>
      </c>
      <c r="BT125">
        <f t="shared" si="32"/>
        <v>2.300440043742376E-3</v>
      </c>
      <c r="BV125">
        <f t="shared" si="33"/>
        <v>0.62862893517205509</v>
      </c>
      <c r="BW125">
        <f t="shared" si="34"/>
        <v>0.90364652862491801</v>
      </c>
      <c r="BX125">
        <f t="shared" si="35"/>
        <v>0.67631000748314829</v>
      </c>
    </row>
    <row r="126" spans="1:76" x14ac:dyDescent="0.3">
      <c r="A126" t="s">
        <v>949</v>
      </c>
      <c r="B126">
        <v>3.6459409065253204E-2</v>
      </c>
      <c r="C126">
        <v>2.7664815777138699E-2</v>
      </c>
      <c r="D126">
        <v>0</v>
      </c>
      <c r="E126">
        <v>0</v>
      </c>
      <c r="F126">
        <v>5.0638277934054399E-2</v>
      </c>
      <c r="G126">
        <v>0.147948700441453</v>
      </c>
      <c r="H126">
        <v>2.9728884634499849E-2</v>
      </c>
      <c r="I126">
        <v>4.3111848769785001E-2</v>
      </c>
      <c r="J126">
        <v>1.7426434994582601E-2</v>
      </c>
      <c r="K126">
        <v>0</v>
      </c>
      <c r="L126">
        <v>0</v>
      </c>
      <c r="M126">
        <v>0</v>
      </c>
      <c r="N126">
        <v>2.0647439588214699E-2</v>
      </c>
      <c r="O126">
        <v>1.559501103912775E-2</v>
      </c>
      <c r="P126">
        <v>5.4355036650543503E-2</v>
      </c>
      <c r="Q126">
        <v>2.6166472224478068E-2</v>
      </c>
      <c r="R126">
        <v>0</v>
      </c>
      <c r="S126">
        <v>0.14417638860748899</v>
      </c>
      <c r="T126">
        <v>1.96216931935492E-2</v>
      </c>
      <c r="U126">
        <v>6.0847542097783598E-2</v>
      </c>
      <c r="V126">
        <v>3.9523060739099697E-2</v>
      </c>
      <c r="W126">
        <v>0</v>
      </c>
      <c r="X126">
        <v>6.8031693943623545E-2</v>
      </c>
      <c r="Y126">
        <v>2.1227822559492449E-2</v>
      </c>
      <c r="Z126">
        <v>0</v>
      </c>
      <c r="AA126">
        <v>2.8340976466925349E-2</v>
      </c>
      <c r="AB126">
        <v>2.26758796076546E-2</v>
      </c>
      <c r="AC126">
        <v>0</v>
      </c>
      <c r="AD126">
        <v>2.6321216635889176E-2</v>
      </c>
      <c r="AE126">
        <v>0</v>
      </c>
      <c r="AF126">
        <v>4.2490679055551851E-2</v>
      </c>
      <c r="AG126">
        <v>8.7515094998601703E-2</v>
      </c>
      <c r="AH126">
        <v>0</v>
      </c>
      <c r="AI126">
        <v>0</v>
      </c>
      <c r="AJ126">
        <v>3.2846146595517697E-2</v>
      </c>
      <c r="AK126">
        <v>0</v>
      </c>
      <c r="AL126">
        <v>0</v>
      </c>
      <c r="AM126">
        <v>5.3119761564687215E-2</v>
      </c>
      <c r="AN126">
        <v>0</v>
      </c>
      <c r="AO126">
        <v>5.9154563134627552E-2</v>
      </c>
      <c r="AP126">
        <v>1.92776981056667E-2</v>
      </c>
      <c r="AQ126">
        <v>0</v>
      </c>
      <c r="AR126">
        <v>0</v>
      </c>
      <c r="AS126">
        <v>4.37400038347628E-2</v>
      </c>
      <c r="AT126">
        <v>3.1173623818637398E-2</v>
      </c>
      <c r="AU126">
        <v>0</v>
      </c>
      <c r="AV126">
        <v>0</v>
      </c>
      <c r="AW126">
        <v>3.5303392270396153E-2</v>
      </c>
      <c r="AX126">
        <v>2.3626428940257099E-2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6.5886906522809596E-2</v>
      </c>
      <c r="BE126">
        <v>0.136217559709259</v>
      </c>
      <c r="BF126">
        <v>3.9992778507427433E-2</v>
      </c>
      <c r="BG126">
        <v>6.3569699974641708E-2</v>
      </c>
      <c r="BH126">
        <v>4.6663931577169498E-2</v>
      </c>
      <c r="BJ126">
        <f t="shared" si="24"/>
        <v>2.9358895694945677E-2</v>
      </c>
      <c r="BK126">
        <f t="shared" si="25"/>
        <v>3.1154002661425564E-2</v>
      </c>
      <c r="BL126">
        <f t="shared" si="26"/>
        <v>2.6022899782234394E-2</v>
      </c>
      <c r="BN126">
        <f t="shared" si="27"/>
        <v>3.6616354929076028E-2</v>
      </c>
      <c r="BO126">
        <f t="shared" si="28"/>
        <v>3.8744668028795747E-2</v>
      </c>
      <c r="BP126">
        <f t="shared" si="29"/>
        <v>3.3069099121963083E-2</v>
      </c>
      <c r="BR126">
        <f t="shared" si="30"/>
        <v>9.154088732269007E-3</v>
      </c>
      <c r="BS126">
        <f t="shared" si="31"/>
        <v>9.132205832661033E-3</v>
      </c>
      <c r="BT126">
        <f t="shared" si="32"/>
        <v>6.6138198243926166E-3</v>
      </c>
      <c r="BV126">
        <f t="shared" si="33"/>
        <v>0.89045917994850976</v>
      </c>
      <c r="BW126">
        <f t="shared" si="34"/>
        <v>0.76974849527242295</v>
      </c>
      <c r="BX126">
        <f t="shared" si="35"/>
        <v>0.65203895245629628</v>
      </c>
    </row>
    <row r="127" spans="1:76" x14ac:dyDescent="0.3">
      <c r="A127" t="s">
        <v>950</v>
      </c>
      <c r="B127">
        <v>0</v>
      </c>
      <c r="C127">
        <v>0.1239512218689105</v>
      </c>
      <c r="D127">
        <v>7.6085973787711203E-2</v>
      </c>
      <c r="E127">
        <v>5.2499751739835003E-2</v>
      </c>
      <c r="F127">
        <v>4.8753011067184451E-2</v>
      </c>
      <c r="G127">
        <v>8.5508313404525402E-2</v>
      </c>
      <c r="H127">
        <v>3.1584663684040802E-2</v>
      </c>
      <c r="I127">
        <v>9.1148262690764842E-2</v>
      </c>
      <c r="J127">
        <v>2.7503052542693501E-2</v>
      </c>
      <c r="K127">
        <v>3.2411077650896049E-2</v>
      </c>
      <c r="L127">
        <v>0</v>
      </c>
      <c r="M127">
        <v>3.46161199926503E-3</v>
      </c>
      <c r="N127">
        <v>3.1218778987209768E-2</v>
      </c>
      <c r="O127">
        <v>6.3857623679985501E-2</v>
      </c>
      <c r="P127">
        <v>8.1984242564207055E-2</v>
      </c>
      <c r="Q127">
        <v>3.6333590969670745E-2</v>
      </c>
      <c r="R127">
        <v>0.18521688762274</v>
      </c>
      <c r="S127">
        <v>0.10098499191591979</v>
      </c>
      <c r="T127">
        <v>8.5678719179154844E-2</v>
      </c>
      <c r="U127">
        <v>0</v>
      </c>
      <c r="V127">
        <v>1.5838201229476975E-2</v>
      </c>
      <c r="W127">
        <v>0</v>
      </c>
      <c r="X127">
        <v>6.9827581708739747E-2</v>
      </c>
      <c r="Y127">
        <v>8.5784226459418245E-2</v>
      </c>
      <c r="Z127">
        <v>4.9605378542452401E-2</v>
      </c>
      <c r="AA127">
        <v>0.1688357703755054</v>
      </c>
      <c r="AB127">
        <v>4.9400011839084497E-2</v>
      </c>
      <c r="AC127">
        <v>0</v>
      </c>
      <c r="AD127">
        <v>1.06731754691938E-2</v>
      </c>
      <c r="AE127">
        <v>2.4797344761502398E-2</v>
      </c>
      <c r="AF127">
        <v>0.1154546625287224</v>
      </c>
      <c r="AG127">
        <v>0</v>
      </c>
      <c r="AH127">
        <v>2.4810146240943451E-2</v>
      </c>
      <c r="AI127">
        <v>4.0732758378992172E-2</v>
      </c>
      <c r="AJ127">
        <v>2.5763605747320201E-2</v>
      </c>
      <c r="AK127">
        <v>3.4728835936594697E-2</v>
      </c>
      <c r="AL127">
        <v>2.0594333350487201E-2</v>
      </c>
      <c r="AM127">
        <v>9.2555130629928942E-2</v>
      </c>
      <c r="AN127">
        <v>4.2035634308050497E-2</v>
      </c>
      <c r="AO127">
        <v>0</v>
      </c>
      <c r="AP127">
        <v>0.12800424137153171</v>
      </c>
      <c r="AQ127">
        <v>5.4144677330095994E-2</v>
      </c>
      <c r="AR127">
        <v>0.1143297962216228</v>
      </c>
      <c r="AS127">
        <v>5.6951716527536694E-2</v>
      </c>
      <c r="AT127">
        <v>8.0784380300668507E-2</v>
      </c>
      <c r="AU127">
        <v>1.8682924214280701E-2</v>
      </c>
      <c r="AV127">
        <v>2.9061520907602795E-2</v>
      </c>
      <c r="AW127">
        <v>5.4075923636713999E-2</v>
      </c>
      <c r="AX127">
        <v>7.7183976037018903E-2</v>
      </c>
      <c r="AY127">
        <v>8.8309009059594698E-2</v>
      </c>
      <c r="AZ127">
        <v>5.2354953505151E-2</v>
      </c>
      <c r="BA127">
        <v>0</v>
      </c>
      <c r="BB127">
        <v>0.12860125185515106</v>
      </c>
      <c r="BC127">
        <v>4.2268221108250327E-2</v>
      </c>
      <c r="BD127">
        <v>0.13972411089174455</v>
      </c>
      <c r="BE127">
        <v>7.6919307000921699E-2</v>
      </c>
      <c r="BF127">
        <v>7.9255820582761649E-2</v>
      </c>
      <c r="BG127">
        <v>3.4154834235112599E-3</v>
      </c>
      <c r="BH127">
        <v>8.3111944100932502E-3</v>
      </c>
      <c r="BJ127">
        <f t="shared" si="24"/>
        <v>4.9143823539806231E-2</v>
      </c>
      <c r="BK127">
        <f t="shared" si="25"/>
        <v>5.7091103125102571E-2</v>
      </c>
      <c r="BL127">
        <f t="shared" si="26"/>
        <v>5.7922241934265324E-2</v>
      </c>
      <c r="BN127">
        <f t="shared" si="27"/>
        <v>3.575314972263547E-2</v>
      </c>
      <c r="BO127">
        <f t="shared" si="28"/>
        <v>5.7086397066458586E-2</v>
      </c>
      <c r="BP127">
        <f t="shared" si="29"/>
        <v>4.1659162600550907E-2</v>
      </c>
      <c r="BR127">
        <f t="shared" si="30"/>
        <v>8.9382874306588676E-3</v>
      </c>
      <c r="BS127">
        <f t="shared" si="31"/>
        <v>1.3455392826400235E-2</v>
      </c>
      <c r="BT127">
        <f t="shared" si="32"/>
        <v>8.3318325201101814E-3</v>
      </c>
      <c r="BV127">
        <f t="shared" si="33"/>
        <v>0.62644598186525802</v>
      </c>
      <c r="BW127">
        <f t="shared" si="34"/>
        <v>0.47719802439754266</v>
      </c>
      <c r="BX127">
        <f t="shared" si="35"/>
        <v>0.95847131851564416</v>
      </c>
    </row>
    <row r="128" spans="1:76" x14ac:dyDescent="0.3">
      <c r="A128" t="s">
        <v>951</v>
      </c>
      <c r="B128">
        <v>4.0549323585469053E-2</v>
      </c>
      <c r="C128">
        <v>0.18496980146491049</v>
      </c>
      <c r="D128">
        <v>8.7201796515438496E-2</v>
      </c>
      <c r="E128">
        <v>0</v>
      </c>
      <c r="F128">
        <v>9.4603703490437299E-2</v>
      </c>
      <c r="G128">
        <v>9.2093593579098437E-2</v>
      </c>
      <c r="H128">
        <v>0.17529247242346682</v>
      </c>
      <c r="I128">
        <v>0.13925785365840271</v>
      </c>
      <c r="J128">
        <v>8.9211341596779598E-2</v>
      </c>
      <c r="K128">
        <v>0.16108164766493449</v>
      </c>
      <c r="L128">
        <v>0.10324671507148263</v>
      </c>
      <c r="M128">
        <v>3.9983958753053349E-2</v>
      </c>
      <c r="N128">
        <v>0.122620824049813</v>
      </c>
      <c r="O128">
        <v>8.7682846252977495E-2</v>
      </c>
      <c r="P128">
        <v>5.0399517783731501E-2</v>
      </c>
      <c r="Q128">
        <v>6.0713602138286901E-2</v>
      </c>
      <c r="R128">
        <v>0.18340818705902701</v>
      </c>
      <c r="S128">
        <v>9.6201641126867049E-2</v>
      </c>
      <c r="T128">
        <v>0.12041512221450054</v>
      </c>
      <c r="U128">
        <v>0.10228724669608261</v>
      </c>
      <c r="V128">
        <v>0.10855009356523805</v>
      </c>
      <c r="W128">
        <v>7.1400544451812398E-3</v>
      </c>
      <c r="X128">
        <v>0.11155634783379245</v>
      </c>
      <c r="Y128">
        <v>0.1347541834972045</v>
      </c>
      <c r="Z128">
        <v>0.14186991336267751</v>
      </c>
      <c r="AA128">
        <v>0.12063088588561666</v>
      </c>
      <c r="AB128">
        <v>7.1706759453140853E-2</v>
      </c>
      <c r="AC128">
        <v>1.38414382450123E-2</v>
      </c>
      <c r="AD128">
        <v>6.9146608346591656E-2</v>
      </c>
      <c r="AE128">
        <v>8.2756807484750949E-2</v>
      </c>
      <c r="AF128">
        <v>0.10002560083140805</v>
      </c>
      <c r="AG128">
        <v>0.10421837197789099</v>
      </c>
      <c r="AH128">
        <v>0</v>
      </c>
      <c r="AI128">
        <v>7.3306101734480503E-2</v>
      </c>
      <c r="AJ128">
        <v>0.1266616206630865</v>
      </c>
      <c r="AK128">
        <v>0.27887167517668998</v>
      </c>
      <c r="AL128">
        <v>0.14057293097807499</v>
      </c>
      <c r="AM128">
        <v>9.6478655110617012E-2</v>
      </c>
      <c r="AN128">
        <v>0.1160462134012567</v>
      </c>
      <c r="AO128">
        <v>0.23032649295242549</v>
      </c>
      <c r="AP128">
        <v>6.7690106267105449E-2</v>
      </c>
      <c r="AQ128">
        <v>4.8267621366520248E-2</v>
      </c>
      <c r="AR128">
        <v>0.240082742785549</v>
      </c>
      <c r="AS128">
        <v>8.0624855034098705E-2</v>
      </c>
      <c r="AT128">
        <v>7.3102003358981149E-2</v>
      </c>
      <c r="AU128">
        <v>9.1534299317486287E-2</v>
      </c>
      <c r="AV128">
        <v>7.323956517773525E-2</v>
      </c>
      <c r="AW128">
        <v>3.7677862698161452E-2</v>
      </c>
      <c r="AX128">
        <v>9.4126664284181899E-2</v>
      </c>
      <c r="AY128">
        <v>0.215417956295894</v>
      </c>
      <c r="AZ128">
        <v>0.1321761818233127</v>
      </c>
      <c r="BA128">
        <v>0.182009791904711</v>
      </c>
      <c r="BB128">
        <v>0.15847759510088461</v>
      </c>
      <c r="BC128">
        <v>5.8516507545656002E-2</v>
      </c>
      <c r="BD128">
        <v>0.12937016766946846</v>
      </c>
      <c r="BE128">
        <v>0.1235091323505445</v>
      </c>
      <c r="BF128">
        <v>9.6731957463068757E-2</v>
      </c>
      <c r="BG128">
        <v>9.8264352472494196E-2</v>
      </c>
      <c r="BH128">
        <v>0.10892030381584</v>
      </c>
      <c r="BJ128">
        <f t="shared" si="24"/>
        <v>9.5556812376767622E-2</v>
      </c>
      <c r="BK128">
        <f t="shared" si="25"/>
        <v>9.1211964653303501E-2</v>
      </c>
      <c r="BL128">
        <f t="shared" si="26"/>
        <v>0.12394789020055379</v>
      </c>
      <c r="BN128">
        <f t="shared" si="27"/>
        <v>5.1659663338021161E-2</v>
      </c>
      <c r="BO128">
        <f t="shared" si="28"/>
        <v>4.7541222409533387E-2</v>
      </c>
      <c r="BP128">
        <f t="shared" si="29"/>
        <v>6.2632949513903233E-2</v>
      </c>
      <c r="BR128">
        <f t="shared" si="30"/>
        <v>1.291491583450529E-2</v>
      </c>
      <c r="BS128">
        <f t="shared" si="31"/>
        <v>1.1205573583892972E-2</v>
      </c>
      <c r="BT128">
        <f t="shared" si="32"/>
        <v>1.2526589902780647E-2</v>
      </c>
      <c r="BV128">
        <f t="shared" si="33"/>
        <v>0.80110638586198635</v>
      </c>
      <c r="BW128">
        <f t="shared" si="34"/>
        <v>0.12322625296249644</v>
      </c>
      <c r="BX128">
        <f t="shared" si="35"/>
        <v>5.8341172726518453E-2</v>
      </c>
    </row>
    <row r="129" spans="1:76" x14ac:dyDescent="0.3">
      <c r="A129" t="s">
        <v>952</v>
      </c>
      <c r="B129">
        <v>5.85545441423381E-2</v>
      </c>
      <c r="C129">
        <v>4.4857766868413154E-2</v>
      </c>
      <c r="D129">
        <v>3.7372198506616501E-2</v>
      </c>
      <c r="E129">
        <v>0</v>
      </c>
      <c r="F129">
        <v>5.8208276987581506E-2</v>
      </c>
      <c r="G129">
        <v>2.1970925608268202E-2</v>
      </c>
      <c r="H129">
        <v>2.308224479949425E-2</v>
      </c>
      <c r="I129">
        <v>2.612735772554475E-2</v>
      </c>
      <c r="J129">
        <v>5.3854515912414205E-2</v>
      </c>
      <c r="K129">
        <v>8.3821038333179998E-3</v>
      </c>
      <c r="L129">
        <v>0.122212433067762</v>
      </c>
      <c r="M129">
        <v>1.3101311834432749E-2</v>
      </c>
      <c r="N129">
        <v>3.1886654543621447E-2</v>
      </c>
      <c r="O129">
        <v>0</v>
      </c>
      <c r="P129">
        <v>1.7768079993756701E-2</v>
      </c>
      <c r="Q129">
        <v>6.7149564197744649E-2</v>
      </c>
      <c r="R129">
        <v>0</v>
      </c>
      <c r="S129">
        <v>2.6508108925942148E-2</v>
      </c>
      <c r="T129">
        <v>0.10621239726914655</v>
      </c>
      <c r="U129">
        <v>1.10268309855261E-2</v>
      </c>
      <c r="V129">
        <v>4.9775209267238253E-2</v>
      </c>
      <c r="W129">
        <v>0</v>
      </c>
      <c r="X129">
        <v>3.2500004225348551E-2</v>
      </c>
      <c r="Y129">
        <v>4.0797114590662549E-2</v>
      </c>
      <c r="Z129">
        <v>2.880442420478925E-2</v>
      </c>
      <c r="AA129">
        <v>1.6090608006257352E-2</v>
      </c>
      <c r="AB129">
        <v>6.4539583556718905E-2</v>
      </c>
      <c r="AC129">
        <v>0</v>
      </c>
      <c r="AD129">
        <v>4.2583163919725102E-2</v>
      </c>
      <c r="AE129">
        <v>6.0803386161067501E-2</v>
      </c>
      <c r="AF129">
        <v>7.1591786732274551E-2</v>
      </c>
      <c r="AG129">
        <v>0</v>
      </c>
      <c r="AH129">
        <v>6.6692690649900896E-2</v>
      </c>
      <c r="AI129">
        <v>1.0532335874628949E-2</v>
      </c>
      <c r="AJ129">
        <v>6.2199020792862249E-2</v>
      </c>
      <c r="AK129">
        <v>0</v>
      </c>
      <c r="AL129">
        <v>7.1809306957222305E-2</v>
      </c>
      <c r="AM129">
        <v>1.471762886304475E-2</v>
      </c>
      <c r="AN129">
        <v>9.3901878489893398E-2</v>
      </c>
      <c r="AO129">
        <v>3.57581631066387E-2</v>
      </c>
      <c r="AP129">
        <v>1.256194490213525E-2</v>
      </c>
      <c r="AQ129">
        <v>1.9265965508534051E-2</v>
      </c>
      <c r="AR129">
        <v>4.895831295187375E-2</v>
      </c>
      <c r="AS129">
        <v>3.5174979921165049E-2</v>
      </c>
      <c r="AT129">
        <v>7.3475683115790474E-2</v>
      </c>
      <c r="AU129">
        <v>4.786618779820475E-2</v>
      </c>
      <c r="AV129">
        <v>0</v>
      </c>
      <c r="AW129">
        <v>2.5337414655712251E-2</v>
      </c>
      <c r="AX129">
        <v>5.5178738268060301E-2</v>
      </c>
      <c r="AY129">
        <v>2.845248079661265E-2</v>
      </c>
      <c r="AZ129">
        <v>4.122657812662095E-2</v>
      </c>
      <c r="BA129">
        <v>4.1652616860044102E-2</v>
      </c>
      <c r="BB129">
        <v>5.6431469270166304E-2</v>
      </c>
      <c r="BC129">
        <v>1.94000641053188E-2</v>
      </c>
      <c r="BD129">
        <v>4.2870608288817953E-2</v>
      </c>
      <c r="BE129">
        <v>0.1073970303140416</v>
      </c>
      <c r="BF129">
        <v>2.4754793075389102E-2</v>
      </c>
      <c r="BG129">
        <v>2.214037061182E-2</v>
      </c>
      <c r="BH129">
        <v>2.891675127120695E-2</v>
      </c>
      <c r="BJ129">
        <f t="shared" si="24"/>
        <v>3.6532998626331636E-2</v>
      </c>
      <c r="BK129">
        <f t="shared" si="25"/>
        <v>3.4914313576068147E-2</v>
      </c>
      <c r="BL129">
        <f t="shared" si="26"/>
        <v>4.0377919522047022E-2</v>
      </c>
      <c r="BN129">
        <f t="shared" si="27"/>
        <v>3.1079412600041836E-2</v>
      </c>
      <c r="BO129">
        <f t="shared" si="28"/>
        <v>3.0495872620054938E-2</v>
      </c>
      <c r="BP129">
        <f t="shared" si="29"/>
        <v>2.6797525935876983E-2</v>
      </c>
      <c r="BR129">
        <f t="shared" si="30"/>
        <v>7.7698531500104591E-3</v>
      </c>
      <c r="BS129">
        <f t="shared" si="31"/>
        <v>7.1879461092806719E-3</v>
      </c>
      <c r="BT129">
        <f t="shared" si="32"/>
        <v>5.3595051871753964E-3</v>
      </c>
      <c r="BV129">
        <f t="shared" si="33"/>
        <v>0.879435755590114</v>
      </c>
      <c r="BW129">
        <f t="shared" si="34"/>
        <v>0.68678640682609893</v>
      </c>
      <c r="BX129">
        <f t="shared" si="35"/>
        <v>0.54636277325554827</v>
      </c>
    </row>
    <row r="130" spans="1:76" x14ac:dyDescent="0.3">
      <c r="A130" t="s">
        <v>953</v>
      </c>
      <c r="B130">
        <v>0</v>
      </c>
      <c r="C130">
        <v>0</v>
      </c>
      <c r="D130">
        <v>0</v>
      </c>
      <c r="E130">
        <v>0</v>
      </c>
      <c r="F130">
        <v>5.0166150759470003E-4</v>
      </c>
      <c r="G130">
        <v>3.8256082441632103E-2</v>
      </c>
      <c r="H130">
        <v>0</v>
      </c>
      <c r="I130">
        <v>0</v>
      </c>
      <c r="J130">
        <v>0</v>
      </c>
      <c r="K130">
        <v>0</v>
      </c>
      <c r="L130">
        <v>3.054518614773075E-2</v>
      </c>
      <c r="M130">
        <v>0</v>
      </c>
      <c r="N130">
        <v>0</v>
      </c>
      <c r="O130">
        <v>4.3949565244072852E-3</v>
      </c>
      <c r="P130">
        <v>0</v>
      </c>
      <c r="Q130">
        <v>0</v>
      </c>
      <c r="R130">
        <v>6.7414694878284998E-2</v>
      </c>
      <c r="S130">
        <v>0</v>
      </c>
      <c r="T130">
        <v>0</v>
      </c>
      <c r="U130">
        <v>0</v>
      </c>
      <c r="V130">
        <v>2.07630822383763E-2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1.213408322507005E-2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7.4950395445668502E-3</v>
      </c>
      <c r="AI130">
        <v>0</v>
      </c>
      <c r="AJ130">
        <v>0</v>
      </c>
      <c r="AK130">
        <v>2.54632525353626E-2</v>
      </c>
      <c r="AL130">
        <v>0</v>
      </c>
      <c r="AM130">
        <v>3.1507981242377199E-2</v>
      </c>
      <c r="AN130">
        <v>0</v>
      </c>
      <c r="AO130">
        <v>0</v>
      </c>
      <c r="AP130">
        <v>1.893606677157815E-3</v>
      </c>
      <c r="AQ130">
        <v>0</v>
      </c>
      <c r="AR130">
        <v>0</v>
      </c>
      <c r="AS130">
        <v>0</v>
      </c>
      <c r="AT130">
        <v>3.1215709235692349E-2</v>
      </c>
      <c r="AU130">
        <v>0</v>
      </c>
      <c r="AV130">
        <v>0</v>
      </c>
      <c r="AW130">
        <v>2.9442478621418602E-2</v>
      </c>
      <c r="AX130">
        <v>3.6417494956353201E-4</v>
      </c>
      <c r="AY130">
        <v>0</v>
      </c>
      <c r="AZ130">
        <v>0</v>
      </c>
      <c r="BA130">
        <v>0</v>
      </c>
      <c r="BB130">
        <v>2.7129317940335399E-3</v>
      </c>
      <c r="BC130">
        <v>1.0750192273905499E-2</v>
      </c>
      <c r="BD130">
        <v>0</v>
      </c>
      <c r="BE130">
        <v>0</v>
      </c>
      <c r="BF130">
        <v>2.060658551914675E-2</v>
      </c>
      <c r="BG130">
        <v>1.2664628184014849E-2</v>
      </c>
      <c r="BH130">
        <v>3.1136774196849251E-2</v>
      </c>
      <c r="BJ130">
        <f t="shared" si="24"/>
        <v>4.6061179138353024E-3</v>
      </c>
      <c r="BK130">
        <f t="shared" si="25"/>
        <v>5.9892722159054553E-3</v>
      </c>
      <c r="BL130">
        <f t="shared" si="26"/>
        <v>7.9103326091808784E-3</v>
      </c>
      <c r="BN130">
        <f t="shared" si="27"/>
        <v>1.1766172960147621E-2</v>
      </c>
      <c r="BO130">
        <f t="shared" si="28"/>
        <v>1.6330363982985596E-2</v>
      </c>
      <c r="BP130">
        <f t="shared" si="29"/>
        <v>1.2246162657615063E-2</v>
      </c>
      <c r="BR130">
        <f t="shared" si="30"/>
        <v>2.9415432400369053E-3</v>
      </c>
      <c r="BS130">
        <f t="shared" si="31"/>
        <v>3.8491037038712247E-3</v>
      </c>
      <c r="BT130">
        <f t="shared" si="32"/>
        <v>2.4492325315230126E-3</v>
      </c>
      <c r="BV130">
        <f t="shared" si="33"/>
        <v>0.77716269808827287</v>
      </c>
      <c r="BW130">
        <f t="shared" si="34"/>
        <v>0.39422601164526927</v>
      </c>
      <c r="BX130">
        <f t="shared" si="35"/>
        <v>0.6766954618574279</v>
      </c>
    </row>
    <row r="131" spans="1:76" x14ac:dyDescent="0.3">
      <c r="A131" t="s">
        <v>954</v>
      </c>
      <c r="B131">
        <v>0.10731201226002085</v>
      </c>
      <c r="C131">
        <v>0.42235540856982701</v>
      </c>
      <c r="D131">
        <v>0.25898344386070998</v>
      </c>
      <c r="E131">
        <v>0.21538058111481451</v>
      </c>
      <c r="F131">
        <v>0.13058544829058116</v>
      </c>
      <c r="G131">
        <v>2.1876465036021552E-2</v>
      </c>
      <c r="H131">
        <v>0.19080204836415951</v>
      </c>
      <c r="I131">
        <v>9.2492815747149001E-2</v>
      </c>
      <c r="J131">
        <v>0.39342482261241951</v>
      </c>
      <c r="K131">
        <v>0.150826706835648</v>
      </c>
      <c r="L131">
        <v>0.1913572556066975</v>
      </c>
      <c r="M131">
        <v>0.209775867630005</v>
      </c>
      <c r="N131">
        <v>0.24202931054919199</v>
      </c>
      <c r="O131">
        <v>0.2429437688833945</v>
      </c>
      <c r="P131">
        <v>0.452765824148262</v>
      </c>
      <c r="Q131">
        <v>0.209644878999656</v>
      </c>
      <c r="R131">
        <v>0.11898276037529065</v>
      </c>
      <c r="S131">
        <v>0.2479848059204425</v>
      </c>
      <c r="T131">
        <v>0.28742283940741953</v>
      </c>
      <c r="U131">
        <v>0.1117849549042685</v>
      </c>
      <c r="V131">
        <v>0.18083833824773049</v>
      </c>
      <c r="W131">
        <v>0.25968580719184797</v>
      </c>
      <c r="X131">
        <v>0.30796401204688501</v>
      </c>
      <c r="Y131">
        <v>0.32699094649374649</v>
      </c>
      <c r="Z131">
        <v>0.11278553791609985</v>
      </c>
      <c r="AA131">
        <v>0.18366532812286629</v>
      </c>
      <c r="AB131">
        <v>9.2420482435160656E-2</v>
      </c>
      <c r="AC131">
        <v>0.34074512527988998</v>
      </c>
      <c r="AD131">
        <v>0.16151027326058548</v>
      </c>
      <c r="AE131">
        <v>0.106029618087568</v>
      </c>
      <c r="AF131">
        <v>0.37386975350490304</v>
      </c>
      <c r="AG131">
        <v>0.21966692302548399</v>
      </c>
      <c r="AH131">
        <v>0.35643408122348452</v>
      </c>
      <c r="AI131">
        <v>0.1121675897118864</v>
      </c>
      <c r="AJ131">
        <v>0.19075257569193835</v>
      </c>
      <c r="AK131">
        <v>3.8497660768603351E-2</v>
      </c>
      <c r="AL131">
        <v>0.24781126672279799</v>
      </c>
      <c r="AM131">
        <v>0.15882567182158752</v>
      </c>
      <c r="AN131">
        <v>0.332354181561752</v>
      </c>
      <c r="AO131">
        <v>0.21168440194436999</v>
      </c>
      <c r="AP131">
        <v>0.21175367250159799</v>
      </c>
      <c r="AQ131">
        <v>0.32236005476879348</v>
      </c>
      <c r="AR131">
        <v>0.258816671345034</v>
      </c>
      <c r="AS131">
        <v>0.14382757539111501</v>
      </c>
      <c r="AT131">
        <v>5.2716442098003899E-2</v>
      </c>
      <c r="AU131">
        <v>0.11375775458928666</v>
      </c>
      <c r="AV131">
        <v>0</v>
      </c>
      <c r="AW131">
        <v>0.15020395897681466</v>
      </c>
      <c r="AX131">
        <v>0.1890568940359165</v>
      </c>
      <c r="AY131">
        <v>0.23452741518488701</v>
      </c>
      <c r="AZ131">
        <v>0.25212639011218402</v>
      </c>
      <c r="BA131">
        <v>0</v>
      </c>
      <c r="BB131">
        <v>0.19852052499829698</v>
      </c>
      <c r="BC131">
        <v>0.2004830108029185</v>
      </c>
      <c r="BD131">
        <v>0.2043307942945535</v>
      </c>
      <c r="BE131">
        <v>0.2844260122169075</v>
      </c>
      <c r="BF131">
        <v>0.17600743545512398</v>
      </c>
      <c r="BG131">
        <v>0.20470460765700099</v>
      </c>
      <c r="BH131">
        <v>0.32740923349658302</v>
      </c>
      <c r="BJ131">
        <f t="shared" si="24"/>
        <v>0.2207847911567849</v>
      </c>
      <c r="BK131">
        <f t="shared" si="25"/>
        <v>0.2167193987308644</v>
      </c>
      <c r="BL131">
        <f t="shared" si="26"/>
        <v>0.18819816825744265</v>
      </c>
      <c r="BN131">
        <f t="shared" si="27"/>
        <v>0.11849638668481446</v>
      </c>
      <c r="BO131">
        <f t="shared" si="28"/>
        <v>9.8022517625925829E-2</v>
      </c>
      <c r="BP131">
        <f t="shared" si="29"/>
        <v>9.2571009000352145E-2</v>
      </c>
      <c r="BR131">
        <f t="shared" si="30"/>
        <v>2.9624096671203616E-2</v>
      </c>
      <c r="BS131">
        <f t="shared" si="31"/>
        <v>2.3104128974090012E-2</v>
      </c>
      <c r="BT131">
        <f t="shared" si="32"/>
        <v>1.8514201800070428E-2</v>
      </c>
      <c r="BV131">
        <f t="shared" si="33"/>
        <v>0.91456570126052694</v>
      </c>
      <c r="BW131">
        <f t="shared" si="34"/>
        <v>0.35934399601831313</v>
      </c>
      <c r="BX131">
        <f t="shared" si="35"/>
        <v>0.34190402125135089</v>
      </c>
    </row>
    <row r="132" spans="1:76" x14ac:dyDescent="0.3">
      <c r="A132" t="s">
        <v>955</v>
      </c>
      <c r="B132">
        <v>0.59732829708848245</v>
      </c>
      <c r="C132">
        <v>0.51828806266383198</v>
      </c>
      <c r="D132">
        <v>0.30531069450598047</v>
      </c>
      <c r="E132">
        <v>0.2975677759984735</v>
      </c>
      <c r="F132">
        <v>0.71479561214388654</v>
      </c>
      <c r="G132">
        <v>0.56659684094122353</v>
      </c>
      <c r="H132">
        <v>0.58549447696745194</v>
      </c>
      <c r="I132">
        <v>0.51230842966587453</v>
      </c>
      <c r="J132">
        <v>0.78430815407250798</v>
      </c>
      <c r="K132">
        <v>0.61621951585582102</v>
      </c>
      <c r="L132">
        <v>0.54149278039083759</v>
      </c>
      <c r="M132">
        <v>0.30005880253862549</v>
      </c>
      <c r="N132">
        <v>0.82773863477490495</v>
      </c>
      <c r="O132">
        <v>0.88044272602946649</v>
      </c>
      <c r="P132">
        <v>0.51896096907459455</v>
      </c>
      <c r="Q132">
        <v>0.46466166779400497</v>
      </c>
      <c r="R132">
        <v>0.72312110088361892</v>
      </c>
      <c r="S132">
        <v>0.67284713467195101</v>
      </c>
      <c r="T132">
        <v>0.54608378438620142</v>
      </c>
      <c r="U132">
        <v>0.28089476733056501</v>
      </c>
      <c r="V132">
        <v>0.53872405624637953</v>
      </c>
      <c r="W132">
        <v>0.44702211452159402</v>
      </c>
      <c r="X132">
        <v>0.72211390779778406</v>
      </c>
      <c r="Y132">
        <v>0.89046793952165348</v>
      </c>
      <c r="Z132">
        <v>0.49901185566136952</v>
      </c>
      <c r="AA132">
        <v>0.91342524870835051</v>
      </c>
      <c r="AB132">
        <v>0.52578328023035203</v>
      </c>
      <c r="AC132">
        <v>0.93991898782738803</v>
      </c>
      <c r="AD132">
        <v>0.83727157038525302</v>
      </c>
      <c r="AE132">
        <v>0.65680370023198043</v>
      </c>
      <c r="AF132">
        <v>0.879418609969434</v>
      </c>
      <c r="AG132">
        <v>0.75936531420921305</v>
      </c>
      <c r="AH132">
        <v>0.55578534999498497</v>
      </c>
      <c r="AI132">
        <v>0.48056569988384101</v>
      </c>
      <c r="AJ132">
        <v>0.86285533245897295</v>
      </c>
      <c r="AK132">
        <v>0.60309721664295202</v>
      </c>
      <c r="AL132">
        <v>0.430907869058199</v>
      </c>
      <c r="AM132">
        <v>0.5236673110158645</v>
      </c>
      <c r="AN132">
        <v>0.71434881514795801</v>
      </c>
      <c r="AO132">
        <v>0.89740337241407897</v>
      </c>
      <c r="AP132">
        <v>0.54112370822697298</v>
      </c>
      <c r="AQ132">
        <v>0.65959841156105803</v>
      </c>
      <c r="AR132">
        <v>0.63596102889936001</v>
      </c>
      <c r="AS132">
        <v>0.59640159660431902</v>
      </c>
      <c r="AT132">
        <v>0.28832785510097153</v>
      </c>
      <c r="AU132">
        <v>0.543801245514271</v>
      </c>
      <c r="AV132">
        <v>0.38137796793303652</v>
      </c>
      <c r="AW132">
        <v>0.59720249340068299</v>
      </c>
      <c r="AX132">
        <v>0.32615104531128603</v>
      </c>
      <c r="AY132">
        <v>0.51955600185416251</v>
      </c>
      <c r="AZ132">
        <v>0.68004486629334349</v>
      </c>
      <c r="BA132">
        <v>0.55015493570375895</v>
      </c>
      <c r="BB132">
        <v>0.40442531801335246</v>
      </c>
      <c r="BC132">
        <v>0.55703389392879599</v>
      </c>
      <c r="BD132">
        <v>0.60390174113855344</v>
      </c>
      <c r="BE132">
        <v>0.56582885154796603</v>
      </c>
      <c r="BF132">
        <v>0.55915976625343045</v>
      </c>
      <c r="BG132">
        <v>0.60591892809027503</v>
      </c>
      <c r="BH132">
        <v>0.35347357743833496</v>
      </c>
      <c r="BJ132">
        <f t="shared" si="24"/>
        <v>0.56447334003162297</v>
      </c>
      <c r="BK132">
        <f t="shared" si="25"/>
        <v>0.65936802347010626</v>
      </c>
      <c r="BL132">
        <f t="shared" si="26"/>
        <v>0.56006892598207836</v>
      </c>
      <c r="BN132">
        <f t="shared" si="27"/>
        <v>0.17701373315500679</v>
      </c>
      <c r="BO132">
        <f t="shared" si="28"/>
        <v>0.18738164013346525</v>
      </c>
      <c r="BP132">
        <f t="shared" si="29"/>
        <v>0.14658929893379696</v>
      </c>
      <c r="BR132">
        <f t="shared" si="30"/>
        <v>4.4253433288751698E-2</v>
      </c>
      <c r="BS132">
        <f t="shared" si="31"/>
        <v>4.4166276136076876E-2</v>
      </c>
      <c r="BT132">
        <f t="shared" si="32"/>
        <v>2.9317859786759392E-2</v>
      </c>
      <c r="BV132">
        <f t="shared" si="33"/>
        <v>0.13893018359168097</v>
      </c>
      <c r="BW132">
        <f t="shared" si="34"/>
        <v>0.93447106100453992</v>
      </c>
      <c r="BX132">
        <f t="shared" si="35"/>
        <v>7.0496089894221223E-2</v>
      </c>
    </row>
    <row r="133" spans="1:76" x14ac:dyDescent="0.3">
      <c r="A133" t="s">
        <v>956</v>
      </c>
      <c r="B133">
        <v>0.211004243232151</v>
      </c>
      <c r="C133">
        <v>0.26492682080875113</v>
      </c>
      <c r="D133">
        <v>0.23133578385651205</v>
      </c>
      <c r="E133">
        <v>0.11661245867189501</v>
      </c>
      <c r="F133">
        <v>9.0010371078356202E-2</v>
      </c>
      <c r="G133">
        <v>0.11736221371114949</v>
      </c>
      <c r="H133">
        <v>0.230119721607146</v>
      </c>
      <c r="I133">
        <v>0.22617681679328849</v>
      </c>
      <c r="J133">
        <v>7.6760684001352997E-2</v>
      </c>
      <c r="K133">
        <v>0.26408950460304903</v>
      </c>
      <c r="L133">
        <v>0.35680857260733451</v>
      </c>
      <c r="M133">
        <v>7.8281237411805996E-2</v>
      </c>
      <c r="N133">
        <v>0.14649584383842157</v>
      </c>
      <c r="O133">
        <v>0.1312272964982315</v>
      </c>
      <c r="P133">
        <v>0.14287066217896605</v>
      </c>
      <c r="Q133">
        <v>0.10762292008003251</v>
      </c>
      <c r="R133">
        <v>0.32166341278863253</v>
      </c>
      <c r="S133">
        <v>0.2097475087703175</v>
      </c>
      <c r="T133">
        <v>0.21687162038034349</v>
      </c>
      <c r="U133">
        <v>0.20810183814092401</v>
      </c>
      <c r="V133">
        <v>0.1168631892854263</v>
      </c>
      <c r="W133">
        <v>0.189946013535847</v>
      </c>
      <c r="X133">
        <v>0.10484684760163619</v>
      </c>
      <c r="Y133">
        <v>0.24660854676546251</v>
      </c>
      <c r="Z133">
        <v>0.1347355261719102</v>
      </c>
      <c r="AA133">
        <v>0.25345868922191001</v>
      </c>
      <c r="AB133">
        <v>0.19658307528681102</v>
      </c>
      <c r="AC133">
        <v>0.353297199434915</v>
      </c>
      <c r="AD133">
        <v>5.3851639385529351E-2</v>
      </c>
      <c r="AE133">
        <v>0</v>
      </c>
      <c r="AF133">
        <v>0.11828268069807951</v>
      </c>
      <c r="AG133">
        <v>0.19229026549428099</v>
      </c>
      <c r="AH133">
        <v>6.3896639452223E-2</v>
      </c>
      <c r="AI133">
        <v>0.1303642744387615</v>
      </c>
      <c r="AJ133">
        <v>0.11811558707980151</v>
      </c>
      <c r="AK133">
        <v>0.22594128164466898</v>
      </c>
      <c r="AL133">
        <v>0.18511064551988801</v>
      </c>
      <c r="AM133">
        <v>0.13736254976460704</v>
      </c>
      <c r="AN133">
        <v>0.1808348897157615</v>
      </c>
      <c r="AO133">
        <v>0.138930624480746</v>
      </c>
      <c r="AP133">
        <v>5.5630106116296894E-2</v>
      </c>
      <c r="AQ133">
        <v>0.21311635576041599</v>
      </c>
      <c r="AR133">
        <v>0.18272918147942752</v>
      </c>
      <c r="AS133">
        <v>0.17290680081915849</v>
      </c>
      <c r="AT133">
        <v>0.17057134117095601</v>
      </c>
      <c r="AU133">
        <v>0.2215777809319725</v>
      </c>
      <c r="AV133">
        <v>0.147327818068898</v>
      </c>
      <c r="AW133">
        <v>0.23174568003465551</v>
      </c>
      <c r="AX133">
        <v>8.6857985541240648E-2</v>
      </c>
      <c r="AY133">
        <v>0.2416408874106365</v>
      </c>
      <c r="AZ133">
        <v>0.1672079559814405</v>
      </c>
      <c r="BA133">
        <v>0.10387194224761701</v>
      </c>
      <c r="BB133">
        <v>0.12667004037226451</v>
      </c>
      <c r="BC133">
        <v>0.25454909895278149</v>
      </c>
      <c r="BD133">
        <v>9.433102396462395E-2</v>
      </c>
      <c r="BE133">
        <v>0.25913519602135549</v>
      </c>
      <c r="BF133">
        <v>0.15545296004147052</v>
      </c>
      <c r="BG133">
        <v>0.20567169378484601</v>
      </c>
      <c r="BH133">
        <v>0.2029944846059068</v>
      </c>
      <c r="BJ133">
        <f t="shared" si="24"/>
        <v>0.17448157193615271</v>
      </c>
      <c r="BK133">
        <f t="shared" si="25"/>
        <v>0.1728560537140561</v>
      </c>
      <c r="BL133">
        <f t="shared" si="26"/>
        <v>0.17121135646045751</v>
      </c>
      <c r="BN133">
        <f t="shared" si="27"/>
        <v>8.1837866736535661E-2</v>
      </c>
      <c r="BO133">
        <f t="shared" si="28"/>
        <v>9.1498327165929247E-2</v>
      </c>
      <c r="BP133">
        <f t="shared" si="29"/>
        <v>5.4754549680963931E-2</v>
      </c>
      <c r="BR133">
        <f t="shared" si="30"/>
        <v>2.0459466684133915E-2</v>
      </c>
      <c r="BS133">
        <f t="shared" si="31"/>
        <v>2.1566362535417959E-2</v>
      </c>
      <c r="BT133">
        <f t="shared" si="32"/>
        <v>1.0950909936192786E-2</v>
      </c>
      <c r="BV133">
        <f t="shared" si="33"/>
        <v>0.95673226316272564</v>
      </c>
      <c r="BW133">
        <f t="shared" si="34"/>
        <v>0.88912684442979817</v>
      </c>
      <c r="BX133">
        <f t="shared" si="35"/>
        <v>0.94631369585413894</v>
      </c>
    </row>
    <row r="134" spans="1:76" x14ac:dyDescent="0.3">
      <c r="A134" t="s">
        <v>957</v>
      </c>
      <c r="B134">
        <v>0.15132197409424</v>
      </c>
      <c r="C134">
        <v>0.12934769106841806</v>
      </c>
      <c r="D134">
        <v>0.29731453450065748</v>
      </c>
      <c r="E134">
        <v>7.7704379184790298E-2</v>
      </c>
      <c r="F134">
        <v>0.10719298624080789</v>
      </c>
      <c r="G134">
        <v>0.165992140075088</v>
      </c>
      <c r="H134">
        <v>0.10759991286470105</v>
      </c>
      <c r="I134">
        <v>0.21842182073854349</v>
      </c>
      <c r="J134">
        <v>0.17356956777999549</v>
      </c>
      <c r="K134">
        <v>0.1174853044166836</v>
      </c>
      <c r="L134">
        <v>0.20413279400557049</v>
      </c>
      <c r="M134">
        <v>0.11197619089984349</v>
      </c>
      <c r="N134">
        <v>0.15628053681863094</v>
      </c>
      <c r="O134">
        <v>0.13310242535960784</v>
      </c>
      <c r="P134">
        <v>0.10173261553167234</v>
      </c>
      <c r="Q134">
        <v>0.19058900469414342</v>
      </c>
      <c r="R134">
        <v>0.15938525677805998</v>
      </c>
      <c r="S134">
        <v>0.12915764344000802</v>
      </c>
      <c r="T134">
        <v>5.4987519460272402E-2</v>
      </c>
      <c r="U134">
        <v>0.11582549108732069</v>
      </c>
      <c r="V134">
        <v>0.1897681450532</v>
      </c>
      <c r="W134">
        <v>3.92981378373711E-2</v>
      </c>
      <c r="X134">
        <v>0.23308852875290104</v>
      </c>
      <c r="Y134">
        <v>0.22111254531577251</v>
      </c>
      <c r="Z134">
        <v>0.16745002765367456</v>
      </c>
      <c r="AA134">
        <v>0.2658211686657298</v>
      </c>
      <c r="AB134">
        <v>0.165543624549045</v>
      </c>
      <c r="AC134">
        <v>0</v>
      </c>
      <c r="AD134">
        <v>9.8317186434756246E-2</v>
      </c>
      <c r="AE134">
        <v>8.0102148957592545E-2</v>
      </c>
      <c r="AF134">
        <v>9.5142000607188248E-2</v>
      </c>
      <c r="AG134">
        <v>0</v>
      </c>
      <c r="AH134">
        <v>5.3858119237499405E-2</v>
      </c>
      <c r="AI134">
        <v>7.0922183475504302E-2</v>
      </c>
      <c r="AJ134">
        <v>0.23709913207119199</v>
      </c>
      <c r="AK134">
        <v>2.2762925904466252E-2</v>
      </c>
      <c r="AL134">
        <v>9.2269461184512902E-2</v>
      </c>
      <c r="AM134">
        <v>6.2008262584479654E-2</v>
      </c>
      <c r="AN134">
        <v>0.17502851572972</v>
      </c>
      <c r="AO134">
        <v>8.2622431664976959E-2</v>
      </c>
      <c r="AP134">
        <v>7.9037509029453806E-2</v>
      </c>
      <c r="AQ134">
        <v>9.2567515717919102E-2</v>
      </c>
      <c r="AR134">
        <v>0.29101615363282152</v>
      </c>
      <c r="AS134">
        <v>4.9100109077818845E-2</v>
      </c>
      <c r="AT134">
        <v>0.10522220672896156</v>
      </c>
      <c r="AU134">
        <v>0.23915715907095797</v>
      </c>
      <c r="AV134">
        <v>7.7145673215899449E-2</v>
      </c>
      <c r="AW134">
        <v>0.10829542553982871</v>
      </c>
      <c r="AX134">
        <v>8.618597802415634E-2</v>
      </c>
      <c r="AY134">
        <v>4.70972574531201E-2</v>
      </c>
      <c r="AZ134">
        <v>0.196223688583365</v>
      </c>
      <c r="BA134">
        <v>0.10589708790194099</v>
      </c>
      <c r="BB134">
        <v>0.12636753493834305</v>
      </c>
      <c r="BC134">
        <v>0.1731233590563615</v>
      </c>
      <c r="BD134">
        <v>0.16441743745718351</v>
      </c>
      <c r="BE134">
        <v>0.1228124065937858</v>
      </c>
      <c r="BF134">
        <v>0.1724261718129185</v>
      </c>
      <c r="BG134">
        <v>8.9488077386283005E-2</v>
      </c>
      <c r="BH134">
        <v>9.7521711165313246E-2</v>
      </c>
      <c r="BJ134">
        <f t="shared" si="24"/>
        <v>0.15273524239208716</v>
      </c>
      <c r="BK134">
        <f t="shared" si="25"/>
        <v>0.11887665151699421</v>
      </c>
      <c r="BL134">
        <f t="shared" si="26"/>
        <v>0.1237957276610312</v>
      </c>
      <c r="BN134">
        <f t="shared" si="27"/>
        <v>5.5434869723376197E-2</v>
      </c>
      <c r="BO134">
        <f t="shared" si="28"/>
        <v>7.8253872677317565E-2</v>
      </c>
      <c r="BP134">
        <f t="shared" si="29"/>
        <v>6.6443506639418684E-2</v>
      </c>
      <c r="BR134">
        <f t="shared" si="30"/>
        <v>1.3858717430844049E-2</v>
      </c>
      <c r="BS134">
        <f t="shared" si="31"/>
        <v>1.8444614674746649E-2</v>
      </c>
      <c r="BT134">
        <f t="shared" si="32"/>
        <v>1.3288701327883738E-2</v>
      </c>
      <c r="BV134">
        <f t="shared" si="33"/>
        <v>0.15243047734555243</v>
      </c>
      <c r="BW134">
        <f t="shared" si="34"/>
        <v>0.14043739247067646</v>
      </c>
      <c r="BX134">
        <f t="shared" si="35"/>
        <v>0.83002289292172382</v>
      </c>
    </row>
    <row r="135" spans="1:76" x14ac:dyDescent="0.3">
      <c r="A135" t="s">
        <v>958</v>
      </c>
      <c r="B135">
        <v>0.20636951812655652</v>
      </c>
      <c r="C135">
        <v>5.67086056607181E-2</v>
      </c>
      <c r="D135">
        <v>9.3287054181213691E-2</v>
      </c>
      <c r="E135">
        <v>4.798630899153445E-2</v>
      </c>
      <c r="F135">
        <v>0.1211319575841534</v>
      </c>
      <c r="G135">
        <v>5.9975579790472001E-2</v>
      </c>
      <c r="H135">
        <v>4.4707848112693549E-3</v>
      </c>
      <c r="I135">
        <v>6.0963834692937501E-2</v>
      </c>
      <c r="J135">
        <v>0.14355985422266576</v>
      </c>
      <c r="K135">
        <v>0.17607258079765276</v>
      </c>
      <c r="L135">
        <v>6.0284616231436501E-2</v>
      </c>
      <c r="M135">
        <v>6.4078275465408993E-2</v>
      </c>
      <c r="N135">
        <v>0.188071886103757</v>
      </c>
      <c r="O135">
        <v>0.13685860930142149</v>
      </c>
      <c r="P135">
        <v>0.14779721725271044</v>
      </c>
      <c r="Q135">
        <v>9.0194412864146353E-2</v>
      </c>
      <c r="R135">
        <v>0.11696588230881624</v>
      </c>
      <c r="S135">
        <v>8.8871658487990307E-2</v>
      </c>
      <c r="T135">
        <v>5.3837766962824454E-2</v>
      </c>
      <c r="U135">
        <v>4.278925665689725E-2</v>
      </c>
      <c r="V135">
        <v>0.1254499662885229</v>
      </c>
      <c r="W135">
        <v>0.36926234816202003</v>
      </c>
      <c r="X135">
        <v>0.11700652518065641</v>
      </c>
      <c r="Y135">
        <v>0.16450174448420701</v>
      </c>
      <c r="Z135">
        <v>0.11211967461097019</v>
      </c>
      <c r="AA135">
        <v>9.2646834239567155E-2</v>
      </c>
      <c r="AB135">
        <v>0.13941157447091057</v>
      </c>
      <c r="AC135">
        <v>0</v>
      </c>
      <c r="AD135">
        <v>6.992135644156805E-2</v>
      </c>
      <c r="AE135">
        <v>2.436934652050745E-2</v>
      </c>
      <c r="AF135">
        <v>0.1352072084397373</v>
      </c>
      <c r="AG135">
        <v>0.47158183613624799</v>
      </c>
      <c r="AH135">
        <v>9.4983851646349052E-2</v>
      </c>
      <c r="AI135">
        <v>5.8401945148803501E-2</v>
      </c>
      <c r="AJ135">
        <v>0.20052125983928448</v>
      </c>
      <c r="AK135">
        <v>3.4535432966835353E-2</v>
      </c>
      <c r="AL135">
        <v>4.0951247720160802E-2</v>
      </c>
      <c r="AM135">
        <v>8.0580997047043801E-2</v>
      </c>
      <c r="AN135">
        <v>0.12768517842942001</v>
      </c>
      <c r="AO135">
        <v>0.1137365253990958</v>
      </c>
      <c r="AP135">
        <v>0.1091885518725367</v>
      </c>
      <c r="AQ135">
        <v>0.16638962985536282</v>
      </c>
      <c r="AR135">
        <v>3.3276475149343204E-2</v>
      </c>
      <c r="AS135">
        <v>0.1849890963009265</v>
      </c>
      <c r="AT135">
        <v>0.15465406879799215</v>
      </c>
      <c r="AU135">
        <v>7.6139846471087E-2</v>
      </c>
      <c r="AV135">
        <v>0</v>
      </c>
      <c r="AW135">
        <v>0.19223165159103819</v>
      </c>
      <c r="AX135">
        <v>5.8192588573707099E-2</v>
      </c>
      <c r="AY135">
        <v>9.2750710441957748E-2</v>
      </c>
      <c r="AZ135">
        <v>7.1926292631064051E-2</v>
      </c>
      <c r="BA135">
        <v>0</v>
      </c>
      <c r="BB135">
        <v>5.1389107842696249E-2</v>
      </c>
      <c r="BC135">
        <v>5.2031826112388699E-2</v>
      </c>
      <c r="BD135">
        <v>6.8789903890512497E-2</v>
      </c>
      <c r="BE135">
        <v>0.13095527401168799</v>
      </c>
      <c r="BF135">
        <v>7.9986451885948245E-2</v>
      </c>
      <c r="BG135">
        <v>8.2568506903438102E-2</v>
      </c>
      <c r="BH135">
        <v>7.4205839603766005E-2</v>
      </c>
      <c r="BJ135">
        <f t="shared" si="24"/>
        <v>0.10361319350487838</v>
      </c>
      <c r="BK135">
        <f t="shared" si="25"/>
        <v>0.12651826534369978</v>
      </c>
      <c r="BL135">
        <f t="shared" si="26"/>
        <v>9.1107058533491742E-2</v>
      </c>
      <c r="BN135">
        <f t="shared" si="27"/>
        <v>5.8009487382942621E-2</v>
      </c>
      <c r="BO135">
        <f t="shared" si="28"/>
        <v>0.11636769752637487</v>
      </c>
      <c r="BP135">
        <f t="shared" si="29"/>
        <v>5.6279371140924135E-2</v>
      </c>
      <c r="BR135">
        <f t="shared" si="30"/>
        <v>1.4502371845735655E-2</v>
      </c>
      <c r="BS135">
        <f t="shared" si="31"/>
        <v>2.7428129343988236E-2</v>
      </c>
      <c r="BT135">
        <f t="shared" si="32"/>
        <v>1.1255874228184828E-2</v>
      </c>
      <c r="BV135">
        <f t="shared" si="33"/>
        <v>0.46708445778154351</v>
      </c>
      <c r="BW135">
        <f t="shared" si="34"/>
        <v>0.50071482093500941</v>
      </c>
      <c r="BX135">
        <f t="shared" si="35"/>
        <v>0.24462875637928436</v>
      </c>
    </row>
    <row r="136" spans="1:76" x14ac:dyDescent="0.3">
      <c r="A136" t="s">
        <v>959</v>
      </c>
      <c r="B136">
        <v>0.64688462751705256</v>
      </c>
      <c r="C136">
        <v>0.32344305386456901</v>
      </c>
      <c r="D136">
        <v>8.3615914328084004E-2</v>
      </c>
      <c r="E136">
        <v>0</v>
      </c>
      <c r="F136">
        <v>4.2639466353178002E-2</v>
      </c>
      <c r="G136">
        <v>2.88499089186629E-2</v>
      </c>
      <c r="H136">
        <v>4.1526402821175153E-2</v>
      </c>
      <c r="I136">
        <v>0</v>
      </c>
      <c r="J136">
        <v>7.12985936367522E-2</v>
      </c>
      <c r="K136">
        <v>4.4736451080817849E-2</v>
      </c>
      <c r="L136">
        <v>2.4441544838186349E-2</v>
      </c>
      <c r="M136">
        <v>0</v>
      </c>
      <c r="N136">
        <v>9.5468703517364847E-2</v>
      </c>
      <c r="O136">
        <v>0.84153215351635247</v>
      </c>
      <c r="P136">
        <v>1.9031306155324899</v>
      </c>
      <c r="Q136">
        <v>1.4150751488277E-2</v>
      </c>
      <c r="R136">
        <v>0.35409720437388903</v>
      </c>
      <c r="S136">
        <v>3.7788498923824597E-2</v>
      </c>
      <c r="T136">
        <v>9.3153503571333757E-2</v>
      </c>
      <c r="U136">
        <v>3.5720874710789503E-2</v>
      </c>
      <c r="V136">
        <v>2.7216145880884453E-2</v>
      </c>
      <c r="W136">
        <v>0</v>
      </c>
      <c r="X136">
        <v>7.2528473824495676E-2</v>
      </c>
      <c r="Y136">
        <v>4.1083151248979849E-2</v>
      </c>
      <c r="Z136">
        <v>4.1358541667406998E-3</v>
      </c>
      <c r="AA136">
        <v>3.6827709184277649E-2</v>
      </c>
      <c r="AB136">
        <v>5.7262896774484803E-2</v>
      </c>
      <c r="AC136">
        <v>0</v>
      </c>
      <c r="AD136">
        <v>4.0353839828263099E-2</v>
      </c>
      <c r="AE136">
        <v>4.4718416585091597E-2</v>
      </c>
      <c r="AF136">
        <v>6.7870607085426957E-2</v>
      </c>
      <c r="AG136">
        <v>1.2492995565090199</v>
      </c>
      <c r="AH136">
        <v>4.029640087547405E-2</v>
      </c>
      <c r="AI136">
        <v>0.33568717782082197</v>
      </c>
      <c r="AJ136">
        <v>0.437789776196984</v>
      </c>
      <c r="AK136">
        <v>0</v>
      </c>
      <c r="AL136">
        <v>3.11314401724982E-2</v>
      </c>
      <c r="AM136">
        <v>2.6341012029639212E-2</v>
      </c>
      <c r="AN136">
        <v>0.13143575046113548</v>
      </c>
      <c r="AO136">
        <v>0.67333477164898148</v>
      </c>
      <c r="AP136">
        <v>1.92776981056667E-2</v>
      </c>
      <c r="AQ136">
        <v>3.81188859665599E-2</v>
      </c>
      <c r="AR136">
        <v>0</v>
      </c>
      <c r="AS136">
        <v>6.7825554310203942E-2</v>
      </c>
      <c r="AT136">
        <v>8.7184606416855995E-3</v>
      </c>
      <c r="AU136">
        <v>0</v>
      </c>
      <c r="AV136">
        <v>0</v>
      </c>
      <c r="AW136">
        <v>0.85936045518052651</v>
      </c>
      <c r="AX136">
        <v>3.5706606424903399E-2</v>
      </c>
      <c r="AY136">
        <v>0</v>
      </c>
      <c r="AZ136">
        <v>0.60478908861177594</v>
      </c>
      <c r="BA136">
        <v>0</v>
      </c>
      <c r="BB136">
        <v>0</v>
      </c>
      <c r="BC136">
        <v>0</v>
      </c>
      <c r="BD136">
        <v>5.589971395197145E-2</v>
      </c>
      <c r="BE136">
        <v>0.24040317754771251</v>
      </c>
      <c r="BF136">
        <v>2.060658551914675E-2</v>
      </c>
      <c r="BG136">
        <v>0</v>
      </c>
      <c r="BH136">
        <v>3.7365185080992951E-2</v>
      </c>
      <c r="BJ136">
        <f t="shared" si="24"/>
        <v>0.26010738671331013</v>
      </c>
      <c r="BK136">
        <f t="shared" si="25"/>
        <v>0.14100223952021099</v>
      </c>
      <c r="BL136">
        <f t="shared" si="26"/>
        <v>0.13152416647401538</v>
      </c>
      <c r="BN136">
        <f t="shared" si="27"/>
        <v>0.50325786921904736</v>
      </c>
      <c r="BO136">
        <f t="shared" si="28"/>
        <v>0.29451175836862581</v>
      </c>
      <c r="BP136">
        <f t="shared" si="29"/>
        <v>0.24206561281202968</v>
      </c>
      <c r="BR136">
        <f t="shared" si="30"/>
        <v>0.12581446730476184</v>
      </c>
      <c r="BS136">
        <f t="shared" si="31"/>
        <v>6.9417087160543095E-2</v>
      </c>
      <c r="BT136">
        <f t="shared" si="32"/>
        <v>4.8413122562405937E-2</v>
      </c>
      <c r="BV136">
        <f t="shared" si="33"/>
        <v>0.41547981045583615</v>
      </c>
      <c r="BW136">
        <f t="shared" si="34"/>
        <v>0.35184424235230327</v>
      </c>
      <c r="BX136">
        <f t="shared" si="35"/>
        <v>0.91152589545665585</v>
      </c>
    </row>
    <row r="137" spans="1:76" x14ac:dyDescent="0.3">
      <c r="A137" t="s">
        <v>960</v>
      </c>
      <c r="B137">
        <v>0.45489413633958398</v>
      </c>
      <c r="C137">
        <v>0.57208182254529205</v>
      </c>
      <c r="D137">
        <v>0.25531608773563652</v>
      </c>
      <c r="E137">
        <v>0.19350038895605065</v>
      </c>
      <c r="F137">
        <v>0.42081406751872252</v>
      </c>
      <c r="G137">
        <v>0.48375540769518649</v>
      </c>
      <c r="H137">
        <v>0.64988179171780902</v>
      </c>
      <c r="I137">
        <v>0.61483689945443154</v>
      </c>
      <c r="J137">
        <v>0.44844236269267201</v>
      </c>
      <c r="K137">
        <v>0.57578085460838158</v>
      </c>
      <c r="L137">
        <v>0.37241862193334951</v>
      </c>
      <c r="M137">
        <v>0.32659571652605152</v>
      </c>
      <c r="N137">
        <v>0.57899866547780454</v>
      </c>
      <c r="O137">
        <v>0.42700185589115403</v>
      </c>
      <c r="P137">
        <v>0.45598708148270051</v>
      </c>
      <c r="Q137">
        <v>0.47395189813382499</v>
      </c>
      <c r="R137">
        <v>0.49224300042594599</v>
      </c>
      <c r="S137">
        <v>1.2050708001576149</v>
      </c>
      <c r="T137">
        <v>0.58772715289407451</v>
      </c>
      <c r="U137">
        <v>0.42612340833132001</v>
      </c>
      <c r="V137">
        <v>0.49777868742639553</v>
      </c>
      <c r="W137">
        <v>1.2806761039801999</v>
      </c>
      <c r="X137">
        <v>0.56360753667062902</v>
      </c>
      <c r="Y137">
        <v>0.50663004263149092</v>
      </c>
      <c r="Z137">
        <v>0.32198590200125649</v>
      </c>
      <c r="AA137">
        <v>0.36709233181545053</v>
      </c>
      <c r="AB137">
        <v>0.50946937475780252</v>
      </c>
      <c r="AC137">
        <v>0.46654712524222702</v>
      </c>
      <c r="AD137">
        <v>0.454694221391308</v>
      </c>
      <c r="AE137">
        <v>0.36547221991100748</v>
      </c>
      <c r="AF137">
        <v>0.50452062767240191</v>
      </c>
      <c r="AG137">
        <v>0.94642572862473795</v>
      </c>
      <c r="AH137">
        <v>0.48647229200238795</v>
      </c>
      <c r="AI137">
        <v>0.418069447578096</v>
      </c>
      <c r="AJ137">
        <v>0.42813595266112447</v>
      </c>
      <c r="AK137">
        <v>0.42456166005685003</v>
      </c>
      <c r="AL137">
        <v>0.208288512349426</v>
      </c>
      <c r="AM137">
        <v>0.45217790526228696</v>
      </c>
      <c r="AN137">
        <v>0.68986415979021043</v>
      </c>
      <c r="AO137">
        <v>0.25584070858407099</v>
      </c>
      <c r="AP137">
        <v>0.3991348500284555</v>
      </c>
      <c r="AQ137">
        <v>0.61462693446132555</v>
      </c>
      <c r="AR137">
        <v>0.55299395134284202</v>
      </c>
      <c r="AS137">
        <v>0.52979192855326451</v>
      </c>
      <c r="AT137">
        <v>0.43616560484233147</v>
      </c>
      <c r="AU137">
        <v>0.46881821554220698</v>
      </c>
      <c r="AV137">
        <v>0.1776046747245095</v>
      </c>
      <c r="AW137">
        <v>0.43177495728894955</v>
      </c>
      <c r="AX137">
        <v>0.48241291222146948</v>
      </c>
      <c r="AY137">
        <v>0.46003789407089851</v>
      </c>
      <c r="AZ137">
        <v>0.66196352387939794</v>
      </c>
      <c r="BA137">
        <v>0.21270184004071099</v>
      </c>
      <c r="BB137">
        <v>0.43196866043919047</v>
      </c>
      <c r="BC137">
        <v>0.41032890836144098</v>
      </c>
      <c r="BD137">
        <v>0.66997991563299697</v>
      </c>
      <c r="BE137">
        <v>0.56196586880062305</v>
      </c>
      <c r="BF137">
        <v>0.58397022943450005</v>
      </c>
      <c r="BG137">
        <v>0.60736032446561405</v>
      </c>
      <c r="BH137">
        <v>0.40746787520936001</v>
      </c>
      <c r="BJ137">
        <f t="shared" si="24"/>
        <v>0.45651610366929074</v>
      </c>
      <c r="BK137">
        <f t="shared" si="25"/>
        <v>0.57781144463968603</v>
      </c>
      <c r="BL137">
        <f t="shared" si="26"/>
        <v>0.46239751872176221</v>
      </c>
      <c r="BN137">
        <f t="shared" si="27"/>
        <v>0.12699277475999954</v>
      </c>
      <c r="BO137">
        <f t="shared" si="28"/>
        <v>0.2756628558530595</v>
      </c>
      <c r="BP137">
        <f t="shared" si="29"/>
        <v>0.1417775872620731</v>
      </c>
      <c r="BR137">
        <f t="shared" si="30"/>
        <v>3.1748193689999885E-2</v>
      </c>
      <c r="BS137">
        <f t="shared" si="31"/>
        <v>6.497435823164939E-2</v>
      </c>
      <c r="BT137">
        <f t="shared" si="32"/>
        <v>2.835551745241462E-2</v>
      </c>
      <c r="BV137">
        <f t="shared" si="33"/>
        <v>0.10619741414525292</v>
      </c>
      <c r="BW137">
        <f t="shared" si="34"/>
        <v>0.89090742329850081</v>
      </c>
      <c r="BX137">
        <f t="shared" si="35"/>
        <v>0.11686159483095675</v>
      </c>
    </row>
    <row r="138" spans="1:76" x14ac:dyDescent="0.3">
      <c r="A138" t="s">
        <v>961</v>
      </c>
      <c r="B138">
        <v>0.21803831244467051</v>
      </c>
      <c r="C138">
        <v>0.18603843588362801</v>
      </c>
      <c r="D138">
        <v>0.16677355788928572</v>
      </c>
      <c r="E138">
        <v>0.15968617540345661</v>
      </c>
      <c r="F138">
        <v>0.24148959853610502</v>
      </c>
      <c r="G138">
        <v>0.24572004143805851</v>
      </c>
      <c r="H138">
        <v>0.26784419705247547</v>
      </c>
      <c r="I138">
        <v>0.14325699588031171</v>
      </c>
      <c r="J138">
        <v>0.14564060810141946</v>
      </c>
      <c r="K138">
        <v>0.10442340748325896</v>
      </c>
      <c r="L138">
        <v>0.185154001723524</v>
      </c>
      <c r="M138">
        <v>0</v>
      </c>
      <c r="N138">
        <v>0.24975690476030399</v>
      </c>
      <c r="O138">
        <v>0.30348469877983703</v>
      </c>
      <c r="P138">
        <v>0.61022880769343102</v>
      </c>
      <c r="Q138">
        <v>0.1671139403780795</v>
      </c>
      <c r="R138">
        <v>0.31500181845604047</v>
      </c>
      <c r="S138">
        <v>0.38593059147053499</v>
      </c>
      <c r="T138">
        <v>0.32871631532975498</v>
      </c>
      <c r="U138">
        <v>0.21998834700559849</v>
      </c>
      <c r="V138">
        <v>0.21976886568362147</v>
      </c>
      <c r="W138">
        <v>0.320731529043014</v>
      </c>
      <c r="X138">
        <v>0.25050610476053048</v>
      </c>
      <c r="Y138">
        <v>0.164281940351762</v>
      </c>
      <c r="Z138">
        <v>3.067822297269085E-2</v>
      </c>
      <c r="AA138">
        <v>0.261097514056991</v>
      </c>
      <c r="AB138">
        <v>0.20097685964571801</v>
      </c>
      <c r="AC138">
        <v>0.16189219402749799</v>
      </c>
      <c r="AD138">
        <v>0.25185861868744952</v>
      </c>
      <c r="AE138">
        <v>0.26390112155129697</v>
      </c>
      <c r="AF138">
        <v>0.27446263124996001</v>
      </c>
      <c r="AG138">
        <v>0</v>
      </c>
      <c r="AH138">
        <v>0.28872975728535899</v>
      </c>
      <c r="AI138">
        <v>0.16974213984195249</v>
      </c>
      <c r="AJ138">
        <v>0.1459651487787175</v>
      </c>
      <c r="AK138">
        <v>0.23865984573975654</v>
      </c>
      <c r="AL138">
        <v>4.2415129108163502E-2</v>
      </c>
      <c r="AM138">
        <v>0.32050739537460105</v>
      </c>
      <c r="AN138">
        <v>0.25521530294672151</v>
      </c>
      <c r="AO138">
        <v>0.28451300275381697</v>
      </c>
      <c r="AP138">
        <v>0.33984348328227099</v>
      </c>
      <c r="AQ138">
        <v>0.14159336372688736</v>
      </c>
      <c r="AR138">
        <v>0.109692912897284</v>
      </c>
      <c r="AS138">
        <v>0.27878459012113549</v>
      </c>
      <c r="AT138">
        <v>0.10852822152514716</v>
      </c>
      <c r="AU138">
        <v>0.14512759353879379</v>
      </c>
      <c r="AV138">
        <v>0.1054824446272779</v>
      </c>
      <c r="AW138">
        <v>0.24282354190636452</v>
      </c>
      <c r="AX138">
        <v>0.20491321336017948</v>
      </c>
      <c r="AY138">
        <v>0.13983660994858671</v>
      </c>
      <c r="AZ138">
        <v>0.19497869916388849</v>
      </c>
      <c r="BA138">
        <v>9.3789547409736995E-2</v>
      </c>
      <c r="BB138">
        <v>0.24268488613175698</v>
      </c>
      <c r="BC138">
        <v>0.16838369294288874</v>
      </c>
      <c r="BD138">
        <v>0.31948755305749799</v>
      </c>
      <c r="BE138">
        <v>0.23494695752720252</v>
      </c>
      <c r="BF138">
        <v>0.32965941923332998</v>
      </c>
      <c r="BG138">
        <v>9.6055432863508455E-2</v>
      </c>
      <c r="BH138">
        <v>0.17535678798349549</v>
      </c>
      <c r="BJ138">
        <f t="shared" si="24"/>
        <v>0.21216560521549035</v>
      </c>
      <c r="BK138">
        <f t="shared" si="25"/>
        <v>0.22823692063443182</v>
      </c>
      <c r="BL138">
        <f t="shared" si="26"/>
        <v>0.1983697910379604</v>
      </c>
      <c r="BN138">
        <f t="shared" si="27"/>
        <v>0.12842118736944069</v>
      </c>
      <c r="BO138">
        <f t="shared" si="28"/>
        <v>9.8269302164731967E-2</v>
      </c>
      <c r="BP138">
        <f t="shared" si="29"/>
        <v>8.5357739028847093E-2</v>
      </c>
      <c r="BR138">
        <f t="shared" si="30"/>
        <v>3.2105296842360173E-2</v>
      </c>
      <c r="BS138">
        <f t="shared" si="31"/>
        <v>2.3162296647717285E-2</v>
      </c>
      <c r="BT138">
        <f t="shared" si="32"/>
        <v>1.7071547805769419E-2</v>
      </c>
      <c r="BV138">
        <f t="shared" si="33"/>
        <v>0.68785902508216923</v>
      </c>
      <c r="BW138">
        <f t="shared" si="34"/>
        <v>0.70779444783070189</v>
      </c>
      <c r="BX138">
        <f t="shared" si="35"/>
        <v>0.3067081596150858</v>
      </c>
    </row>
    <row r="139" spans="1:76" x14ac:dyDescent="0.3">
      <c r="A139" t="s">
        <v>962</v>
      </c>
      <c r="B139">
        <v>0.5648033890288755</v>
      </c>
      <c r="C139">
        <v>0.59315719984415405</v>
      </c>
      <c r="D139">
        <v>0.66433200131220294</v>
      </c>
      <c r="E139">
        <v>0.63651691973456392</v>
      </c>
      <c r="F139">
        <v>0.62178947868229351</v>
      </c>
      <c r="G139">
        <v>1.0339347430317365</v>
      </c>
      <c r="H139">
        <v>0.63366825192320642</v>
      </c>
      <c r="I139">
        <v>0.86056157376351461</v>
      </c>
      <c r="J139">
        <v>0.45431589046672449</v>
      </c>
      <c r="K139">
        <v>0.45768313465259253</v>
      </c>
      <c r="L139">
        <v>0.57063015498162295</v>
      </c>
      <c r="M139">
        <v>0.35178513616882245</v>
      </c>
      <c r="N139">
        <v>0.98511623330429698</v>
      </c>
      <c r="O139">
        <v>1.0516361285685281</v>
      </c>
      <c r="P139">
        <v>0.24287191986359799</v>
      </c>
      <c r="Q139">
        <v>0.81777797922613793</v>
      </c>
      <c r="R139">
        <v>0.42612577756228648</v>
      </c>
      <c r="S139">
        <v>0.88168815171109904</v>
      </c>
      <c r="T139">
        <v>0.6086681906832635</v>
      </c>
      <c r="U139">
        <v>0.33503670632809651</v>
      </c>
      <c r="V139">
        <v>0.60631949873026003</v>
      </c>
      <c r="W139">
        <v>0.80189901934629804</v>
      </c>
      <c r="X139">
        <v>0.97750132569496495</v>
      </c>
      <c r="Y139">
        <v>0.71677539429330295</v>
      </c>
      <c r="Z139">
        <v>0.53031872485196752</v>
      </c>
      <c r="AA139">
        <v>0.83267207663392351</v>
      </c>
      <c r="AB139">
        <v>0.61005907729530695</v>
      </c>
      <c r="AC139">
        <v>0.38647531737218199</v>
      </c>
      <c r="AD139">
        <v>0.72089669957442104</v>
      </c>
      <c r="AE139">
        <v>0.56279807922035596</v>
      </c>
      <c r="AF139">
        <v>0.82357304503809503</v>
      </c>
      <c r="AG139">
        <v>1.5386439238852101</v>
      </c>
      <c r="AH139">
        <v>0.53712658352764597</v>
      </c>
      <c r="AI139">
        <v>0.56647427481677703</v>
      </c>
      <c r="AJ139">
        <v>0.68420502467231192</v>
      </c>
      <c r="AK139">
        <v>0.39737696443854753</v>
      </c>
      <c r="AL139">
        <v>0.77239529754928704</v>
      </c>
      <c r="AM139">
        <v>0.68442966317547693</v>
      </c>
      <c r="AN139">
        <v>0.91491441264602202</v>
      </c>
      <c r="AO139">
        <v>0.50263771236942001</v>
      </c>
      <c r="AP139">
        <v>0.61653404006794443</v>
      </c>
      <c r="AQ139">
        <v>0.43308763504340753</v>
      </c>
      <c r="AR139">
        <v>0.75978609150738097</v>
      </c>
      <c r="AS139">
        <v>0.57574595260311201</v>
      </c>
      <c r="AT139">
        <v>0.48405704546316553</v>
      </c>
      <c r="AU139">
        <v>0.7033485575354681</v>
      </c>
      <c r="AV139">
        <v>0.31031244691103749</v>
      </c>
      <c r="AW139">
        <v>0.56309716800104548</v>
      </c>
      <c r="AX139">
        <v>0.61913412223053954</v>
      </c>
      <c r="AY139">
        <v>0.64381212783366548</v>
      </c>
      <c r="AZ139">
        <v>0.65167948091997796</v>
      </c>
      <c r="BA139">
        <v>6.7731553020335799E-3</v>
      </c>
      <c r="BB139">
        <v>0.64887880339957404</v>
      </c>
      <c r="BC139">
        <v>0.63923466472246804</v>
      </c>
      <c r="BD139">
        <v>0.67869924048230001</v>
      </c>
      <c r="BE139">
        <v>0.66085685166965158</v>
      </c>
      <c r="BF139">
        <v>0.59386909182986392</v>
      </c>
      <c r="BG139">
        <v>0.646709866105869</v>
      </c>
      <c r="BH139">
        <v>0.53503768187912548</v>
      </c>
      <c r="BJ139">
        <f t="shared" si="24"/>
        <v>0.6587862584095544</v>
      </c>
      <c r="BK139">
        <f t="shared" si="25"/>
        <v>0.69239177036474753</v>
      </c>
      <c r="BL139">
        <f t="shared" si="26"/>
        <v>0.58906452393434783</v>
      </c>
      <c r="BN139">
        <f t="shared" si="27"/>
        <v>0.23670982711755337</v>
      </c>
      <c r="BO139">
        <f t="shared" si="28"/>
        <v>0.27439300288145868</v>
      </c>
      <c r="BP139">
        <f t="shared" si="29"/>
        <v>0.174577219179853</v>
      </c>
      <c r="BR139">
        <f t="shared" si="30"/>
        <v>5.9177456779388342E-2</v>
      </c>
      <c r="BS139">
        <f t="shared" si="31"/>
        <v>6.4675051015873106E-2</v>
      </c>
      <c r="BT139">
        <f t="shared" si="32"/>
        <v>3.4915443835970603E-2</v>
      </c>
      <c r="BV139">
        <f t="shared" si="33"/>
        <v>0.70399846894917095</v>
      </c>
      <c r="BW139">
        <f t="shared" si="34"/>
        <v>0.31982759505715558</v>
      </c>
      <c r="BX139">
        <f t="shared" si="35"/>
        <v>0.17128034325860753</v>
      </c>
    </row>
    <row r="140" spans="1:76" x14ac:dyDescent="0.3">
      <c r="A140" t="s">
        <v>963</v>
      </c>
      <c r="B140">
        <v>0.63353255660841301</v>
      </c>
      <c r="C140">
        <v>0.46972598081412953</v>
      </c>
      <c r="D140">
        <v>0.43908668786416949</v>
      </c>
      <c r="E140">
        <v>0.33963164882795749</v>
      </c>
      <c r="F140">
        <v>0.47346023370483398</v>
      </c>
      <c r="G140">
        <v>0.53255732108713449</v>
      </c>
      <c r="H140">
        <v>0.91006450673300598</v>
      </c>
      <c r="I140">
        <v>0.4703751547907255</v>
      </c>
      <c r="J140">
        <v>0.5916173175557945</v>
      </c>
      <c r="K140">
        <v>0.67236421589171047</v>
      </c>
      <c r="L140">
        <v>0.5245871419718795</v>
      </c>
      <c r="M140">
        <v>0.31266072065013201</v>
      </c>
      <c r="N140">
        <v>0.76823892460904397</v>
      </c>
      <c r="O140">
        <v>0.39567181119609901</v>
      </c>
      <c r="P140">
        <v>0.68922358174965903</v>
      </c>
      <c r="Q140">
        <v>0.40639007097015351</v>
      </c>
      <c r="R140">
        <v>0.53270325650755601</v>
      </c>
      <c r="S140">
        <v>0.59673867824052351</v>
      </c>
      <c r="T140">
        <v>0.23520380728122597</v>
      </c>
      <c r="U140">
        <v>0.43957051357197496</v>
      </c>
      <c r="V140">
        <v>0.45972895172602252</v>
      </c>
      <c r="W140">
        <v>0.77255155987255797</v>
      </c>
      <c r="X140">
        <v>0.62794664907312892</v>
      </c>
      <c r="Y140">
        <v>0.57824745193947302</v>
      </c>
      <c r="Z140">
        <v>0.282249173922411</v>
      </c>
      <c r="AA140">
        <v>0.49938242657894499</v>
      </c>
      <c r="AB140">
        <v>0.77622942824388397</v>
      </c>
      <c r="AC140">
        <v>0.21808858937659101</v>
      </c>
      <c r="AD140">
        <v>0.36822522216991704</v>
      </c>
      <c r="AE140">
        <v>0.66678069357466696</v>
      </c>
      <c r="AF140">
        <v>0.69114783293957194</v>
      </c>
      <c r="AG140">
        <v>0.62834498109466996</v>
      </c>
      <c r="AH140">
        <v>0.51810440327816853</v>
      </c>
      <c r="AI140">
        <v>0.28310252422153198</v>
      </c>
      <c r="AJ140">
        <v>0.28859363836955348</v>
      </c>
      <c r="AK140">
        <v>0.39835361588261253</v>
      </c>
      <c r="AL140">
        <v>0.59839764210347501</v>
      </c>
      <c r="AM140">
        <v>0.47404123093957196</v>
      </c>
      <c r="AN140">
        <v>0.90201334209837758</v>
      </c>
      <c r="AO140">
        <v>0.66968857846346652</v>
      </c>
      <c r="AP140">
        <v>0.50465220625658402</v>
      </c>
      <c r="AQ140">
        <v>0.30506698634474949</v>
      </c>
      <c r="AR140">
        <v>0.50865943786244405</v>
      </c>
      <c r="AS140">
        <v>0.54741131404294796</v>
      </c>
      <c r="AT140">
        <v>0.49901217532246051</v>
      </c>
      <c r="AU140">
        <v>0.64441844070452547</v>
      </c>
      <c r="AV140">
        <v>0.249551888192941</v>
      </c>
      <c r="AW140">
        <v>0.58257654322571151</v>
      </c>
      <c r="AX140">
        <v>0.455591739211064</v>
      </c>
      <c r="AY140">
        <v>0.54653893863929559</v>
      </c>
      <c r="AZ140">
        <v>1.0247957321094954</v>
      </c>
      <c r="BA140">
        <v>0.52267133391214304</v>
      </c>
      <c r="BB140">
        <v>0.43864921292375098</v>
      </c>
      <c r="BC140">
        <v>0.31814823046269852</v>
      </c>
      <c r="BD140">
        <v>0.71239541504362291</v>
      </c>
      <c r="BE140">
        <v>0.69943339553555595</v>
      </c>
      <c r="BF140">
        <v>0.53679752508138256</v>
      </c>
      <c r="BG140">
        <v>0.396152703011039</v>
      </c>
      <c r="BH140">
        <v>0.60002662568308396</v>
      </c>
      <c r="BJ140">
        <f t="shared" si="24"/>
        <v>0.53932424218905262</v>
      </c>
      <c r="BK140">
        <f t="shared" si="25"/>
        <v>0.50968589686737897</v>
      </c>
      <c r="BL140">
        <f t="shared" si="26"/>
        <v>0.53694551565690207</v>
      </c>
      <c r="BN140">
        <f t="shared" si="27"/>
        <v>0.16236522533346376</v>
      </c>
      <c r="BO140">
        <f t="shared" si="28"/>
        <v>0.17651232085447183</v>
      </c>
      <c r="BP140">
        <f t="shared" si="29"/>
        <v>0.17985353262160164</v>
      </c>
      <c r="BR140">
        <f t="shared" si="30"/>
        <v>4.059130633336594E-2</v>
      </c>
      <c r="BS140">
        <f t="shared" si="31"/>
        <v>4.1604353013057566E-2</v>
      </c>
      <c r="BT140">
        <f t="shared" si="32"/>
        <v>3.5970706524320328E-2</v>
      </c>
      <c r="BV140">
        <f t="shared" si="33"/>
        <v>0.61362389591666477</v>
      </c>
      <c r="BW140">
        <f t="shared" si="34"/>
        <v>0.96526976896632455</v>
      </c>
      <c r="BX140">
        <f t="shared" si="35"/>
        <v>0.6230611847225811</v>
      </c>
    </row>
    <row r="141" spans="1:76" x14ac:dyDescent="0.3">
      <c r="A141" t="s">
        <v>964</v>
      </c>
      <c r="B141">
        <v>1.2033774753866351</v>
      </c>
      <c r="C141">
        <v>0.99147292424464506</v>
      </c>
      <c r="D141">
        <v>0.31628907097305886</v>
      </c>
      <c r="E141">
        <v>0.87588551836467099</v>
      </c>
      <c r="F141">
        <v>0.91642273282106201</v>
      </c>
      <c r="G141">
        <v>1.3784264331207798</v>
      </c>
      <c r="H141">
        <v>0.69771391311456554</v>
      </c>
      <c r="I141">
        <v>1.1717163572046549</v>
      </c>
      <c r="J141">
        <v>1.1467396827080265</v>
      </c>
      <c r="K141">
        <v>0.73598026398285454</v>
      </c>
      <c r="L141">
        <v>0.71825363482877647</v>
      </c>
      <c r="M141">
        <v>0.62449741972137651</v>
      </c>
      <c r="N141">
        <v>1.13875865674451</v>
      </c>
      <c r="O141">
        <v>0.98089844540306548</v>
      </c>
      <c r="P141">
        <v>1.8991746737999051</v>
      </c>
      <c r="Q141">
        <v>1.0216468247130159</v>
      </c>
      <c r="R141">
        <v>1.089713604758707</v>
      </c>
      <c r="S141">
        <v>0.97108235239588203</v>
      </c>
      <c r="T141">
        <v>0.81598438769204451</v>
      </c>
      <c r="U141">
        <v>0.7674833189767255</v>
      </c>
      <c r="V141">
        <v>0.96856901240544446</v>
      </c>
      <c r="W141">
        <v>1.27425505810763</v>
      </c>
      <c r="X141">
        <v>0.92661934624083098</v>
      </c>
      <c r="Y141">
        <v>0.81206217387329549</v>
      </c>
      <c r="Z141">
        <v>0.643289646770276</v>
      </c>
      <c r="AA141">
        <v>0.66590921538431747</v>
      </c>
      <c r="AB141">
        <v>0.96396656736616659</v>
      </c>
      <c r="AC141">
        <v>0.46034715490960398</v>
      </c>
      <c r="AD141">
        <v>0.86131007093512291</v>
      </c>
      <c r="AE141">
        <v>0.62555334504386906</v>
      </c>
      <c r="AF141">
        <v>0.91549667339971297</v>
      </c>
      <c r="AG141">
        <v>1.0603114492952701</v>
      </c>
      <c r="AH141">
        <v>0.429413406831128</v>
      </c>
      <c r="AI141">
        <v>0.42801960804512851</v>
      </c>
      <c r="AJ141">
        <v>1.2533268103360551</v>
      </c>
      <c r="AK141">
        <v>0.64206155109495011</v>
      </c>
      <c r="AL141">
        <v>1.1504869582369399</v>
      </c>
      <c r="AM141">
        <v>0.81842891390822059</v>
      </c>
      <c r="AN141">
        <v>1.5786186069984001</v>
      </c>
      <c r="AO141">
        <v>0.86456735415462993</v>
      </c>
      <c r="AP141">
        <v>0.81437926591406351</v>
      </c>
      <c r="AQ141">
        <v>0.87957912394108395</v>
      </c>
      <c r="AR141">
        <v>0.98210159664472951</v>
      </c>
      <c r="AS141">
        <v>0.74292185498440544</v>
      </c>
      <c r="AT141">
        <v>0.96142840757505255</v>
      </c>
      <c r="AU141">
        <v>0.74150315616151652</v>
      </c>
      <c r="AV141">
        <v>0.64309048139558245</v>
      </c>
      <c r="AW141">
        <v>0.71720664475508644</v>
      </c>
      <c r="AX141">
        <v>0.71975789320751993</v>
      </c>
      <c r="AY141">
        <v>1.1067402479699699</v>
      </c>
      <c r="AZ141">
        <v>1.121183396405925</v>
      </c>
      <c r="BA141">
        <v>0.60466914304948105</v>
      </c>
      <c r="BB141">
        <v>0.9434181728098161</v>
      </c>
      <c r="BC141">
        <v>0.93027646400055852</v>
      </c>
      <c r="BD141">
        <v>1.4896506621619849</v>
      </c>
      <c r="BE141">
        <v>1.19767344328694</v>
      </c>
      <c r="BF141">
        <v>0.89779191993440199</v>
      </c>
      <c r="BG141">
        <v>0.86578433196717342</v>
      </c>
      <c r="BH141">
        <v>0.86392019387392049</v>
      </c>
      <c r="BJ141">
        <f t="shared" si="24"/>
        <v>0.98857837669572535</v>
      </c>
      <c r="BK141">
        <f t="shared" si="25"/>
        <v>0.81552146624617516</v>
      </c>
      <c r="BL141">
        <f t="shared" si="26"/>
        <v>0.94122266379073649</v>
      </c>
      <c r="BN141">
        <f t="shared" si="27"/>
        <v>0.35902578117354811</v>
      </c>
      <c r="BO141">
        <f t="shared" si="28"/>
        <v>0.23707461111034564</v>
      </c>
      <c r="BP141">
        <f t="shared" si="29"/>
        <v>0.25004050106911657</v>
      </c>
      <c r="BR141">
        <f t="shared" si="30"/>
        <v>8.9756445293387027E-2</v>
      </c>
      <c r="BS141">
        <f t="shared" si="31"/>
        <v>5.5879021721096343E-2</v>
      </c>
      <c r="BT141">
        <f t="shared" si="32"/>
        <v>5.0008100213823313E-2</v>
      </c>
      <c r="BV141">
        <f t="shared" si="33"/>
        <v>0.11395746620261145</v>
      </c>
      <c r="BW141">
        <f t="shared" si="34"/>
        <v>0.64897369776419644</v>
      </c>
      <c r="BX141">
        <f t="shared" si="35"/>
        <v>0.1019139069072774</v>
      </c>
    </row>
    <row r="142" spans="1:76" x14ac:dyDescent="0.3">
      <c r="A142" t="s">
        <v>965</v>
      </c>
      <c r="B142">
        <v>0.164703386589861</v>
      </c>
      <c r="C142">
        <v>0.1246174939907195</v>
      </c>
      <c r="D142">
        <v>7.2662227022054243E-2</v>
      </c>
      <c r="E142">
        <v>7.8322833402925646E-2</v>
      </c>
      <c r="F142">
        <v>0.4620056593612285</v>
      </c>
      <c r="G142">
        <v>0.30897906614216897</v>
      </c>
      <c r="H142">
        <v>0.383544176670784</v>
      </c>
      <c r="I142">
        <v>0.25497871896309199</v>
      </c>
      <c r="J142">
        <v>0.33814630302748799</v>
      </c>
      <c r="K142">
        <v>0.36763734114131097</v>
      </c>
      <c r="L142">
        <v>0.34942654609192852</v>
      </c>
      <c r="M142">
        <v>0.16307495734101302</v>
      </c>
      <c r="N142">
        <v>0.38189828334423548</v>
      </c>
      <c r="O142">
        <v>0.26088888075359434</v>
      </c>
      <c r="P142">
        <v>4.6565694314897141E-2</v>
      </c>
      <c r="Q142">
        <v>0.13084119468031299</v>
      </c>
      <c r="R142">
        <v>0.68427222620621708</v>
      </c>
      <c r="S142">
        <v>0.2331149670087585</v>
      </c>
      <c r="T142">
        <v>0.14210826007972094</v>
      </c>
      <c r="U142">
        <v>6.6547603984428189E-2</v>
      </c>
      <c r="V142">
        <v>0.16596248299501848</v>
      </c>
      <c r="W142">
        <v>0</v>
      </c>
      <c r="X142">
        <v>0.33938335515257101</v>
      </c>
      <c r="Y142">
        <v>0.31326926203157646</v>
      </c>
      <c r="Z142">
        <v>0.18273406754403851</v>
      </c>
      <c r="AA142">
        <v>0.31409421111904801</v>
      </c>
      <c r="AB142">
        <v>0.26433383487955148</v>
      </c>
      <c r="AC142">
        <v>0.162519873388281</v>
      </c>
      <c r="AD142">
        <v>0.3070233681289255</v>
      </c>
      <c r="AE142">
        <v>0.26898869601922099</v>
      </c>
      <c r="AF142">
        <v>0.27923693917543246</v>
      </c>
      <c r="AG142">
        <v>0.50335246669202105</v>
      </c>
      <c r="AH142">
        <v>0.17404537932867908</v>
      </c>
      <c r="AI142">
        <v>0.163490001710551</v>
      </c>
      <c r="AJ142">
        <v>0.207813679853522</v>
      </c>
      <c r="AK142">
        <v>0.11886128745878685</v>
      </c>
      <c r="AL142">
        <v>0.27650382160543102</v>
      </c>
      <c r="AM142">
        <v>0.25373238789682301</v>
      </c>
      <c r="AN142">
        <v>0.209344006854149</v>
      </c>
      <c r="AO142">
        <v>0.31155680520208501</v>
      </c>
      <c r="AP142">
        <v>0.20287220294555749</v>
      </c>
      <c r="AQ142">
        <v>0.23527365165859951</v>
      </c>
      <c r="AR142">
        <v>0.19061367972219076</v>
      </c>
      <c r="AS142">
        <v>0.25660012198821952</v>
      </c>
      <c r="AT142">
        <v>0.31545662402040398</v>
      </c>
      <c r="AU142">
        <v>0.26651581770528149</v>
      </c>
      <c r="AV142">
        <v>6.6503402779422002E-2</v>
      </c>
      <c r="AW142">
        <v>0.16668659324605065</v>
      </c>
      <c r="AX142">
        <v>0.25216766343907498</v>
      </c>
      <c r="AY142">
        <v>0.18111913632754101</v>
      </c>
      <c r="AZ142">
        <v>0.57712937383123397</v>
      </c>
      <c r="BA142">
        <v>8.2507386166690594E-2</v>
      </c>
      <c r="BB142">
        <v>0.3318400366066645</v>
      </c>
      <c r="BC142">
        <v>0.27304473797983597</v>
      </c>
      <c r="BD142">
        <v>0.37256354511401402</v>
      </c>
      <c r="BE142">
        <v>0.35234605358825699</v>
      </c>
      <c r="BF142">
        <v>0.36942827080016249</v>
      </c>
      <c r="BG142">
        <v>0.41541679981382051</v>
      </c>
      <c r="BH142">
        <v>9.0716548168726152E-2</v>
      </c>
      <c r="BJ142">
        <f t="shared" si="24"/>
        <v>0.24301829767735092</v>
      </c>
      <c r="BK142">
        <f t="shared" si="25"/>
        <v>0.25358205530244665</v>
      </c>
      <c r="BL142">
        <f t="shared" si="26"/>
        <v>0.25506454539090173</v>
      </c>
      <c r="BN142">
        <f t="shared" si="27"/>
        <v>0.13205348831072894</v>
      </c>
      <c r="BO142">
        <f t="shared" si="28"/>
        <v>0.15603453670597439</v>
      </c>
      <c r="BP142">
        <f t="shared" si="29"/>
        <v>0.1146027758939315</v>
      </c>
      <c r="BR142">
        <f t="shared" si="30"/>
        <v>3.3013372077682235E-2</v>
      </c>
      <c r="BS142">
        <f t="shared" si="31"/>
        <v>3.6777693001365255E-2</v>
      </c>
      <c r="BT142">
        <f t="shared" si="32"/>
        <v>2.29205551787863E-2</v>
      </c>
      <c r="BV142">
        <f t="shared" si="33"/>
        <v>0.83210215398336507</v>
      </c>
      <c r="BW142">
        <f t="shared" si="34"/>
        <v>0.76653614498729838</v>
      </c>
      <c r="BX142">
        <f t="shared" si="35"/>
        <v>0.97293950709334043</v>
      </c>
    </row>
    <row r="143" spans="1:76" x14ac:dyDescent="0.3">
      <c r="A143" t="s">
        <v>966</v>
      </c>
      <c r="B143">
        <v>0.5206584240314055</v>
      </c>
      <c r="C143">
        <v>0.80195085196973248</v>
      </c>
      <c r="D143">
        <v>0.55787694112335906</v>
      </c>
      <c r="E143">
        <v>0.21726860829326949</v>
      </c>
      <c r="F143">
        <v>0.70812772023668957</v>
      </c>
      <c r="G143">
        <v>0.84913641692463249</v>
      </c>
      <c r="H143">
        <v>0.5142392398048905</v>
      </c>
      <c r="I143">
        <v>0.53983656750965447</v>
      </c>
      <c r="J143">
        <v>0.68739638156674898</v>
      </c>
      <c r="K143">
        <v>0.80516017461023193</v>
      </c>
      <c r="L143">
        <v>0.55102757816639647</v>
      </c>
      <c r="M143">
        <v>0.57483221480955604</v>
      </c>
      <c r="N143">
        <v>0.79750125539776051</v>
      </c>
      <c r="O143">
        <v>0.825960588967112</v>
      </c>
      <c r="P143">
        <v>0.40296056190655599</v>
      </c>
      <c r="Q143">
        <v>0.75756428174344048</v>
      </c>
      <c r="R143">
        <v>0.345703660485356</v>
      </c>
      <c r="S143">
        <v>0.72953398598159991</v>
      </c>
      <c r="T143">
        <v>0.80868771733904699</v>
      </c>
      <c r="U143">
        <v>0.45399901546140198</v>
      </c>
      <c r="V143">
        <v>0.84189909974066002</v>
      </c>
      <c r="W143">
        <v>0.94085941472350298</v>
      </c>
      <c r="X143">
        <v>0.68367709689369649</v>
      </c>
      <c r="Y143">
        <v>0.84639928095550543</v>
      </c>
      <c r="Z143">
        <v>0.3195156172677785</v>
      </c>
      <c r="AA143">
        <v>0.57783327149094355</v>
      </c>
      <c r="AB143">
        <v>0.84119398336994156</v>
      </c>
      <c r="AC143">
        <v>0.33420331191295</v>
      </c>
      <c r="AD143">
        <v>0.5184874765386025</v>
      </c>
      <c r="AE143">
        <v>0.45510107479721101</v>
      </c>
      <c r="AF143">
        <v>0.70487639748406394</v>
      </c>
      <c r="AG143">
        <v>0.35887988877274501</v>
      </c>
      <c r="AH143">
        <v>0.54901401263080096</v>
      </c>
      <c r="AI143">
        <v>0.55868212233821102</v>
      </c>
      <c r="AJ143">
        <v>0.41339205182322247</v>
      </c>
      <c r="AK143">
        <v>0.55944331252318602</v>
      </c>
      <c r="AL143">
        <v>0.68017741350882599</v>
      </c>
      <c r="AM143">
        <v>0.71110361628466201</v>
      </c>
      <c r="AN143">
        <v>1.05091200143545</v>
      </c>
      <c r="AO143">
        <v>0.66657033340396543</v>
      </c>
      <c r="AP143">
        <v>0.62914046537352897</v>
      </c>
      <c r="AQ143">
        <v>0.68449241554627949</v>
      </c>
      <c r="AR143">
        <v>0.78463730452970903</v>
      </c>
      <c r="AS143">
        <v>0.87792917785014191</v>
      </c>
      <c r="AT143">
        <v>0.3409797328760415</v>
      </c>
      <c r="AU143">
        <v>0.50619402841342653</v>
      </c>
      <c r="AV143">
        <v>0.4210261066221625</v>
      </c>
      <c r="AW143">
        <v>0.32884519291109698</v>
      </c>
      <c r="AX143">
        <v>0.50993313091534498</v>
      </c>
      <c r="AY143">
        <v>0.60925750936757295</v>
      </c>
      <c r="AZ143">
        <v>1.0119038242783585</v>
      </c>
      <c r="BA143">
        <v>0.65297074399048305</v>
      </c>
      <c r="BB143">
        <v>0.98833398836642661</v>
      </c>
      <c r="BC143">
        <v>0.65238739838887594</v>
      </c>
      <c r="BD143">
        <v>0.38905397602757702</v>
      </c>
      <c r="BE143">
        <v>0.67386566510470447</v>
      </c>
      <c r="BF143">
        <v>0.67562550018517342</v>
      </c>
      <c r="BG143">
        <v>0.55588230488023449</v>
      </c>
      <c r="BH143">
        <v>0.80288962953286602</v>
      </c>
      <c r="BJ143">
        <f t="shared" si="24"/>
        <v>0.63196861294133977</v>
      </c>
      <c r="BK143">
        <f t="shared" si="25"/>
        <v>0.60380813489911211</v>
      </c>
      <c r="BL143">
        <f t="shared" si="26"/>
        <v>0.64707787296557273</v>
      </c>
      <c r="BN143">
        <f t="shared" si="27"/>
        <v>0.17704926787860323</v>
      </c>
      <c r="BO143">
        <f t="shared" si="28"/>
        <v>0.20256244359269157</v>
      </c>
      <c r="BP143">
        <f t="shared" si="29"/>
        <v>0.19804844851022041</v>
      </c>
      <c r="BR143">
        <f t="shared" si="30"/>
        <v>4.4262316969650807E-2</v>
      </c>
      <c r="BS143">
        <f t="shared" si="31"/>
        <v>4.7744425826036579E-2</v>
      </c>
      <c r="BT143">
        <f t="shared" si="32"/>
        <v>3.9609689702044079E-2</v>
      </c>
      <c r="BV143">
        <f t="shared" si="33"/>
        <v>0.66825186769494815</v>
      </c>
      <c r="BW143">
        <f t="shared" si="34"/>
        <v>0.80070640030237217</v>
      </c>
      <c r="BX143">
        <f t="shared" si="35"/>
        <v>0.48993926706259971</v>
      </c>
    </row>
    <row r="144" spans="1:76" x14ac:dyDescent="0.3">
      <c r="A144" t="s">
        <v>967</v>
      </c>
      <c r="B144">
        <v>0.84986998916630352</v>
      </c>
      <c r="C144">
        <v>0.77149164390642899</v>
      </c>
      <c r="D144">
        <v>0.78963177997399603</v>
      </c>
      <c r="E144">
        <v>0.40762743423367298</v>
      </c>
      <c r="F144">
        <v>0.711660620680584</v>
      </c>
      <c r="G144">
        <v>0.60090706228152246</v>
      </c>
      <c r="H144">
        <v>0.96697908973685398</v>
      </c>
      <c r="I144">
        <v>0.71936180383505754</v>
      </c>
      <c r="J144">
        <v>0.74722247813335352</v>
      </c>
      <c r="K144">
        <v>0.93321023299292349</v>
      </c>
      <c r="L144">
        <v>0.68637005957805797</v>
      </c>
      <c r="M144">
        <v>0.75585743051319398</v>
      </c>
      <c r="N144">
        <v>0.93656189905383602</v>
      </c>
      <c r="O144">
        <v>0.58859191824375645</v>
      </c>
      <c r="P144">
        <v>0.34926682240992402</v>
      </c>
      <c r="Q144">
        <v>0.76101666667136847</v>
      </c>
      <c r="R144">
        <v>0.607505709243224</v>
      </c>
      <c r="S144">
        <v>1.0852777857085649</v>
      </c>
      <c r="T144">
        <v>0.85950579207582201</v>
      </c>
      <c r="U144">
        <v>0.34431540545408351</v>
      </c>
      <c r="V144">
        <v>1.1875339810815499</v>
      </c>
      <c r="W144">
        <v>0.53838044389550399</v>
      </c>
      <c r="X144">
        <v>0.7176353511375605</v>
      </c>
      <c r="Y144">
        <v>1.1943174421466964</v>
      </c>
      <c r="Z144">
        <v>0.45415288478335247</v>
      </c>
      <c r="AA144">
        <v>0.67790845182790349</v>
      </c>
      <c r="AB144">
        <v>0.84345102394997906</v>
      </c>
      <c r="AC144">
        <v>1.3344610419852601</v>
      </c>
      <c r="AD144">
        <v>0.88641025492605452</v>
      </c>
      <c r="AE144">
        <v>0.64344587194896352</v>
      </c>
      <c r="AF144">
        <v>0.82699461557122456</v>
      </c>
      <c r="AG144">
        <v>0.909281945775954</v>
      </c>
      <c r="AH144">
        <v>0.78712532691042703</v>
      </c>
      <c r="AI144">
        <v>0.58282983260150045</v>
      </c>
      <c r="AJ144">
        <v>0.61185866140169809</v>
      </c>
      <c r="AK144">
        <v>0.69310988216587655</v>
      </c>
      <c r="AL144">
        <v>0.69129167237399802</v>
      </c>
      <c r="AM144">
        <v>0.66985283422908393</v>
      </c>
      <c r="AN144">
        <v>1.601703019340005</v>
      </c>
      <c r="AO144">
        <v>0.62368002153823099</v>
      </c>
      <c r="AP144">
        <v>0.68556622308476656</v>
      </c>
      <c r="AQ144">
        <v>0.58807886254713204</v>
      </c>
      <c r="AR144">
        <v>1.0450779290931504</v>
      </c>
      <c r="AS144">
        <v>0.50967341404812805</v>
      </c>
      <c r="AT144">
        <v>0.77947431649671095</v>
      </c>
      <c r="AU144">
        <v>0.49408320213558699</v>
      </c>
      <c r="AV144">
        <v>0.58359067554991251</v>
      </c>
      <c r="AW144">
        <v>0.73030389492666492</v>
      </c>
      <c r="AX144">
        <v>0.80745370412942452</v>
      </c>
      <c r="AY144">
        <v>0.8064696672256445</v>
      </c>
      <c r="AZ144">
        <v>0.7778357925239574</v>
      </c>
      <c r="BA144">
        <v>0.98480676984571502</v>
      </c>
      <c r="BB144">
        <v>0.73746456342359146</v>
      </c>
      <c r="BC144">
        <v>0.68210664382489949</v>
      </c>
      <c r="BD144">
        <v>0.46127637768645802</v>
      </c>
      <c r="BE144">
        <v>0.72445861447216808</v>
      </c>
      <c r="BF144">
        <v>0.73017721390498247</v>
      </c>
      <c r="BG144">
        <v>0.88077211292040891</v>
      </c>
      <c r="BH144">
        <v>0.76811308558714053</v>
      </c>
      <c r="BJ144">
        <f t="shared" si="24"/>
        <v>0.72347668321317693</v>
      </c>
      <c r="BK144">
        <f t="shared" si="25"/>
        <v>0.80447406450131254</v>
      </c>
      <c r="BL144">
        <f t="shared" si="26"/>
        <v>0.74673116617901347</v>
      </c>
      <c r="BN144">
        <f t="shared" si="27"/>
        <v>0.17299521245336411</v>
      </c>
      <c r="BO144">
        <f t="shared" si="28"/>
        <v>0.26834932168944281</v>
      </c>
      <c r="BP144">
        <f t="shared" si="29"/>
        <v>0.22471454687141512</v>
      </c>
      <c r="BR144">
        <f t="shared" si="30"/>
        <v>4.3248803113341026E-2</v>
      </c>
      <c r="BS144">
        <f t="shared" si="31"/>
        <v>6.3250541697805099E-2</v>
      </c>
      <c r="BT144">
        <f t="shared" si="32"/>
        <v>4.4942909374283024E-2</v>
      </c>
      <c r="BV144">
        <f t="shared" si="33"/>
        <v>0.29909647353587249</v>
      </c>
      <c r="BW144">
        <f t="shared" si="34"/>
        <v>0.71137037703427264</v>
      </c>
      <c r="BX144">
        <f t="shared" si="35"/>
        <v>0.46209197118917511</v>
      </c>
    </row>
    <row r="145" spans="1:76" x14ac:dyDescent="0.3">
      <c r="A145" t="s">
        <v>968</v>
      </c>
      <c r="B145">
        <v>1.7400215980035001</v>
      </c>
      <c r="C145">
        <v>1.5919434354733499</v>
      </c>
      <c r="D145">
        <v>1.1654172488962715</v>
      </c>
      <c r="E145">
        <v>1.3109242878105349</v>
      </c>
      <c r="F145">
        <v>1.57834267687326</v>
      </c>
      <c r="G145">
        <v>2.04720808287572</v>
      </c>
      <c r="H145">
        <v>2.9476502044436854</v>
      </c>
      <c r="I145">
        <v>1.9030857485979851</v>
      </c>
      <c r="J145">
        <v>2.00179573206748</v>
      </c>
      <c r="K145">
        <v>1.915025181591975</v>
      </c>
      <c r="L145">
        <v>1.6242109136503049</v>
      </c>
      <c r="M145">
        <v>1.0297035649494979</v>
      </c>
      <c r="N145">
        <v>2.26516219428354</v>
      </c>
      <c r="O145">
        <v>2.1163073801648853</v>
      </c>
      <c r="P145">
        <v>2.0292224597877899</v>
      </c>
      <c r="Q145">
        <v>1.7033723558529101</v>
      </c>
      <c r="R145">
        <v>2.0143290663067601</v>
      </c>
      <c r="S145">
        <v>2.2723125998672353</v>
      </c>
      <c r="T145">
        <v>1.62303176773345</v>
      </c>
      <c r="U145">
        <v>1.37798509151037</v>
      </c>
      <c r="V145">
        <v>1.7163385021023101</v>
      </c>
      <c r="W145">
        <v>0.93307544483555005</v>
      </c>
      <c r="X145">
        <v>1.7793155235716749</v>
      </c>
      <c r="Y145">
        <v>2.9117175084325249</v>
      </c>
      <c r="Z145">
        <v>1.0273362779668385</v>
      </c>
      <c r="AA145">
        <v>1.9962156773691802</v>
      </c>
      <c r="AB145">
        <v>1.72598756314353</v>
      </c>
      <c r="AC145">
        <v>1.5955165287187301</v>
      </c>
      <c r="AD145">
        <v>1.760511447124075</v>
      </c>
      <c r="AE145">
        <v>1.679019217376845</v>
      </c>
      <c r="AF145">
        <v>1.6304920702639349</v>
      </c>
      <c r="AG145">
        <v>1.9894737265014699</v>
      </c>
      <c r="AH145">
        <v>1.018229719714036</v>
      </c>
      <c r="AI145">
        <v>1.0958199479297148</v>
      </c>
      <c r="AJ145">
        <v>1.3123585404961899</v>
      </c>
      <c r="AK145">
        <v>1.254567792053652</v>
      </c>
      <c r="AL145">
        <v>1.8055662708946201</v>
      </c>
      <c r="AM145">
        <v>1.5599798834292948</v>
      </c>
      <c r="AN145">
        <v>2.2215423149676998</v>
      </c>
      <c r="AO145">
        <v>1.6861832076505099</v>
      </c>
      <c r="AP145">
        <v>1.537658899487385</v>
      </c>
      <c r="AQ145">
        <v>1.8094919919190251</v>
      </c>
      <c r="AR145">
        <v>1.9461920514812601</v>
      </c>
      <c r="AS145">
        <v>1.4323325196778001</v>
      </c>
      <c r="AT145">
        <v>1.47306295714914</v>
      </c>
      <c r="AU145">
        <v>2.0371838595573299</v>
      </c>
      <c r="AV145">
        <v>0.94820792126780007</v>
      </c>
      <c r="AW145">
        <v>1.2550620126122851</v>
      </c>
      <c r="AX145">
        <v>1.6389401355573849</v>
      </c>
      <c r="AY145">
        <v>1.702641605240415</v>
      </c>
      <c r="AZ145">
        <v>2.47321238263569</v>
      </c>
      <c r="BA145">
        <v>1.2818869360179801</v>
      </c>
      <c r="BB145">
        <v>1.677981287133365</v>
      </c>
      <c r="BC145">
        <v>1.559705211396615</v>
      </c>
      <c r="BD145">
        <v>2.5791421936389902</v>
      </c>
      <c r="BE145">
        <v>1.679353006306755</v>
      </c>
      <c r="BF145">
        <v>2.1977745326764602</v>
      </c>
      <c r="BG145">
        <v>1.66136448353377</v>
      </c>
      <c r="BH145">
        <v>1.28545187411343</v>
      </c>
      <c r="BJ145">
        <f t="shared" si="24"/>
        <v>1.810587066582668</v>
      </c>
      <c r="BK145">
        <f t="shared" si="25"/>
        <v>1.6748170933593458</v>
      </c>
      <c r="BL145">
        <f t="shared" si="26"/>
        <v>1.6806737548357933</v>
      </c>
      <c r="BN145">
        <f t="shared" si="27"/>
        <v>0.46054099562956335</v>
      </c>
      <c r="BO145">
        <f t="shared" si="28"/>
        <v>0.48881142084080331</v>
      </c>
      <c r="BP145">
        <f t="shared" si="29"/>
        <v>0.39434849571677622</v>
      </c>
      <c r="BR145">
        <f t="shared" si="30"/>
        <v>0.11513524890739084</v>
      </c>
      <c r="BS145">
        <f t="shared" si="31"/>
        <v>0.11521395679932112</v>
      </c>
      <c r="BT145">
        <f t="shared" si="32"/>
        <v>7.8869699143355246E-2</v>
      </c>
      <c r="BV145">
        <f t="shared" si="33"/>
        <v>0.41073673370252872</v>
      </c>
      <c r="BW145">
        <f t="shared" si="34"/>
        <v>0.35974016606867576</v>
      </c>
      <c r="BX145">
        <f t="shared" si="35"/>
        <v>0.96680447688288529</v>
      </c>
    </row>
    <row r="146" spans="1:76" x14ac:dyDescent="0.3">
      <c r="A146" t="s">
        <v>969</v>
      </c>
      <c r="B146">
        <v>0.13378431970782051</v>
      </c>
      <c r="C146">
        <v>0.17652300731677051</v>
      </c>
      <c r="D146">
        <v>0.257396993624676</v>
      </c>
      <c r="E146">
        <v>9.5372437622311998E-2</v>
      </c>
      <c r="F146">
        <v>0.18788684947703199</v>
      </c>
      <c r="G146">
        <v>0.2202233438384375</v>
      </c>
      <c r="H146">
        <v>0.33159420477234003</v>
      </c>
      <c r="I146">
        <v>0.3340049034996645</v>
      </c>
      <c r="J146">
        <v>0.18556464845836348</v>
      </c>
      <c r="K146">
        <v>0.42473860383524548</v>
      </c>
      <c r="L146">
        <v>0.34932890231549801</v>
      </c>
      <c r="M146">
        <v>8.0863001908571999E-2</v>
      </c>
      <c r="N146">
        <v>0.27801431301954305</v>
      </c>
      <c r="O146">
        <v>0.23667297619389049</v>
      </c>
      <c r="P146">
        <v>0.30545873443827448</v>
      </c>
      <c r="Q146">
        <v>0.2882583495719705</v>
      </c>
      <c r="R146">
        <v>0.113804637728374</v>
      </c>
      <c r="S146">
        <v>0.20361828363725198</v>
      </c>
      <c r="T146">
        <v>0.278826351623782</v>
      </c>
      <c r="U146">
        <v>6.8839943562029507E-2</v>
      </c>
      <c r="V146">
        <v>0.32968028240784553</v>
      </c>
      <c r="W146">
        <v>0.230038454189986</v>
      </c>
      <c r="X146">
        <v>0.29734523281340952</v>
      </c>
      <c r="Y146">
        <v>0.31240443686103947</v>
      </c>
      <c r="Z146">
        <v>0.14092415796101782</v>
      </c>
      <c r="AA146">
        <v>0.29118469737952601</v>
      </c>
      <c r="AB146">
        <v>0.26950686357053849</v>
      </c>
      <c r="AC146">
        <v>0.294724029741604</v>
      </c>
      <c r="AD146">
        <v>0.54560898833580396</v>
      </c>
      <c r="AE146">
        <v>0.181972327976203</v>
      </c>
      <c r="AF146">
        <v>0.28216904952270178</v>
      </c>
      <c r="AG146">
        <v>0.203221416332208</v>
      </c>
      <c r="AH146">
        <v>0.27412494117483349</v>
      </c>
      <c r="AI146">
        <v>0.1986356176951585</v>
      </c>
      <c r="AJ146">
        <v>0.11713031683942751</v>
      </c>
      <c r="AK146">
        <v>0.1795745088392656</v>
      </c>
      <c r="AL146">
        <v>0.13926391282944001</v>
      </c>
      <c r="AM146">
        <v>0.26315864291284152</v>
      </c>
      <c r="AN146">
        <v>0.22335589855580701</v>
      </c>
      <c r="AO146">
        <v>0.33847524688436897</v>
      </c>
      <c r="AP146">
        <v>0.279448470755573</v>
      </c>
      <c r="AQ146">
        <v>0.137410108250686</v>
      </c>
      <c r="AR146">
        <v>0.36144956997455996</v>
      </c>
      <c r="AS146">
        <v>0.23181860288703998</v>
      </c>
      <c r="AT146">
        <v>0.1996266868994685</v>
      </c>
      <c r="AU146">
        <v>0.19928955224967501</v>
      </c>
      <c r="AV146">
        <v>0.18445501871714709</v>
      </c>
      <c r="AW146">
        <v>0.3447643469338485</v>
      </c>
      <c r="AX146">
        <v>0.2630274784463465</v>
      </c>
      <c r="AY146">
        <v>0.25645694876659497</v>
      </c>
      <c r="AZ146">
        <v>0.45658331014332498</v>
      </c>
      <c r="BA146">
        <v>0.41635289544857301</v>
      </c>
      <c r="BB146">
        <v>0.22447744962687549</v>
      </c>
      <c r="BC146">
        <v>0.24043301841060949</v>
      </c>
      <c r="BD146">
        <v>7.8453675945504495E-2</v>
      </c>
      <c r="BE146">
        <v>0.18652280895644499</v>
      </c>
      <c r="BF146">
        <v>0.34300288428138848</v>
      </c>
      <c r="BG146">
        <v>0.21282524240510753</v>
      </c>
      <c r="BH146">
        <v>0.12794912609296999</v>
      </c>
      <c r="BJ146">
        <f t="shared" si="24"/>
        <v>0.24285534935002567</v>
      </c>
      <c r="BK146">
        <f t="shared" si="25"/>
        <v>0.25092387291740631</v>
      </c>
      <c r="BL146">
        <f t="shared" si="26"/>
        <v>0.24021222888211557</v>
      </c>
      <c r="BN146">
        <f t="shared" si="27"/>
        <v>9.6323267736347556E-2</v>
      </c>
      <c r="BO146">
        <f t="shared" si="28"/>
        <v>0.10336929974756937</v>
      </c>
      <c r="BP146">
        <f t="shared" si="29"/>
        <v>9.4772294300065521E-2</v>
      </c>
      <c r="BR146">
        <f t="shared" si="30"/>
        <v>2.4080816934086889E-2</v>
      </c>
      <c r="BS146">
        <f t="shared" si="31"/>
        <v>2.4364377606003726E-2</v>
      </c>
      <c r="BT146">
        <f t="shared" si="32"/>
        <v>1.8954458860013103E-2</v>
      </c>
      <c r="BV146">
        <f t="shared" si="33"/>
        <v>0.81530018244684088</v>
      </c>
      <c r="BW146">
        <f t="shared" si="34"/>
        <v>0.93181140439213883</v>
      </c>
      <c r="BX146">
        <f t="shared" si="35"/>
        <v>0.7306796811942361</v>
      </c>
    </row>
    <row r="147" spans="1:76" x14ac:dyDescent="0.3">
      <c r="A147" t="s">
        <v>970</v>
      </c>
      <c r="B147">
        <v>1.0200608247713976</v>
      </c>
      <c r="C147">
        <v>0.80473463736631301</v>
      </c>
      <c r="D147">
        <v>0.23814922101626199</v>
      </c>
      <c r="E147">
        <v>0.25337986005978497</v>
      </c>
      <c r="F147">
        <v>0.47048762944108852</v>
      </c>
      <c r="G147">
        <v>0.45223967477739851</v>
      </c>
      <c r="H147">
        <v>0.94312106355294756</v>
      </c>
      <c r="I147">
        <v>0.49772458946081655</v>
      </c>
      <c r="J147">
        <v>0.36218303499793097</v>
      </c>
      <c r="K147">
        <v>0.72358083830051645</v>
      </c>
      <c r="L147">
        <v>0.57967755808194843</v>
      </c>
      <c r="M147">
        <v>0.35008502150762499</v>
      </c>
      <c r="N147">
        <v>0.49708828634807545</v>
      </c>
      <c r="O147">
        <v>0.89621685042286847</v>
      </c>
      <c r="P147">
        <v>0.45475140671314801</v>
      </c>
      <c r="Q147">
        <v>0.82594361152256557</v>
      </c>
      <c r="R147">
        <v>1.1861046773113986</v>
      </c>
      <c r="S147">
        <v>0.45890491363959302</v>
      </c>
      <c r="T147">
        <v>0.54543010916440104</v>
      </c>
      <c r="U147">
        <v>0.25856969060046753</v>
      </c>
      <c r="V147">
        <v>0.63420495538543653</v>
      </c>
      <c r="W147">
        <v>0.68510692376222104</v>
      </c>
      <c r="X147">
        <v>0.73432015655252147</v>
      </c>
      <c r="Y147">
        <v>0.77210614982185599</v>
      </c>
      <c r="Z147">
        <v>0.42731956965566398</v>
      </c>
      <c r="AA147">
        <v>0.85327496720603446</v>
      </c>
      <c r="AB147">
        <v>0.61433647329936503</v>
      </c>
      <c r="AC147">
        <v>0.32130819951547102</v>
      </c>
      <c r="AD147">
        <v>0.76355970261684247</v>
      </c>
      <c r="AE147">
        <v>0.23034118443737001</v>
      </c>
      <c r="AF147">
        <v>0.45108382549330706</v>
      </c>
      <c r="AG147">
        <v>0.65089764082520596</v>
      </c>
      <c r="AH147">
        <v>0.41000610671635401</v>
      </c>
      <c r="AI147">
        <v>0.28837037800422649</v>
      </c>
      <c r="AJ147">
        <v>0.55388489166961097</v>
      </c>
      <c r="AK147">
        <v>0.43705521619598697</v>
      </c>
      <c r="AL147">
        <v>0.89176057632085104</v>
      </c>
      <c r="AM147">
        <v>0.66923053643542452</v>
      </c>
      <c r="AN147">
        <v>0.61059199411742104</v>
      </c>
      <c r="AO147">
        <v>0.47854488940990947</v>
      </c>
      <c r="AP147">
        <v>0.72430325586255395</v>
      </c>
      <c r="AQ147">
        <v>0.74299444427369898</v>
      </c>
      <c r="AR147">
        <v>0.494099059950041</v>
      </c>
      <c r="AS147">
        <v>0.71427872716192442</v>
      </c>
      <c r="AT147">
        <v>0.53552038109037459</v>
      </c>
      <c r="AU147">
        <v>0.57764218696849701</v>
      </c>
      <c r="AV147">
        <v>0.2431751522796175</v>
      </c>
      <c r="AW147">
        <v>0.51426147432726255</v>
      </c>
      <c r="AX147">
        <v>0.54514143651846503</v>
      </c>
      <c r="AY147">
        <v>0.58198112407410396</v>
      </c>
      <c r="AZ147">
        <v>0.58782682221301197</v>
      </c>
      <c r="BA147">
        <v>0.45269234771577999</v>
      </c>
      <c r="BB147">
        <v>0.47003756390468499</v>
      </c>
      <c r="BC147">
        <v>0.52578062092136302</v>
      </c>
      <c r="BD147">
        <v>0.84272666024857101</v>
      </c>
      <c r="BE147">
        <v>0.61701449074538206</v>
      </c>
      <c r="BF147">
        <v>0.58510606024674905</v>
      </c>
      <c r="BG147">
        <v>0.70081354501213</v>
      </c>
      <c r="BH147">
        <v>0.65966241199234699</v>
      </c>
      <c r="BJ147">
        <f t="shared" si="24"/>
        <v>0.585589006771293</v>
      </c>
      <c r="BK147">
        <f t="shared" si="25"/>
        <v>0.57140253466709634</v>
      </c>
      <c r="BL147">
        <f t="shared" si="26"/>
        <v>0.59024503478623047</v>
      </c>
      <c r="BN147">
        <f t="shared" si="27"/>
        <v>0.2500809846518377</v>
      </c>
      <c r="BO147">
        <f t="shared" si="28"/>
        <v>0.24465486875276599</v>
      </c>
      <c r="BP147">
        <f t="shared" si="29"/>
        <v>0.1371307642502195</v>
      </c>
      <c r="BR147">
        <f t="shared" si="30"/>
        <v>6.2520246162959425E-2</v>
      </c>
      <c r="BS147">
        <f t="shared" si="31"/>
        <v>5.7665705581795207E-2</v>
      </c>
      <c r="BT147">
        <f t="shared" si="32"/>
        <v>2.7426152850043899E-2</v>
      </c>
      <c r="BV147">
        <f t="shared" si="33"/>
        <v>0.86860276614057952</v>
      </c>
      <c r="BW147">
        <f t="shared" si="34"/>
        <v>0.94627724938638436</v>
      </c>
      <c r="BX147">
        <f t="shared" si="35"/>
        <v>0.77040204731222195</v>
      </c>
    </row>
    <row r="148" spans="1:76" x14ac:dyDescent="0.3">
      <c r="A148" t="s">
        <v>971</v>
      </c>
      <c r="B148">
        <v>2.734075988705555E-2</v>
      </c>
      <c r="C148">
        <v>0</v>
      </c>
      <c r="D148">
        <v>3.8968985688450947E-2</v>
      </c>
      <c r="E148">
        <v>0</v>
      </c>
      <c r="F148">
        <v>6.1318746620972947E-2</v>
      </c>
      <c r="G148">
        <v>0</v>
      </c>
      <c r="H148">
        <v>3.7810010108091201E-2</v>
      </c>
      <c r="I148">
        <v>5.540748997268885E-2</v>
      </c>
      <c r="J148">
        <v>1.11501054706047E-2</v>
      </c>
      <c r="K148">
        <v>1.0937240153185649E-3</v>
      </c>
      <c r="L148">
        <v>3.501765581014795E-2</v>
      </c>
      <c r="M148">
        <v>3.2432747367269248E-2</v>
      </c>
      <c r="N148">
        <v>6.9446630014543001E-2</v>
      </c>
      <c r="O148">
        <v>0.21154448699904102</v>
      </c>
      <c r="P148">
        <v>4.8826087224067047E-2</v>
      </c>
      <c r="Q148">
        <v>6.6114905162261206E-2</v>
      </c>
      <c r="R148">
        <v>0</v>
      </c>
      <c r="S148">
        <v>3.7788498923824597E-2</v>
      </c>
      <c r="T148">
        <v>0</v>
      </c>
      <c r="U148">
        <v>2.6692706401567699E-2</v>
      </c>
      <c r="V148">
        <v>8.1829218439589402E-2</v>
      </c>
      <c r="W148">
        <v>9.3857235621935403E-2</v>
      </c>
      <c r="X148">
        <v>8.9056852037915399E-2</v>
      </c>
      <c r="Y148">
        <v>2.8568563758159998E-2</v>
      </c>
      <c r="Z148">
        <v>4.2002688415465249E-2</v>
      </c>
      <c r="AA148">
        <v>2.7401212026394551E-2</v>
      </c>
      <c r="AB148">
        <v>5.9683700458893103E-2</v>
      </c>
      <c r="AC148">
        <v>8.5784346961460103E-2</v>
      </c>
      <c r="AD148">
        <v>0.17340761941362801</v>
      </c>
      <c r="AE148">
        <v>0.1446679184657825</v>
      </c>
      <c r="AF148">
        <v>3.771198570291355E-2</v>
      </c>
      <c r="AG148">
        <v>0</v>
      </c>
      <c r="AH148">
        <v>6.6902311051723451E-2</v>
      </c>
      <c r="AI148">
        <v>4.3818921484934997E-3</v>
      </c>
      <c r="AJ148">
        <v>0.1041526316347245</v>
      </c>
      <c r="AK148">
        <v>0</v>
      </c>
      <c r="AL148">
        <v>2.85045502392588E-2</v>
      </c>
      <c r="AM148">
        <v>3.2493191693612353E-2</v>
      </c>
      <c r="AN148">
        <v>2.855243605253335E-2</v>
      </c>
      <c r="AO148">
        <v>0.15848544494369277</v>
      </c>
      <c r="AP148">
        <v>2.8760035227256151E-2</v>
      </c>
      <c r="AQ148">
        <v>6.6627612615214354E-2</v>
      </c>
      <c r="AR148">
        <v>3.2129072611238853E-2</v>
      </c>
      <c r="AS148">
        <v>6.1249067878245772E-2</v>
      </c>
      <c r="AT148">
        <v>6.08083439127136E-2</v>
      </c>
      <c r="AU148">
        <v>2.6229671909214099E-2</v>
      </c>
      <c r="AV148">
        <v>2.8010522958810201E-2</v>
      </c>
      <c r="AW148">
        <v>2.57871307868732E-2</v>
      </c>
      <c r="AX148">
        <v>2.838746071004395E-2</v>
      </c>
      <c r="AY148">
        <v>3.1326551531824898E-2</v>
      </c>
      <c r="AZ148">
        <v>4.3700951756417653E-2</v>
      </c>
      <c r="BA148">
        <v>0</v>
      </c>
      <c r="BB148">
        <v>3.8234525403564749E-2</v>
      </c>
      <c r="BC148">
        <v>6.13447146194874E-2</v>
      </c>
      <c r="BD148">
        <v>5.1460415675805997E-2</v>
      </c>
      <c r="BE148">
        <v>2.7197854312570349E-2</v>
      </c>
      <c r="BF148">
        <v>0.15063166191240149</v>
      </c>
      <c r="BG148">
        <v>0</v>
      </c>
      <c r="BH148">
        <v>7.3358802288290351E-2</v>
      </c>
      <c r="BJ148">
        <f t="shared" si="24"/>
        <v>4.3529520896282009E-2</v>
      </c>
      <c r="BK148">
        <f t="shared" si="25"/>
        <v>5.5540930545985918E-2</v>
      </c>
      <c r="BL148">
        <f t="shared" si="26"/>
        <v>4.7497306026951798E-2</v>
      </c>
      <c r="BN148">
        <f t="shared" si="27"/>
        <v>5.0951794044168851E-2</v>
      </c>
      <c r="BO148">
        <f t="shared" si="28"/>
        <v>4.9240778742463874E-2</v>
      </c>
      <c r="BP148">
        <f t="shared" si="29"/>
        <v>4.0060251146215808E-2</v>
      </c>
      <c r="BR148">
        <f t="shared" si="30"/>
        <v>1.2737948511042213E-2</v>
      </c>
      <c r="BS148">
        <f t="shared" si="31"/>
        <v>1.1606162853234202E-2</v>
      </c>
      <c r="BT148">
        <f t="shared" si="32"/>
        <v>8.0120502292431624E-3</v>
      </c>
      <c r="BV148">
        <f t="shared" si="33"/>
        <v>0.49094348323622949</v>
      </c>
      <c r="BW148">
        <f t="shared" si="34"/>
        <v>0.79406378197802296</v>
      </c>
      <c r="BX148">
        <f t="shared" si="35"/>
        <v>0.57243498364571987</v>
      </c>
    </row>
    <row r="149" spans="1:76" x14ac:dyDescent="0.3">
      <c r="A149" t="s">
        <v>91</v>
      </c>
    </row>
    <row r="150" spans="1:76" x14ac:dyDescent="0.3">
      <c r="A150" t="s">
        <v>92</v>
      </c>
      <c r="B150">
        <v>82.384668319811794</v>
      </c>
      <c r="C150">
        <v>68.870415453814843</v>
      </c>
      <c r="D150">
        <v>47.81043296128135</v>
      </c>
      <c r="E150">
        <v>33.809139255590949</v>
      </c>
      <c r="F150">
        <v>69.010164813755196</v>
      </c>
      <c r="G150">
        <v>84.302479495146599</v>
      </c>
      <c r="H150">
        <v>78.783858859842397</v>
      </c>
      <c r="I150">
        <v>71.757024499496453</v>
      </c>
      <c r="J150">
        <v>68.572527675860812</v>
      </c>
      <c r="K150">
        <v>78.47076450235835</v>
      </c>
      <c r="L150">
        <v>63.804139767338754</v>
      </c>
      <c r="M150">
        <v>47.61837387115385</v>
      </c>
      <c r="N150">
        <v>81.749431333822145</v>
      </c>
      <c r="O150">
        <v>61.624954745768548</v>
      </c>
      <c r="P150">
        <v>91.098813276756005</v>
      </c>
      <c r="Q150">
        <v>71.201009046958049</v>
      </c>
      <c r="R150">
        <v>75.5730573069104</v>
      </c>
      <c r="S150">
        <v>69.069195941093056</v>
      </c>
      <c r="T150">
        <v>65.63851371638755</v>
      </c>
      <c r="U150">
        <v>44.607172683454301</v>
      </c>
      <c r="V150">
        <v>83.24314241314805</v>
      </c>
      <c r="W150">
        <v>46.226335287823801</v>
      </c>
      <c r="X150">
        <v>63.128415186818899</v>
      </c>
      <c r="Y150">
        <v>71.930185318456154</v>
      </c>
      <c r="Z150">
        <v>56.860952354435348</v>
      </c>
      <c r="AA150">
        <v>66.437143663347342</v>
      </c>
      <c r="AB150">
        <v>61.566633306760899</v>
      </c>
      <c r="AC150">
        <v>83.076855682167903</v>
      </c>
      <c r="AD150">
        <v>56.936371035997148</v>
      </c>
      <c r="AE150">
        <v>82.2239625443802</v>
      </c>
      <c r="AF150">
        <v>99.926522723403195</v>
      </c>
      <c r="AG150">
        <v>53.231049843214301</v>
      </c>
      <c r="AH150">
        <v>77.981540373379488</v>
      </c>
      <c r="AI150">
        <v>56.696387794816204</v>
      </c>
      <c r="AJ150">
        <v>53.684181088144598</v>
      </c>
      <c r="AK150">
        <v>50.7066388385065</v>
      </c>
      <c r="AL150">
        <v>59.253142663508399</v>
      </c>
      <c r="AM150">
        <v>60.457463419154848</v>
      </c>
      <c r="AN150">
        <v>79.46184351400845</v>
      </c>
      <c r="AO150">
        <v>65.778311690340757</v>
      </c>
      <c r="AP150">
        <v>70.500538604550101</v>
      </c>
      <c r="AQ150">
        <v>64.214428606086855</v>
      </c>
      <c r="AR150">
        <v>62.171641106030748</v>
      </c>
      <c r="AS150">
        <v>69.16210364095285</v>
      </c>
      <c r="AT150">
        <v>59.837485488970401</v>
      </c>
      <c r="AU150">
        <v>75.17286544699445</v>
      </c>
      <c r="AV150">
        <v>62.578602280131548</v>
      </c>
      <c r="AW150">
        <v>82.014755789844102</v>
      </c>
      <c r="AX150">
        <v>60.893904944749906</v>
      </c>
      <c r="AY150">
        <v>78.010809065654797</v>
      </c>
      <c r="AZ150">
        <v>76.464764804429393</v>
      </c>
      <c r="BA150">
        <v>65.789690348518903</v>
      </c>
      <c r="BB150">
        <v>71.405267398684146</v>
      </c>
      <c r="BC150">
        <v>57.095699771040856</v>
      </c>
      <c r="BD150">
        <v>53.781355645928244</v>
      </c>
      <c r="BE150">
        <v>60.413737012693744</v>
      </c>
      <c r="BF150">
        <v>65.272820999212755</v>
      </c>
      <c r="BG150">
        <v>52.65433089754945</v>
      </c>
      <c r="BH150">
        <v>62.5498009280726</v>
      </c>
      <c r="BJ150">
        <f t="shared" si="24"/>
        <v>68.80426236742224</v>
      </c>
      <c r="BK150">
        <f t="shared" si="25"/>
        <v>67.464079843110795</v>
      </c>
      <c r="BL150">
        <f t="shared" si="26"/>
        <v>64.773047359750379</v>
      </c>
      <c r="BN150">
        <f t="shared" si="27"/>
        <v>15.248232490791553</v>
      </c>
      <c r="BO150">
        <f t="shared" si="28"/>
        <v>14.423272370141222</v>
      </c>
      <c r="BP150">
        <f t="shared" si="29"/>
        <v>8.6681115819529335</v>
      </c>
      <c r="BR150">
        <f t="shared" si="30"/>
        <v>3.8120581226978882</v>
      </c>
      <c r="BS150">
        <f t="shared" si="31"/>
        <v>3.3995978999424756</v>
      </c>
      <c r="BT150">
        <f t="shared" si="32"/>
        <v>1.7336223163905866</v>
      </c>
      <c r="BV150">
        <f t="shared" si="33"/>
        <v>0.79476077614457763</v>
      </c>
      <c r="BW150">
        <f t="shared" si="34"/>
        <v>0.34655094174074563</v>
      </c>
      <c r="BX150">
        <f t="shared" si="35"/>
        <v>0.48702900900876855</v>
      </c>
    </row>
    <row r="151" spans="1:76" x14ac:dyDescent="0.3">
      <c r="BJ151" s="32" t="s">
        <v>1815</v>
      </c>
      <c r="BK151" s="32"/>
      <c r="BL151" s="32"/>
      <c r="BN151" s="32" t="s">
        <v>1816</v>
      </c>
      <c r="BO151" s="32"/>
      <c r="BP151" s="32"/>
      <c r="BR151" s="32" t="s">
        <v>1817</v>
      </c>
      <c r="BS151" s="32"/>
      <c r="BT151" s="32"/>
      <c r="BV151" s="32" t="s">
        <v>1818</v>
      </c>
      <c r="BW151" s="32"/>
      <c r="BX151" s="32"/>
    </row>
    <row r="152" spans="1:76" x14ac:dyDescent="0.3">
      <c r="BJ152" s="5" t="s">
        <v>1812</v>
      </c>
      <c r="BK152" s="6" t="s">
        <v>1814</v>
      </c>
      <c r="BL152" s="7" t="s">
        <v>1813</v>
      </c>
      <c r="BN152" s="5" t="s">
        <v>1812</v>
      </c>
      <c r="BO152" s="6" t="s">
        <v>1814</v>
      </c>
      <c r="BP152" s="7" t="s">
        <v>1813</v>
      </c>
      <c r="BR152" s="5" t="s">
        <v>1812</v>
      </c>
      <c r="BS152" s="6" t="s">
        <v>1814</v>
      </c>
      <c r="BT152" s="7" t="s">
        <v>1813</v>
      </c>
      <c r="BV152" s="5" t="s">
        <v>1812</v>
      </c>
      <c r="BW152" s="5" t="s">
        <v>1812</v>
      </c>
      <c r="BX152" s="7" t="s">
        <v>1813</v>
      </c>
    </row>
    <row r="153" spans="1:76" x14ac:dyDescent="0.3">
      <c r="BV153" s="6" t="s">
        <v>1814</v>
      </c>
      <c r="BW153" s="7" t="s">
        <v>1813</v>
      </c>
      <c r="BX153" s="6" t="s">
        <v>1814</v>
      </c>
    </row>
    <row r="154" spans="1:76" x14ac:dyDescent="0.3">
      <c r="A154" s="9" t="s">
        <v>1819</v>
      </c>
      <c r="B154" s="29">
        <f>SUM(B126,B123,B120,B117,B104,B64,B57,B53,B49,B46,B44,B42,B40,B38,B36,B34,B32,B30,B28,B21,B15,B11,B9,B8,B7)+SUM(B71,B72,B79,B81,B89,B92,B101,B114,B142)/2</f>
        <v>9.4830106039559485</v>
      </c>
      <c r="C154" s="29">
        <f t="shared" ref="C154:BH154" si="36">SUM(C126,C123,C120,C117,C104,C64,C57,C53,C49,C46,C44,C42,C40,C38,C36,C34,C32,C30,C28,C21,C15,C11,C9,C8,C7)+SUM(C71,C72,C79,C81,C89,C92,C101,C114,C142)/2</f>
        <v>10.432384567817866</v>
      </c>
      <c r="D154" s="29">
        <f t="shared" si="36"/>
        <v>6.4857600455138344</v>
      </c>
      <c r="E154" s="29">
        <f t="shared" si="36"/>
        <v>4.50713501329541</v>
      </c>
      <c r="F154" s="29">
        <f t="shared" si="36"/>
        <v>8.4035912316652031</v>
      </c>
      <c r="G154" s="29">
        <f t="shared" si="36"/>
        <v>12.678542899401878</v>
      </c>
      <c r="H154" s="29">
        <f t="shared" si="36"/>
        <v>9.2503829869634639</v>
      </c>
      <c r="I154" s="29">
        <f t="shared" si="36"/>
        <v>9.5137573560098776</v>
      </c>
      <c r="J154" s="29">
        <f t="shared" si="36"/>
        <v>8.0180442894400059</v>
      </c>
      <c r="K154" s="29">
        <f t="shared" si="36"/>
        <v>10.391060363653789</v>
      </c>
      <c r="L154" s="29">
        <f t="shared" si="36"/>
        <v>9.8641735563536681</v>
      </c>
      <c r="M154" s="29">
        <f t="shared" si="36"/>
        <v>7.7391329699361622</v>
      </c>
      <c r="N154" s="29">
        <f t="shared" si="36"/>
        <v>10.081223657237585</v>
      </c>
      <c r="O154" s="29">
        <f t="shared" si="36"/>
        <v>9.4802991440409574</v>
      </c>
      <c r="P154" s="29">
        <f t="shared" si="36"/>
        <v>9.2757168357384376</v>
      </c>
      <c r="Q154" s="29">
        <f t="shared" si="36"/>
        <v>9.4176335573592631</v>
      </c>
      <c r="R154" s="29">
        <f t="shared" si="36"/>
        <v>10.309457123408766</v>
      </c>
      <c r="S154" s="29">
        <f t="shared" si="36"/>
        <v>11.650652331445029</v>
      </c>
      <c r="T154" s="29">
        <f t="shared" si="36"/>
        <v>11.315406261174097</v>
      </c>
      <c r="U154" s="29">
        <f t="shared" si="36"/>
        <v>5.2455244888870229</v>
      </c>
      <c r="V154" s="29">
        <f t="shared" si="36"/>
        <v>11.646650158687896</v>
      </c>
      <c r="W154" s="29">
        <f t="shared" si="36"/>
        <v>4.5354899391646564</v>
      </c>
      <c r="X154" s="29">
        <f t="shared" si="36"/>
        <v>8.0618672637124984</v>
      </c>
      <c r="Y154" s="29">
        <f t="shared" si="36"/>
        <v>7.7478496959124152</v>
      </c>
      <c r="Z154" s="29">
        <f t="shared" si="36"/>
        <v>7.9204165375580811</v>
      </c>
      <c r="AA154" s="29">
        <f t="shared" si="36"/>
        <v>11.036132911504303</v>
      </c>
      <c r="AB154" s="29">
        <f t="shared" si="36"/>
        <v>7.5404709847741866</v>
      </c>
      <c r="AC154" s="29">
        <f t="shared" si="36"/>
        <v>9.1302728238967035</v>
      </c>
      <c r="AD154" s="29">
        <f t="shared" si="36"/>
        <v>7.3687380755464567</v>
      </c>
      <c r="AE154" s="29">
        <f t="shared" si="36"/>
        <v>11.013324722988886</v>
      </c>
      <c r="AF154" s="29">
        <f t="shared" si="36"/>
        <v>13.879882882131872</v>
      </c>
      <c r="AG154" s="29">
        <f t="shared" si="36"/>
        <v>4.5084391729874511</v>
      </c>
      <c r="AH154" s="29">
        <f t="shared" si="36"/>
        <v>10.371218128238409</v>
      </c>
      <c r="AI154" s="29">
        <f t="shared" si="36"/>
        <v>8.2323265287737168</v>
      </c>
      <c r="AJ154" s="29">
        <f t="shared" si="36"/>
        <v>6.3092361332883877</v>
      </c>
      <c r="AK154" s="29">
        <f t="shared" si="36"/>
        <v>6.8541985440945838</v>
      </c>
      <c r="AL154" s="29">
        <f t="shared" si="36"/>
        <v>7.3324423788461823</v>
      </c>
      <c r="AM154" s="29">
        <f t="shared" si="36"/>
        <v>7.8676260607154225</v>
      </c>
      <c r="AN154" s="29">
        <f t="shared" si="36"/>
        <v>9.6891180165820661</v>
      </c>
      <c r="AO154" s="29">
        <f t="shared" si="36"/>
        <v>9.9845363103968676</v>
      </c>
      <c r="AP154" s="29">
        <f t="shared" si="36"/>
        <v>11.758717772350453</v>
      </c>
      <c r="AQ154" s="29">
        <f t="shared" si="36"/>
        <v>9.0958234965866325</v>
      </c>
      <c r="AR154" s="29">
        <f t="shared" si="36"/>
        <v>8.2030043315147285</v>
      </c>
      <c r="AS154" s="29">
        <f t="shared" si="36"/>
        <v>9.4401368991747123</v>
      </c>
      <c r="AT154" s="29">
        <f t="shared" si="36"/>
        <v>8.9691236185990242</v>
      </c>
      <c r="AU154" s="29">
        <f t="shared" si="36"/>
        <v>10.336143789683934</v>
      </c>
      <c r="AV154" s="29">
        <f t="shared" si="36"/>
        <v>7.2480209790007004</v>
      </c>
      <c r="AW154" s="29">
        <f t="shared" si="36"/>
        <v>13.045753193907309</v>
      </c>
      <c r="AX154" s="29">
        <f t="shared" si="36"/>
        <v>6.6344511172724348</v>
      </c>
      <c r="AY154" s="29">
        <f t="shared" si="36"/>
        <v>9.5703260892501767</v>
      </c>
      <c r="AZ154" s="29">
        <f t="shared" si="36"/>
        <v>8.7241796069808153</v>
      </c>
      <c r="BA154" s="29">
        <f t="shared" si="36"/>
        <v>7.7212436935766968</v>
      </c>
      <c r="BB154" s="29">
        <f t="shared" si="36"/>
        <v>9.9704219320509377</v>
      </c>
      <c r="BC154" s="29">
        <f t="shared" si="36"/>
        <v>8.2063808592527092</v>
      </c>
      <c r="BD154" s="29">
        <f t="shared" si="36"/>
        <v>7.1408874910905009</v>
      </c>
      <c r="BE154" s="29">
        <f t="shared" si="36"/>
        <v>8.0076563134130332</v>
      </c>
      <c r="BF154" s="29">
        <f t="shared" si="36"/>
        <v>9.977980108435931</v>
      </c>
      <c r="BG154" s="29">
        <f t="shared" si="36"/>
        <v>7.14260194050006</v>
      </c>
      <c r="BH154" s="29">
        <f t="shared" si="36"/>
        <v>8.1890778224243075</v>
      </c>
      <c r="BI154" s="9" t="s">
        <v>1819</v>
      </c>
      <c r="BJ154">
        <f t="shared" ref="BJ154:BJ163" si="37">AVERAGE(B154:Q154)</f>
        <v>9.0638655673989597</v>
      </c>
      <c r="BK154">
        <f t="shared" ref="BK154:BK163" si="38">AVERAGE(R154:AI154)</f>
        <v>8.9730066683773586</v>
      </c>
      <c r="BL154">
        <f t="shared" ref="BL154:BL163" si="39">AVERAGE(AJ154:BH154)</f>
        <v>8.6967635399595444</v>
      </c>
      <c r="BN154">
        <f t="shared" ref="BN154:BN163" si="40">STDEV(B154:Q154)</f>
        <v>1.8225816613615882</v>
      </c>
      <c r="BO154">
        <f t="shared" ref="BO154:BO163" si="41">STDEV(R154:AI154)</f>
        <v>2.6368347353502237</v>
      </c>
      <c r="BP154">
        <f t="shared" ref="BP154:BP163" si="42">STDEV(AJ154:BH154)</f>
        <v>1.625761898936767</v>
      </c>
      <c r="BR154">
        <f t="shared" ref="BR154:BR163" si="43">BN154/SQRT(16)</f>
        <v>0.45564541534039704</v>
      </c>
      <c r="BS154">
        <f t="shared" ref="BS154:BS163" si="44">BO154/SQRT(18)</f>
        <v>0.62150790741145956</v>
      </c>
      <c r="BT154">
        <f t="shared" ref="BT154:BT163" si="45">BP154/SQRT(25)</f>
        <v>0.3251523797873534</v>
      </c>
      <c r="BV154">
        <f t="shared" ref="BV154:BV163" si="46">TTEST(B154:Q154,R154:AI154,2,3)</f>
        <v>0.90692513653135687</v>
      </c>
      <c r="BW154">
        <f t="shared" ref="BW154:BW163" si="47">TTEST(B154:Q154,AJ154:BH154,2,3)</f>
        <v>0.51704294369963266</v>
      </c>
      <c r="BX154">
        <f t="shared" ref="BX154:BX163" si="48">TTEST(R154:AI154,AJ154:BH154,2,3)</f>
        <v>0.69689359304157361</v>
      </c>
    </row>
    <row r="155" spans="1:76" x14ac:dyDescent="0.3">
      <c r="A155" s="9" t="s">
        <v>1820</v>
      </c>
      <c r="B155" s="29">
        <f>SUM(B131,B127,B124,B121,B118,B105,B93,B82,B73,B65,B58,B54,B50,B47,B45,B43,B41,B39,B37,B35,B33,B31,B29,B22,B16,B10,B12)+SUM(B80,B90,B102,B115)/2</f>
        <v>11.771951530232334</v>
      </c>
      <c r="C155" s="29">
        <f t="shared" ref="C155:BH155" si="49">SUM(C131,C127,C124,C121,C118,C105,C93,C82,C73,C65,C58,C54,C50,C47,C45,C43,C41,C39,C37,C35,C33,C31,C29,C22,C16,C10,C12)+SUM(C80,C90,C102,C115)/2</f>
        <v>11.555575834918304</v>
      </c>
      <c r="D155" s="29">
        <f t="shared" si="49"/>
        <v>8.3939677287513064</v>
      </c>
      <c r="E155" s="29">
        <f t="shared" si="49"/>
        <v>6.5203312265592537</v>
      </c>
      <c r="F155" s="29">
        <f t="shared" si="49"/>
        <v>10.203717941184422</v>
      </c>
      <c r="G155" s="29">
        <f t="shared" si="49"/>
        <v>12.577913453509531</v>
      </c>
      <c r="H155" s="29">
        <f t="shared" si="49"/>
        <v>12.485355520547182</v>
      </c>
      <c r="I155" s="29">
        <f t="shared" si="49"/>
        <v>9.3777896058116337</v>
      </c>
      <c r="J155" s="29">
        <f t="shared" si="49"/>
        <v>8.2832680334230666</v>
      </c>
      <c r="K155" s="29">
        <f t="shared" si="49"/>
        <v>10.701366274156284</v>
      </c>
      <c r="L155" s="29">
        <f t="shared" si="49"/>
        <v>9.7279501838946931</v>
      </c>
      <c r="M155" s="29">
        <f t="shared" si="49"/>
        <v>9.0445987502600165</v>
      </c>
      <c r="N155" s="29">
        <f t="shared" si="49"/>
        <v>11.515640629241044</v>
      </c>
      <c r="O155" s="29">
        <f t="shared" si="49"/>
        <v>10.641811401287763</v>
      </c>
      <c r="P155" s="29">
        <f t="shared" si="49"/>
        <v>13.195020980385836</v>
      </c>
      <c r="Q155" s="29">
        <f t="shared" si="49"/>
        <v>9.0952098475044902</v>
      </c>
      <c r="R155" s="29">
        <f t="shared" si="49"/>
        <v>12.591998261016778</v>
      </c>
      <c r="S155" s="29">
        <f t="shared" si="49"/>
        <v>9.9655417006033424</v>
      </c>
      <c r="T155" s="29">
        <f t="shared" si="49"/>
        <v>7.9178754244711209</v>
      </c>
      <c r="U155" s="29">
        <f t="shared" si="49"/>
        <v>9.3573311549824307</v>
      </c>
      <c r="V155" s="29">
        <f t="shared" si="49"/>
        <v>9.3646937058996986</v>
      </c>
      <c r="W155" s="29">
        <f t="shared" si="49"/>
        <v>6.2068153315946812</v>
      </c>
      <c r="X155" s="29">
        <f t="shared" si="49"/>
        <v>8.6763176049254778</v>
      </c>
      <c r="Y155" s="29">
        <f t="shared" si="49"/>
        <v>9.4098683923040749</v>
      </c>
      <c r="Z155" s="29">
        <f t="shared" si="49"/>
        <v>9.5282321038422655</v>
      </c>
      <c r="AA155" s="29">
        <f t="shared" si="49"/>
        <v>7.659942684933938</v>
      </c>
      <c r="AB155" s="29">
        <f t="shared" si="49"/>
        <v>8.9121734844039935</v>
      </c>
      <c r="AC155" s="29">
        <f t="shared" si="49"/>
        <v>10.493565343645397</v>
      </c>
      <c r="AD155" s="29">
        <f t="shared" si="49"/>
        <v>8.703543922352317</v>
      </c>
      <c r="AE155" s="29">
        <f t="shared" si="49"/>
        <v>14.663848233755232</v>
      </c>
      <c r="AF155" s="29">
        <f t="shared" si="49"/>
        <v>13.472820679908454</v>
      </c>
      <c r="AG155" s="29">
        <f t="shared" si="49"/>
        <v>5.3621010073563369</v>
      </c>
      <c r="AH155" s="29">
        <f t="shared" si="49"/>
        <v>15.201747519041808</v>
      </c>
      <c r="AI155" s="29">
        <f t="shared" si="49"/>
        <v>8.3004104759259842</v>
      </c>
      <c r="AJ155" s="29">
        <f t="shared" si="49"/>
        <v>8.9470924046359404</v>
      </c>
      <c r="AK155" s="29">
        <f t="shared" si="49"/>
        <v>9.9597926412371205</v>
      </c>
      <c r="AL155" s="29">
        <f t="shared" si="49"/>
        <v>8.1496495749932034</v>
      </c>
      <c r="AM155" s="29">
        <f t="shared" si="49"/>
        <v>7.7823912568179558</v>
      </c>
      <c r="AN155" s="29">
        <f t="shared" si="49"/>
        <v>10.602285439206319</v>
      </c>
      <c r="AO155" s="29">
        <f t="shared" si="49"/>
        <v>9.9684744391672027</v>
      </c>
      <c r="AP155" s="29">
        <f t="shared" si="49"/>
        <v>10.295786596756415</v>
      </c>
      <c r="AQ155" s="29">
        <f t="shared" si="49"/>
        <v>8.2715433937486473</v>
      </c>
      <c r="AR155" s="29">
        <f t="shared" si="49"/>
        <v>9.2704531543019328</v>
      </c>
      <c r="AS155" s="29">
        <f t="shared" si="49"/>
        <v>9.0356232366277371</v>
      </c>
      <c r="AT155" s="29">
        <f t="shared" si="49"/>
        <v>8.6383994715837176</v>
      </c>
      <c r="AU155" s="29">
        <f t="shared" si="49"/>
        <v>9.993930747882219</v>
      </c>
      <c r="AV155" s="29">
        <f t="shared" si="49"/>
        <v>12.004994324224203</v>
      </c>
      <c r="AW155" s="29">
        <f t="shared" si="49"/>
        <v>14.203821477615852</v>
      </c>
      <c r="AX155" s="29">
        <f t="shared" si="49"/>
        <v>10.388366031370126</v>
      </c>
      <c r="AY155" s="29">
        <f t="shared" si="49"/>
        <v>8.9120897503309902</v>
      </c>
      <c r="AZ155" s="29">
        <f t="shared" si="49"/>
        <v>9.7725476490076257</v>
      </c>
      <c r="BA155" s="29">
        <f t="shared" si="49"/>
        <v>9.9521278353343625</v>
      </c>
      <c r="BB155" s="29">
        <f t="shared" si="49"/>
        <v>10.22800091763048</v>
      </c>
      <c r="BC155" s="29">
        <f t="shared" si="49"/>
        <v>7.953043216137142</v>
      </c>
      <c r="BD155" s="29">
        <f t="shared" si="49"/>
        <v>7.9654072404718628</v>
      </c>
      <c r="BE155" s="29">
        <f t="shared" si="49"/>
        <v>8.6509721985645669</v>
      </c>
      <c r="BF155" s="29">
        <f t="shared" si="49"/>
        <v>7.7288897913806007</v>
      </c>
      <c r="BG155" s="29">
        <f t="shared" si="49"/>
        <v>6.9966541690351578</v>
      </c>
      <c r="BH155" s="29">
        <f t="shared" si="49"/>
        <v>9.4316269016982748</v>
      </c>
      <c r="BI155" s="9" t="s">
        <v>1820</v>
      </c>
      <c r="BJ155">
        <f t="shared" si="37"/>
        <v>10.318216808854197</v>
      </c>
      <c r="BK155">
        <f t="shared" si="38"/>
        <v>9.7660459461646312</v>
      </c>
      <c r="BL155">
        <f t="shared" si="39"/>
        <v>9.4041585543903867</v>
      </c>
      <c r="BN155">
        <f t="shared" si="40"/>
        <v>1.8264706780811062</v>
      </c>
      <c r="BO155">
        <f t="shared" si="41"/>
        <v>2.6728482196692882</v>
      </c>
      <c r="BP155">
        <f t="shared" si="42"/>
        <v>1.5153965995757057</v>
      </c>
      <c r="BR155">
        <f t="shared" si="43"/>
        <v>0.45661766952027655</v>
      </c>
      <c r="BS155">
        <f t="shared" si="44"/>
        <v>0.62999636707018158</v>
      </c>
      <c r="BT155">
        <f t="shared" si="45"/>
        <v>0.30307931991514114</v>
      </c>
      <c r="BV155">
        <f t="shared" si="46"/>
        <v>0.48336770105267746</v>
      </c>
      <c r="BW155">
        <f t="shared" si="47"/>
        <v>0.10659001230567607</v>
      </c>
      <c r="BX155">
        <f t="shared" si="48"/>
        <v>0.60928868113970402</v>
      </c>
    </row>
    <row r="156" spans="1:76" x14ac:dyDescent="0.3">
      <c r="A156" s="9" t="s">
        <v>1821</v>
      </c>
      <c r="B156" s="29">
        <f>SUM(B143:B148,B132:B141,B128:B130,B125,B122,B119,B109:B113,B96:B100,B84:B88,B74:B78,B66:B70,B59:B63,B55:B56,B51:B52,B48,B13:B14,B17:B20,B23:B27,B116,B106:B108,B103,B94:B95,B91,B83)+SUM(B71:B72,B79:B81,B83,B89:B90,B101:B102,B114:B115,B142)/2</f>
        <v>61.095347530901229</v>
      </c>
      <c r="C156" s="29">
        <f t="shared" ref="C156:BH156" si="50">SUM(C143:C148,C132:C141,C128:C130,C125,C122,C119,C109:C113,C96:C100,C84:C88,C74:C78,C66:C70,C59:C63,C55:C56,C51:C52,C48,C13:C14,C17:C20,C23:C27,C116,C106:C108,C103,C94:C95,C91,C83)+SUM(C71:C72,C79:C81,C83,C89:C90,C101:C102,C114:C115,C142)/2</f>
        <v>46.884789491529673</v>
      </c>
      <c r="D156" s="29">
        <f t="shared" si="50"/>
        <v>32.916563428038444</v>
      </c>
      <c r="E156" s="29">
        <f t="shared" si="50"/>
        <v>22.781673015736267</v>
      </c>
      <c r="F156" s="29">
        <f t="shared" si="50"/>
        <v>50.394195518082107</v>
      </c>
      <c r="G156" s="29">
        <f t="shared" si="50"/>
        <v>59.034014157213086</v>
      </c>
      <c r="H156" s="29">
        <f t="shared" si="50"/>
        <v>57.048120352331736</v>
      </c>
      <c r="I156" s="29">
        <f t="shared" si="50"/>
        <v>52.865477537674927</v>
      </c>
      <c r="J156" s="29">
        <f t="shared" si="50"/>
        <v>52.279108118932022</v>
      </c>
      <c r="K156" s="29">
        <f t="shared" si="50"/>
        <v>57.359791310044386</v>
      </c>
      <c r="L156" s="29">
        <f t="shared" si="50"/>
        <v>44.200974304937091</v>
      </c>
      <c r="M156" s="29">
        <f t="shared" si="50"/>
        <v>30.813314691017684</v>
      </c>
      <c r="N156" s="29">
        <f t="shared" si="50"/>
        <v>60.102273164347778</v>
      </c>
      <c r="O156" s="29">
        <f t="shared" si="50"/>
        <v>41.511152792759802</v>
      </c>
      <c r="P156" s="29">
        <f t="shared" si="50"/>
        <v>68.582354288552935</v>
      </c>
      <c r="Q156" s="29">
        <f t="shared" si="50"/>
        <v>52.638133994461029</v>
      </c>
      <c r="R156" s="29">
        <f t="shared" si="50"/>
        <v>52.671601922484832</v>
      </c>
      <c r="S156" s="29">
        <f t="shared" si="50"/>
        <v>47.407696237027437</v>
      </c>
      <c r="T156" s="29">
        <f t="shared" si="50"/>
        <v>46.392304045701309</v>
      </c>
      <c r="U156" s="29">
        <f t="shared" si="50"/>
        <v>29.989459020268772</v>
      </c>
      <c r="V156" s="29">
        <f t="shared" si="50"/>
        <v>62.224857059897111</v>
      </c>
      <c r="W156" s="29">
        <f t="shared" si="50"/>
        <v>35.484030017064462</v>
      </c>
      <c r="X156" s="29">
        <f t="shared" si="50"/>
        <v>46.366989265966822</v>
      </c>
      <c r="Y156" s="29">
        <f t="shared" si="50"/>
        <v>54.749791146008626</v>
      </c>
      <c r="Z156" s="29">
        <f t="shared" si="50"/>
        <v>39.390856758599142</v>
      </c>
      <c r="AA156" s="29">
        <f t="shared" si="50"/>
        <v>47.727747116787292</v>
      </c>
      <c r="AB156" s="29">
        <f t="shared" si="50"/>
        <v>45.106224606915056</v>
      </c>
      <c r="AC156" s="29">
        <f t="shared" si="50"/>
        <v>63.39535555636251</v>
      </c>
      <c r="AD156" s="29">
        <f t="shared" si="50"/>
        <v>40.838963295141681</v>
      </c>
      <c r="AE156" s="29">
        <f t="shared" si="50"/>
        <v>56.494695722743373</v>
      </c>
      <c r="AF156" s="29">
        <f t="shared" si="50"/>
        <v>72.573819161362863</v>
      </c>
      <c r="AG156" s="29">
        <f t="shared" si="50"/>
        <v>43.324188604556788</v>
      </c>
      <c r="AH156" s="29">
        <f t="shared" si="50"/>
        <v>52.408574726099296</v>
      </c>
      <c r="AI156" s="29">
        <f t="shared" si="50"/>
        <v>40.163650790116499</v>
      </c>
      <c r="AJ156" s="29">
        <f t="shared" si="50"/>
        <v>38.407178288750266</v>
      </c>
      <c r="AK156" s="29">
        <f t="shared" si="50"/>
        <v>33.915937703610645</v>
      </c>
      <c r="AL156" s="29">
        <f t="shared" si="50"/>
        <v>43.769233275846062</v>
      </c>
      <c r="AM156" s="29">
        <f t="shared" si="50"/>
        <v>44.786812453494107</v>
      </c>
      <c r="AN156" s="29">
        <f t="shared" si="50"/>
        <v>59.170440058220031</v>
      </c>
      <c r="AO156" s="29">
        <f t="shared" si="50"/>
        <v>45.825300940776671</v>
      </c>
      <c r="AP156" s="29">
        <f t="shared" si="50"/>
        <v>48.433058728755022</v>
      </c>
      <c r="AQ156" s="29">
        <f t="shared" si="50"/>
        <v>46.819610211363482</v>
      </c>
      <c r="AR156" s="29">
        <f t="shared" si="50"/>
        <v>44.687592971201745</v>
      </c>
      <c r="AS156" s="29">
        <f t="shared" si="50"/>
        <v>50.672221522861484</v>
      </c>
      <c r="AT156" s="29">
        <f t="shared" si="50"/>
        <v>42.192008764913403</v>
      </c>
      <c r="AU156" s="29">
        <f t="shared" si="50"/>
        <v>54.819614912477618</v>
      </c>
      <c r="AV156" s="29">
        <f t="shared" si="50"/>
        <v>43.325586976906649</v>
      </c>
      <c r="AW156" s="29">
        <f t="shared" si="50"/>
        <v>54.731708229228325</v>
      </c>
      <c r="AX156" s="29">
        <f t="shared" si="50"/>
        <v>43.839941816831036</v>
      </c>
      <c r="AY156" s="29">
        <f t="shared" si="50"/>
        <v>59.538123445319563</v>
      </c>
      <c r="AZ156" s="29">
        <f t="shared" si="50"/>
        <v>57.914561793756143</v>
      </c>
      <c r="BA156" s="29">
        <f t="shared" si="50"/>
        <v>48.076247024171707</v>
      </c>
      <c r="BB156" s="29">
        <f t="shared" si="50"/>
        <v>51.201436311686379</v>
      </c>
      <c r="BC156" s="29">
        <f t="shared" si="50"/>
        <v>40.910072778785668</v>
      </c>
      <c r="BD156" s="29">
        <f t="shared" si="50"/>
        <v>38.660634642597643</v>
      </c>
      <c r="BE156" s="29">
        <f t="shared" si="50"/>
        <v>43.76143974784609</v>
      </c>
      <c r="BF156" s="29">
        <f t="shared" si="50"/>
        <v>47.534195687897359</v>
      </c>
      <c r="BG156" s="29">
        <f t="shared" si="50"/>
        <v>38.515113093504276</v>
      </c>
      <c r="BH156" s="29">
        <f t="shared" si="50"/>
        <v>44.917404529385585</v>
      </c>
      <c r="BI156" s="9" t="s">
        <v>1821</v>
      </c>
      <c r="BJ156">
        <f t="shared" si="37"/>
        <v>49.406705231035012</v>
      </c>
      <c r="BK156">
        <f t="shared" si="38"/>
        <v>48.70615583628355</v>
      </c>
      <c r="BL156">
        <f t="shared" si="39"/>
        <v>46.657019036407462</v>
      </c>
      <c r="BN156">
        <f t="shared" si="40"/>
        <v>12.347779107308234</v>
      </c>
      <c r="BO156">
        <f t="shared" si="41"/>
        <v>10.563499864500939</v>
      </c>
      <c r="BP156">
        <f t="shared" si="42"/>
        <v>6.7213939719433835</v>
      </c>
      <c r="BR156">
        <f t="shared" si="43"/>
        <v>3.0869447768270586</v>
      </c>
      <c r="BS156">
        <f t="shared" si="44"/>
        <v>2.4898407957505966</v>
      </c>
      <c r="BT156">
        <f t="shared" si="45"/>
        <v>1.3442787943886767</v>
      </c>
      <c r="BV156">
        <f t="shared" si="46"/>
        <v>0.86098628557331414</v>
      </c>
      <c r="BW156">
        <f t="shared" si="47"/>
        <v>0.42338859319072486</v>
      </c>
      <c r="BX156">
        <f t="shared" si="48"/>
        <v>0.47523669507870736</v>
      </c>
    </row>
    <row r="157" spans="1:76" x14ac:dyDescent="0.3">
      <c r="A157" s="9" t="s">
        <v>1822</v>
      </c>
      <c r="B157">
        <f>SUM(B117:B130,B42:B63,B7:B8)</f>
        <v>3.4628273643288638</v>
      </c>
      <c r="C157">
        <f t="shared" ref="C157:BH157" si="51">SUM(C117:C130,C42:C63,C7:C8)</f>
        <v>4.0042412042645443</v>
      </c>
      <c r="D157">
        <f t="shared" si="51"/>
        <v>3.0488717282807452</v>
      </c>
      <c r="E157">
        <f t="shared" si="51"/>
        <v>2.8345854797788892</v>
      </c>
      <c r="F157">
        <f t="shared" si="51"/>
        <v>3.4276738855536699</v>
      </c>
      <c r="G157">
        <f t="shared" si="51"/>
        <v>3.485695261022308</v>
      </c>
      <c r="H157">
        <f t="shared" si="51"/>
        <v>4.0263504546299993</v>
      </c>
      <c r="I157">
        <f t="shared" si="51"/>
        <v>2.9927219011926214</v>
      </c>
      <c r="J157">
        <f t="shared" si="51"/>
        <v>3.7765206399458675</v>
      </c>
      <c r="K157">
        <f t="shared" si="51"/>
        <v>4.3822868055237221</v>
      </c>
      <c r="L157">
        <f t="shared" si="51"/>
        <v>3.4049580779372768</v>
      </c>
      <c r="M157">
        <f t="shared" si="51"/>
        <v>3.1286602830579184</v>
      </c>
      <c r="N157">
        <f t="shared" si="51"/>
        <v>4.0183945775485324</v>
      </c>
      <c r="O157">
        <f t="shared" si="51"/>
        <v>3.598136929998569</v>
      </c>
      <c r="P157">
        <f t="shared" si="51"/>
        <v>4.5631491302907179</v>
      </c>
      <c r="Q157">
        <f t="shared" si="51"/>
        <v>3.4431019354998651</v>
      </c>
      <c r="R157">
        <f t="shared" si="51"/>
        <v>4.1646114477857363</v>
      </c>
      <c r="S157">
        <f t="shared" si="51"/>
        <v>3.5876320505548112</v>
      </c>
      <c r="T157">
        <f t="shared" si="51"/>
        <v>3.7415878693275988</v>
      </c>
      <c r="U157">
        <f t="shared" si="51"/>
        <v>3.4092513617312905</v>
      </c>
      <c r="V157">
        <f t="shared" si="51"/>
        <v>3.7009124348747724</v>
      </c>
      <c r="W157">
        <f t="shared" si="51"/>
        <v>2.9335355040985371</v>
      </c>
      <c r="X157">
        <f t="shared" si="51"/>
        <v>3.2369953508387441</v>
      </c>
      <c r="Y157">
        <f t="shared" si="51"/>
        <v>3.2651808453848425</v>
      </c>
      <c r="Z157">
        <f t="shared" si="51"/>
        <v>2.9576471006793557</v>
      </c>
      <c r="AA157">
        <f t="shared" si="51"/>
        <v>3.0625057518447818</v>
      </c>
      <c r="AB157">
        <f t="shared" si="51"/>
        <v>3.4465027142353173</v>
      </c>
      <c r="AC157">
        <f t="shared" si="51"/>
        <v>3.2244598286703834</v>
      </c>
      <c r="AD157">
        <f t="shared" si="51"/>
        <v>2.9998561748877592</v>
      </c>
      <c r="AE157">
        <f t="shared" si="51"/>
        <v>2.334835844251772</v>
      </c>
      <c r="AF157">
        <f t="shared" si="51"/>
        <v>3.613220846706084</v>
      </c>
      <c r="AG157">
        <f t="shared" si="51"/>
        <v>2.1017760424187735</v>
      </c>
      <c r="AH157">
        <f t="shared" si="51"/>
        <v>2.9416602679986421</v>
      </c>
      <c r="AI157">
        <f t="shared" si="51"/>
        <v>3.2323720969982626</v>
      </c>
      <c r="AJ157">
        <f t="shared" si="51"/>
        <v>3.2976852494213276</v>
      </c>
      <c r="AK157">
        <f t="shared" si="51"/>
        <v>3.2943236899328179</v>
      </c>
      <c r="AL157">
        <f t="shared" si="51"/>
        <v>3.8918570804934505</v>
      </c>
      <c r="AM157">
        <f t="shared" si="51"/>
        <v>3.6949382347759343</v>
      </c>
      <c r="AN157">
        <f t="shared" si="51"/>
        <v>4.1031875858086782</v>
      </c>
      <c r="AO157">
        <f t="shared" si="51"/>
        <v>2.7647480812361667</v>
      </c>
      <c r="AP157">
        <f t="shared" si="51"/>
        <v>3.6903567152523444</v>
      </c>
      <c r="AQ157">
        <f t="shared" si="51"/>
        <v>2.9035023871394792</v>
      </c>
      <c r="AR157">
        <f t="shared" si="51"/>
        <v>3.7688074099004756</v>
      </c>
      <c r="AS157">
        <f t="shared" si="51"/>
        <v>4.0410028147928916</v>
      </c>
      <c r="AT157">
        <f t="shared" si="51"/>
        <v>3.1751423554165297</v>
      </c>
      <c r="AU157">
        <f t="shared" si="51"/>
        <v>4.1020133063808766</v>
      </c>
      <c r="AV157">
        <f t="shared" si="51"/>
        <v>2.8582335416406299</v>
      </c>
      <c r="AW157">
        <f t="shared" si="51"/>
        <v>3.7420172656743738</v>
      </c>
      <c r="AX157">
        <f t="shared" si="51"/>
        <v>3.0992772699114184</v>
      </c>
      <c r="AY157">
        <f t="shared" si="51"/>
        <v>3.9272534808828969</v>
      </c>
      <c r="AZ157">
        <f t="shared" si="51"/>
        <v>3.176026438041033</v>
      </c>
      <c r="BA157">
        <f t="shared" si="51"/>
        <v>3.5802705607406056</v>
      </c>
      <c r="BB157">
        <f t="shared" si="51"/>
        <v>3.7302061309725567</v>
      </c>
      <c r="BC157">
        <f t="shared" si="51"/>
        <v>3.2292339106240311</v>
      </c>
      <c r="BD157">
        <f t="shared" si="51"/>
        <v>3.7667857258255433</v>
      </c>
      <c r="BE157">
        <f t="shared" si="51"/>
        <v>3.7422399248343599</v>
      </c>
      <c r="BF157">
        <f t="shared" si="51"/>
        <v>3.5322654546158185</v>
      </c>
      <c r="BG157">
        <f t="shared" si="51"/>
        <v>3.2782786290644688</v>
      </c>
      <c r="BH157">
        <f t="shared" si="51"/>
        <v>3.685425270741757</v>
      </c>
      <c r="BI157" s="9" t="s">
        <v>1822</v>
      </c>
      <c r="BJ157">
        <f t="shared" si="37"/>
        <v>3.5998859786783819</v>
      </c>
      <c r="BK157">
        <f t="shared" si="38"/>
        <v>3.2196968629604146</v>
      </c>
      <c r="BL157">
        <f t="shared" si="39"/>
        <v>3.5230031405648194</v>
      </c>
      <c r="BN157">
        <f t="shared" si="40"/>
        <v>0.49637469068551576</v>
      </c>
      <c r="BO157">
        <f t="shared" si="41"/>
        <v>0.49173106806450095</v>
      </c>
      <c r="BP157">
        <f t="shared" si="42"/>
        <v>0.39033313255321106</v>
      </c>
      <c r="BR157">
        <f t="shared" si="43"/>
        <v>0.12409367267137894</v>
      </c>
      <c r="BS157">
        <f t="shared" si="44"/>
        <v>0.11590212424950413</v>
      </c>
      <c r="BT157">
        <f t="shared" si="45"/>
        <v>7.8066626510642209E-2</v>
      </c>
      <c r="BV157">
        <f t="shared" si="46"/>
        <v>3.2360438238509849E-2</v>
      </c>
      <c r="BW157">
        <f t="shared" si="47"/>
        <v>0.60433090695391534</v>
      </c>
      <c r="BX157">
        <f t="shared" si="48"/>
        <v>3.7659556110459673E-2</v>
      </c>
    </row>
    <row r="158" spans="1:76" x14ac:dyDescent="0.3">
      <c r="A158" s="9" t="s">
        <v>1823</v>
      </c>
      <c r="B158">
        <f>SUM(B131:B145,B64:B80,B82:B91,B32:B41,B9:B20)+B81/2</f>
        <v>60.517868182660386</v>
      </c>
      <c r="C158">
        <f t="shared" ref="C158:BH158" si="52">SUM(C131:C145,C64:C80,C82:C91,C32:C41,C9:C20)+C81/2</f>
        <v>52.934208107289891</v>
      </c>
      <c r="D158">
        <f t="shared" si="52"/>
        <v>38.81101940181351</v>
      </c>
      <c r="E158">
        <f t="shared" si="52"/>
        <v>25.684667898855679</v>
      </c>
      <c r="F158">
        <f t="shared" si="52"/>
        <v>51.639769326167027</v>
      </c>
      <c r="G158">
        <f t="shared" si="52"/>
        <v>68.426819396698022</v>
      </c>
      <c r="H158">
        <f t="shared" si="52"/>
        <v>60.108720823131534</v>
      </c>
      <c r="I158">
        <f t="shared" si="52"/>
        <v>53.815161751829756</v>
      </c>
      <c r="J158">
        <f t="shared" si="52"/>
        <v>52.454035373624222</v>
      </c>
      <c r="K158">
        <f t="shared" si="52"/>
        <v>59.887384737733861</v>
      </c>
      <c r="L158">
        <f t="shared" si="52"/>
        <v>50.315246370008914</v>
      </c>
      <c r="M158">
        <f t="shared" si="52"/>
        <v>38.058173280535719</v>
      </c>
      <c r="N158">
        <f t="shared" si="52"/>
        <v>61.768887078568788</v>
      </c>
      <c r="O158">
        <f t="shared" si="52"/>
        <v>48.631329481219765</v>
      </c>
      <c r="P158">
        <f t="shared" si="52"/>
        <v>68.550660767594223</v>
      </c>
      <c r="Q158">
        <f t="shared" si="52"/>
        <v>53.2778602553227</v>
      </c>
      <c r="R158">
        <f t="shared" si="52"/>
        <v>58.054881270352212</v>
      </c>
      <c r="S158">
        <f t="shared" si="52"/>
        <v>54.837018162431356</v>
      </c>
      <c r="T158">
        <f t="shared" si="52"/>
        <v>51.195814062137906</v>
      </c>
      <c r="U158">
        <f t="shared" si="52"/>
        <v>35.019569108596002</v>
      </c>
      <c r="V158">
        <f t="shared" si="52"/>
        <v>59.116973824174707</v>
      </c>
      <c r="W158">
        <f t="shared" si="52"/>
        <v>36.673036042595136</v>
      </c>
      <c r="X158">
        <f t="shared" si="52"/>
        <v>48.132329137627096</v>
      </c>
      <c r="Y158">
        <f t="shared" si="52"/>
        <v>54.274871048116601</v>
      </c>
      <c r="Z158">
        <f t="shared" si="52"/>
        <v>44.233539243078482</v>
      </c>
      <c r="AA158">
        <f t="shared" si="52"/>
        <v>51.210871875779169</v>
      </c>
      <c r="AB158">
        <f t="shared" si="52"/>
        <v>46.210133286967071</v>
      </c>
      <c r="AC158">
        <f t="shared" si="52"/>
        <v>62.834078283147257</v>
      </c>
      <c r="AD158">
        <f t="shared" si="52"/>
        <v>43.959188359864108</v>
      </c>
      <c r="AE158">
        <f t="shared" si="52"/>
        <v>64.235003875650193</v>
      </c>
      <c r="AF158">
        <f t="shared" si="52"/>
        <v>77.080077309229637</v>
      </c>
      <c r="AG158">
        <f t="shared" si="52"/>
        <v>41.0388246110643</v>
      </c>
      <c r="AH158">
        <f t="shared" si="52"/>
        <v>64.143334073726606</v>
      </c>
      <c r="AI158">
        <f t="shared" si="52"/>
        <v>45.460572192093174</v>
      </c>
      <c r="AJ158">
        <f t="shared" si="52"/>
        <v>41.667428268895094</v>
      </c>
      <c r="AK158">
        <f t="shared" si="52"/>
        <v>37.337938416101295</v>
      </c>
      <c r="AL158">
        <f t="shared" si="52"/>
        <v>43.886331648715924</v>
      </c>
      <c r="AM158">
        <f t="shared" si="52"/>
        <v>45.879257507951969</v>
      </c>
      <c r="AN158">
        <f t="shared" si="52"/>
        <v>63.86806910226241</v>
      </c>
      <c r="AO158">
        <f t="shared" si="52"/>
        <v>51.794622526905613</v>
      </c>
      <c r="AP158">
        <f t="shared" si="52"/>
        <v>52.820554308302285</v>
      </c>
      <c r="AQ158">
        <f t="shared" si="52"/>
        <v>47.367048602499629</v>
      </c>
      <c r="AR158">
        <f t="shared" si="52"/>
        <v>49.279585326281612</v>
      </c>
      <c r="AS158">
        <f t="shared" si="52"/>
        <v>52.446538341906361</v>
      </c>
      <c r="AT158">
        <f t="shared" si="52"/>
        <v>46.622303705613348</v>
      </c>
      <c r="AU158">
        <f t="shared" si="52"/>
        <v>57.660825117516985</v>
      </c>
      <c r="AV158">
        <f t="shared" si="52"/>
        <v>48.733612909563618</v>
      </c>
      <c r="AW158">
        <f t="shared" si="52"/>
        <v>65.19995952460701</v>
      </c>
      <c r="AX158">
        <f t="shared" si="52"/>
        <v>44.931191797117023</v>
      </c>
      <c r="AY158">
        <f t="shared" si="52"/>
        <v>58.153090556113696</v>
      </c>
      <c r="AZ158">
        <f t="shared" si="52"/>
        <v>59.041264658295134</v>
      </c>
      <c r="BA158">
        <f t="shared" si="52"/>
        <v>52.149150470838741</v>
      </c>
      <c r="BB158">
        <f t="shared" si="52"/>
        <v>52.789839954686556</v>
      </c>
      <c r="BC158">
        <f t="shared" si="52"/>
        <v>43.316268162019114</v>
      </c>
      <c r="BD158">
        <f t="shared" si="52"/>
        <v>42.265611156834844</v>
      </c>
      <c r="BE158">
        <f t="shared" si="52"/>
        <v>45.730567676842462</v>
      </c>
      <c r="BF158">
        <f t="shared" si="52"/>
        <v>49.195815634121587</v>
      </c>
      <c r="BG158">
        <f t="shared" si="52"/>
        <v>39.392180628584946</v>
      </c>
      <c r="BH158">
        <f t="shared" si="52"/>
        <v>48.266193242350674</v>
      </c>
      <c r="BI158" s="9" t="s">
        <v>1823</v>
      </c>
      <c r="BJ158">
        <f t="shared" si="37"/>
        <v>52.805113264565875</v>
      </c>
      <c r="BK158">
        <f t="shared" si="38"/>
        <v>52.095006431479504</v>
      </c>
      <c r="BL158">
        <f t="shared" si="39"/>
        <v>49.591809969797126</v>
      </c>
      <c r="BN158">
        <f t="shared" si="40"/>
        <v>11.285637045865288</v>
      </c>
      <c r="BO158">
        <f t="shared" si="41"/>
        <v>10.859539939519429</v>
      </c>
      <c r="BP158">
        <f t="shared" si="42"/>
        <v>7.1438772801793959</v>
      </c>
      <c r="BR158">
        <f t="shared" si="43"/>
        <v>2.821409261466322</v>
      </c>
      <c r="BS158">
        <f t="shared" si="44"/>
        <v>2.559618110600113</v>
      </c>
      <c r="BT158">
        <f t="shared" si="45"/>
        <v>1.4287754560358792</v>
      </c>
      <c r="BV158">
        <f t="shared" si="46"/>
        <v>0.85333297172513622</v>
      </c>
      <c r="BW158">
        <f t="shared" si="47"/>
        <v>0.32029398952453653</v>
      </c>
      <c r="BX158">
        <f t="shared" si="48"/>
        <v>0.40055900331443073</v>
      </c>
    </row>
    <row r="159" spans="1:76" x14ac:dyDescent="0.3">
      <c r="A159" s="9" t="s">
        <v>1824</v>
      </c>
      <c r="B159">
        <f>SUM(B146:B148,B92:B116,B21:B31)+B81/2</f>
        <v>18.403972772822584</v>
      </c>
      <c r="C159">
        <f t="shared" ref="C159:BH159" si="53">SUM(C146:C148,C92:C116,C21:C31)+C81/2</f>
        <v>11.931966142260407</v>
      </c>
      <c r="D159">
        <f t="shared" si="53"/>
        <v>5.9505418311870839</v>
      </c>
      <c r="E159">
        <f t="shared" si="53"/>
        <v>5.2898858769563661</v>
      </c>
      <c r="F159">
        <f t="shared" si="53"/>
        <v>13.942721602034503</v>
      </c>
      <c r="G159">
        <f t="shared" si="53"/>
        <v>12.389964837426321</v>
      </c>
      <c r="H159">
        <f t="shared" si="53"/>
        <v>14.64878758208085</v>
      </c>
      <c r="I159">
        <f t="shared" si="53"/>
        <v>14.949140846474069</v>
      </c>
      <c r="J159">
        <f t="shared" si="53"/>
        <v>12.34197166229074</v>
      </c>
      <c r="K159">
        <f t="shared" si="53"/>
        <v>14.201092959100809</v>
      </c>
      <c r="L159">
        <f t="shared" si="53"/>
        <v>10.083935319392562</v>
      </c>
      <c r="M159">
        <f t="shared" si="53"/>
        <v>6.4315403075602138</v>
      </c>
      <c r="N159">
        <f t="shared" si="53"/>
        <v>15.962149677704863</v>
      </c>
      <c r="O159">
        <f t="shared" si="53"/>
        <v>9.3954883345502296</v>
      </c>
      <c r="P159">
        <f t="shared" si="53"/>
        <v>17.985003378871049</v>
      </c>
      <c r="Q159">
        <f t="shared" si="53"/>
        <v>14.480046856135504</v>
      </c>
      <c r="R159">
        <f t="shared" si="53"/>
        <v>13.353564588772414</v>
      </c>
      <c r="S159">
        <f t="shared" si="53"/>
        <v>10.644545728106911</v>
      </c>
      <c r="T159">
        <f t="shared" si="53"/>
        <v>10.701111784922004</v>
      </c>
      <c r="U159">
        <f t="shared" si="53"/>
        <v>6.1783522131270026</v>
      </c>
      <c r="V159">
        <f t="shared" si="53"/>
        <v>20.425256154098552</v>
      </c>
      <c r="W159">
        <f t="shared" si="53"/>
        <v>6.6197637411301251</v>
      </c>
      <c r="X159">
        <f t="shared" si="53"/>
        <v>11.759090698353042</v>
      </c>
      <c r="Y159">
        <f t="shared" si="53"/>
        <v>14.390133424954655</v>
      </c>
      <c r="Z159">
        <f t="shared" si="53"/>
        <v>9.669766010677515</v>
      </c>
      <c r="AA159">
        <f t="shared" si="53"/>
        <v>12.163766035723375</v>
      </c>
      <c r="AB159">
        <f t="shared" si="53"/>
        <v>11.909997305558528</v>
      </c>
      <c r="AC159">
        <f t="shared" si="53"/>
        <v>17.018317570350224</v>
      </c>
      <c r="AD159">
        <f t="shared" si="53"/>
        <v>9.9773265012452619</v>
      </c>
      <c r="AE159">
        <f t="shared" si="53"/>
        <v>15.654122824478293</v>
      </c>
      <c r="AF159">
        <f t="shared" si="53"/>
        <v>19.233224567467435</v>
      </c>
      <c r="AG159">
        <f t="shared" si="53"/>
        <v>10.090449189731189</v>
      </c>
      <c r="AH159">
        <f t="shared" si="53"/>
        <v>10.89654603165425</v>
      </c>
      <c r="AI159">
        <f t="shared" si="53"/>
        <v>8.0034435057247624</v>
      </c>
      <c r="AJ159">
        <f t="shared" si="53"/>
        <v>8.7190675698281677</v>
      </c>
      <c r="AK159">
        <f t="shared" si="53"/>
        <v>10.074376732472375</v>
      </c>
      <c r="AL159">
        <f t="shared" si="53"/>
        <v>11.474953934298981</v>
      </c>
      <c r="AM159">
        <f t="shared" si="53"/>
        <v>10.883267676426989</v>
      </c>
      <c r="AN159">
        <f t="shared" si="53"/>
        <v>11.49058682593733</v>
      </c>
      <c r="AO159">
        <f t="shared" si="53"/>
        <v>11.218941082198963</v>
      </c>
      <c r="AP159">
        <f t="shared" si="53"/>
        <v>13.98962758099546</v>
      </c>
      <c r="AQ159">
        <f t="shared" si="53"/>
        <v>13.943877616447772</v>
      </c>
      <c r="AR159">
        <f t="shared" si="53"/>
        <v>9.1232483698486355</v>
      </c>
      <c r="AS159">
        <f t="shared" si="53"/>
        <v>12.674562484253627</v>
      </c>
      <c r="AT159">
        <f t="shared" si="53"/>
        <v>10.040039427940549</v>
      </c>
      <c r="AU159">
        <f t="shared" si="53"/>
        <v>13.41002702309658</v>
      </c>
      <c r="AV159">
        <f t="shared" si="53"/>
        <v>10.98675582892729</v>
      </c>
      <c r="AW159">
        <f t="shared" si="53"/>
        <v>13.072778999562701</v>
      </c>
      <c r="AX159">
        <f t="shared" si="53"/>
        <v>12.863435877721455</v>
      </c>
      <c r="AY159">
        <f t="shared" si="53"/>
        <v>15.930465028658208</v>
      </c>
      <c r="AZ159">
        <f t="shared" si="53"/>
        <v>14.247473708093258</v>
      </c>
      <c r="BA159">
        <f t="shared" si="53"/>
        <v>10.060269316939527</v>
      </c>
      <c r="BB159">
        <f t="shared" si="53"/>
        <v>14.885221313025022</v>
      </c>
      <c r="BC159">
        <f t="shared" si="53"/>
        <v>10.550197698397694</v>
      </c>
      <c r="BD159">
        <f t="shared" si="53"/>
        <v>7.7489587632678401</v>
      </c>
      <c r="BE159">
        <f t="shared" si="53"/>
        <v>10.940929411016924</v>
      </c>
      <c r="BF159">
        <f t="shared" si="53"/>
        <v>12.54473991047535</v>
      </c>
      <c r="BG159">
        <f t="shared" si="53"/>
        <v>9.9838716399000251</v>
      </c>
      <c r="BH159">
        <f t="shared" si="53"/>
        <v>10.598182414980183</v>
      </c>
      <c r="BI159" s="9" t="s">
        <v>1824</v>
      </c>
      <c r="BJ159">
        <f t="shared" si="37"/>
        <v>12.399263124178011</v>
      </c>
      <c r="BK159">
        <f t="shared" si="38"/>
        <v>12.149376548670864</v>
      </c>
      <c r="BL159">
        <f t="shared" si="39"/>
        <v>11.658234249388434</v>
      </c>
      <c r="BN159">
        <f t="shared" si="40"/>
        <v>4.0317080999297659</v>
      </c>
      <c r="BO159">
        <f t="shared" si="41"/>
        <v>3.9541292244838808</v>
      </c>
      <c r="BP159">
        <f t="shared" si="42"/>
        <v>2.0348393413273338</v>
      </c>
      <c r="BR159">
        <f t="shared" si="43"/>
        <v>1.0079270249824415</v>
      </c>
      <c r="BS159">
        <f t="shared" si="44"/>
        <v>0.93199719610681886</v>
      </c>
      <c r="BT159">
        <f t="shared" si="45"/>
        <v>0.40696786826546677</v>
      </c>
      <c r="BV159">
        <f t="shared" si="46"/>
        <v>0.85673084918944675</v>
      </c>
      <c r="BW159">
        <f t="shared" si="47"/>
        <v>0.50324625729506089</v>
      </c>
      <c r="BX159">
        <f t="shared" si="48"/>
        <v>0.63360534397923707</v>
      </c>
    </row>
    <row r="160" spans="1:76" x14ac:dyDescent="0.3">
      <c r="A160" s="9" t="s">
        <v>1842</v>
      </c>
      <c r="B160">
        <f>SUM(B143:B148,B117:B141,B32:B41)+SUM(B142,B114:B116,B101:B103,B106:B108,B94:B95,B89:B92,B83,B79:B81,B71:B72)/2</f>
        <v>9.8512477147246944</v>
      </c>
      <c r="C160">
        <f t="shared" ref="C160:BH160" si="54">SUM(C143:C148,C117:C141,C32:C41)+SUM(C142,C114:C116,C101:C103,C106:C108,C94:C95,C89:C92,C83,C79:C81,C71:C72)/2</f>
        <v>9.8819694076869524</v>
      </c>
      <c r="D160">
        <f t="shared" si="54"/>
        <v>6.7168460561839023</v>
      </c>
      <c r="E160">
        <f t="shared" si="54"/>
        <v>5.6898296220792428</v>
      </c>
      <c r="F160">
        <f t="shared" si="54"/>
        <v>8.7642114103313329</v>
      </c>
      <c r="G160">
        <f t="shared" si="54"/>
        <v>9.9419031473020336</v>
      </c>
      <c r="H160">
        <f t="shared" si="54"/>
        <v>11.199443002578136</v>
      </c>
      <c r="I160">
        <f t="shared" si="54"/>
        <v>9.4975078956815739</v>
      </c>
      <c r="J160">
        <f t="shared" si="54"/>
        <v>9.3624693122302212</v>
      </c>
      <c r="K160">
        <f t="shared" si="54"/>
        <v>10.051124294999585</v>
      </c>
      <c r="L160">
        <f t="shared" si="54"/>
        <v>8.5548360698322057</v>
      </c>
      <c r="M160">
        <f t="shared" si="54"/>
        <v>5.7205842675498531</v>
      </c>
      <c r="N160">
        <f t="shared" si="54"/>
        <v>11.52576271368094</v>
      </c>
      <c r="O160">
        <f t="shared" si="54"/>
        <v>11.297645514077979</v>
      </c>
      <c r="P160">
        <f t="shared" si="54"/>
        <v>11.786878162555167</v>
      </c>
      <c r="Q160">
        <f t="shared" si="54"/>
        <v>9.3653538366717957</v>
      </c>
      <c r="R160">
        <f t="shared" si="54"/>
        <v>10.278578148882163</v>
      </c>
      <c r="S160">
        <f t="shared" si="54"/>
        <v>11.344229351372418</v>
      </c>
      <c r="T160">
        <f t="shared" si="54"/>
        <v>8.9008402242420139</v>
      </c>
      <c r="U160">
        <f t="shared" si="54"/>
        <v>5.9753453019480514</v>
      </c>
      <c r="V160">
        <f t="shared" si="54"/>
        <v>9.6778225111526748</v>
      </c>
      <c r="W160">
        <f t="shared" si="54"/>
        <v>9.5708715598607963</v>
      </c>
      <c r="X160">
        <f t="shared" si="54"/>
        <v>10.034805812312435</v>
      </c>
      <c r="Y160">
        <f t="shared" si="54"/>
        <v>11.693424962979668</v>
      </c>
      <c r="Z160">
        <f t="shared" si="54"/>
        <v>5.8886951339825639</v>
      </c>
      <c r="AA160">
        <f t="shared" si="54"/>
        <v>9.872200914613197</v>
      </c>
      <c r="AB160">
        <f t="shared" si="54"/>
        <v>9.4617393157018217</v>
      </c>
      <c r="AC160">
        <f t="shared" si="54"/>
        <v>8.8829108287054019</v>
      </c>
      <c r="AD160">
        <f t="shared" si="54"/>
        <v>9.2714232214627259</v>
      </c>
      <c r="AE160">
        <f t="shared" si="54"/>
        <v>7.2311986602461422</v>
      </c>
      <c r="AF160">
        <f t="shared" si="54"/>
        <v>9.7404274797589743</v>
      </c>
      <c r="AG160">
        <f t="shared" si="54"/>
        <v>12.03576875964179</v>
      </c>
      <c r="AH160">
        <f t="shared" si="54"/>
        <v>7.0080079331452181</v>
      </c>
      <c r="AI160">
        <f t="shared" si="54"/>
        <v>6.4142111326710349</v>
      </c>
      <c r="AJ160">
        <f t="shared" si="54"/>
        <v>8.9530200121516934</v>
      </c>
      <c r="AK160">
        <f t="shared" si="54"/>
        <v>6.9366643010302669</v>
      </c>
      <c r="AL160">
        <f t="shared" si="54"/>
        <v>8.7195268619581032</v>
      </c>
      <c r="AM160">
        <f t="shared" si="54"/>
        <v>8.5363810503728814</v>
      </c>
      <c r="AN160">
        <f t="shared" si="54"/>
        <v>12.490201741418279</v>
      </c>
      <c r="AO160">
        <f t="shared" si="54"/>
        <v>9.4966592727499748</v>
      </c>
      <c r="AP160">
        <f t="shared" si="54"/>
        <v>8.4816616940902065</v>
      </c>
      <c r="AQ160">
        <f t="shared" si="54"/>
        <v>8.718922345958191</v>
      </c>
      <c r="AR160">
        <f t="shared" si="54"/>
        <v>10.045293142218661</v>
      </c>
      <c r="AS160">
        <f t="shared" si="54"/>
        <v>8.827999728513257</v>
      </c>
      <c r="AT160">
        <f t="shared" si="54"/>
        <v>7.7639660547552287</v>
      </c>
      <c r="AU160">
        <f t="shared" si="54"/>
        <v>8.5056067897349745</v>
      </c>
      <c r="AV160">
        <f t="shared" si="54"/>
        <v>4.8871081859883638</v>
      </c>
      <c r="AW160">
        <f t="shared" si="54"/>
        <v>8.5164972419003782</v>
      </c>
      <c r="AX160">
        <f t="shared" si="54"/>
        <v>8.0074547673382774</v>
      </c>
      <c r="AY160">
        <f t="shared" si="54"/>
        <v>8.9019890603638867</v>
      </c>
      <c r="AZ160">
        <f t="shared" si="54"/>
        <v>11.955964386042554</v>
      </c>
      <c r="BA160">
        <f t="shared" si="54"/>
        <v>6.8532008748303959</v>
      </c>
      <c r="BB160">
        <f t="shared" si="54"/>
        <v>8.7217057499151291</v>
      </c>
      <c r="BC160">
        <f t="shared" si="54"/>
        <v>8.1105812400794406</v>
      </c>
      <c r="BD160">
        <f t="shared" si="54"/>
        <v>10.42041730847204</v>
      </c>
      <c r="BE160">
        <f t="shared" si="54"/>
        <v>10.057803284431948</v>
      </c>
      <c r="BF160">
        <f t="shared" si="54"/>
        <v>9.8616426575353326</v>
      </c>
      <c r="BG160">
        <f t="shared" si="54"/>
        <v>8.8650980868871123</v>
      </c>
      <c r="BH160">
        <f t="shared" si="54"/>
        <v>8.2920734185694975</v>
      </c>
      <c r="BI160" s="9" t="s">
        <v>1842</v>
      </c>
      <c r="BJ160">
        <f t="shared" si="37"/>
        <v>9.3254757767603493</v>
      </c>
      <c r="BK160">
        <f t="shared" si="38"/>
        <v>9.0712500695932832</v>
      </c>
      <c r="BL160">
        <f t="shared" si="39"/>
        <v>8.8370975702922419</v>
      </c>
      <c r="BN160">
        <f t="shared" si="40"/>
        <v>1.8930260178787144</v>
      </c>
      <c r="BO160">
        <f t="shared" si="41"/>
        <v>1.8723454624727323</v>
      </c>
      <c r="BP160">
        <f t="shared" si="42"/>
        <v>1.5318525626472337</v>
      </c>
      <c r="BR160">
        <f t="shared" si="43"/>
        <v>0.4732565044696786</v>
      </c>
      <c r="BS160">
        <f t="shared" si="44"/>
        <v>0.44131605774611049</v>
      </c>
      <c r="BT160">
        <f t="shared" si="45"/>
        <v>0.30637051252944675</v>
      </c>
      <c r="BV160">
        <f t="shared" si="46"/>
        <v>0.69706425025638752</v>
      </c>
      <c r="BW160">
        <f t="shared" si="47"/>
        <v>0.3939116182145278</v>
      </c>
      <c r="BX160">
        <f t="shared" si="48"/>
        <v>0.66586885690522024</v>
      </c>
    </row>
    <row r="161" spans="1:76" x14ac:dyDescent="0.3">
      <c r="A161" s="9" t="s">
        <v>1843</v>
      </c>
      <c r="B161">
        <f>SUM(B109:B113,B104:B105,B96:B100,B93,B84:B88,B82,B73:B78,B42:B70,B7:B31)+SUM(B71:B72,B79:B81,B83,B89:B92,B94:B95,B101:B103,B106:B108,B114:B116,B142)/2</f>
        <v>72.53342060508713</v>
      </c>
      <c r="C161">
        <f t="shared" ref="C161:BH161" si="55">SUM(C109:C113,C104:C105,C96:C100,C93,C84:C88,C82,C73:C78,C42:C70,C7:C31)+SUM(C71:C72,C79:C81,C83,C89:C92,C94:C95,C101:C103,C106:C108,C114:C116,C142)/2</f>
        <v>58.988446046127898</v>
      </c>
      <c r="D161">
        <f t="shared" si="55"/>
        <v>41.093586905097425</v>
      </c>
      <c r="E161">
        <f t="shared" si="55"/>
        <v>28.119309633511691</v>
      </c>
      <c r="F161">
        <f t="shared" si="55"/>
        <v>60.245953403423869</v>
      </c>
      <c r="G161">
        <f t="shared" si="55"/>
        <v>74.360576347844614</v>
      </c>
      <c r="H161">
        <f t="shared" si="55"/>
        <v>67.584415857264247</v>
      </c>
      <c r="I161">
        <f t="shared" si="55"/>
        <v>62.25951660381488</v>
      </c>
      <c r="J161">
        <f t="shared" si="55"/>
        <v>59.210058363630615</v>
      </c>
      <c r="K161">
        <f t="shared" si="55"/>
        <v>68.41964020735881</v>
      </c>
      <c r="L161">
        <f t="shared" si="55"/>
        <v>55.249303697506555</v>
      </c>
      <c r="M161">
        <f t="shared" si="55"/>
        <v>41.897789603604018</v>
      </c>
      <c r="N161">
        <f t="shared" si="55"/>
        <v>70.223668620141254</v>
      </c>
      <c r="O161">
        <f t="shared" si="55"/>
        <v>50.327309231690592</v>
      </c>
      <c r="P161">
        <f t="shared" si="55"/>
        <v>79.311935114200807</v>
      </c>
      <c r="Q161">
        <f t="shared" si="55"/>
        <v>61.835655210286276</v>
      </c>
      <c r="R161">
        <f t="shared" si="55"/>
        <v>65.29447915802821</v>
      </c>
      <c r="S161">
        <f t="shared" si="55"/>
        <v>57.724966589720673</v>
      </c>
      <c r="T161">
        <f t="shared" si="55"/>
        <v>56.737673492145504</v>
      </c>
      <c r="U161">
        <f t="shared" si="55"/>
        <v>38.631827381506248</v>
      </c>
      <c r="V161">
        <f t="shared" si="55"/>
        <v>73.56531990199538</v>
      </c>
      <c r="W161">
        <f t="shared" si="55"/>
        <v>36.65546372796301</v>
      </c>
      <c r="X161">
        <f t="shared" si="55"/>
        <v>53.093609374506457</v>
      </c>
      <c r="Y161">
        <f t="shared" si="55"/>
        <v>60.236760355476434</v>
      </c>
      <c r="Z161">
        <f t="shared" si="55"/>
        <v>50.972257220452782</v>
      </c>
      <c r="AA161">
        <f t="shared" si="55"/>
        <v>56.564942748734133</v>
      </c>
      <c r="AB161">
        <f t="shared" si="55"/>
        <v>52.104893991059093</v>
      </c>
      <c r="AC161">
        <f t="shared" si="55"/>
        <v>74.193944853462469</v>
      </c>
      <c r="AD161">
        <f t="shared" si="55"/>
        <v>47.664947814534401</v>
      </c>
      <c r="AE161">
        <f t="shared" si="55"/>
        <v>74.992763884134106</v>
      </c>
      <c r="AF161">
        <f t="shared" si="55"/>
        <v>90.186095243644189</v>
      </c>
      <c r="AG161">
        <f t="shared" si="55"/>
        <v>41.195281083572461</v>
      </c>
      <c r="AH161">
        <f t="shared" si="55"/>
        <v>70.97353244023428</v>
      </c>
      <c r="AI161">
        <f t="shared" si="55"/>
        <v>50.282176662145169</v>
      </c>
      <c r="AJ161">
        <f t="shared" si="55"/>
        <v>44.731161075992894</v>
      </c>
      <c r="AK161">
        <f t="shared" si="55"/>
        <v>43.769974537476209</v>
      </c>
      <c r="AL161">
        <f t="shared" si="55"/>
        <v>50.533615801550255</v>
      </c>
      <c r="AM161">
        <f t="shared" si="55"/>
        <v>51.921082368782024</v>
      </c>
      <c r="AN161">
        <f t="shared" si="55"/>
        <v>66.971641772590147</v>
      </c>
      <c r="AO161">
        <f t="shared" si="55"/>
        <v>56.28165241759077</v>
      </c>
      <c r="AP161">
        <f t="shared" si="55"/>
        <v>62.018876910459888</v>
      </c>
      <c r="AQ161">
        <f t="shared" si="55"/>
        <v>55.495506260128693</v>
      </c>
      <c r="AR161">
        <f t="shared" si="55"/>
        <v>52.126347963812059</v>
      </c>
      <c r="AS161">
        <f t="shared" si="55"/>
        <v>60.334103912439623</v>
      </c>
      <c r="AT161">
        <f t="shared" si="55"/>
        <v>52.073519434215186</v>
      </c>
      <c r="AU161">
        <f t="shared" si="55"/>
        <v>66.667258657259467</v>
      </c>
      <c r="AV161">
        <f t="shared" si="55"/>
        <v>57.691494094143188</v>
      </c>
      <c r="AW161">
        <f t="shared" si="55"/>
        <v>73.498258547943706</v>
      </c>
      <c r="AX161">
        <f t="shared" si="55"/>
        <v>52.886450177411618</v>
      </c>
      <c r="AY161">
        <f t="shared" si="55"/>
        <v>69.108820005290909</v>
      </c>
      <c r="AZ161">
        <f t="shared" si="55"/>
        <v>64.508800418386869</v>
      </c>
      <c r="BA161">
        <f t="shared" si="55"/>
        <v>58.936489473688489</v>
      </c>
      <c r="BB161">
        <f t="shared" si="55"/>
        <v>62.683561648769</v>
      </c>
      <c r="BC161">
        <f t="shared" si="55"/>
        <v>48.985118530961408</v>
      </c>
      <c r="BD161">
        <f t="shared" si="55"/>
        <v>43.360938337456176</v>
      </c>
      <c r="BE161">
        <f t="shared" si="55"/>
        <v>50.35593372826181</v>
      </c>
      <c r="BF161">
        <f t="shared" si="55"/>
        <v>55.41117834167742</v>
      </c>
      <c r="BG161">
        <f t="shared" si="55"/>
        <v>43.789232810662313</v>
      </c>
      <c r="BH161">
        <f t="shared" si="55"/>
        <v>54.25772750950312</v>
      </c>
      <c r="BI161" s="9" t="s">
        <v>1843</v>
      </c>
      <c r="BJ161">
        <f t="shared" si="37"/>
        <v>59.478786590661919</v>
      </c>
      <c r="BK161">
        <f t="shared" si="38"/>
        <v>58.392829773517505</v>
      </c>
      <c r="BL161">
        <f t="shared" si="39"/>
        <v>55.935949789458135</v>
      </c>
      <c r="BN161">
        <f t="shared" si="40"/>
        <v>13.644749560905129</v>
      </c>
      <c r="BO161">
        <f t="shared" si="41"/>
        <v>14.23418381114951</v>
      </c>
      <c r="BP161">
        <f t="shared" si="42"/>
        <v>8.2978028014380225</v>
      </c>
      <c r="BR161">
        <f t="shared" si="43"/>
        <v>3.4111873902262824</v>
      </c>
      <c r="BS161">
        <f t="shared" si="44"/>
        <v>3.3550292991731983</v>
      </c>
      <c r="BT161">
        <f t="shared" si="45"/>
        <v>1.6595605602876045</v>
      </c>
      <c r="BV161">
        <f t="shared" si="46"/>
        <v>0.82190058349777728</v>
      </c>
      <c r="BW161">
        <f t="shared" si="47"/>
        <v>0.36040212437262509</v>
      </c>
      <c r="BX161">
        <f t="shared" si="48"/>
        <v>0.51750998172673979</v>
      </c>
    </row>
    <row r="162" spans="1:76" x14ac:dyDescent="0.3">
      <c r="A162" s="9" t="s">
        <v>1852</v>
      </c>
      <c r="B162">
        <f>SUM(B7:B41)</f>
        <v>63.740091660374517</v>
      </c>
      <c r="C162">
        <f t="shared" ref="C162:BH162" si="56">SUM(C7:C41)</f>
        <v>47.928272617448769</v>
      </c>
      <c r="D162">
        <f t="shared" si="56"/>
        <v>33.207302559563054</v>
      </c>
      <c r="E162">
        <f t="shared" si="56"/>
        <v>21.642308210155058</v>
      </c>
      <c r="F162">
        <f t="shared" si="56"/>
        <v>47.672949353616993</v>
      </c>
      <c r="G162">
        <f t="shared" si="56"/>
        <v>65.622396508164371</v>
      </c>
      <c r="H162">
        <f t="shared" si="56"/>
        <v>56.821852581643277</v>
      </c>
      <c r="I162">
        <f t="shared" si="56"/>
        <v>51.277760258222372</v>
      </c>
      <c r="J162">
        <f t="shared" si="56"/>
        <v>46.832281011144204</v>
      </c>
      <c r="K162">
        <f t="shared" si="56"/>
        <v>52.512179304830958</v>
      </c>
      <c r="L162">
        <f t="shared" si="56"/>
        <v>46.780322675856162</v>
      </c>
      <c r="M162">
        <f t="shared" si="56"/>
        <v>35.157113678087036</v>
      </c>
      <c r="N162">
        <f t="shared" si="56"/>
        <v>56.941438087590846</v>
      </c>
      <c r="O162">
        <f t="shared" si="56"/>
        <v>41.765057460835344</v>
      </c>
      <c r="P162">
        <f t="shared" si="56"/>
        <v>63.971875509320455</v>
      </c>
      <c r="Q162">
        <f t="shared" si="56"/>
        <v>50.882803022392693</v>
      </c>
      <c r="R162">
        <f t="shared" si="56"/>
        <v>54.696401402945298</v>
      </c>
      <c r="S162">
        <f t="shared" si="56"/>
        <v>46.791734397482337</v>
      </c>
      <c r="T162">
        <f t="shared" si="56"/>
        <v>45.06927837595385</v>
      </c>
      <c r="U162">
        <f t="shared" si="56"/>
        <v>31.885982911698264</v>
      </c>
      <c r="V162">
        <f t="shared" si="56"/>
        <v>58.665803112075572</v>
      </c>
      <c r="W162">
        <f t="shared" si="56"/>
        <v>29.081184040879322</v>
      </c>
      <c r="X162">
        <f t="shared" si="56"/>
        <v>44.289528565874043</v>
      </c>
      <c r="Y162">
        <f t="shared" si="56"/>
        <v>49.709253307170464</v>
      </c>
      <c r="Z162">
        <f t="shared" si="56"/>
        <v>43.519246528756014</v>
      </c>
      <c r="AA162">
        <f t="shared" si="56"/>
        <v>47.285473599817038</v>
      </c>
      <c r="AB162">
        <f t="shared" si="56"/>
        <v>42.377142098876099</v>
      </c>
      <c r="AC162">
        <f t="shared" si="56"/>
        <v>63.658853668603541</v>
      </c>
      <c r="AD162">
        <f t="shared" si="56"/>
        <v>39.16310215255946</v>
      </c>
      <c r="AE162">
        <f t="shared" si="56"/>
        <v>68.182618676887913</v>
      </c>
      <c r="AF162">
        <f t="shared" si="56"/>
        <v>80.068191194074188</v>
      </c>
      <c r="AG162">
        <f t="shared" si="56"/>
        <v>32.438687710931859</v>
      </c>
      <c r="AH162">
        <f t="shared" si="56"/>
        <v>63.274857617755956</v>
      </c>
      <c r="AI162">
        <f t="shared" si="56"/>
        <v>41.424881434170658</v>
      </c>
      <c r="AJ162">
        <f t="shared" si="56"/>
        <v>35.963689109865705</v>
      </c>
      <c r="AK162">
        <f t="shared" si="56"/>
        <v>36.985686095214128</v>
      </c>
      <c r="AL162">
        <f t="shared" si="56"/>
        <v>41.052077392036935</v>
      </c>
      <c r="AM162">
        <f t="shared" si="56"/>
        <v>40.264506461206715</v>
      </c>
      <c r="AN162">
        <f t="shared" si="56"/>
        <v>55.580733805739762</v>
      </c>
      <c r="AO162">
        <f t="shared" si="56"/>
        <v>44.867864508652545</v>
      </c>
      <c r="AP162">
        <f t="shared" si="56"/>
        <v>51.600483626733144</v>
      </c>
      <c r="AQ162">
        <f t="shared" si="56"/>
        <v>45.079753337906816</v>
      </c>
      <c r="AR162">
        <f t="shared" si="56"/>
        <v>40.748035117698365</v>
      </c>
      <c r="AS162">
        <f t="shared" si="56"/>
        <v>47.077056242774439</v>
      </c>
      <c r="AT162">
        <f t="shared" si="56"/>
        <v>41.35385635828937</v>
      </c>
      <c r="AU162">
        <f t="shared" si="56"/>
        <v>55.031317548159926</v>
      </c>
      <c r="AV162">
        <f t="shared" si="56"/>
        <v>50.264569364463746</v>
      </c>
      <c r="AW162">
        <f t="shared" si="56"/>
        <v>64.142956747526867</v>
      </c>
      <c r="AX162">
        <f t="shared" si="56"/>
        <v>43.606735384823814</v>
      </c>
      <c r="AY162">
        <f t="shared" si="56"/>
        <v>57.736264917272855</v>
      </c>
      <c r="AZ162">
        <f t="shared" si="56"/>
        <v>52.999074508857092</v>
      </c>
      <c r="BA162">
        <f t="shared" si="56"/>
        <v>48.990203566820981</v>
      </c>
      <c r="BB162">
        <f t="shared" si="56"/>
        <v>53.008935724112376</v>
      </c>
      <c r="BC162">
        <f t="shared" si="56"/>
        <v>40.306725946060197</v>
      </c>
      <c r="BD162">
        <f t="shared" si="56"/>
        <v>32.497482277722739</v>
      </c>
      <c r="BE162">
        <f t="shared" si="56"/>
        <v>39.688792562402391</v>
      </c>
      <c r="BF162">
        <f t="shared" si="56"/>
        <v>44.39305334935468</v>
      </c>
      <c r="BG162">
        <f t="shared" si="56"/>
        <v>33.245900877383825</v>
      </c>
      <c r="BH162">
        <f t="shared" si="56"/>
        <v>42.721328923602201</v>
      </c>
      <c r="BI162" s="9" t="s">
        <v>1852</v>
      </c>
      <c r="BJ162">
        <f t="shared" si="37"/>
        <v>48.922250281202878</v>
      </c>
      <c r="BK162">
        <f t="shared" si="38"/>
        <v>48.976790044250656</v>
      </c>
      <c r="BL162">
        <f t="shared" si="39"/>
        <v>45.568283350187258</v>
      </c>
      <c r="BN162">
        <f t="shared" si="40"/>
        <v>11.880822605660901</v>
      </c>
      <c r="BO162">
        <f t="shared" si="41"/>
        <v>13.537872603688824</v>
      </c>
      <c r="BP162">
        <f t="shared" si="42"/>
        <v>7.9590593838895183</v>
      </c>
      <c r="BR162">
        <f t="shared" si="43"/>
        <v>2.9702056514152253</v>
      </c>
      <c r="BS162">
        <f t="shared" si="44"/>
        <v>3.1909071736359835</v>
      </c>
      <c r="BT162">
        <f t="shared" si="45"/>
        <v>1.5918118767779037</v>
      </c>
      <c r="BV162">
        <f t="shared" si="46"/>
        <v>0.99009564167024178</v>
      </c>
      <c r="BW162">
        <f t="shared" si="47"/>
        <v>0.32967998738574955</v>
      </c>
      <c r="BX162">
        <f t="shared" si="48"/>
        <v>0.3481540738049913</v>
      </c>
    </row>
    <row r="163" spans="1:76" x14ac:dyDescent="0.3">
      <c r="A163" s="9" t="s">
        <v>1853</v>
      </c>
      <c r="B163">
        <f>SUM(B42:B148)</f>
        <v>18.644576659437313</v>
      </c>
      <c r="C163">
        <f t="shared" ref="C163:BH163" si="57">SUM(C42:C148)</f>
        <v>20.94214283636607</v>
      </c>
      <c r="D163">
        <f t="shared" si="57"/>
        <v>14.603130401718273</v>
      </c>
      <c r="E163">
        <f t="shared" si="57"/>
        <v>12.16683104543587</v>
      </c>
      <c r="F163">
        <f t="shared" si="57"/>
        <v>21.337215460138211</v>
      </c>
      <c r="G163">
        <f t="shared" si="57"/>
        <v>18.680082986982274</v>
      </c>
      <c r="H163">
        <f t="shared" si="57"/>
        <v>21.962006278199112</v>
      </c>
      <c r="I163">
        <f t="shared" si="57"/>
        <v>20.479264241274059</v>
      </c>
      <c r="J163">
        <f t="shared" si="57"/>
        <v>21.740246664716629</v>
      </c>
      <c r="K163">
        <f t="shared" si="57"/>
        <v>25.95858519752743</v>
      </c>
      <c r="L163">
        <f t="shared" si="57"/>
        <v>17.023817091482606</v>
      </c>
      <c r="M163">
        <f t="shared" si="57"/>
        <v>12.461260193066826</v>
      </c>
      <c r="N163">
        <f t="shared" si="57"/>
        <v>24.807993246231334</v>
      </c>
      <c r="O163">
        <f t="shared" si="57"/>
        <v>19.859897284933218</v>
      </c>
      <c r="P163">
        <f t="shared" si="57"/>
        <v>27.126937767435532</v>
      </c>
      <c r="Q163">
        <f t="shared" si="57"/>
        <v>20.318206024565377</v>
      </c>
      <c r="R163">
        <f t="shared" si="57"/>
        <v>20.876655903965069</v>
      </c>
      <c r="S163">
        <f t="shared" si="57"/>
        <v>22.277461543610745</v>
      </c>
      <c r="T163">
        <f t="shared" si="57"/>
        <v>20.569235340433675</v>
      </c>
      <c r="U163">
        <f t="shared" si="57"/>
        <v>12.72118977175603</v>
      </c>
      <c r="V163">
        <f t="shared" si="57"/>
        <v>24.577339301072474</v>
      </c>
      <c r="W163">
        <f t="shared" si="57"/>
        <v>17.145151246944479</v>
      </c>
      <c r="X163">
        <f t="shared" si="57"/>
        <v>18.838886620944837</v>
      </c>
      <c r="Y163">
        <f t="shared" si="57"/>
        <v>22.220932011285647</v>
      </c>
      <c r="Z163">
        <f t="shared" si="57"/>
        <v>13.341705825679337</v>
      </c>
      <c r="AA163">
        <f t="shared" si="57"/>
        <v>19.151670063530286</v>
      </c>
      <c r="AB163">
        <f t="shared" si="57"/>
        <v>19.189491207884807</v>
      </c>
      <c r="AC163">
        <f t="shared" si="57"/>
        <v>19.418002013564326</v>
      </c>
      <c r="AD163">
        <f t="shared" si="57"/>
        <v>17.773268883437662</v>
      </c>
      <c r="AE163">
        <f t="shared" si="57"/>
        <v>14.041343867492342</v>
      </c>
      <c r="AF163">
        <f t="shared" si="57"/>
        <v>19.858331529328971</v>
      </c>
      <c r="AG163">
        <f t="shared" si="57"/>
        <v>20.792362132282403</v>
      </c>
      <c r="AH163">
        <f t="shared" si="57"/>
        <v>14.706682755623552</v>
      </c>
      <c r="AI163">
        <f t="shared" si="57"/>
        <v>15.271506360645546</v>
      </c>
      <c r="AJ163">
        <f t="shared" si="57"/>
        <v>17.720491978278879</v>
      </c>
      <c r="AK163">
        <f t="shared" si="57"/>
        <v>13.720952743292358</v>
      </c>
      <c r="AL163">
        <f t="shared" si="57"/>
        <v>18.201065271471414</v>
      </c>
      <c r="AM163">
        <f t="shared" si="57"/>
        <v>20.192956957948169</v>
      </c>
      <c r="AN163">
        <f t="shared" si="57"/>
        <v>23.88110970826866</v>
      </c>
      <c r="AO163">
        <f t="shared" si="57"/>
        <v>20.910447181688195</v>
      </c>
      <c r="AP163">
        <f t="shared" si="57"/>
        <v>18.900054977816946</v>
      </c>
      <c r="AQ163">
        <f t="shared" si="57"/>
        <v>19.134675268180072</v>
      </c>
      <c r="AR163">
        <f t="shared" si="57"/>
        <v>21.423605988332362</v>
      </c>
      <c r="AS163">
        <f t="shared" si="57"/>
        <v>22.085047398178443</v>
      </c>
      <c r="AT163">
        <f t="shared" si="57"/>
        <v>18.483629130681052</v>
      </c>
      <c r="AU163">
        <f t="shared" si="57"/>
        <v>20.141547898834521</v>
      </c>
      <c r="AV163">
        <f t="shared" si="57"/>
        <v>12.314032915667806</v>
      </c>
      <c r="AW163">
        <f t="shared" si="57"/>
        <v>17.871799042317221</v>
      </c>
      <c r="AX163">
        <f t="shared" si="57"/>
        <v>17.287169559926078</v>
      </c>
      <c r="AY163">
        <f t="shared" si="57"/>
        <v>20.274544148381946</v>
      </c>
      <c r="AZ163">
        <f t="shared" si="57"/>
        <v>23.465690295572333</v>
      </c>
      <c r="BA163">
        <f t="shared" si="57"/>
        <v>16.799486781697894</v>
      </c>
      <c r="BB163">
        <f t="shared" si="57"/>
        <v>18.396331674571776</v>
      </c>
      <c r="BC163">
        <f t="shared" si="57"/>
        <v>16.788973824980658</v>
      </c>
      <c r="BD163">
        <f t="shared" si="57"/>
        <v>21.28387336820548</v>
      </c>
      <c r="BE163">
        <f t="shared" si="57"/>
        <v>20.724944450291364</v>
      </c>
      <c r="BF163">
        <f t="shared" si="57"/>
        <v>20.879767649858074</v>
      </c>
      <c r="BG163">
        <f t="shared" si="57"/>
        <v>19.408430020165611</v>
      </c>
      <c r="BH163">
        <f t="shared" si="57"/>
        <v>19.82847200447042</v>
      </c>
      <c r="BI163" s="9" t="s">
        <v>1853</v>
      </c>
      <c r="BJ163">
        <f t="shared" si="37"/>
        <v>19.882012086219383</v>
      </c>
      <c r="BK163">
        <f t="shared" si="38"/>
        <v>18.487289798860118</v>
      </c>
      <c r="BL163">
        <f t="shared" si="39"/>
        <v>19.204764009563114</v>
      </c>
      <c r="BN163">
        <f t="shared" si="40"/>
        <v>4.3116174607156141</v>
      </c>
      <c r="BO163">
        <f t="shared" si="41"/>
        <v>3.3518388074744969</v>
      </c>
      <c r="BP163">
        <f t="shared" si="42"/>
        <v>2.6467920824761295</v>
      </c>
      <c r="BR163">
        <f t="shared" si="43"/>
        <v>1.0779043651789035</v>
      </c>
      <c r="BS163">
        <f t="shared" si="44"/>
        <v>0.79003598340314918</v>
      </c>
      <c r="BT163">
        <f t="shared" si="45"/>
        <v>0.52935841649522586</v>
      </c>
      <c r="BV163">
        <f t="shared" si="46"/>
        <v>0.3055092534774404</v>
      </c>
      <c r="BW163">
        <f t="shared" si="47"/>
        <v>0.57840851201946397</v>
      </c>
      <c r="BX163">
        <f t="shared" si="48"/>
        <v>0.45622929809640822</v>
      </c>
    </row>
    <row r="165" spans="1:76" x14ac:dyDescent="0.3">
      <c r="A165" t="s">
        <v>92</v>
      </c>
      <c r="B165">
        <f>SUM(B162:B163)</f>
        <v>82.384668319811823</v>
      </c>
      <c r="C165">
        <f t="shared" ref="C165:BH165" si="58">SUM(C162:C163)</f>
        <v>68.870415453814843</v>
      </c>
      <c r="D165">
        <f t="shared" si="58"/>
        <v>47.810432961281329</v>
      </c>
      <c r="E165">
        <f t="shared" si="58"/>
        <v>33.809139255590928</v>
      </c>
      <c r="F165">
        <f t="shared" si="58"/>
        <v>69.01016481375521</v>
      </c>
      <c r="G165">
        <f t="shared" si="58"/>
        <v>84.302479495146642</v>
      </c>
      <c r="H165">
        <f t="shared" si="58"/>
        <v>78.783858859842383</v>
      </c>
      <c r="I165">
        <f t="shared" si="58"/>
        <v>71.757024499496424</v>
      </c>
      <c r="J165">
        <f t="shared" si="58"/>
        <v>68.57252767586084</v>
      </c>
      <c r="K165">
        <f t="shared" si="58"/>
        <v>78.470764502358392</v>
      </c>
      <c r="L165">
        <f t="shared" si="58"/>
        <v>63.804139767338768</v>
      </c>
      <c r="M165">
        <f t="shared" si="58"/>
        <v>47.618373871153864</v>
      </c>
      <c r="N165">
        <f t="shared" si="58"/>
        <v>81.749431333822173</v>
      </c>
      <c r="O165">
        <f t="shared" si="58"/>
        <v>61.624954745768562</v>
      </c>
      <c r="P165">
        <f t="shared" si="58"/>
        <v>91.09881327675599</v>
      </c>
      <c r="Q165">
        <f t="shared" si="58"/>
        <v>71.201009046958063</v>
      </c>
      <c r="R165">
        <f t="shared" si="58"/>
        <v>75.573057306910371</v>
      </c>
      <c r="S165">
        <f t="shared" si="58"/>
        <v>69.069195941093085</v>
      </c>
      <c r="T165">
        <f t="shared" si="58"/>
        <v>65.638513716387521</v>
      </c>
      <c r="U165">
        <f t="shared" si="58"/>
        <v>44.607172683454294</v>
      </c>
      <c r="V165">
        <f t="shared" si="58"/>
        <v>83.24314241314805</v>
      </c>
      <c r="W165">
        <f t="shared" si="58"/>
        <v>46.226335287823801</v>
      </c>
      <c r="X165">
        <f t="shared" si="58"/>
        <v>63.128415186818884</v>
      </c>
      <c r="Y165">
        <f t="shared" si="58"/>
        <v>71.930185318456111</v>
      </c>
      <c r="Z165">
        <f t="shared" si="58"/>
        <v>56.860952354435355</v>
      </c>
      <c r="AA165">
        <f t="shared" si="58"/>
        <v>66.437143663347328</v>
      </c>
      <c r="AB165">
        <f t="shared" si="58"/>
        <v>61.566633306760906</v>
      </c>
      <c r="AC165">
        <f t="shared" si="58"/>
        <v>83.07685568216786</v>
      </c>
      <c r="AD165">
        <f t="shared" si="58"/>
        <v>56.936371035997126</v>
      </c>
      <c r="AE165">
        <f t="shared" si="58"/>
        <v>82.223962544380257</v>
      </c>
      <c r="AF165">
        <f t="shared" si="58"/>
        <v>99.926522723403167</v>
      </c>
      <c r="AG165">
        <f t="shared" si="58"/>
        <v>53.231049843214265</v>
      </c>
      <c r="AH165">
        <f t="shared" si="58"/>
        <v>77.981540373379502</v>
      </c>
      <c r="AI165">
        <f t="shared" si="58"/>
        <v>56.696387794816204</v>
      </c>
      <c r="AJ165">
        <f t="shared" si="58"/>
        <v>53.684181088144584</v>
      </c>
      <c r="AK165">
        <f t="shared" si="58"/>
        <v>50.706638838506485</v>
      </c>
      <c r="AL165">
        <f t="shared" si="58"/>
        <v>59.253142663508349</v>
      </c>
      <c r="AM165">
        <f t="shared" si="58"/>
        <v>60.457463419154884</v>
      </c>
      <c r="AN165">
        <f t="shared" si="58"/>
        <v>79.461843514008422</v>
      </c>
      <c r="AO165">
        <f t="shared" si="58"/>
        <v>65.778311690340743</v>
      </c>
      <c r="AP165">
        <f t="shared" si="58"/>
        <v>70.500538604550087</v>
      </c>
      <c r="AQ165">
        <f t="shared" si="58"/>
        <v>64.214428606086884</v>
      </c>
      <c r="AR165">
        <f t="shared" si="58"/>
        <v>62.171641106030727</v>
      </c>
      <c r="AS165">
        <f t="shared" si="58"/>
        <v>69.162103640952878</v>
      </c>
      <c r="AT165">
        <f t="shared" si="58"/>
        <v>59.837485488970422</v>
      </c>
      <c r="AU165">
        <f t="shared" si="58"/>
        <v>75.17286544699445</v>
      </c>
      <c r="AV165">
        <f t="shared" si="58"/>
        <v>62.578602280131548</v>
      </c>
      <c r="AW165">
        <f t="shared" si="58"/>
        <v>82.014755789844088</v>
      </c>
      <c r="AX165">
        <f t="shared" si="58"/>
        <v>60.893904944749892</v>
      </c>
      <c r="AY165">
        <f t="shared" si="58"/>
        <v>78.010809065654797</v>
      </c>
      <c r="AZ165">
        <f t="shared" si="58"/>
        <v>76.464764804429421</v>
      </c>
      <c r="BA165">
        <f t="shared" si="58"/>
        <v>65.789690348518874</v>
      </c>
      <c r="BB165">
        <f t="shared" si="58"/>
        <v>71.405267398684146</v>
      </c>
      <c r="BC165">
        <f t="shared" si="58"/>
        <v>57.095699771040856</v>
      </c>
      <c r="BD165">
        <f t="shared" si="58"/>
        <v>53.781355645928215</v>
      </c>
      <c r="BE165">
        <f t="shared" si="58"/>
        <v>60.413737012693758</v>
      </c>
      <c r="BF165">
        <f t="shared" si="58"/>
        <v>65.272820999212755</v>
      </c>
      <c r="BG165">
        <f t="shared" si="58"/>
        <v>52.654330897549436</v>
      </c>
      <c r="BH165">
        <f t="shared" si="58"/>
        <v>62.549800928072621</v>
      </c>
      <c r="BI165" t="s">
        <v>92</v>
      </c>
      <c r="BJ165">
        <f t="shared" ref="BJ165:BJ167" si="59">AVERAGE(B165:Q165)</f>
        <v>68.804262367422254</v>
      </c>
      <c r="BK165">
        <f t="shared" ref="BK165:BK167" si="60">AVERAGE(R165:AI165)</f>
        <v>67.464079843110781</v>
      </c>
      <c r="BL165">
        <f t="shared" ref="BL165:BL167" si="61">AVERAGE(AJ165:BH165)</f>
        <v>64.773047359750379</v>
      </c>
      <c r="BN165">
        <f t="shared" ref="BN165:BN167" si="62">STDEV(B165:Q165)</f>
        <v>15.248232490791585</v>
      </c>
      <c r="BO165">
        <f t="shared" ref="BO165:BO167" si="63">STDEV(R165:AI165)</f>
        <v>14.423272370141282</v>
      </c>
      <c r="BP165">
        <f t="shared" ref="BP165:BP167" si="64">STDEV(AJ165:BH165)</f>
        <v>8.6681115819529335</v>
      </c>
      <c r="BR165">
        <f t="shared" ref="BR165:BR167" si="65">BN165/SQRT(16)</f>
        <v>3.8120581226978962</v>
      </c>
      <c r="BS165">
        <f t="shared" ref="BS165:BS167" si="66">BO165/SQRT(18)</f>
        <v>3.3995978999424898</v>
      </c>
      <c r="BT165">
        <f t="shared" ref="BT165:BT167" si="67">BP165/SQRT(25)</f>
        <v>1.7336223163905866</v>
      </c>
      <c r="BV165">
        <f t="shared" ref="BV165:BV167" si="68">TTEST(B165:Q165,R165:AI165,2,3)</f>
        <v>0.79476077614457263</v>
      </c>
      <c r="BW165">
        <f t="shared" ref="BW165:BW167" si="69">TTEST(B165:Q165,AJ165:BH165,2,3)</f>
        <v>0.34655094174074497</v>
      </c>
      <c r="BX165">
        <f t="shared" ref="BX165:BX167" si="70">TTEST(R165:AI165,AJ165:BH165,2,3)</f>
        <v>0.48702900900876989</v>
      </c>
    </row>
    <row r="166" spans="1:76" x14ac:dyDescent="0.3">
      <c r="A166" s="12" t="s">
        <v>1854</v>
      </c>
      <c r="B166" s="9">
        <f>COUNTIF(B7:B41, "&gt;0")</f>
        <v>15</v>
      </c>
      <c r="C166" s="9">
        <f t="shared" ref="C166:BH166" si="71">COUNTIF(C7:C41, "&gt;0")</f>
        <v>17</v>
      </c>
      <c r="D166" s="9">
        <f t="shared" si="71"/>
        <v>15</v>
      </c>
      <c r="E166" s="9">
        <f t="shared" si="71"/>
        <v>16</v>
      </c>
      <c r="F166" s="9">
        <f t="shared" si="71"/>
        <v>17</v>
      </c>
      <c r="G166" s="9">
        <f t="shared" si="71"/>
        <v>16</v>
      </c>
      <c r="H166" s="9">
        <f t="shared" si="71"/>
        <v>15</v>
      </c>
      <c r="I166" s="9">
        <f t="shared" si="71"/>
        <v>18</v>
      </c>
      <c r="J166" s="9">
        <f t="shared" si="71"/>
        <v>16</v>
      </c>
      <c r="K166" s="9">
        <f t="shared" si="71"/>
        <v>18</v>
      </c>
      <c r="L166" s="9">
        <f t="shared" si="71"/>
        <v>16</v>
      </c>
      <c r="M166" s="9">
        <f t="shared" si="71"/>
        <v>15</v>
      </c>
      <c r="N166" s="9">
        <f t="shared" si="71"/>
        <v>16</v>
      </c>
      <c r="O166" s="9">
        <f t="shared" si="71"/>
        <v>17</v>
      </c>
      <c r="P166" s="9">
        <f t="shared" si="71"/>
        <v>14</v>
      </c>
      <c r="Q166" s="9">
        <f t="shared" si="71"/>
        <v>16</v>
      </c>
      <c r="R166" s="9">
        <f t="shared" si="71"/>
        <v>17</v>
      </c>
      <c r="S166" s="9">
        <f t="shared" si="71"/>
        <v>17</v>
      </c>
      <c r="T166" s="9">
        <f t="shared" si="71"/>
        <v>15</v>
      </c>
      <c r="U166" s="9">
        <f t="shared" si="71"/>
        <v>16</v>
      </c>
      <c r="V166" s="9">
        <f t="shared" si="71"/>
        <v>19</v>
      </c>
      <c r="W166" s="9">
        <f t="shared" si="71"/>
        <v>13</v>
      </c>
      <c r="X166" s="9">
        <f t="shared" si="71"/>
        <v>16</v>
      </c>
      <c r="Y166" s="9">
        <f t="shared" si="71"/>
        <v>14</v>
      </c>
      <c r="Z166" s="9">
        <f t="shared" si="71"/>
        <v>16</v>
      </c>
      <c r="AA166" s="9">
        <f t="shared" si="71"/>
        <v>18</v>
      </c>
      <c r="AB166" s="9">
        <f t="shared" si="71"/>
        <v>18</v>
      </c>
      <c r="AC166" s="9">
        <f t="shared" si="71"/>
        <v>13</v>
      </c>
      <c r="AD166" s="9">
        <f t="shared" si="71"/>
        <v>18</v>
      </c>
      <c r="AE166" s="9">
        <f t="shared" si="71"/>
        <v>15</v>
      </c>
      <c r="AF166" s="9">
        <f t="shared" si="71"/>
        <v>16</v>
      </c>
      <c r="AG166" s="9">
        <f t="shared" si="71"/>
        <v>14</v>
      </c>
      <c r="AH166" s="9">
        <f t="shared" si="71"/>
        <v>14</v>
      </c>
      <c r="AI166" s="9">
        <f t="shared" si="71"/>
        <v>18</v>
      </c>
      <c r="AJ166" s="9">
        <f t="shared" si="71"/>
        <v>19</v>
      </c>
      <c r="AK166" s="9">
        <f t="shared" si="71"/>
        <v>17</v>
      </c>
      <c r="AL166" s="9">
        <f t="shared" si="71"/>
        <v>17</v>
      </c>
      <c r="AM166" s="9">
        <f t="shared" si="71"/>
        <v>17</v>
      </c>
      <c r="AN166" s="9">
        <f t="shared" si="71"/>
        <v>15</v>
      </c>
      <c r="AO166" s="9">
        <f t="shared" si="71"/>
        <v>14</v>
      </c>
      <c r="AP166" s="9">
        <f t="shared" si="71"/>
        <v>18</v>
      </c>
      <c r="AQ166" s="9">
        <f t="shared" si="71"/>
        <v>15</v>
      </c>
      <c r="AR166" s="9">
        <f t="shared" si="71"/>
        <v>17</v>
      </c>
      <c r="AS166" s="9">
        <f t="shared" si="71"/>
        <v>19</v>
      </c>
      <c r="AT166" s="9">
        <f t="shared" si="71"/>
        <v>19</v>
      </c>
      <c r="AU166" s="9">
        <f t="shared" si="71"/>
        <v>15</v>
      </c>
      <c r="AV166" s="9">
        <f t="shared" si="71"/>
        <v>16</v>
      </c>
      <c r="AW166" s="9">
        <f t="shared" si="71"/>
        <v>15</v>
      </c>
      <c r="AX166" s="9">
        <f t="shared" si="71"/>
        <v>17</v>
      </c>
      <c r="AY166" s="9">
        <f t="shared" si="71"/>
        <v>19</v>
      </c>
      <c r="AZ166" s="9">
        <f t="shared" si="71"/>
        <v>15</v>
      </c>
      <c r="BA166" s="9">
        <f t="shared" si="71"/>
        <v>15</v>
      </c>
      <c r="BB166" s="9">
        <f t="shared" si="71"/>
        <v>20</v>
      </c>
      <c r="BC166" s="9">
        <f t="shared" si="71"/>
        <v>17</v>
      </c>
      <c r="BD166" s="9">
        <f t="shared" si="71"/>
        <v>16</v>
      </c>
      <c r="BE166" s="9">
        <f t="shared" si="71"/>
        <v>18</v>
      </c>
      <c r="BF166" s="9">
        <f t="shared" si="71"/>
        <v>19</v>
      </c>
      <c r="BG166" s="9">
        <f t="shared" si="71"/>
        <v>18</v>
      </c>
      <c r="BH166" s="9">
        <f t="shared" si="71"/>
        <v>16</v>
      </c>
      <c r="BI166" s="12" t="s">
        <v>1854</v>
      </c>
      <c r="BJ166" s="12">
        <f t="shared" si="59"/>
        <v>16.0625</v>
      </c>
      <c r="BK166" s="12">
        <f t="shared" si="60"/>
        <v>15.944444444444445</v>
      </c>
      <c r="BL166" s="12">
        <f t="shared" si="61"/>
        <v>16.920000000000002</v>
      </c>
      <c r="BN166">
        <f t="shared" si="62"/>
        <v>1.1236102527122116</v>
      </c>
      <c r="BO166">
        <f t="shared" si="63"/>
        <v>1.8620741825818601</v>
      </c>
      <c r="BP166">
        <f t="shared" si="64"/>
        <v>1.6812693617224654</v>
      </c>
      <c r="BR166">
        <f t="shared" si="65"/>
        <v>0.2809025631780529</v>
      </c>
      <c r="BS166">
        <f t="shared" si="66"/>
        <v>0.43889509385867692</v>
      </c>
      <c r="BT166">
        <f t="shared" si="67"/>
        <v>0.33625387234449311</v>
      </c>
      <c r="BV166">
        <f t="shared" si="68"/>
        <v>0.82239366237356815</v>
      </c>
      <c r="BW166">
        <f t="shared" si="69"/>
        <v>5.7541779174642253E-2</v>
      </c>
      <c r="BX166">
        <f t="shared" si="70"/>
        <v>8.6532457768677407E-2</v>
      </c>
    </row>
    <row r="167" spans="1:76" x14ac:dyDescent="0.3">
      <c r="A167" s="12" t="s">
        <v>1855</v>
      </c>
      <c r="B167" s="9">
        <f>COUNTIF(B42:B148, "&gt;0")</f>
        <v>63</v>
      </c>
      <c r="C167" s="9">
        <f t="shared" ref="C167:BH167" si="72">COUNTIF(C42:C148, "&gt;0")</f>
        <v>65</v>
      </c>
      <c r="D167" s="9">
        <f t="shared" si="72"/>
        <v>57</v>
      </c>
      <c r="E167" s="9">
        <f t="shared" si="72"/>
        <v>54</v>
      </c>
      <c r="F167" s="9">
        <f t="shared" si="72"/>
        <v>70</v>
      </c>
      <c r="G167" s="9">
        <f t="shared" si="72"/>
        <v>63</v>
      </c>
      <c r="H167" s="9">
        <f t="shared" si="72"/>
        <v>61</v>
      </c>
      <c r="I167" s="9">
        <f t="shared" si="72"/>
        <v>64</v>
      </c>
      <c r="J167" s="9">
        <f t="shared" si="72"/>
        <v>63</v>
      </c>
      <c r="K167" s="9">
        <f t="shared" si="72"/>
        <v>64</v>
      </c>
      <c r="L167" s="9">
        <f t="shared" si="72"/>
        <v>60</v>
      </c>
      <c r="M167" s="9">
        <f t="shared" si="72"/>
        <v>48</v>
      </c>
      <c r="N167" s="9">
        <f t="shared" si="72"/>
        <v>70</v>
      </c>
      <c r="O167" s="9">
        <f t="shared" si="72"/>
        <v>61</v>
      </c>
      <c r="P167" s="9">
        <f t="shared" si="72"/>
        <v>63</v>
      </c>
      <c r="Q167" s="9">
        <f t="shared" si="72"/>
        <v>73</v>
      </c>
      <c r="R167" s="9">
        <f t="shared" si="72"/>
        <v>52</v>
      </c>
      <c r="S167" s="9">
        <f t="shared" si="72"/>
        <v>65</v>
      </c>
      <c r="T167" s="9">
        <f t="shared" si="72"/>
        <v>66</v>
      </c>
      <c r="U167" s="9">
        <f t="shared" si="72"/>
        <v>57</v>
      </c>
      <c r="V167" s="9">
        <f t="shared" si="72"/>
        <v>72</v>
      </c>
      <c r="W167" s="9">
        <f t="shared" si="72"/>
        <v>42</v>
      </c>
      <c r="X167" s="9">
        <f t="shared" si="72"/>
        <v>69</v>
      </c>
      <c r="Y167" s="9">
        <f t="shared" si="72"/>
        <v>69</v>
      </c>
      <c r="Z167" s="9">
        <f t="shared" si="72"/>
        <v>65</v>
      </c>
      <c r="AA167" s="9">
        <f t="shared" si="72"/>
        <v>66</v>
      </c>
      <c r="AB167" s="9">
        <f t="shared" si="72"/>
        <v>67</v>
      </c>
      <c r="AC167" s="9">
        <f t="shared" si="72"/>
        <v>45</v>
      </c>
      <c r="AD167" s="9">
        <f t="shared" si="72"/>
        <v>63</v>
      </c>
      <c r="AE167" s="9">
        <f t="shared" si="72"/>
        <v>52</v>
      </c>
      <c r="AF167" s="9">
        <f t="shared" si="72"/>
        <v>68</v>
      </c>
      <c r="AG167" s="9">
        <f t="shared" si="72"/>
        <v>42</v>
      </c>
      <c r="AH167" s="9">
        <f t="shared" si="72"/>
        <v>56</v>
      </c>
      <c r="AI167" s="9">
        <f t="shared" si="72"/>
        <v>58</v>
      </c>
      <c r="AJ167" s="9">
        <f t="shared" si="72"/>
        <v>57</v>
      </c>
      <c r="AK167" s="9">
        <f t="shared" si="72"/>
        <v>50</v>
      </c>
      <c r="AL167" s="9">
        <f t="shared" si="72"/>
        <v>60</v>
      </c>
      <c r="AM167" s="9">
        <f t="shared" si="72"/>
        <v>70</v>
      </c>
      <c r="AN167" s="9">
        <f t="shared" si="72"/>
        <v>63</v>
      </c>
      <c r="AO167" s="9">
        <f t="shared" si="72"/>
        <v>58</v>
      </c>
      <c r="AP167" s="9">
        <f t="shared" si="72"/>
        <v>68</v>
      </c>
      <c r="AQ167" s="9">
        <f t="shared" si="72"/>
        <v>62</v>
      </c>
      <c r="AR167" s="9">
        <f t="shared" si="72"/>
        <v>63</v>
      </c>
      <c r="AS167" s="9">
        <f t="shared" si="72"/>
        <v>67</v>
      </c>
      <c r="AT167" s="9">
        <f t="shared" si="72"/>
        <v>58</v>
      </c>
      <c r="AU167" s="9">
        <f t="shared" si="72"/>
        <v>62</v>
      </c>
      <c r="AV167" s="9">
        <f t="shared" si="72"/>
        <v>49</v>
      </c>
      <c r="AW167" s="9">
        <f t="shared" si="72"/>
        <v>59</v>
      </c>
      <c r="AX167" s="9">
        <f t="shared" si="72"/>
        <v>71</v>
      </c>
      <c r="AY167" s="9">
        <f t="shared" si="72"/>
        <v>63</v>
      </c>
      <c r="AZ167" s="9">
        <f t="shared" si="72"/>
        <v>56</v>
      </c>
      <c r="BA167" s="9">
        <f t="shared" si="72"/>
        <v>45</v>
      </c>
      <c r="BB167" s="9">
        <f t="shared" si="72"/>
        <v>61</v>
      </c>
      <c r="BC167" s="9">
        <f t="shared" si="72"/>
        <v>59</v>
      </c>
      <c r="BD167" s="9">
        <f t="shared" si="72"/>
        <v>55</v>
      </c>
      <c r="BE167" s="9">
        <f t="shared" si="72"/>
        <v>74</v>
      </c>
      <c r="BF167" s="9">
        <f t="shared" si="72"/>
        <v>70</v>
      </c>
      <c r="BG167" s="9">
        <f t="shared" si="72"/>
        <v>63</v>
      </c>
      <c r="BH167" s="9">
        <f t="shared" si="72"/>
        <v>65</v>
      </c>
      <c r="BI167" s="12" t="s">
        <v>1855</v>
      </c>
      <c r="BJ167" s="12">
        <f t="shared" si="59"/>
        <v>62.4375</v>
      </c>
      <c r="BK167" s="12">
        <f t="shared" si="60"/>
        <v>59.666666666666664</v>
      </c>
      <c r="BL167" s="12">
        <f t="shared" si="61"/>
        <v>61.12</v>
      </c>
      <c r="BN167">
        <f t="shared" si="62"/>
        <v>6.0988386872693505</v>
      </c>
      <c r="BO167">
        <f t="shared" si="63"/>
        <v>9.634496842687982</v>
      </c>
      <c r="BP167">
        <f t="shared" si="64"/>
        <v>6.995951210045229</v>
      </c>
      <c r="BR167">
        <f t="shared" si="65"/>
        <v>1.5247096718173376</v>
      </c>
      <c r="BS167">
        <f t="shared" si="66"/>
        <v>2.2708726835950181</v>
      </c>
      <c r="BT167">
        <f t="shared" si="67"/>
        <v>1.3991902420090458</v>
      </c>
      <c r="BV167">
        <f t="shared" si="68"/>
        <v>0.31940999496585992</v>
      </c>
      <c r="BW167">
        <f t="shared" si="69"/>
        <v>0.52846119869019981</v>
      </c>
      <c r="BX167">
        <f t="shared" si="70"/>
        <v>0.58996049693114938</v>
      </c>
    </row>
  </sheetData>
  <mergeCells count="8">
    <mergeCell ref="BJ3:BL3"/>
    <mergeCell ref="BN3:BP3"/>
    <mergeCell ref="BR3:BT3"/>
    <mergeCell ref="BV3:BX3"/>
    <mergeCell ref="BJ151:BL151"/>
    <mergeCell ref="BN151:BP151"/>
    <mergeCell ref="BR151:BT151"/>
    <mergeCell ref="BV151:BX151"/>
  </mergeCells>
  <conditionalFormatting sqref="BV1:BX150 BV164:BX164 BV168:BX1048576">
    <cfRule type="cellIs" dxfId="89" priority="23" operator="lessThan">
      <formula>0.05</formula>
    </cfRule>
  </conditionalFormatting>
  <conditionalFormatting sqref="A154">
    <cfRule type="aboveAverage" dxfId="88" priority="22" stdDev="2"/>
  </conditionalFormatting>
  <conditionalFormatting sqref="A155">
    <cfRule type="aboveAverage" dxfId="87" priority="21" stdDev="2"/>
  </conditionalFormatting>
  <conditionalFormatting sqref="A156">
    <cfRule type="aboveAverage" dxfId="86" priority="20" stdDev="2"/>
  </conditionalFormatting>
  <conditionalFormatting sqref="A157">
    <cfRule type="aboveAverage" dxfId="85" priority="19" stdDev="2"/>
  </conditionalFormatting>
  <conditionalFormatting sqref="A158">
    <cfRule type="aboveAverage" dxfId="84" priority="18" stdDev="2"/>
  </conditionalFormatting>
  <conditionalFormatting sqref="A159">
    <cfRule type="aboveAverage" dxfId="83" priority="17" stdDev="2"/>
  </conditionalFormatting>
  <conditionalFormatting sqref="A160">
    <cfRule type="aboveAverage" dxfId="82" priority="16" stdDev="2"/>
  </conditionalFormatting>
  <conditionalFormatting sqref="A161">
    <cfRule type="aboveAverage" dxfId="81" priority="15" stdDev="2"/>
  </conditionalFormatting>
  <conditionalFormatting sqref="A162">
    <cfRule type="aboveAverage" dxfId="80" priority="14" stdDev="2"/>
  </conditionalFormatting>
  <conditionalFormatting sqref="A163">
    <cfRule type="aboveAverage" dxfId="79" priority="13" stdDev="2"/>
  </conditionalFormatting>
  <conditionalFormatting sqref="BI154">
    <cfRule type="aboveAverage" dxfId="78" priority="12" stdDev="2"/>
  </conditionalFormatting>
  <conditionalFormatting sqref="BI155">
    <cfRule type="aboveAverage" dxfId="77" priority="11" stdDev="2"/>
  </conditionalFormatting>
  <conditionalFormatting sqref="BI156">
    <cfRule type="aboveAverage" dxfId="76" priority="10" stdDev="2"/>
  </conditionalFormatting>
  <conditionalFormatting sqref="BI157">
    <cfRule type="aboveAverage" dxfId="75" priority="9" stdDev="2"/>
  </conditionalFormatting>
  <conditionalFormatting sqref="BI158">
    <cfRule type="aboveAverage" dxfId="74" priority="8" stdDev="2"/>
  </conditionalFormatting>
  <conditionalFormatting sqref="BI159">
    <cfRule type="aboveAverage" dxfId="73" priority="7" stdDev="2"/>
  </conditionalFormatting>
  <conditionalFormatting sqref="BI160">
    <cfRule type="aboveAverage" dxfId="72" priority="6" stdDev="2"/>
  </conditionalFormatting>
  <conditionalFormatting sqref="BI161">
    <cfRule type="aboveAverage" dxfId="71" priority="5" stdDev="2"/>
  </conditionalFormatting>
  <conditionalFormatting sqref="BI162">
    <cfRule type="aboveAverage" dxfId="70" priority="4" stdDev="2"/>
  </conditionalFormatting>
  <conditionalFormatting sqref="BI163">
    <cfRule type="aboveAverage" dxfId="69" priority="3" stdDev="2"/>
  </conditionalFormatting>
  <conditionalFormatting sqref="BV165:BX167 BV154:BX163">
    <cfRule type="cellIs" dxfId="68" priority="2" operator="lessThan">
      <formula>0.05</formula>
    </cfRule>
  </conditionalFormatting>
  <conditionalFormatting sqref="BV151:BX153">
    <cfRule type="cellIs" dxfId="67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X341"/>
  <sheetViews>
    <sheetView zoomScale="55" zoomScaleNormal="55" workbookViewId="0">
      <selection activeCell="BH339" activeCellId="1" sqref="B324:BH337 B339:BH339"/>
    </sheetView>
  </sheetViews>
  <sheetFormatPr defaultRowHeight="14.4" x14ac:dyDescent="0.3"/>
  <sheetData>
    <row r="1" spans="1:76" x14ac:dyDescent="0.3">
      <c r="A1" t="s">
        <v>972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973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974</v>
      </c>
      <c r="B7">
        <v>1.7626012997536501E-2</v>
      </c>
      <c r="C7">
        <v>1.088611973045722E-2</v>
      </c>
      <c r="D7">
        <v>2.131562692374565E-2</v>
      </c>
      <c r="E7">
        <v>6.3358994232449997E-3</v>
      </c>
      <c r="F7">
        <v>0</v>
      </c>
      <c r="G7">
        <v>1.4417913307994201E-2</v>
      </c>
      <c r="H7">
        <v>1.5804100872071201E-2</v>
      </c>
      <c r="I7">
        <v>1.72168619480986E-2</v>
      </c>
      <c r="J7">
        <v>3.1769440117342854E-2</v>
      </c>
      <c r="K7">
        <v>9.6217186296359749E-3</v>
      </c>
      <c r="L7">
        <v>1.1401851158152874E-2</v>
      </c>
      <c r="M7">
        <v>2.135571547473384E-2</v>
      </c>
      <c r="N7">
        <v>7.0098802711904204E-3</v>
      </c>
      <c r="O7">
        <v>6.0437109522734501E-3</v>
      </c>
      <c r="P7">
        <v>9.7117442554222506E-3</v>
      </c>
      <c r="Q7">
        <v>7.1728013523999958E-3</v>
      </c>
      <c r="R7">
        <v>1.4175901011901E-2</v>
      </c>
      <c r="S7">
        <v>5.0807346052607E-3</v>
      </c>
      <c r="T7">
        <v>1.58589917404156E-2</v>
      </c>
      <c r="U7">
        <v>8.3333566430957989E-3</v>
      </c>
      <c r="V7">
        <v>4.6441492433827152E-3</v>
      </c>
      <c r="W7">
        <v>1.179861183890755E-2</v>
      </c>
      <c r="X7">
        <v>0</v>
      </c>
      <c r="Y7">
        <v>1.914549042476385E-2</v>
      </c>
      <c r="Z7">
        <v>1.6210657354136099E-2</v>
      </c>
      <c r="AA7">
        <v>1.53698872576148E-2</v>
      </c>
      <c r="AB7">
        <v>1.1970802612564099E-2</v>
      </c>
      <c r="AC7">
        <v>1.3051027686630445E-2</v>
      </c>
      <c r="AD7">
        <v>1.6538889621382148E-2</v>
      </c>
      <c r="AE7">
        <v>2.0577860886364699E-3</v>
      </c>
      <c r="AF7">
        <v>5.479604096773485E-3</v>
      </c>
      <c r="AG7">
        <v>1.878404573249735E-2</v>
      </c>
      <c r="AH7">
        <v>5.8522266518251497E-3</v>
      </c>
      <c r="AI7">
        <v>5.1538825553739703E-2</v>
      </c>
      <c r="AJ7">
        <v>8.3835294071120253E-3</v>
      </c>
      <c r="AK7">
        <v>4.2005601428107449E-3</v>
      </c>
      <c r="AL7">
        <v>1.31333784978138E-2</v>
      </c>
      <c r="AM7">
        <v>1.011235637582735E-2</v>
      </c>
      <c r="AN7">
        <v>3.9895164839616698E-4</v>
      </c>
      <c r="AO7">
        <v>1.7361364064868001E-2</v>
      </c>
      <c r="AP7">
        <v>7.7874617494921496E-3</v>
      </c>
      <c r="AQ7">
        <v>0</v>
      </c>
      <c r="AR7">
        <v>2.8624093993979499E-2</v>
      </c>
      <c r="AS7">
        <v>1.1201961782769851E-2</v>
      </c>
      <c r="AT7">
        <v>1.7707440823374648E-2</v>
      </c>
      <c r="AU7">
        <v>2.1264399418063053E-2</v>
      </c>
      <c r="AV7">
        <v>8.9073183656405049E-3</v>
      </c>
      <c r="AW7">
        <v>1.45219923982957E-3</v>
      </c>
      <c r="AX7">
        <v>2.8663020343473549E-2</v>
      </c>
      <c r="AY7">
        <v>8.4712349485917444E-3</v>
      </c>
      <c r="AZ7">
        <v>0</v>
      </c>
      <c r="BA7">
        <v>9.7232503369287446E-3</v>
      </c>
      <c r="BB7">
        <v>1.7634784527313152E-2</v>
      </c>
      <c r="BC7">
        <v>6.0659929731017095E-3</v>
      </c>
      <c r="BD7">
        <v>1.7095121515119251E-2</v>
      </c>
      <c r="BE7">
        <v>1.0556075997619256E-2</v>
      </c>
      <c r="BF7">
        <v>1.36810492360342E-2</v>
      </c>
      <c r="BG7">
        <v>4.0679253376991248E-3</v>
      </c>
      <c r="BH7">
        <v>1.43908845962791E-2</v>
      </c>
      <c r="BJ7">
        <f t="shared" ref="BJ7:BJ41" si="0">AVERAGE(B7:Q7)</f>
        <v>1.2980587338393754E-2</v>
      </c>
      <c r="BK7">
        <f t="shared" ref="BK7:BK41" si="1">AVERAGE(R7:AI7)</f>
        <v>1.3105054897973718E-2</v>
      </c>
      <c r="BL7">
        <f t="shared" ref="BL7:BL41" si="2">AVERAGE(AJ7:BH7)</f>
        <v>1.1235374212885486E-2</v>
      </c>
      <c r="BN7">
        <f t="shared" ref="BN7:BN41" si="3">STDEV(B7:Q7)</f>
        <v>7.7511066665698078E-3</v>
      </c>
      <c r="BO7">
        <f t="shared" ref="BO7:BO41" si="4">STDEV(R7:AI7)</f>
        <v>1.1239286330712124E-2</v>
      </c>
      <c r="BP7">
        <f t="shared" ref="BP7:BP41" si="5">STDEV(AJ7:BH7)</f>
        <v>7.9351491291077079E-3</v>
      </c>
      <c r="BR7">
        <f t="shared" ref="BR7:BR41" si="6">BN7/SQRT(16)</f>
        <v>1.937776666642452E-3</v>
      </c>
      <c r="BS7">
        <f t="shared" ref="BS7:BS41" si="7">BO7/SQRT(18)</f>
        <v>2.6491251933812711E-3</v>
      </c>
      <c r="BT7">
        <f t="shared" ref="BT7:BT41" si="8">BP7/SQRT(25)</f>
        <v>1.5870298258215416E-3</v>
      </c>
      <c r="BV7">
        <f t="shared" ref="BV7:BV41" si="9">TTEST(B7:Q7,R7:AI7,2,3)</f>
        <v>0.96999908768872634</v>
      </c>
      <c r="BW7">
        <f t="shared" ref="BW7:BW41" si="10">TTEST(B7:Q7,AJ7:BH7,2,3)</f>
        <v>0.49087430122208564</v>
      </c>
      <c r="BX7">
        <f t="shared" ref="BX7:BX41" si="11">TTEST(R7:AI7,AJ7:BH7,2,3)</f>
        <v>0.54963266294265711</v>
      </c>
    </row>
    <row r="8" spans="1:76" x14ac:dyDescent="0.3">
      <c r="A8" t="s">
        <v>975</v>
      </c>
      <c r="B8">
        <v>1.9295624806096902E-2</v>
      </c>
      <c r="C8">
        <v>8.6503273862588003E-3</v>
      </c>
      <c r="D8">
        <v>1.210823899909896E-2</v>
      </c>
      <c r="E8">
        <v>2.694451803303835E-2</v>
      </c>
      <c r="F8">
        <v>8.6667210494562497E-2</v>
      </c>
      <c r="G8">
        <v>9.5600321800441059E-3</v>
      </c>
      <c r="H8">
        <v>2.987287097059485E-2</v>
      </c>
      <c r="I8">
        <v>1.61343435887806E-2</v>
      </c>
      <c r="J8">
        <v>1.0477853310055799E-2</v>
      </c>
      <c r="K8">
        <v>1.6510259210003188E-2</v>
      </c>
      <c r="L8">
        <v>1.9554366744741848E-2</v>
      </c>
      <c r="M8">
        <v>1.1576347165807676E-2</v>
      </c>
      <c r="N8">
        <v>8.7124453040504004E-3</v>
      </c>
      <c r="O8">
        <v>7.6058370454224001E-3</v>
      </c>
      <c r="P8">
        <v>3.7657803195171854E-2</v>
      </c>
      <c r="Q8">
        <v>2.0224826604172901E-2</v>
      </c>
      <c r="R8">
        <v>2.36265016865017E-2</v>
      </c>
      <c r="S8">
        <v>8.8822161127217504E-4</v>
      </c>
      <c r="T8">
        <v>1.6095990178866648E-2</v>
      </c>
      <c r="U8">
        <v>1.22700648800935E-2</v>
      </c>
      <c r="V8">
        <v>6.1342193257327747E-3</v>
      </c>
      <c r="W8">
        <v>2.0915568375862451E-2</v>
      </c>
      <c r="X8">
        <v>2.914220381257325E-2</v>
      </c>
      <c r="Y8">
        <v>2.30267826396553E-2</v>
      </c>
      <c r="Z8">
        <v>8.1888038020963994E-3</v>
      </c>
      <c r="AA8">
        <v>1.44303636788158E-2</v>
      </c>
      <c r="AB8">
        <v>4.7644917167965949E-2</v>
      </c>
      <c r="AC8">
        <v>1.4804007968878201E-2</v>
      </c>
      <c r="AD8">
        <v>1.256522408829825E-2</v>
      </c>
      <c r="AE8">
        <v>4.8449772799559754E-3</v>
      </c>
      <c r="AF8">
        <v>7.5932673224859241E-3</v>
      </c>
      <c r="AG8">
        <v>1.337768332464905E-2</v>
      </c>
      <c r="AH8">
        <v>1.7683676517641449E-2</v>
      </c>
      <c r="AI8">
        <v>2.1680978790580799E-2</v>
      </c>
      <c r="AJ8">
        <v>1.5866702710762369E-2</v>
      </c>
      <c r="AK8">
        <v>1.5063626321428149E-3</v>
      </c>
      <c r="AL8">
        <v>2.8606434827141499E-3</v>
      </c>
      <c r="AM8">
        <v>1.1102104298139251E-2</v>
      </c>
      <c r="AN8">
        <v>1.6995605454385498E-2</v>
      </c>
      <c r="AO8">
        <v>0</v>
      </c>
      <c r="AP8">
        <v>2.5168743126841451E-2</v>
      </c>
      <c r="AQ8">
        <v>1.1762748248984059E-2</v>
      </c>
      <c r="AR8">
        <v>0</v>
      </c>
      <c r="AS8">
        <v>1.7102410781085198E-2</v>
      </c>
      <c r="AT8">
        <v>3.1574869434604955E-2</v>
      </c>
      <c r="AU8">
        <v>1.1977720010019051E-2</v>
      </c>
      <c r="AV8">
        <v>1.2694599567948901E-2</v>
      </c>
      <c r="AW8">
        <v>7.0594714006796001E-3</v>
      </c>
      <c r="AX8">
        <v>0</v>
      </c>
      <c r="AY8">
        <v>1.81343461779075E-2</v>
      </c>
      <c r="AZ8">
        <v>9.3344175317970346E-3</v>
      </c>
      <c r="BA8">
        <v>1.6454162610348499E-2</v>
      </c>
      <c r="BB8">
        <v>2.8665717020555049E-3</v>
      </c>
      <c r="BC8">
        <v>9.8161021124778709E-3</v>
      </c>
      <c r="BD8">
        <v>6.2039939800972504E-3</v>
      </c>
      <c r="BE8">
        <v>1.220665506327725E-2</v>
      </c>
      <c r="BF8">
        <v>1.54686230821368E-2</v>
      </c>
      <c r="BG8">
        <v>1.310778578269035E-2</v>
      </c>
      <c r="BH8">
        <v>1.3588621281175E-2</v>
      </c>
      <c r="BJ8">
        <f t="shared" si="0"/>
        <v>2.1347056564868825E-2</v>
      </c>
      <c r="BK8">
        <f t="shared" si="1"/>
        <v>1.6384080691773648E-2</v>
      </c>
      <c r="BL8">
        <f t="shared" si="2"/>
        <v>1.1314130418890813E-2</v>
      </c>
      <c r="BN8">
        <f t="shared" si="3"/>
        <v>1.9396889833873159E-2</v>
      </c>
      <c r="BO8">
        <f t="shared" si="4"/>
        <v>1.0728152199629495E-2</v>
      </c>
      <c r="BP8">
        <f t="shared" si="5"/>
        <v>7.8111943229880612E-3</v>
      </c>
      <c r="BR8">
        <f t="shared" si="6"/>
        <v>4.8492224584682896E-3</v>
      </c>
      <c r="BS8">
        <f t="shared" si="7"/>
        <v>2.5286497233197973E-3</v>
      </c>
      <c r="BT8">
        <f t="shared" si="8"/>
        <v>1.5622388645976123E-3</v>
      </c>
      <c r="BV8">
        <f t="shared" si="9"/>
        <v>0.37364893457850423</v>
      </c>
      <c r="BW8">
        <f t="shared" si="10"/>
        <v>6.4374684616854527E-2</v>
      </c>
      <c r="BX8">
        <f t="shared" si="11"/>
        <v>9.8597963681136824E-2</v>
      </c>
    </row>
    <row r="9" spans="1:76" x14ac:dyDescent="0.3">
      <c r="A9" t="s">
        <v>976</v>
      </c>
      <c r="B9">
        <v>0.145108195343775</v>
      </c>
      <c r="C9">
        <v>0.23672142408779151</v>
      </c>
      <c r="D9">
        <v>0.15731133517155299</v>
      </c>
      <c r="E9">
        <v>0.141703495278728</v>
      </c>
      <c r="F9">
        <v>0.20858722325562551</v>
      </c>
      <c r="G9">
        <v>0.13703443601470749</v>
      </c>
      <c r="H9">
        <v>0.15578219020780748</v>
      </c>
      <c r="I9">
        <v>0.196700156422383</v>
      </c>
      <c r="J9">
        <v>0.1378894264941585</v>
      </c>
      <c r="K9">
        <v>0.1924355042404795</v>
      </c>
      <c r="L9">
        <v>0.12634409382165901</v>
      </c>
      <c r="M9">
        <v>0.10755099977914082</v>
      </c>
      <c r="N9">
        <v>0.11278318923639791</v>
      </c>
      <c r="O9">
        <v>0.23842371449304051</v>
      </c>
      <c r="P9">
        <v>0.31948800779911901</v>
      </c>
      <c r="Q9">
        <v>0.20370115695855451</v>
      </c>
      <c r="R9">
        <v>0.20438855255005001</v>
      </c>
      <c r="S9">
        <v>0.12970839980459431</v>
      </c>
      <c r="T9">
        <v>0.1212934970910865</v>
      </c>
      <c r="U9">
        <v>0.15695749541294501</v>
      </c>
      <c r="V9">
        <v>0.18093962646550449</v>
      </c>
      <c r="W9">
        <v>0.156632877821581</v>
      </c>
      <c r="X9">
        <v>0.19219867582299549</v>
      </c>
      <c r="Y9">
        <v>0.1722720186483975</v>
      </c>
      <c r="Z9">
        <v>0.22516183785803101</v>
      </c>
      <c r="AA9">
        <v>0.213824902867565</v>
      </c>
      <c r="AB9">
        <v>0.2053133022115205</v>
      </c>
      <c r="AC9">
        <v>0.1445096338164425</v>
      </c>
      <c r="AD9">
        <v>0.19212037138917848</v>
      </c>
      <c r="AE9">
        <v>0.15168161884078302</v>
      </c>
      <c r="AF9">
        <v>0.204381882940464</v>
      </c>
      <c r="AG9">
        <v>0.2251456186529025</v>
      </c>
      <c r="AH9">
        <v>0.22136020370110349</v>
      </c>
      <c r="AI9">
        <v>0.29937846322815398</v>
      </c>
      <c r="AJ9">
        <v>0.16221160644884</v>
      </c>
      <c r="AK9">
        <v>0.11661748845537551</v>
      </c>
      <c r="AL9">
        <v>0.1369273313332649</v>
      </c>
      <c r="AM9">
        <v>0.12832260224254149</v>
      </c>
      <c r="AN9">
        <v>0.13946161819732</v>
      </c>
      <c r="AO9">
        <v>0.182541259118426</v>
      </c>
      <c r="AP9">
        <v>0.20490367812090449</v>
      </c>
      <c r="AQ9">
        <v>0.18146167234458049</v>
      </c>
      <c r="AR9">
        <v>0.14892719487405051</v>
      </c>
      <c r="AS9">
        <v>0.19249474551356699</v>
      </c>
      <c r="AT9">
        <v>0.25336026094974601</v>
      </c>
      <c r="AU9">
        <v>0.30708501289017398</v>
      </c>
      <c r="AV9">
        <v>0.1507278987220135</v>
      </c>
      <c r="AW9">
        <v>0.2194917127993605</v>
      </c>
      <c r="AX9">
        <v>0.177260175776082</v>
      </c>
      <c r="AY9">
        <v>0.13677981075807849</v>
      </c>
      <c r="AZ9">
        <v>0.15298099017868499</v>
      </c>
      <c r="BA9">
        <v>0.23422074660369452</v>
      </c>
      <c r="BB9">
        <v>0.1801784740722025</v>
      </c>
      <c r="BC9">
        <v>9.7581593641303005E-2</v>
      </c>
      <c r="BD9">
        <v>0.1586552196295955</v>
      </c>
      <c r="BE9">
        <v>0.15251546199747951</v>
      </c>
      <c r="BF9">
        <v>0.10211545900378399</v>
      </c>
      <c r="BG9">
        <v>0.1383754830729905</v>
      </c>
      <c r="BH9">
        <v>0.23360983872931251</v>
      </c>
      <c r="BJ9">
        <f t="shared" si="0"/>
        <v>0.17609778428780754</v>
      </c>
      <c r="BK9">
        <f t="shared" si="1"/>
        <v>0.18873716550684994</v>
      </c>
      <c r="BL9">
        <f t="shared" si="2"/>
        <v>0.17155229341893488</v>
      </c>
      <c r="BN9">
        <f t="shared" si="3"/>
        <v>5.639563873173993E-2</v>
      </c>
      <c r="BO9">
        <f t="shared" si="4"/>
        <v>4.2778618072677341E-2</v>
      </c>
      <c r="BP9">
        <f t="shared" si="5"/>
        <v>4.9430042965123745E-2</v>
      </c>
      <c r="BR9">
        <f t="shared" si="6"/>
        <v>1.4098909682934983E-2</v>
      </c>
      <c r="BS9">
        <f t="shared" si="7"/>
        <v>1.0083016976326515E-2</v>
      </c>
      <c r="BT9">
        <f t="shared" si="8"/>
        <v>9.886008593024749E-3</v>
      </c>
      <c r="BV9">
        <f t="shared" si="9"/>
        <v>0.47197414471602339</v>
      </c>
      <c r="BW9">
        <f t="shared" si="10"/>
        <v>0.79366796309809817</v>
      </c>
      <c r="BX9">
        <f t="shared" si="11"/>
        <v>0.23082917103919789</v>
      </c>
    </row>
    <row r="10" spans="1:76" x14ac:dyDescent="0.3">
      <c r="A10" t="s">
        <v>977</v>
      </c>
      <c r="B10">
        <v>2.2479961760427303</v>
      </c>
      <c r="C10">
        <v>2.3012533053715849</v>
      </c>
      <c r="D10">
        <v>1.78638201948274</v>
      </c>
      <c r="E10">
        <v>2.318273028308885</v>
      </c>
      <c r="F10">
        <v>2.38723998128288</v>
      </c>
      <c r="G10">
        <v>1.788991724509235</v>
      </c>
      <c r="H10">
        <v>2.6040170069213797</v>
      </c>
      <c r="I10">
        <v>2.7860712642044851</v>
      </c>
      <c r="J10">
        <v>1.9696793668941699</v>
      </c>
      <c r="K10">
        <v>2.7592812945676197</v>
      </c>
      <c r="L10">
        <v>2.0465489397910952</v>
      </c>
      <c r="M10">
        <v>1.4551158474640848</v>
      </c>
      <c r="N10">
        <v>2.5713250241207648</v>
      </c>
      <c r="O10">
        <v>2.6267015806732301</v>
      </c>
      <c r="P10">
        <v>5.3152330133487951</v>
      </c>
      <c r="Q10">
        <v>2.559508291972735</v>
      </c>
      <c r="R10">
        <v>3.06996243447675</v>
      </c>
      <c r="S10">
        <v>1.9327894894162601</v>
      </c>
      <c r="T10">
        <v>1.9612393932397749</v>
      </c>
      <c r="U10">
        <v>2.0806048723020152</v>
      </c>
      <c r="V10">
        <v>2.2463775556833498</v>
      </c>
      <c r="W10">
        <v>1.88226795370801</v>
      </c>
      <c r="X10">
        <v>2.6459010036668</v>
      </c>
      <c r="Y10">
        <v>2.4381353231535901</v>
      </c>
      <c r="Z10">
        <v>2.5292061491103199</v>
      </c>
      <c r="AA10">
        <v>2.382545619074135</v>
      </c>
      <c r="AB10">
        <v>3.7432167993840499</v>
      </c>
      <c r="AC10">
        <v>2.581321255447675</v>
      </c>
      <c r="AD10">
        <v>2.2449148046458847</v>
      </c>
      <c r="AE10">
        <v>2.3862270032970749</v>
      </c>
      <c r="AF10">
        <v>2.7079104751261802</v>
      </c>
      <c r="AG10">
        <v>2.9489241420113652</v>
      </c>
      <c r="AH10">
        <v>1.9428730754996699</v>
      </c>
      <c r="AI10">
        <v>4.3114950868243502</v>
      </c>
      <c r="AJ10">
        <v>2.4482174552367653</v>
      </c>
      <c r="AK10">
        <v>1.5452839518304451</v>
      </c>
      <c r="AL10">
        <v>2.171749615066755</v>
      </c>
      <c r="AM10">
        <v>1.9633730579027699</v>
      </c>
      <c r="AN10">
        <v>1.71241231719376</v>
      </c>
      <c r="AO10">
        <v>2.0748258028948952</v>
      </c>
      <c r="AP10">
        <v>2.6649919957307402</v>
      </c>
      <c r="AQ10">
        <v>2.1188859919909202</v>
      </c>
      <c r="AR10">
        <v>1.397956462197995</v>
      </c>
      <c r="AS10">
        <v>3.4591618318092996</v>
      </c>
      <c r="AT10">
        <v>2.4877332191408348</v>
      </c>
      <c r="AU10">
        <v>4.6573071450242001</v>
      </c>
      <c r="AV10">
        <v>1.92018518211558</v>
      </c>
      <c r="AW10">
        <v>2.3412926624218402</v>
      </c>
      <c r="AX10">
        <v>2.5317305994348152</v>
      </c>
      <c r="AY10">
        <v>2.1063302747689101</v>
      </c>
      <c r="AZ10">
        <v>2.5026422160643103</v>
      </c>
      <c r="BA10">
        <v>2.5223618633759601</v>
      </c>
      <c r="BB10">
        <v>1.8641828675185501</v>
      </c>
      <c r="BC10">
        <v>1.672555983270525</v>
      </c>
      <c r="BD10">
        <v>1.880078059637615</v>
      </c>
      <c r="BE10">
        <v>2.0627477004980501</v>
      </c>
      <c r="BF10">
        <v>1.96026246266141</v>
      </c>
      <c r="BG10">
        <v>1.7325835660202249</v>
      </c>
      <c r="BH10">
        <v>2.347385810269305</v>
      </c>
      <c r="BJ10">
        <f t="shared" si="0"/>
        <v>2.4702261165597759</v>
      </c>
      <c r="BK10">
        <f t="shared" si="1"/>
        <v>2.5575506908926253</v>
      </c>
      <c r="BL10">
        <f t="shared" si="2"/>
        <v>2.2458495237630598</v>
      </c>
      <c r="BN10">
        <f t="shared" si="3"/>
        <v>0.85002305323206817</v>
      </c>
      <c r="BO10">
        <f t="shared" si="4"/>
        <v>0.64194929451424032</v>
      </c>
      <c r="BP10">
        <f t="shared" si="5"/>
        <v>0.66279212013492639</v>
      </c>
      <c r="BR10">
        <f t="shared" si="6"/>
        <v>0.21250576330801704</v>
      </c>
      <c r="BS10">
        <f t="shared" si="7"/>
        <v>0.15130889977631318</v>
      </c>
      <c r="BT10">
        <f t="shared" si="8"/>
        <v>0.13255842402698528</v>
      </c>
      <c r="BV10">
        <f t="shared" si="9"/>
        <v>0.74033387476975721</v>
      </c>
      <c r="BW10">
        <f t="shared" si="10"/>
        <v>0.37841292068286259</v>
      </c>
      <c r="BX10">
        <f t="shared" si="11"/>
        <v>0.12966582916728325</v>
      </c>
    </row>
    <row r="11" spans="1:76" x14ac:dyDescent="0.3">
      <c r="A11" t="s">
        <v>978</v>
      </c>
      <c r="B11">
        <v>0.16969652197371499</v>
      </c>
      <c r="C11">
        <v>0.2484735194671745</v>
      </c>
      <c r="D11">
        <v>0.1543531060531935</v>
      </c>
      <c r="E11">
        <v>0.25870939611655552</v>
      </c>
      <c r="F11">
        <v>0.1078020131127175</v>
      </c>
      <c r="G11">
        <v>0.14624962485253101</v>
      </c>
      <c r="H11">
        <v>0.24863708629856501</v>
      </c>
      <c r="I11">
        <v>0.2281520637428425</v>
      </c>
      <c r="J11">
        <v>0.2136394806370695</v>
      </c>
      <c r="K11">
        <v>0.27782811617541403</v>
      </c>
      <c r="L11">
        <v>0.18961859652268948</v>
      </c>
      <c r="M11">
        <v>0.18626283298844698</v>
      </c>
      <c r="N11">
        <v>0.2269637972547775</v>
      </c>
      <c r="O11">
        <v>0.3289418050923355</v>
      </c>
      <c r="P11">
        <v>0.59093398831534949</v>
      </c>
      <c r="Q11">
        <v>0.25585608004409599</v>
      </c>
      <c r="R11">
        <v>0.28329957587340299</v>
      </c>
      <c r="S11">
        <v>0.20271808670095398</v>
      </c>
      <c r="T11">
        <v>0.128479706418169</v>
      </c>
      <c r="U11">
        <v>0.23215030702339701</v>
      </c>
      <c r="V11">
        <v>0.229936925395688</v>
      </c>
      <c r="W11">
        <v>0.2208762507770145</v>
      </c>
      <c r="X11">
        <v>0.22204926710147299</v>
      </c>
      <c r="Y11">
        <v>0.26759817275883202</v>
      </c>
      <c r="Z11">
        <v>0.26067468576738351</v>
      </c>
      <c r="AA11">
        <v>0.20926718289913149</v>
      </c>
      <c r="AB11">
        <v>0.347741108737186</v>
      </c>
      <c r="AC11">
        <v>0.30600072705937553</v>
      </c>
      <c r="AD11">
        <v>0.17611799984971849</v>
      </c>
      <c r="AE11">
        <v>0.26452079067142997</v>
      </c>
      <c r="AF11">
        <v>0.37410475342770955</v>
      </c>
      <c r="AG11">
        <v>0.30035182323078147</v>
      </c>
      <c r="AH11">
        <v>0.24454726774207902</v>
      </c>
      <c r="AI11">
        <v>0.39353222950973255</v>
      </c>
      <c r="AJ11">
        <v>0.25517516286199149</v>
      </c>
      <c r="AK11">
        <v>0.17805686098979101</v>
      </c>
      <c r="AL11">
        <v>0.14398152676998299</v>
      </c>
      <c r="AM11">
        <v>0.14381570214594849</v>
      </c>
      <c r="AN11">
        <v>0.1260746322576605</v>
      </c>
      <c r="AO11">
        <v>0.14957396852020799</v>
      </c>
      <c r="AP11">
        <v>0.24727649848771849</v>
      </c>
      <c r="AQ11">
        <v>0.218160279535239</v>
      </c>
      <c r="AR11">
        <v>0.10243133600607335</v>
      </c>
      <c r="AS11">
        <v>0.23190689081058</v>
      </c>
      <c r="AT11">
        <v>0.22839672408491801</v>
      </c>
      <c r="AU11">
        <v>0.31643931005513498</v>
      </c>
      <c r="AV11">
        <v>0.17351812051607401</v>
      </c>
      <c r="AW11">
        <v>0.13448739318849501</v>
      </c>
      <c r="AX11">
        <v>0.23696028930038701</v>
      </c>
      <c r="AY11">
        <v>0.19243109692279148</v>
      </c>
      <c r="AZ11">
        <v>0.37629829211486054</v>
      </c>
      <c r="BA11">
        <v>0.37891338429274346</v>
      </c>
      <c r="BB11">
        <v>0.13758150903072652</v>
      </c>
      <c r="BC11">
        <v>0.1203666136837855</v>
      </c>
      <c r="BD11">
        <v>0.18330099713120651</v>
      </c>
      <c r="BE11">
        <v>0.16802700870654549</v>
      </c>
      <c r="BF11">
        <v>0.17182988468288651</v>
      </c>
      <c r="BG11">
        <v>0.13869093189730849</v>
      </c>
      <c r="BH11">
        <v>0.28508137214623452</v>
      </c>
      <c r="BJ11">
        <f t="shared" si="0"/>
        <v>0.23950737679046699</v>
      </c>
      <c r="BK11">
        <f t="shared" si="1"/>
        <v>0.25910927005241435</v>
      </c>
      <c r="BL11">
        <f t="shared" si="2"/>
        <v>0.20155103144557165</v>
      </c>
      <c r="BN11">
        <f t="shared" si="3"/>
        <v>0.10899994528523067</v>
      </c>
      <c r="BO11">
        <f t="shared" si="4"/>
        <v>6.7727275044484447E-2</v>
      </c>
      <c r="BP11">
        <f t="shared" si="5"/>
        <v>7.5848722953284917E-2</v>
      </c>
      <c r="BR11">
        <f t="shared" si="6"/>
        <v>2.7249986321307668E-2</v>
      </c>
      <c r="BS11">
        <f t="shared" si="7"/>
        <v>1.5963471818413795E-2</v>
      </c>
      <c r="BT11">
        <f t="shared" si="8"/>
        <v>1.5169744590656984E-2</v>
      </c>
      <c r="BV11">
        <f t="shared" si="9"/>
        <v>0.54054130907859843</v>
      </c>
      <c r="BW11">
        <f t="shared" si="10"/>
        <v>0.2352930389375896</v>
      </c>
      <c r="BX11">
        <f t="shared" si="11"/>
        <v>1.265847886568581E-2</v>
      </c>
    </row>
    <row r="12" spans="1:76" x14ac:dyDescent="0.3">
      <c r="A12" t="s">
        <v>979</v>
      </c>
      <c r="B12">
        <v>3.0806698508156498</v>
      </c>
      <c r="C12">
        <v>2.4526887996434099</v>
      </c>
      <c r="D12">
        <v>2.3960107670979749</v>
      </c>
      <c r="E12">
        <v>3.0073299955754749</v>
      </c>
      <c r="F12">
        <v>2.8897215811173598</v>
      </c>
      <c r="G12">
        <v>2.1564515543710852</v>
      </c>
      <c r="H12">
        <v>3.4872583929524499</v>
      </c>
      <c r="I12">
        <v>3.818829108672035</v>
      </c>
      <c r="J12">
        <v>2.2764890451696802</v>
      </c>
      <c r="K12">
        <v>3.42964845695061</v>
      </c>
      <c r="L12">
        <v>2.02008468321156</v>
      </c>
      <c r="M12">
        <v>1.8427062757113402</v>
      </c>
      <c r="N12">
        <v>2.6413815096647397</v>
      </c>
      <c r="O12">
        <v>2.6650854082628097</v>
      </c>
      <c r="P12">
        <v>5.1498647632095143</v>
      </c>
      <c r="Q12">
        <v>2.8866165590330599</v>
      </c>
      <c r="R12">
        <v>2.5856071572970198</v>
      </c>
      <c r="S12">
        <v>2.3908471805453351</v>
      </c>
      <c r="T12">
        <v>2.5248108754006848</v>
      </c>
      <c r="U12">
        <v>2.3629286502939699</v>
      </c>
      <c r="V12">
        <v>3.0605073662067799</v>
      </c>
      <c r="W12">
        <v>2.3597508248229397</v>
      </c>
      <c r="X12">
        <v>3.08352598044852</v>
      </c>
      <c r="Y12">
        <v>3.268075714698325</v>
      </c>
      <c r="Z12">
        <v>3.6620733591719299</v>
      </c>
      <c r="AA12">
        <v>2.8878341493766202</v>
      </c>
      <c r="AB12">
        <v>4.5213148673540502</v>
      </c>
      <c r="AC12">
        <v>2.8440184855457753</v>
      </c>
      <c r="AD12">
        <v>3.1369155447218846</v>
      </c>
      <c r="AE12">
        <v>2.3586641062796003</v>
      </c>
      <c r="AF12">
        <v>2.79719436481715</v>
      </c>
      <c r="AG12">
        <v>3.2286763596395698</v>
      </c>
      <c r="AH12">
        <v>2.3963251376578798</v>
      </c>
      <c r="AI12">
        <v>5.7857693927307707</v>
      </c>
      <c r="AJ12">
        <v>3.3388740884351451</v>
      </c>
      <c r="AK12">
        <v>1.9790550366861202</v>
      </c>
      <c r="AL12">
        <v>2.3819902502468651</v>
      </c>
      <c r="AM12">
        <v>2.517007642142115</v>
      </c>
      <c r="AN12">
        <v>1.9609878900988451</v>
      </c>
      <c r="AO12">
        <v>2.6706440561689453</v>
      </c>
      <c r="AP12">
        <v>3.3239904678506349</v>
      </c>
      <c r="AQ12">
        <v>2.4351697139179498</v>
      </c>
      <c r="AR12">
        <v>1.9845125294544199</v>
      </c>
      <c r="AS12">
        <v>4.2597628670425403</v>
      </c>
      <c r="AT12">
        <v>2.9226078018515347</v>
      </c>
      <c r="AU12">
        <v>5.530886107390435</v>
      </c>
      <c r="AV12">
        <v>2.5628910390532953</v>
      </c>
      <c r="AW12">
        <v>3.1591955535496847</v>
      </c>
      <c r="AX12">
        <v>4.2364472069614552</v>
      </c>
      <c r="AY12">
        <v>2.658554348245135</v>
      </c>
      <c r="AZ12">
        <v>2.7763196011977547</v>
      </c>
      <c r="BA12">
        <v>2.5512727673859548</v>
      </c>
      <c r="BB12">
        <v>2.5670638355541699</v>
      </c>
      <c r="BC12">
        <v>1.9543080006856501</v>
      </c>
      <c r="BD12">
        <v>2.2988971436904402</v>
      </c>
      <c r="BE12">
        <v>2.4302566098414848</v>
      </c>
      <c r="BF12">
        <v>2.6190422535693498</v>
      </c>
      <c r="BG12">
        <v>2.1605886026306451</v>
      </c>
      <c r="BH12">
        <v>2.90520265265845</v>
      </c>
      <c r="BJ12">
        <f t="shared" si="0"/>
        <v>2.887552296966172</v>
      </c>
      <c r="BK12">
        <f t="shared" si="1"/>
        <v>3.0697133065004896</v>
      </c>
      <c r="BL12">
        <f t="shared" si="2"/>
        <v>2.8074211226523609</v>
      </c>
      <c r="BN12">
        <f t="shared" si="3"/>
        <v>0.81581931348411807</v>
      </c>
      <c r="BO12">
        <f t="shared" si="4"/>
        <v>0.87506174655293822</v>
      </c>
      <c r="BP12">
        <f t="shared" si="5"/>
        <v>0.83055705817247294</v>
      </c>
      <c r="BR12">
        <f t="shared" si="6"/>
        <v>0.20395482837102952</v>
      </c>
      <c r="BS12">
        <f t="shared" si="7"/>
        <v>0.20625403164817555</v>
      </c>
      <c r="BT12">
        <f t="shared" si="8"/>
        <v>0.16611141163449458</v>
      </c>
      <c r="BV12">
        <f t="shared" si="9"/>
        <v>0.53447318136578503</v>
      </c>
      <c r="BW12">
        <f t="shared" si="10"/>
        <v>0.76258444849073515</v>
      </c>
      <c r="BX12">
        <f t="shared" si="11"/>
        <v>0.32865097144407551</v>
      </c>
    </row>
    <row r="13" spans="1:76" x14ac:dyDescent="0.3">
      <c r="A13" t="s">
        <v>980</v>
      </c>
      <c r="B13">
        <v>1.3085358634897402</v>
      </c>
      <c r="C13">
        <v>1.4726102571469351</v>
      </c>
      <c r="D13">
        <v>0.90633058250805054</v>
      </c>
      <c r="E13">
        <v>1.3175890140329951</v>
      </c>
      <c r="F13">
        <v>1.1329997028534371</v>
      </c>
      <c r="G13">
        <v>1.0226590572358756</v>
      </c>
      <c r="H13">
        <v>1.3251130824677149</v>
      </c>
      <c r="I13">
        <v>1.401616306362325</v>
      </c>
      <c r="J13">
        <v>1.2169019392522</v>
      </c>
      <c r="K13">
        <v>1.314195449278335</v>
      </c>
      <c r="L13">
        <v>1.2392441929947</v>
      </c>
      <c r="M13">
        <v>0.91220512892363792</v>
      </c>
      <c r="N13">
        <v>1.555387171998545</v>
      </c>
      <c r="O13">
        <v>1.6392611763125751</v>
      </c>
      <c r="P13">
        <v>2.8028895650522201</v>
      </c>
      <c r="Q13">
        <v>1.1925961271170351</v>
      </c>
      <c r="R13">
        <v>1.50253803864889</v>
      </c>
      <c r="S13">
        <v>1.091186682954258</v>
      </c>
      <c r="T13">
        <v>0.94619412942878356</v>
      </c>
      <c r="U13">
        <v>1.1965579749690649</v>
      </c>
      <c r="V13">
        <v>1.097706585400785</v>
      </c>
      <c r="W13">
        <v>1.261146409325745</v>
      </c>
      <c r="X13">
        <v>1.48241805625417</v>
      </c>
      <c r="Y13">
        <v>1.5684122193479799</v>
      </c>
      <c r="Z13">
        <v>1.268446982615685</v>
      </c>
      <c r="AA13">
        <v>1.369712002370695</v>
      </c>
      <c r="AB13">
        <v>1.9144328390595549</v>
      </c>
      <c r="AC13">
        <v>1.52297492092285</v>
      </c>
      <c r="AD13">
        <v>0.97856560263346348</v>
      </c>
      <c r="AE13">
        <v>1.546020349580665</v>
      </c>
      <c r="AF13">
        <v>1.5162541703190751</v>
      </c>
      <c r="AG13">
        <v>1.8644020345737151</v>
      </c>
      <c r="AH13">
        <v>1.258141329542475</v>
      </c>
      <c r="AI13">
        <v>2.1207292041231849</v>
      </c>
      <c r="AJ13">
        <v>1.2816592603202501</v>
      </c>
      <c r="AK13">
        <v>0.85921878464579904</v>
      </c>
      <c r="AL13">
        <v>1.340946780939545</v>
      </c>
      <c r="AM13">
        <v>0.93020894261063403</v>
      </c>
      <c r="AN13">
        <v>0.78980581438343744</v>
      </c>
      <c r="AO13">
        <v>1.2771945680421051</v>
      </c>
      <c r="AP13">
        <v>1.091933151853135</v>
      </c>
      <c r="AQ13">
        <v>1.151212205782995</v>
      </c>
      <c r="AR13">
        <v>0.77659514637959792</v>
      </c>
      <c r="AS13">
        <v>1.4990380909636598</v>
      </c>
      <c r="AT13">
        <v>1.2307688398763998</v>
      </c>
      <c r="AU13">
        <v>2.1225972311565151</v>
      </c>
      <c r="AV13">
        <v>1.1133197796871199</v>
      </c>
      <c r="AW13">
        <v>1.0510631205460284</v>
      </c>
      <c r="AX13">
        <v>1.432567899723955</v>
      </c>
      <c r="AY13">
        <v>1.4357128864934952</v>
      </c>
      <c r="AZ13">
        <v>1.5290805923671651</v>
      </c>
      <c r="BA13">
        <v>1.2128398171242549</v>
      </c>
      <c r="BB13">
        <v>1.056521557004555</v>
      </c>
      <c r="BC13">
        <v>0.92181350694440356</v>
      </c>
      <c r="BD13">
        <v>1.1370478253499199</v>
      </c>
      <c r="BE13">
        <v>1.1195485881085849</v>
      </c>
      <c r="BF13">
        <v>0.84531437047249058</v>
      </c>
      <c r="BG13">
        <v>0.96847910346111699</v>
      </c>
      <c r="BH13">
        <v>1.5322142245660699</v>
      </c>
      <c r="BJ13">
        <f t="shared" si="0"/>
        <v>1.360008413564145</v>
      </c>
      <c r="BK13">
        <f t="shared" si="1"/>
        <v>1.416991085115058</v>
      </c>
      <c r="BL13">
        <f t="shared" si="2"/>
        <v>1.1882680835521295</v>
      </c>
      <c r="BN13">
        <f t="shared" si="3"/>
        <v>0.43627330481255655</v>
      </c>
      <c r="BO13">
        <f t="shared" si="4"/>
        <v>0.32171450753125175</v>
      </c>
      <c r="BP13">
        <f t="shared" si="5"/>
        <v>0.30049260752756946</v>
      </c>
      <c r="BR13">
        <f t="shared" si="6"/>
        <v>0.10906832620313914</v>
      </c>
      <c r="BS13">
        <f t="shared" si="7"/>
        <v>7.5828836627146248E-2</v>
      </c>
      <c r="BT13">
        <f t="shared" si="8"/>
        <v>6.009852150551389E-2</v>
      </c>
      <c r="BV13">
        <f t="shared" si="9"/>
        <v>0.67130780362944309</v>
      </c>
      <c r="BW13">
        <f t="shared" si="10"/>
        <v>0.18052567299157468</v>
      </c>
      <c r="BX13">
        <f t="shared" si="11"/>
        <v>2.3727102337994199E-2</v>
      </c>
    </row>
    <row r="14" spans="1:76" x14ac:dyDescent="0.3">
      <c r="A14" t="s">
        <v>981</v>
      </c>
      <c r="B14">
        <v>1.9131229224522501</v>
      </c>
      <c r="C14">
        <v>1.9644373549827101</v>
      </c>
      <c r="D14">
        <v>1.70323773120831</v>
      </c>
      <c r="E14">
        <v>2.0093196424018549</v>
      </c>
      <c r="F14">
        <v>1.5383497869062999</v>
      </c>
      <c r="G14">
        <v>1.504293263155345</v>
      </c>
      <c r="H14">
        <v>2.1962339701914648</v>
      </c>
      <c r="I14">
        <v>2.0893527774007148</v>
      </c>
      <c r="J14">
        <v>1.631424945241885</v>
      </c>
      <c r="K14">
        <v>1.6304419299306652</v>
      </c>
      <c r="L14">
        <v>1.8227200102184749</v>
      </c>
      <c r="M14">
        <v>1.2774707166619201</v>
      </c>
      <c r="N14">
        <v>1.721987409771655</v>
      </c>
      <c r="O14">
        <v>2.2262859081303699</v>
      </c>
      <c r="P14">
        <v>3.6667101247357299</v>
      </c>
      <c r="Q14">
        <v>1.9024353699543948</v>
      </c>
      <c r="R14">
        <v>1.987745757673</v>
      </c>
      <c r="S14">
        <v>1.4036306568089301</v>
      </c>
      <c r="T14">
        <v>1.28878369714334</v>
      </c>
      <c r="U14">
        <v>1.5406852839810949</v>
      </c>
      <c r="V14">
        <v>1.2513128041623101</v>
      </c>
      <c r="W14">
        <v>1.6140015013182301</v>
      </c>
      <c r="X14">
        <v>1.8913804573192348</v>
      </c>
      <c r="Y14">
        <v>1.8053117499280549</v>
      </c>
      <c r="Z14">
        <v>2.266922781383045</v>
      </c>
      <c r="AA14">
        <v>1.7852968495195001</v>
      </c>
      <c r="AB14">
        <v>2.9192730060569598</v>
      </c>
      <c r="AC14">
        <v>1.8318322854654201</v>
      </c>
      <c r="AD14">
        <v>1.3801734000576449</v>
      </c>
      <c r="AE14">
        <v>1.7249445165104449</v>
      </c>
      <c r="AF14">
        <v>1.7763333013387799</v>
      </c>
      <c r="AG14">
        <v>2.2619624873763549</v>
      </c>
      <c r="AH14">
        <v>1.5519029511259199</v>
      </c>
      <c r="AI14">
        <v>3.2960117736362147</v>
      </c>
      <c r="AJ14">
        <v>1.9838999066428249</v>
      </c>
      <c r="AK14">
        <v>1.189008277029266</v>
      </c>
      <c r="AL14">
        <v>1.7959652929415451</v>
      </c>
      <c r="AM14">
        <v>1.35246047720107</v>
      </c>
      <c r="AN14">
        <v>1.2904799100834601</v>
      </c>
      <c r="AO14">
        <v>1.7151307022537701</v>
      </c>
      <c r="AP14">
        <v>1.5766506750856499</v>
      </c>
      <c r="AQ14">
        <v>1.2894485433776048</v>
      </c>
      <c r="AR14">
        <v>1.0093487332910498</v>
      </c>
      <c r="AS14">
        <v>1.939458215825955</v>
      </c>
      <c r="AT14">
        <v>1.6118586433696751</v>
      </c>
      <c r="AU14">
        <v>2.4522230729531147</v>
      </c>
      <c r="AV14">
        <v>1.6546880433535649</v>
      </c>
      <c r="AW14">
        <v>1.7082995940572001</v>
      </c>
      <c r="AX14">
        <v>1.9066513588547551</v>
      </c>
      <c r="AY14">
        <v>1.67680888984889</v>
      </c>
      <c r="AZ14">
        <v>2.2671987202456947</v>
      </c>
      <c r="BA14">
        <v>1.537428442776825</v>
      </c>
      <c r="BB14">
        <v>1.5443846595658399</v>
      </c>
      <c r="BC14">
        <v>1.3644354648814649</v>
      </c>
      <c r="BD14">
        <v>1.7635308686699149</v>
      </c>
      <c r="BE14">
        <v>1.547135910062305</v>
      </c>
      <c r="BF14">
        <v>1.3197961035630299</v>
      </c>
      <c r="BG14">
        <v>1.4528652042220251</v>
      </c>
      <c r="BH14">
        <v>1.7778749003868051</v>
      </c>
      <c r="BJ14">
        <f t="shared" si="0"/>
        <v>1.9248639914590027</v>
      </c>
      <c r="BK14">
        <f t="shared" si="1"/>
        <v>1.8654169589335821</v>
      </c>
      <c r="BL14">
        <f t="shared" si="2"/>
        <v>1.6290812244217319</v>
      </c>
      <c r="BN14">
        <f t="shared" si="3"/>
        <v>0.53252939809503075</v>
      </c>
      <c r="BO14">
        <f t="shared" si="4"/>
        <v>0.53990332321757117</v>
      </c>
      <c r="BP14">
        <f t="shared" si="5"/>
        <v>0.32755699021261575</v>
      </c>
      <c r="BR14">
        <f t="shared" si="6"/>
        <v>0.13313234952375769</v>
      </c>
      <c r="BS14">
        <f t="shared" si="7"/>
        <v>0.12725643367743233</v>
      </c>
      <c r="BT14">
        <f t="shared" si="8"/>
        <v>6.551139804252315E-2</v>
      </c>
      <c r="BV14">
        <f t="shared" si="9"/>
        <v>0.74898262384146319</v>
      </c>
      <c r="BW14">
        <f t="shared" si="10"/>
        <v>5.8571962526104047E-2</v>
      </c>
      <c r="BX14">
        <f t="shared" si="11"/>
        <v>0.11076456507973692</v>
      </c>
    </row>
    <row r="15" spans="1:76" x14ac:dyDescent="0.3">
      <c r="A15" t="s">
        <v>982</v>
      </c>
      <c r="B15">
        <v>0.18138976187029049</v>
      </c>
      <c r="C15">
        <v>0.22723536804928351</v>
      </c>
      <c r="D15">
        <v>0.2088940151294425</v>
      </c>
      <c r="E15">
        <v>0.21052290970641951</v>
      </c>
      <c r="F15">
        <v>0.20356780525854551</v>
      </c>
      <c r="G15">
        <v>0.19311241558595649</v>
      </c>
      <c r="H15">
        <v>0.21156693690359951</v>
      </c>
      <c r="I15">
        <v>0.25579001555928405</v>
      </c>
      <c r="J15">
        <v>0.19020815407284902</v>
      </c>
      <c r="K15">
        <v>0.22223593741420999</v>
      </c>
      <c r="L15">
        <v>0.15629316475607399</v>
      </c>
      <c r="M15">
        <v>0.14012664893987301</v>
      </c>
      <c r="N15">
        <v>0.24784654675345649</v>
      </c>
      <c r="O15">
        <v>0.25091335563650052</v>
      </c>
      <c r="P15">
        <v>0.41081335220397952</v>
      </c>
      <c r="Q15">
        <v>0.18469919496388648</v>
      </c>
      <c r="R15">
        <v>0.232528571356245</v>
      </c>
      <c r="S15">
        <v>0.16767209898107999</v>
      </c>
      <c r="T15">
        <v>0.185107699458226</v>
      </c>
      <c r="U15">
        <v>0.15792967650016648</v>
      </c>
      <c r="V15">
        <v>9.0609467070671496E-2</v>
      </c>
      <c r="W15">
        <v>0.2044078755109745</v>
      </c>
      <c r="X15">
        <v>0.235389384460469</v>
      </c>
      <c r="Y15">
        <v>0.2150568477817425</v>
      </c>
      <c r="Z15">
        <v>0.22059118167441599</v>
      </c>
      <c r="AA15">
        <v>0.15844464631557098</v>
      </c>
      <c r="AB15">
        <v>0.22918136954579049</v>
      </c>
      <c r="AC15">
        <v>0.19429862893091349</v>
      </c>
      <c r="AD15">
        <v>0.165207336380949</v>
      </c>
      <c r="AE15">
        <v>0.14952420580593301</v>
      </c>
      <c r="AF15">
        <v>0.20497551934994451</v>
      </c>
      <c r="AG15">
        <v>0.328997243923498</v>
      </c>
      <c r="AH15">
        <v>0.13414873388918502</v>
      </c>
      <c r="AI15">
        <v>0.43076494951470445</v>
      </c>
      <c r="AJ15">
        <v>0.20534021891325749</v>
      </c>
      <c r="AK15">
        <v>0.15812815038644701</v>
      </c>
      <c r="AL15">
        <v>0.14227275828988301</v>
      </c>
      <c r="AM15">
        <v>0.14626239541332547</v>
      </c>
      <c r="AN15">
        <v>0.13098069842687851</v>
      </c>
      <c r="AO15">
        <v>0.17394371696174649</v>
      </c>
      <c r="AP15">
        <v>0.17969498962809899</v>
      </c>
      <c r="AQ15">
        <v>0.14086409403828251</v>
      </c>
      <c r="AR15">
        <v>8.7086744922184045E-2</v>
      </c>
      <c r="AS15">
        <v>0.2486604245963725</v>
      </c>
      <c r="AT15">
        <v>0.2014917437579325</v>
      </c>
      <c r="AU15">
        <v>0.31274083365690897</v>
      </c>
      <c r="AV15">
        <v>0.12530821373650919</v>
      </c>
      <c r="AW15">
        <v>0.21017521822733248</v>
      </c>
      <c r="AX15">
        <v>0.21522756988786151</v>
      </c>
      <c r="AY15">
        <v>0.19538808036855299</v>
      </c>
      <c r="AZ15">
        <v>0.34964134555496801</v>
      </c>
      <c r="BA15">
        <v>0.20998597786616049</v>
      </c>
      <c r="BB15">
        <v>0.1557868551798185</v>
      </c>
      <c r="BC15">
        <v>0.164021886285939</v>
      </c>
      <c r="BD15">
        <v>0.19667137050491901</v>
      </c>
      <c r="BE15">
        <v>0.15297776602812702</v>
      </c>
      <c r="BF15">
        <v>0.1451085920250165</v>
      </c>
      <c r="BG15">
        <v>0.16191443251493098</v>
      </c>
      <c r="BH15">
        <v>0.25469384397950201</v>
      </c>
      <c r="BJ15">
        <f t="shared" si="0"/>
        <v>0.21845097392522814</v>
      </c>
      <c r="BK15">
        <f t="shared" si="1"/>
        <v>0.20582419091391557</v>
      </c>
      <c r="BL15">
        <f t="shared" si="2"/>
        <v>0.18657471684603821</v>
      </c>
      <c r="BN15">
        <f t="shared" si="3"/>
        <v>6.0432156430307138E-2</v>
      </c>
      <c r="BO15">
        <f t="shared" si="4"/>
        <v>7.5924219504742527E-2</v>
      </c>
      <c r="BP15">
        <f t="shared" si="5"/>
        <v>5.8463689519546481E-2</v>
      </c>
      <c r="BR15">
        <f t="shared" si="6"/>
        <v>1.5108039107576784E-2</v>
      </c>
      <c r="BS15">
        <f t="shared" si="7"/>
        <v>1.7895510156033127E-2</v>
      </c>
      <c r="BT15">
        <f t="shared" si="8"/>
        <v>1.1692737903909296E-2</v>
      </c>
      <c r="BV15">
        <f t="shared" si="9"/>
        <v>0.59356140833729976</v>
      </c>
      <c r="BW15">
        <f t="shared" si="10"/>
        <v>0.1051746205579457</v>
      </c>
      <c r="BX15">
        <f t="shared" si="11"/>
        <v>0.37488341265443603</v>
      </c>
    </row>
    <row r="16" spans="1:76" x14ac:dyDescent="0.3">
      <c r="A16" t="s">
        <v>983</v>
      </c>
      <c r="B16">
        <v>4.47876917735495E-2</v>
      </c>
      <c r="C16">
        <v>5.2682673208364353E-2</v>
      </c>
      <c r="D16">
        <v>7.8779699110016407E-2</v>
      </c>
      <c r="E16">
        <v>7.0508278908318595E-2</v>
      </c>
      <c r="F16">
        <v>0.1146089141515165</v>
      </c>
      <c r="G16">
        <v>4.9556385531834196E-2</v>
      </c>
      <c r="H16">
        <v>9.2851883065851057E-2</v>
      </c>
      <c r="I16">
        <v>6.9862693288720995E-2</v>
      </c>
      <c r="J16">
        <v>2.2543343109564601E-2</v>
      </c>
      <c r="K16">
        <v>4.8276584663218852E-2</v>
      </c>
      <c r="L16">
        <v>3.8911285791529804E-2</v>
      </c>
      <c r="M16">
        <v>3.145031169841455E-2</v>
      </c>
      <c r="N16">
        <v>5.2167671622418151E-2</v>
      </c>
      <c r="O16">
        <v>7.9254505975134698E-2</v>
      </c>
      <c r="P16">
        <v>0.1100753889998993</v>
      </c>
      <c r="Q16">
        <v>2.76748096551587E-2</v>
      </c>
      <c r="R16">
        <v>9.4665753185248599E-2</v>
      </c>
      <c r="S16">
        <v>3.4232845291179349E-2</v>
      </c>
      <c r="T16">
        <v>3.8068401868820247E-2</v>
      </c>
      <c r="U16">
        <v>5.7652837810833246E-2</v>
      </c>
      <c r="V16">
        <v>7.6009677974743298E-2</v>
      </c>
      <c r="W16">
        <v>5.7508286211415252E-2</v>
      </c>
      <c r="X16">
        <v>7.7094070888773444E-2</v>
      </c>
      <c r="Y16">
        <v>0.10026519983645145</v>
      </c>
      <c r="Z16">
        <v>6.9710389155845001E-2</v>
      </c>
      <c r="AA16">
        <v>7.4392708379042952E-2</v>
      </c>
      <c r="AB16">
        <v>0.14696618788542851</v>
      </c>
      <c r="AC16">
        <v>4.5098018024119654E-2</v>
      </c>
      <c r="AD16">
        <v>4.6690846193992497E-2</v>
      </c>
      <c r="AE16">
        <v>6.1615731847151953E-2</v>
      </c>
      <c r="AF16">
        <v>4.6627412564875105E-2</v>
      </c>
      <c r="AG16">
        <v>7.5196162993521207E-2</v>
      </c>
      <c r="AH16">
        <v>6.0554818627188846E-2</v>
      </c>
      <c r="AI16">
        <v>0.12461852497771719</v>
      </c>
      <c r="AJ16">
        <v>7.1521769789894191E-2</v>
      </c>
      <c r="AK16">
        <v>3.8032163423011495E-2</v>
      </c>
      <c r="AL16">
        <v>3.4937882375383748E-2</v>
      </c>
      <c r="AM16">
        <v>5.6773706257932155E-2</v>
      </c>
      <c r="AN16">
        <v>5.1895283692262095E-2</v>
      </c>
      <c r="AO16">
        <v>5.2007036934118553E-2</v>
      </c>
      <c r="AP16">
        <v>6.5239337368784706E-2</v>
      </c>
      <c r="AQ16">
        <v>5.4833075778384907E-2</v>
      </c>
      <c r="AR16">
        <v>2.6412210723456599E-2</v>
      </c>
      <c r="AS16">
        <v>7.4937242698207243E-2</v>
      </c>
      <c r="AT16">
        <v>6.2832641668838091E-2</v>
      </c>
      <c r="AU16">
        <v>0.13678400843545602</v>
      </c>
      <c r="AV16">
        <v>3.2428299734279145E-2</v>
      </c>
      <c r="AW16">
        <v>6.2075839775672603E-2</v>
      </c>
      <c r="AX16">
        <v>6.7638452462488896E-2</v>
      </c>
      <c r="AY16">
        <v>5.7150325757809199E-2</v>
      </c>
      <c r="AZ16">
        <v>6.2611326557774502E-2</v>
      </c>
      <c r="BA16">
        <v>5.8701051347415351E-2</v>
      </c>
      <c r="BB16">
        <v>5.66700618429547E-2</v>
      </c>
      <c r="BC16">
        <v>2.827945030894425E-2</v>
      </c>
      <c r="BD16">
        <v>6.3468212705149601E-2</v>
      </c>
      <c r="BE16">
        <v>4.7730088022311851E-2</v>
      </c>
      <c r="BF16">
        <v>6.1159341226053696E-2</v>
      </c>
      <c r="BG16">
        <v>5.4373114296830151E-2</v>
      </c>
      <c r="BH16">
        <v>7.3215940015936259E-2</v>
      </c>
      <c r="BJ16">
        <f t="shared" si="0"/>
        <v>6.1499507534594391E-2</v>
      </c>
      <c r="BK16">
        <f t="shared" si="1"/>
        <v>7.1498215206463767E-2</v>
      </c>
      <c r="BL16">
        <f t="shared" si="2"/>
        <v>5.8068314527974015E-2</v>
      </c>
      <c r="BN16">
        <f t="shared" si="3"/>
        <v>2.8005482610456881E-2</v>
      </c>
      <c r="BO16">
        <f t="shared" si="4"/>
        <v>2.9704821910743359E-2</v>
      </c>
      <c r="BP16">
        <f t="shared" si="5"/>
        <v>2.1239084868489314E-2</v>
      </c>
      <c r="BR16">
        <f t="shared" si="6"/>
        <v>7.0013706526142203E-3</v>
      </c>
      <c r="BS16">
        <f t="shared" si="7"/>
        <v>7.0014936690084564E-3</v>
      </c>
      <c r="BT16">
        <f t="shared" si="8"/>
        <v>4.2478169736978625E-3</v>
      </c>
      <c r="BV16">
        <f t="shared" si="9"/>
        <v>0.32018829713360847</v>
      </c>
      <c r="BW16">
        <f t="shared" si="10"/>
        <v>0.67868047046739743</v>
      </c>
      <c r="BX16">
        <f t="shared" si="11"/>
        <v>0.11181217180908309</v>
      </c>
    </row>
    <row r="17" spans="1:76" x14ac:dyDescent="0.3">
      <c r="A17" t="s">
        <v>984</v>
      </c>
      <c r="B17">
        <v>4.0869683243652755E-2</v>
      </c>
      <c r="C17">
        <v>7.8569228257309345E-2</v>
      </c>
      <c r="D17">
        <v>3.4914686319292766E-2</v>
      </c>
      <c r="E17">
        <v>5.452543167369385E-2</v>
      </c>
      <c r="F17">
        <v>6.7670931816349996E-3</v>
      </c>
      <c r="G17">
        <v>2.9360070742877099E-2</v>
      </c>
      <c r="H17">
        <v>4.9819092376268304E-2</v>
      </c>
      <c r="I17">
        <v>6.8847782470149999E-2</v>
      </c>
      <c r="J17">
        <v>6.0799433794249153E-2</v>
      </c>
      <c r="K17">
        <v>3.1259873594062799E-2</v>
      </c>
      <c r="L17">
        <v>1.7209003657421451E-2</v>
      </c>
      <c r="M17">
        <v>2.59412828143991E-2</v>
      </c>
      <c r="N17">
        <v>5.7895491009405303E-2</v>
      </c>
      <c r="O17">
        <v>7.79779509637855E-2</v>
      </c>
      <c r="P17">
        <v>0.1803797491797485</v>
      </c>
      <c r="Q17">
        <v>7.0556746870398007E-2</v>
      </c>
      <c r="R17">
        <v>4.4182414395797301E-2</v>
      </c>
      <c r="S17">
        <v>2.703594882970255E-2</v>
      </c>
      <c r="T17">
        <v>3.3847180583576594E-2</v>
      </c>
      <c r="U17">
        <v>4.6499652645328148E-2</v>
      </c>
      <c r="V17">
        <v>5.9791488070184896E-2</v>
      </c>
      <c r="W17">
        <v>2.5744380275641958E-2</v>
      </c>
      <c r="X17">
        <v>5.8749138678711149E-2</v>
      </c>
      <c r="Y17">
        <v>4.9704075968819553E-2</v>
      </c>
      <c r="Z17">
        <v>5.7756766687190653E-2</v>
      </c>
      <c r="AA17">
        <v>2.1885774011203847E-2</v>
      </c>
      <c r="AB17">
        <v>3.10485940597847E-2</v>
      </c>
      <c r="AC17">
        <v>5.9858347868102901E-2</v>
      </c>
      <c r="AD17">
        <v>3.6246381523192095E-2</v>
      </c>
      <c r="AE17">
        <v>2.55767847735178E-2</v>
      </c>
      <c r="AF17">
        <v>8.7171175968088252E-2</v>
      </c>
      <c r="AG17">
        <v>8.3894761600551745E-2</v>
      </c>
      <c r="AH17">
        <v>2.6112483136665698E-2</v>
      </c>
      <c r="AI17">
        <v>6.0183799429025901E-2</v>
      </c>
      <c r="AJ17">
        <v>6.3894847183490297E-2</v>
      </c>
      <c r="AK17">
        <v>1.184810513479429E-2</v>
      </c>
      <c r="AL17">
        <v>4.8929459996889801E-2</v>
      </c>
      <c r="AM17">
        <v>3.4405945783810052E-2</v>
      </c>
      <c r="AN17">
        <v>3.0161802643647151E-2</v>
      </c>
      <c r="AO17">
        <v>3.2527214779057047E-2</v>
      </c>
      <c r="AP17">
        <v>4.9087755401294647E-2</v>
      </c>
      <c r="AQ17">
        <v>4.0187812633243954E-2</v>
      </c>
      <c r="AR17">
        <v>3.6110052516369354E-2</v>
      </c>
      <c r="AS17">
        <v>4.4984875616263104E-2</v>
      </c>
      <c r="AT17">
        <v>2.5269889898962349E-2</v>
      </c>
      <c r="AU17">
        <v>9.7861186063225053E-2</v>
      </c>
      <c r="AV17">
        <v>3.6864148760911299E-2</v>
      </c>
      <c r="AW17">
        <v>4.4098977495634552E-2</v>
      </c>
      <c r="AX17">
        <v>6.450583959171835E-2</v>
      </c>
      <c r="AY17">
        <v>3.4513695788722848E-2</v>
      </c>
      <c r="AZ17">
        <v>3.46338267406563E-2</v>
      </c>
      <c r="BA17">
        <v>2.7779375790119049E-2</v>
      </c>
      <c r="BB17">
        <v>3.4721021749701451E-2</v>
      </c>
      <c r="BC17">
        <v>3.1163711143417601E-2</v>
      </c>
      <c r="BD17">
        <v>1.8544947293470948E-2</v>
      </c>
      <c r="BE17">
        <v>6.7653875821608103E-2</v>
      </c>
      <c r="BF17">
        <v>3.0174033493323302E-2</v>
      </c>
      <c r="BG17">
        <v>3.8520532119436304E-2</v>
      </c>
      <c r="BH17">
        <v>3.7424870517481945E-2</v>
      </c>
      <c r="BJ17">
        <f t="shared" si="0"/>
        <v>5.5355787509271809E-2</v>
      </c>
      <c r="BK17">
        <f t="shared" si="1"/>
        <v>4.6404952694726984E-2</v>
      </c>
      <c r="BL17">
        <f t="shared" si="2"/>
        <v>4.0634712158289961E-2</v>
      </c>
      <c r="BN17">
        <f t="shared" si="3"/>
        <v>3.9772248006194257E-2</v>
      </c>
      <c r="BO17">
        <f t="shared" si="4"/>
        <v>1.979306553142143E-2</v>
      </c>
      <c r="BP17">
        <f t="shared" si="5"/>
        <v>1.7767436093292451E-2</v>
      </c>
      <c r="BR17">
        <f t="shared" si="6"/>
        <v>9.9430620015485641E-3</v>
      </c>
      <c r="BS17">
        <f t="shared" si="7"/>
        <v>4.6652702859126035E-3</v>
      </c>
      <c r="BT17">
        <f t="shared" si="8"/>
        <v>3.5534872186584903E-3</v>
      </c>
      <c r="BV17">
        <f t="shared" si="9"/>
        <v>0.42406508862377323</v>
      </c>
      <c r="BW17">
        <f t="shared" si="10"/>
        <v>0.1794527596818741</v>
      </c>
      <c r="BX17">
        <f t="shared" si="11"/>
        <v>0.33204378065735285</v>
      </c>
    </row>
    <row r="18" spans="1:76" x14ac:dyDescent="0.3">
      <c r="A18" t="s">
        <v>985</v>
      </c>
      <c r="B18">
        <v>3.3156560179292048E-2</v>
      </c>
      <c r="C18">
        <v>2.983282111748815E-2</v>
      </c>
      <c r="D18">
        <v>2.569304566629645E-2</v>
      </c>
      <c r="E18">
        <v>2.783510786585185E-2</v>
      </c>
      <c r="F18">
        <v>3.6176302419226952E-2</v>
      </c>
      <c r="G18">
        <v>2.56610450967765E-2</v>
      </c>
      <c r="H18">
        <v>2.8329691593425351E-2</v>
      </c>
      <c r="I18">
        <v>2.92509652999677E-2</v>
      </c>
      <c r="J18">
        <v>4.3479634223299951E-2</v>
      </c>
      <c r="K18">
        <v>2.55639862101068E-2</v>
      </c>
      <c r="L18">
        <v>2.3293706433023198E-2</v>
      </c>
      <c r="M18">
        <v>1.01731191533679E-2</v>
      </c>
      <c r="N18">
        <v>3.2144787587661601E-2</v>
      </c>
      <c r="O18">
        <v>2.1806559188481449E-2</v>
      </c>
      <c r="P18">
        <v>5.1632561825911E-2</v>
      </c>
      <c r="Q18">
        <v>4.295470502133665E-2</v>
      </c>
      <c r="R18">
        <v>3.7938259367866198E-2</v>
      </c>
      <c r="S18">
        <v>1.4568605658907101E-2</v>
      </c>
      <c r="T18">
        <v>1.6574638227479024E-2</v>
      </c>
      <c r="U18">
        <v>2.490878581536745E-2</v>
      </c>
      <c r="V18">
        <v>1.9950127557912149E-2</v>
      </c>
      <c r="W18">
        <v>2.16743147992156E-2</v>
      </c>
      <c r="X18">
        <v>2.7997998229649549E-2</v>
      </c>
      <c r="Y18">
        <v>2.453086364366195E-2</v>
      </c>
      <c r="Z18">
        <v>2.5153422706118547E-2</v>
      </c>
      <c r="AA18">
        <v>2.2716476391694652E-2</v>
      </c>
      <c r="AB18">
        <v>4.600543899448635E-2</v>
      </c>
      <c r="AC18">
        <v>3.6215621707465E-2</v>
      </c>
      <c r="AD18">
        <v>1.0763981161461648E-2</v>
      </c>
      <c r="AE18">
        <v>2.6300347598374449E-2</v>
      </c>
      <c r="AF18">
        <v>2.8072908552892802E-2</v>
      </c>
      <c r="AG18">
        <v>3.6555027502650446E-2</v>
      </c>
      <c r="AH18">
        <v>3.1886067345689495E-2</v>
      </c>
      <c r="AI18">
        <v>7.0644116718358893E-2</v>
      </c>
      <c r="AJ18">
        <v>1.2275317549773349E-2</v>
      </c>
      <c r="AK18">
        <v>1.516796042168315E-2</v>
      </c>
      <c r="AL18">
        <v>3.8548732300715399E-2</v>
      </c>
      <c r="AM18">
        <v>3.8715563453760954E-2</v>
      </c>
      <c r="AN18">
        <v>1.154713416879515E-2</v>
      </c>
      <c r="AO18">
        <v>1.7361364064868001E-2</v>
      </c>
      <c r="AP18">
        <v>1.43026020049416E-2</v>
      </c>
      <c r="AQ18">
        <v>2.1034990712413597E-2</v>
      </c>
      <c r="AR18">
        <v>2.462385598348155E-2</v>
      </c>
      <c r="AS18">
        <v>2.46395786508091E-2</v>
      </c>
      <c r="AT18">
        <v>2.809800304541275E-2</v>
      </c>
      <c r="AU18">
        <v>2.27140063078827E-2</v>
      </c>
      <c r="AV18">
        <v>2.5947616963697247E-2</v>
      </c>
      <c r="AW18">
        <v>8.9216738490078204E-3</v>
      </c>
      <c r="AX18">
        <v>4.00403787156529E-2</v>
      </c>
      <c r="AY18">
        <v>2.9749379928254202E-2</v>
      </c>
      <c r="AZ18">
        <v>2.7960303665232951E-2</v>
      </c>
      <c r="BA18">
        <v>1.7395811714186894E-2</v>
      </c>
      <c r="BB18">
        <v>1.3321200918798119E-2</v>
      </c>
      <c r="BC18">
        <v>2.2705435820562052E-2</v>
      </c>
      <c r="BD18">
        <v>2.4993310360541698E-2</v>
      </c>
      <c r="BE18">
        <v>2.7618615325546551E-2</v>
      </c>
      <c r="BF18">
        <v>2.54886256726343E-2</v>
      </c>
      <c r="BG18">
        <v>1.6062055556348431E-2</v>
      </c>
      <c r="BH18">
        <v>4.7777846518203451E-2</v>
      </c>
      <c r="BJ18">
        <f t="shared" si="0"/>
        <v>3.0436537430094595E-2</v>
      </c>
      <c r="BK18">
        <f t="shared" si="1"/>
        <v>2.9025388998847292E-2</v>
      </c>
      <c r="BL18">
        <f t="shared" si="2"/>
        <v>2.3880454546928161E-2</v>
      </c>
      <c r="BN18">
        <f t="shared" si="3"/>
        <v>9.7894046607718208E-3</v>
      </c>
      <c r="BO18">
        <f t="shared" si="4"/>
        <v>1.3615920561024831E-2</v>
      </c>
      <c r="BP18">
        <f t="shared" si="5"/>
        <v>9.8016904828452309E-3</v>
      </c>
      <c r="BR18">
        <f t="shared" si="6"/>
        <v>2.4473511651929552E-3</v>
      </c>
      <c r="BS18">
        <f t="shared" si="7"/>
        <v>3.2093032535993331E-3</v>
      </c>
      <c r="BT18">
        <f t="shared" si="8"/>
        <v>1.960338096569046E-3</v>
      </c>
      <c r="BV18">
        <f t="shared" si="9"/>
        <v>0.72899164619724444</v>
      </c>
      <c r="BW18">
        <f t="shared" si="10"/>
        <v>4.453462251828727E-2</v>
      </c>
      <c r="BX18">
        <f t="shared" si="11"/>
        <v>0.18172781076126232</v>
      </c>
    </row>
    <row r="19" spans="1:76" x14ac:dyDescent="0.3">
      <c r="A19" t="s">
        <v>986</v>
      </c>
      <c r="B19">
        <v>4.902886738873035E-2</v>
      </c>
      <c r="C19">
        <v>5.9515573550048599E-2</v>
      </c>
      <c r="D19">
        <v>3.47994391619703E-2</v>
      </c>
      <c r="E19">
        <v>5.3332215803085399E-2</v>
      </c>
      <c r="F19">
        <v>3.0128542244918049E-2</v>
      </c>
      <c r="G19">
        <v>5.30064146490253E-2</v>
      </c>
      <c r="H19">
        <v>6.4152696225506248E-2</v>
      </c>
      <c r="I19">
        <v>3.9805411572073499E-2</v>
      </c>
      <c r="J19">
        <v>4.5415682392336648E-2</v>
      </c>
      <c r="K19">
        <v>5.9723650120603697E-2</v>
      </c>
      <c r="L19">
        <v>5.3299932621837402E-2</v>
      </c>
      <c r="M19">
        <v>3.9055131908228902E-2</v>
      </c>
      <c r="N19">
        <v>7.4143768837780843E-2</v>
      </c>
      <c r="O19">
        <v>6.2506467672337543E-2</v>
      </c>
      <c r="P19">
        <v>0.13561756165664601</v>
      </c>
      <c r="Q19">
        <v>3.2526986987937753E-2</v>
      </c>
      <c r="R19">
        <v>5.6916758365620497E-2</v>
      </c>
      <c r="S19">
        <v>6.4869766332859291E-2</v>
      </c>
      <c r="T19">
        <v>3.4128055400232248E-2</v>
      </c>
      <c r="U19">
        <v>6.6095291015615606E-2</v>
      </c>
      <c r="V19">
        <v>2.0468387286941E-2</v>
      </c>
      <c r="W19">
        <v>3.651120651181905E-2</v>
      </c>
      <c r="X19">
        <v>3.1502782800765156E-2</v>
      </c>
      <c r="Y19">
        <v>3.1001328740207799E-2</v>
      </c>
      <c r="Z19">
        <v>4.9531086142091403E-2</v>
      </c>
      <c r="AA19">
        <v>4.1776221476396147E-2</v>
      </c>
      <c r="AB19">
        <v>2.7806299115362899E-2</v>
      </c>
      <c r="AC19">
        <v>6.5970008581712203E-2</v>
      </c>
      <c r="AD19">
        <v>4.3117988114161898E-2</v>
      </c>
      <c r="AE19">
        <v>7.7427940237974294E-2</v>
      </c>
      <c r="AF19">
        <v>3.8386331986949046E-2</v>
      </c>
      <c r="AG19">
        <v>8.0569730418193652E-2</v>
      </c>
      <c r="AH19">
        <v>2.9927790150005851E-2</v>
      </c>
      <c r="AI19">
        <v>0.10420349403396541</v>
      </c>
      <c r="AJ19">
        <v>3.9460074831135297E-2</v>
      </c>
      <c r="AK19">
        <v>4.283033467842895E-2</v>
      </c>
      <c r="AL19">
        <v>4.0206261282600853E-2</v>
      </c>
      <c r="AM19">
        <v>2.833152757950105E-2</v>
      </c>
      <c r="AN19">
        <v>2.3840717920808149E-2</v>
      </c>
      <c r="AO19">
        <v>5.4741937689459993E-2</v>
      </c>
      <c r="AP19">
        <v>4.7445809758850002E-2</v>
      </c>
      <c r="AQ19">
        <v>4.9321349172133752E-2</v>
      </c>
      <c r="AR19">
        <v>4.4676172553491947E-2</v>
      </c>
      <c r="AS19">
        <v>9.0636334741038549E-2</v>
      </c>
      <c r="AT19">
        <v>6.2759599551904993E-2</v>
      </c>
      <c r="AU19">
        <v>8.9186288585372295E-2</v>
      </c>
      <c r="AV19">
        <v>2.633527098837455E-2</v>
      </c>
      <c r="AW19">
        <v>5.0841444548921602E-2</v>
      </c>
      <c r="AX19">
        <v>9.3216386341462551E-2</v>
      </c>
      <c r="AY19">
        <v>3.5571272392037848E-2</v>
      </c>
      <c r="AZ19">
        <v>7.0458456383460696E-2</v>
      </c>
      <c r="BA19">
        <v>3.785460751832035E-2</v>
      </c>
      <c r="BB19">
        <v>3.2557320881051101E-2</v>
      </c>
      <c r="BC19">
        <v>3.9489847346216751E-2</v>
      </c>
      <c r="BD19">
        <v>4.3510311108894251E-2</v>
      </c>
      <c r="BE19">
        <v>2.3794237007539285E-2</v>
      </c>
      <c r="BF19">
        <v>1.70927990955419E-2</v>
      </c>
      <c r="BG19">
        <v>5.819746917922175E-2</v>
      </c>
      <c r="BH19">
        <v>6.6505269028189401E-2</v>
      </c>
      <c r="BJ19">
        <f t="shared" si="0"/>
        <v>5.5378646424566656E-2</v>
      </c>
      <c r="BK19">
        <f t="shared" si="1"/>
        <v>5.0011692595048535E-2</v>
      </c>
      <c r="BL19">
        <f t="shared" si="2"/>
        <v>4.8354444006558299E-2</v>
      </c>
      <c r="BN19">
        <f t="shared" si="3"/>
        <v>2.4765790580647887E-2</v>
      </c>
      <c r="BO19">
        <f t="shared" si="4"/>
        <v>2.2442724909872258E-2</v>
      </c>
      <c r="BP19">
        <f t="shared" si="5"/>
        <v>2.0937157008433703E-2</v>
      </c>
      <c r="BR19">
        <f t="shared" si="6"/>
        <v>6.1914476451619717E-3</v>
      </c>
      <c r="BS19">
        <f t="shared" si="7"/>
        <v>5.2898009906916415E-3</v>
      </c>
      <c r="BT19">
        <f t="shared" si="8"/>
        <v>4.1874314016867404E-3</v>
      </c>
      <c r="BV19">
        <f t="shared" si="9"/>
        <v>0.51480308193830449</v>
      </c>
      <c r="BW19">
        <f t="shared" si="10"/>
        <v>0.3553320611360552</v>
      </c>
      <c r="BX19">
        <f t="shared" si="11"/>
        <v>0.80738621221087281</v>
      </c>
    </row>
    <row r="20" spans="1:76" x14ac:dyDescent="0.3">
      <c r="A20" t="s">
        <v>987</v>
      </c>
      <c r="B20">
        <v>0.30457624256191101</v>
      </c>
      <c r="C20">
        <v>0.17958758020210899</v>
      </c>
      <c r="D20">
        <v>0.30099874388988351</v>
      </c>
      <c r="E20">
        <v>0.33957026199726803</v>
      </c>
      <c r="F20">
        <v>0.203090758007412</v>
      </c>
      <c r="G20">
        <v>0.25346343089805101</v>
      </c>
      <c r="H20">
        <v>0.40492144490578053</v>
      </c>
      <c r="I20">
        <v>0.34013166308429854</v>
      </c>
      <c r="J20">
        <v>0.26215303520983851</v>
      </c>
      <c r="K20">
        <v>0.30818316736343099</v>
      </c>
      <c r="L20">
        <v>0.17078156188763749</v>
      </c>
      <c r="M20">
        <v>0.15318112709854501</v>
      </c>
      <c r="N20">
        <v>0.39375376610969248</v>
      </c>
      <c r="O20">
        <v>0.33291964473752</v>
      </c>
      <c r="P20">
        <v>0.44524734374526798</v>
      </c>
      <c r="Q20">
        <v>0.34862575758808551</v>
      </c>
      <c r="R20">
        <v>0.245905521740584</v>
      </c>
      <c r="S20">
        <v>0.28482767534009551</v>
      </c>
      <c r="T20">
        <v>0.16160553759836599</v>
      </c>
      <c r="U20">
        <v>0.16632797739688499</v>
      </c>
      <c r="V20">
        <v>0.1438948532399775</v>
      </c>
      <c r="W20">
        <v>0.25093568582011799</v>
      </c>
      <c r="X20">
        <v>0.218027959720727</v>
      </c>
      <c r="Y20">
        <v>0.2038162653429475</v>
      </c>
      <c r="Z20">
        <v>0.38110512042389399</v>
      </c>
      <c r="AA20">
        <v>0.27044077836105795</v>
      </c>
      <c r="AB20">
        <v>0.36896127481214447</v>
      </c>
      <c r="AC20">
        <v>0.2429074185969545</v>
      </c>
      <c r="AD20">
        <v>0.212579292013897</v>
      </c>
      <c r="AE20">
        <v>0.32292991989571096</v>
      </c>
      <c r="AF20">
        <v>0.28146951407100401</v>
      </c>
      <c r="AG20">
        <v>0.30216191628681599</v>
      </c>
      <c r="AH20">
        <v>0.20684854600050001</v>
      </c>
      <c r="AI20">
        <v>0.60186213564467406</v>
      </c>
      <c r="AJ20">
        <v>0.27740591283502197</v>
      </c>
      <c r="AK20">
        <v>0.1462524152371745</v>
      </c>
      <c r="AL20">
        <v>0.22417443007464849</v>
      </c>
      <c r="AM20">
        <v>0.1711965753730785</v>
      </c>
      <c r="AN20">
        <v>0.25482070138526353</v>
      </c>
      <c r="AO20">
        <v>0.21385834964442102</v>
      </c>
      <c r="AP20">
        <v>0.2267440657617745</v>
      </c>
      <c r="AQ20">
        <v>0.16240019871842248</v>
      </c>
      <c r="AR20">
        <v>0.17376739472856301</v>
      </c>
      <c r="AS20">
        <v>0.39312972196837048</v>
      </c>
      <c r="AT20">
        <v>0.37028021666665201</v>
      </c>
      <c r="AU20">
        <v>0.71686026710341455</v>
      </c>
      <c r="AV20">
        <v>0.155614163615549</v>
      </c>
      <c r="AW20">
        <v>0.25338031259995397</v>
      </c>
      <c r="AX20">
        <v>0.17265188960677399</v>
      </c>
      <c r="AY20">
        <v>0.24027840183813098</v>
      </c>
      <c r="AZ20">
        <v>0.32980767605386896</v>
      </c>
      <c r="BA20">
        <v>0.27169442843050001</v>
      </c>
      <c r="BB20">
        <v>0.23998251020934652</v>
      </c>
      <c r="BC20">
        <v>0.22947327568077652</v>
      </c>
      <c r="BD20">
        <v>0.32322860544750454</v>
      </c>
      <c r="BE20">
        <v>0.163990853167502</v>
      </c>
      <c r="BF20">
        <v>0.21878563101426252</v>
      </c>
      <c r="BG20">
        <v>0.20489112052330449</v>
      </c>
      <c r="BH20">
        <v>0.22541303129325502</v>
      </c>
      <c r="BJ20">
        <f t="shared" si="0"/>
        <v>0.29632409558042072</v>
      </c>
      <c r="BK20">
        <f t="shared" si="1"/>
        <v>0.27036707735035292</v>
      </c>
      <c r="BL20">
        <f t="shared" si="2"/>
        <v>0.25440328595910133</v>
      </c>
      <c r="BN20">
        <f t="shared" si="3"/>
        <v>8.6846256113763134E-2</v>
      </c>
      <c r="BO20">
        <f t="shared" si="4"/>
        <v>0.10596883056918059</v>
      </c>
      <c r="BP20">
        <f t="shared" si="5"/>
        <v>0.11635199498776036</v>
      </c>
      <c r="BR20">
        <f t="shared" si="6"/>
        <v>2.1711564028440784E-2</v>
      </c>
      <c r="BS20">
        <f t="shared" si="7"/>
        <v>2.4977092896625305E-2</v>
      </c>
      <c r="BT20">
        <f t="shared" si="8"/>
        <v>2.3270398997552073E-2</v>
      </c>
      <c r="BV20">
        <f t="shared" si="9"/>
        <v>0.43864824924211887</v>
      </c>
      <c r="BW20">
        <f t="shared" si="10"/>
        <v>0.19567505129198512</v>
      </c>
      <c r="BX20">
        <f t="shared" si="11"/>
        <v>0.64267152448928933</v>
      </c>
    </row>
    <row r="21" spans="1:76" x14ac:dyDescent="0.3">
      <c r="A21" t="s">
        <v>988</v>
      </c>
      <c r="B21">
        <v>0.20924781220713501</v>
      </c>
      <c r="C21">
        <v>9.313361580290519E-2</v>
      </c>
      <c r="D21">
        <v>0.19972052741047402</v>
      </c>
      <c r="E21">
        <v>0.27123216414496049</v>
      </c>
      <c r="F21">
        <v>3.6176302419226952E-2</v>
      </c>
      <c r="G21">
        <v>0.14842738887795201</v>
      </c>
      <c r="H21">
        <v>0.3787439911219635</v>
      </c>
      <c r="I21">
        <v>0.16220561974152251</v>
      </c>
      <c r="J21">
        <v>0.189772749382141</v>
      </c>
      <c r="K21">
        <v>0.20101730063180051</v>
      </c>
      <c r="L21">
        <v>0.141675075976711</v>
      </c>
      <c r="M21">
        <v>0.19358613489172499</v>
      </c>
      <c r="N21">
        <v>0.306975346858468</v>
      </c>
      <c r="O21">
        <v>0.1915229864618575</v>
      </c>
      <c r="P21">
        <v>0.19680369945600501</v>
      </c>
      <c r="Q21">
        <v>0.22056461774351049</v>
      </c>
      <c r="R21">
        <v>0.142023835362072</v>
      </c>
      <c r="S21">
        <v>0.2241792659562675</v>
      </c>
      <c r="T21">
        <v>0.11081602205288135</v>
      </c>
      <c r="U21">
        <v>0.23571306413832149</v>
      </c>
      <c r="V21">
        <v>0.10967622197637859</v>
      </c>
      <c r="W21">
        <v>0.27841690923535051</v>
      </c>
      <c r="X21">
        <v>0.18463309465910999</v>
      </c>
      <c r="Y21">
        <v>0.10346037271042785</v>
      </c>
      <c r="Z21">
        <v>0.23711051665528599</v>
      </c>
      <c r="AA21">
        <v>0.326883130403403</v>
      </c>
      <c r="AB21">
        <v>0.31980621619039101</v>
      </c>
      <c r="AC21">
        <v>0.28429962123395797</v>
      </c>
      <c r="AD21">
        <v>0.19836534698634101</v>
      </c>
      <c r="AE21">
        <v>0.206369395431514</v>
      </c>
      <c r="AF21">
        <v>0.13108925689731432</v>
      </c>
      <c r="AG21">
        <v>0.18742750375835598</v>
      </c>
      <c r="AH21">
        <v>0.149501709096722</v>
      </c>
      <c r="AI21">
        <v>0.32697316626241546</v>
      </c>
      <c r="AJ21">
        <v>0.1692014939152135</v>
      </c>
      <c r="AK21">
        <v>0.14671824961410301</v>
      </c>
      <c r="AL21">
        <v>0.1559388018814245</v>
      </c>
      <c r="AM21">
        <v>0.13638226252708402</v>
      </c>
      <c r="AN21">
        <v>0.18848326447198299</v>
      </c>
      <c r="AO21">
        <v>0.12902548910285599</v>
      </c>
      <c r="AP21">
        <v>0.20682167048342348</v>
      </c>
      <c r="AQ21">
        <v>0.12251681058121901</v>
      </c>
      <c r="AR21">
        <v>0.19163161448635102</v>
      </c>
      <c r="AS21">
        <v>0.33526821067873602</v>
      </c>
      <c r="AT21">
        <v>0.20019509013564349</v>
      </c>
      <c r="AU21">
        <v>0.67044808117259902</v>
      </c>
      <c r="AV21">
        <v>0.14918413023100549</v>
      </c>
      <c r="AW21">
        <v>0.224767325554798</v>
      </c>
      <c r="AX21">
        <v>0.14919002043586299</v>
      </c>
      <c r="AY21">
        <v>0.170288044417093</v>
      </c>
      <c r="AZ21">
        <v>0.16587873531285852</v>
      </c>
      <c r="BA21">
        <v>0.20796920925767801</v>
      </c>
      <c r="BB21">
        <v>0.15906590515007751</v>
      </c>
      <c r="BC21">
        <v>0.198111264429154</v>
      </c>
      <c r="BD21">
        <v>0.26463884569483298</v>
      </c>
      <c r="BE21">
        <v>0.12726973979417544</v>
      </c>
      <c r="BF21">
        <v>0.13074434998451751</v>
      </c>
      <c r="BG21">
        <v>0.11938129700596201</v>
      </c>
      <c r="BH21">
        <v>0.2303291267278125</v>
      </c>
      <c r="BJ21">
        <f t="shared" si="0"/>
        <v>0.19630033332052244</v>
      </c>
      <c r="BK21">
        <f t="shared" si="1"/>
        <v>0.2087080360559172</v>
      </c>
      <c r="BL21">
        <f t="shared" si="2"/>
        <v>0.19797796132185855</v>
      </c>
      <c r="BN21">
        <f t="shared" si="3"/>
        <v>7.9470784126500604E-2</v>
      </c>
      <c r="BO21">
        <f t="shared" si="4"/>
        <v>7.601567715199542E-2</v>
      </c>
      <c r="BP21">
        <f t="shared" si="5"/>
        <v>0.11027117027294371</v>
      </c>
      <c r="BR21">
        <f t="shared" si="6"/>
        <v>1.9867696031625151E-2</v>
      </c>
      <c r="BS21">
        <f t="shared" si="7"/>
        <v>1.791706693022109E-2</v>
      </c>
      <c r="BT21">
        <f t="shared" si="8"/>
        <v>2.2054234054588742E-2</v>
      </c>
      <c r="BV21">
        <f t="shared" si="9"/>
        <v>0.64603088994872171</v>
      </c>
      <c r="BW21">
        <f t="shared" si="10"/>
        <v>0.95522335922135904</v>
      </c>
      <c r="BX21">
        <f t="shared" si="11"/>
        <v>0.70766272118717199</v>
      </c>
    </row>
    <row r="22" spans="1:76" x14ac:dyDescent="0.3">
      <c r="A22" t="s">
        <v>989</v>
      </c>
      <c r="B22">
        <v>1.2358223372926091E-2</v>
      </c>
      <c r="C22">
        <v>1.000314066269921E-2</v>
      </c>
      <c r="D22">
        <v>0</v>
      </c>
      <c r="E22">
        <v>2.636251499404945E-3</v>
      </c>
      <c r="F22">
        <v>0</v>
      </c>
      <c r="G22">
        <v>1.5760046993649302E-2</v>
      </c>
      <c r="H22">
        <v>8.2009513174803508E-3</v>
      </c>
      <c r="I22">
        <v>1.0281052212264694E-2</v>
      </c>
      <c r="J22">
        <v>2.4996722179039997E-2</v>
      </c>
      <c r="K22">
        <v>4.3078697534648051E-3</v>
      </c>
      <c r="L22">
        <v>4.6158572889220097E-3</v>
      </c>
      <c r="M22">
        <v>1.7519555296967901E-2</v>
      </c>
      <c r="N22">
        <v>1.1711660630406261E-2</v>
      </c>
      <c r="O22">
        <v>4.5488044308528847E-3</v>
      </c>
      <c r="P22">
        <v>1.28846312225692E-2</v>
      </c>
      <c r="Q22">
        <v>1.47920204560413E-2</v>
      </c>
      <c r="R22">
        <v>1.4175901011901E-2</v>
      </c>
      <c r="S22">
        <v>5.4708561395862502E-3</v>
      </c>
      <c r="T22">
        <v>9.4470476363609241E-3</v>
      </c>
      <c r="U22">
        <v>0</v>
      </c>
      <c r="V22">
        <v>9.5112318396494491E-3</v>
      </c>
      <c r="W22">
        <v>1.5071880474825451E-2</v>
      </c>
      <c r="X22">
        <v>0</v>
      </c>
      <c r="Y22">
        <v>8.4684525016319994E-3</v>
      </c>
      <c r="Z22">
        <v>1.4718763038163909E-2</v>
      </c>
      <c r="AA22">
        <v>7.1510444104726E-3</v>
      </c>
      <c r="AB22">
        <v>4.0862817915778601E-2</v>
      </c>
      <c r="AC22">
        <v>1.3394274324750649E-2</v>
      </c>
      <c r="AD22">
        <v>1.51464876749217E-2</v>
      </c>
      <c r="AE22">
        <v>1.3030143976063675E-2</v>
      </c>
      <c r="AF22">
        <v>1.1925872980210866E-2</v>
      </c>
      <c r="AG22">
        <v>4.9695258240411502E-3</v>
      </c>
      <c r="AH22">
        <v>1.1580927339504006E-2</v>
      </c>
      <c r="AI22">
        <v>3.1228242135082952E-2</v>
      </c>
      <c r="AJ22">
        <v>8.6383135488463849E-3</v>
      </c>
      <c r="AK22">
        <v>1.07372085380223E-2</v>
      </c>
      <c r="AL22">
        <v>1.23042371265191E-2</v>
      </c>
      <c r="AM22">
        <v>7.8612430104065007E-3</v>
      </c>
      <c r="AN22">
        <v>0</v>
      </c>
      <c r="AO22">
        <v>1.04697657574354E-2</v>
      </c>
      <c r="AP22">
        <v>1.628297078551471E-2</v>
      </c>
      <c r="AQ22">
        <v>2.0916694249140496E-2</v>
      </c>
      <c r="AR22">
        <v>5.0957323309766501E-3</v>
      </c>
      <c r="AS22">
        <v>8.8724820824205505E-3</v>
      </c>
      <c r="AT22">
        <v>7.8818552257736499E-3</v>
      </c>
      <c r="AU22">
        <v>2.246519009454595E-2</v>
      </c>
      <c r="AV22">
        <v>8.5514134985613891E-3</v>
      </c>
      <c r="AW22">
        <v>1.7457239198787548E-2</v>
      </c>
      <c r="AX22">
        <v>1.296694238623881E-2</v>
      </c>
      <c r="AY22">
        <v>6.32413272133385E-3</v>
      </c>
      <c r="AZ22">
        <v>1.0371060094770599E-2</v>
      </c>
      <c r="BA22">
        <v>1.6267605785408399E-3</v>
      </c>
      <c r="BB22">
        <v>0</v>
      </c>
      <c r="BC22">
        <v>0</v>
      </c>
      <c r="BD22">
        <v>0</v>
      </c>
      <c r="BE22">
        <v>1.7751271032705351E-2</v>
      </c>
      <c r="BF22">
        <v>0</v>
      </c>
      <c r="BG22">
        <v>1.74172614466711E-3</v>
      </c>
      <c r="BH22">
        <v>1.185631572716715E-2</v>
      </c>
      <c r="BJ22">
        <f t="shared" si="0"/>
        <v>9.6635492072930616E-3</v>
      </c>
      <c r="BK22">
        <f t="shared" si="1"/>
        <v>1.2564081623496953E-2</v>
      </c>
      <c r="BL22">
        <f t="shared" si="2"/>
        <v>8.8069021652949723E-3</v>
      </c>
      <c r="BN22">
        <f t="shared" si="3"/>
        <v>6.8373149752773543E-3</v>
      </c>
      <c r="BO22">
        <f t="shared" si="4"/>
        <v>9.8830292805538299E-3</v>
      </c>
      <c r="BP22">
        <f t="shared" si="5"/>
        <v>6.778505361598396E-3</v>
      </c>
      <c r="BR22">
        <f t="shared" si="6"/>
        <v>1.7093287438193386E-3</v>
      </c>
      <c r="BS22">
        <f t="shared" si="7"/>
        <v>2.3294523409816068E-3</v>
      </c>
      <c r="BT22">
        <f t="shared" si="8"/>
        <v>1.3557010723196793E-3</v>
      </c>
      <c r="BV22">
        <f t="shared" si="9"/>
        <v>0.32338969048879662</v>
      </c>
      <c r="BW22">
        <f t="shared" si="10"/>
        <v>0.69718499278526824</v>
      </c>
      <c r="BX22">
        <f t="shared" si="11"/>
        <v>0.17421175703532368</v>
      </c>
    </row>
    <row r="23" spans="1:76" x14ac:dyDescent="0.3">
      <c r="A23" t="s">
        <v>990</v>
      </c>
      <c r="B23">
        <v>5.7584099982232002E-3</v>
      </c>
      <c r="C23">
        <v>7.2923005592618996E-3</v>
      </c>
      <c r="D23">
        <v>0</v>
      </c>
      <c r="E23">
        <v>0</v>
      </c>
      <c r="F23">
        <v>0</v>
      </c>
      <c r="G23">
        <v>4.8530356661664244E-3</v>
      </c>
      <c r="H23">
        <v>7.8728038606215005E-3</v>
      </c>
      <c r="I23">
        <v>1.550678249938775E-3</v>
      </c>
      <c r="J23">
        <v>2.3778986116676551E-3</v>
      </c>
      <c r="K23">
        <v>2.4626985358192949E-3</v>
      </c>
      <c r="L23">
        <v>0</v>
      </c>
      <c r="M23">
        <v>9.0766968720672504E-3</v>
      </c>
      <c r="N23">
        <v>6.7984532817778193E-3</v>
      </c>
      <c r="O23">
        <v>1.400106437526745E-2</v>
      </c>
      <c r="P23">
        <v>2.3390908702282498E-2</v>
      </c>
      <c r="Q23">
        <v>5.7932857579530497E-3</v>
      </c>
      <c r="R23">
        <v>0</v>
      </c>
      <c r="S23">
        <v>0</v>
      </c>
      <c r="T23">
        <v>0</v>
      </c>
      <c r="U23">
        <v>7.9866114393328993E-3</v>
      </c>
      <c r="V23">
        <v>4.5944987904350193E-3</v>
      </c>
      <c r="W23">
        <v>4.4418872914538049E-3</v>
      </c>
      <c r="X23">
        <v>9.4732440109749003E-3</v>
      </c>
      <c r="Y23">
        <v>8.753436692772126E-3</v>
      </c>
      <c r="Z23">
        <v>2.0279387125982699E-2</v>
      </c>
      <c r="AA23">
        <v>0</v>
      </c>
      <c r="AB23">
        <v>0</v>
      </c>
      <c r="AC23">
        <v>0</v>
      </c>
      <c r="AD23">
        <v>0</v>
      </c>
      <c r="AE23">
        <v>5.3563881911530501E-3</v>
      </c>
      <c r="AF23">
        <v>1.2501464868165595E-2</v>
      </c>
      <c r="AG23">
        <v>0</v>
      </c>
      <c r="AH23">
        <v>6.16942885997085E-3</v>
      </c>
      <c r="AI23">
        <v>2.4170458099176499E-2</v>
      </c>
      <c r="AJ23">
        <v>7.2121225835680997E-3</v>
      </c>
      <c r="AK23">
        <v>9.7805420664539497E-3</v>
      </c>
      <c r="AL23">
        <v>6.2165134109475502E-3</v>
      </c>
      <c r="AM23">
        <v>5.1523909697313497E-3</v>
      </c>
      <c r="AN23">
        <v>0</v>
      </c>
      <c r="AO23">
        <v>2.9008088650119002E-3</v>
      </c>
      <c r="AP23">
        <v>9.0725114411761704E-3</v>
      </c>
      <c r="AQ23">
        <v>5.0196113639540997E-3</v>
      </c>
      <c r="AR23">
        <v>0</v>
      </c>
      <c r="AS23">
        <v>3.4513124987148397E-2</v>
      </c>
      <c r="AT23">
        <v>3.6122119313578551E-3</v>
      </c>
      <c r="AU23">
        <v>1.5933139601645701E-2</v>
      </c>
      <c r="AV23">
        <v>0</v>
      </c>
      <c r="AW23">
        <v>4.2318871610091896E-3</v>
      </c>
      <c r="AX23">
        <v>1.0291789915645449E-2</v>
      </c>
      <c r="AY23">
        <v>4.4838166067044096E-3</v>
      </c>
      <c r="AZ23">
        <v>0</v>
      </c>
      <c r="BA23">
        <v>4.7412505629701902E-3</v>
      </c>
      <c r="BB23">
        <v>0</v>
      </c>
      <c r="BC23">
        <v>1.6076898497868299E-3</v>
      </c>
      <c r="BD23">
        <v>2.3991318770185149E-2</v>
      </c>
      <c r="BE23">
        <v>4.1578932074466998E-3</v>
      </c>
      <c r="BF23">
        <v>0</v>
      </c>
      <c r="BG23">
        <v>1.4238791829750449E-3</v>
      </c>
      <c r="BH23">
        <v>5.0715869046590503E-3</v>
      </c>
      <c r="BJ23">
        <f t="shared" si="0"/>
        <v>5.701764654440427E-3</v>
      </c>
      <c r="BK23">
        <f t="shared" si="1"/>
        <v>5.7626002983009695E-3</v>
      </c>
      <c r="BL23">
        <f t="shared" si="2"/>
        <v>6.3765635752950833E-3</v>
      </c>
      <c r="BN23">
        <f t="shared" si="3"/>
        <v>6.1707042366857482E-3</v>
      </c>
      <c r="BO23">
        <f t="shared" si="4"/>
        <v>7.242678202573084E-3</v>
      </c>
      <c r="BP23">
        <f t="shared" si="5"/>
        <v>8.0621561834058643E-3</v>
      </c>
      <c r="BR23">
        <f t="shared" si="6"/>
        <v>1.5426760591714371E-3</v>
      </c>
      <c r="BS23">
        <f t="shared" si="7"/>
        <v>1.7071156236638078E-3</v>
      </c>
      <c r="BT23">
        <f t="shared" si="8"/>
        <v>1.6124312366811728E-3</v>
      </c>
      <c r="BV23">
        <f t="shared" si="9"/>
        <v>0.97907079204531811</v>
      </c>
      <c r="BW23">
        <f t="shared" si="10"/>
        <v>0.7640196395349117</v>
      </c>
      <c r="BX23">
        <f t="shared" si="11"/>
        <v>0.79511797535558448</v>
      </c>
    </row>
    <row r="24" spans="1:76" x14ac:dyDescent="0.3">
      <c r="A24" t="s">
        <v>991</v>
      </c>
      <c r="B24">
        <v>8.0516624144465459E-3</v>
      </c>
      <c r="C24">
        <v>0</v>
      </c>
      <c r="D24">
        <v>0</v>
      </c>
      <c r="E24">
        <v>1.51103559098727E-2</v>
      </c>
      <c r="F24">
        <v>0</v>
      </c>
      <c r="G24">
        <v>0</v>
      </c>
      <c r="H24">
        <v>0</v>
      </c>
      <c r="I24">
        <v>5.2240873363433998E-3</v>
      </c>
      <c r="J24">
        <v>0</v>
      </c>
      <c r="K24">
        <v>0</v>
      </c>
      <c r="L24">
        <v>0</v>
      </c>
      <c r="M24">
        <v>1.3172484499819949E-2</v>
      </c>
      <c r="N24">
        <v>7.1612471502674E-3</v>
      </c>
      <c r="O24">
        <v>0</v>
      </c>
      <c r="P24">
        <v>2.5596807657900299E-3</v>
      </c>
      <c r="Q24">
        <v>5.7984818925768504E-3</v>
      </c>
      <c r="R24">
        <v>6.4524483376735501E-3</v>
      </c>
      <c r="S24">
        <v>1.822891675197645E-4</v>
      </c>
      <c r="T24">
        <v>7.2942700510236144E-3</v>
      </c>
      <c r="U24">
        <v>6.0486341838075003E-3</v>
      </c>
      <c r="V24">
        <v>0</v>
      </c>
      <c r="W24">
        <v>0</v>
      </c>
      <c r="X24">
        <v>0</v>
      </c>
      <c r="Y24">
        <v>8.0495740852995004E-3</v>
      </c>
      <c r="Z24">
        <v>0</v>
      </c>
      <c r="AA24">
        <v>0</v>
      </c>
      <c r="AB24">
        <v>0</v>
      </c>
      <c r="AC24">
        <v>6.9720616171234998E-3</v>
      </c>
      <c r="AD24">
        <v>0</v>
      </c>
      <c r="AE24">
        <v>0</v>
      </c>
      <c r="AF24">
        <v>0</v>
      </c>
      <c r="AG24">
        <v>2.2059409122700902E-3</v>
      </c>
      <c r="AH24">
        <v>2.7773330737474E-3</v>
      </c>
      <c r="AI24">
        <v>0</v>
      </c>
      <c r="AJ24">
        <v>0</v>
      </c>
      <c r="AK24">
        <v>0</v>
      </c>
      <c r="AL24">
        <v>0</v>
      </c>
      <c r="AM24">
        <v>1.01319629264998E-2</v>
      </c>
      <c r="AN24">
        <v>0</v>
      </c>
      <c r="AO24">
        <v>0</v>
      </c>
      <c r="AP24">
        <v>0</v>
      </c>
      <c r="AQ24">
        <v>4.8592669330090148E-3</v>
      </c>
      <c r="AR24">
        <v>0</v>
      </c>
      <c r="AS24">
        <v>0</v>
      </c>
      <c r="AT24">
        <v>1.4637926904462549E-2</v>
      </c>
      <c r="AU24">
        <v>6.3397396074374003E-3</v>
      </c>
      <c r="AV24">
        <v>0</v>
      </c>
      <c r="AW24">
        <v>0</v>
      </c>
      <c r="AX24">
        <v>0</v>
      </c>
      <c r="AY24">
        <v>0</v>
      </c>
      <c r="AZ24">
        <v>7.4638366123829002E-3</v>
      </c>
      <c r="BA24">
        <v>4.7412505629701902E-3</v>
      </c>
      <c r="BB24">
        <v>1.2747114155197349E-3</v>
      </c>
      <c r="BC24">
        <v>0</v>
      </c>
      <c r="BD24">
        <v>0</v>
      </c>
      <c r="BE24">
        <v>0</v>
      </c>
      <c r="BF24">
        <v>0</v>
      </c>
      <c r="BG24">
        <v>3.9106036839434196E-3</v>
      </c>
      <c r="BH24">
        <v>0</v>
      </c>
      <c r="BJ24">
        <f t="shared" si="0"/>
        <v>3.5673749980698046E-3</v>
      </c>
      <c r="BK24">
        <f t="shared" si="1"/>
        <v>2.2212528571369395E-3</v>
      </c>
      <c r="BL24">
        <f t="shared" si="2"/>
        <v>2.1343719458490006E-3</v>
      </c>
      <c r="BN24">
        <f t="shared" si="3"/>
        <v>5.0451081808938428E-3</v>
      </c>
      <c r="BO24">
        <f t="shared" si="4"/>
        <v>3.1495410853410685E-3</v>
      </c>
      <c r="BP24">
        <f t="shared" si="5"/>
        <v>3.8834466241501665E-3</v>
      </c>
      <c r="BR24">
        <f t="shared" si="6"/>
        <v>1.2612770452234607E-3</v>
      </c>
      <c r="BS24">
        <f t="shared" si="7"/>
        <v>7.4235395302343617E-4</v>
      </c>
      <c r="BT24">
        <f t="shared" si="8"/>
        <v>7.7668932483003332E-4</v>
      </c>
      <c r="BV24">
        <f t="shared" si="9"/>
        <v>0.3666235510043514</v>
      </c>
      <c r="BW24">
        <f t="shared" si="10"/>
        <v>0.34217893874902428</v>
      </c>
      <c r="BX24">
        <f t="shared" si="11"/>
        <v>0.93594947351282132</v>
      </c>
    </row>
    <row r="25" spans="1:76" x14ac:dyDescent="0.3">
      <c r="A25" t="s">
        <v>992</v>
      </c>
      <c r="B25">
        <v>5.6009635564553753E-3</v>
      </c>
      <c r="C25">
        <v>4.4111564755607352E-3</v>
      </c>
      <c r="D25">
        <v>0</v>
      </c>
      <c r="E25">
        <v>0</v>
      </c>
      <c r="F25">
        <v>0</v>
      </c>
      <c r="G25">
        <v>4.3234543332654049E-3</v>
      </c>
      <c r="H25">
        <v>0</v>
      </c>
      <c r="I25">
        <v>4.6256285211403198E-3</v>
      </c>
      <c r="J25">
        <v>0</v>
      </c>
      <c r="K25">
        <v>4.8255214106470348E-3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1.4175901011901E-2</v>
      </c>
      <c r="S25">
        <v>1.435419939124335E-3</v>
      </c>
      <c r="T25">
        <v>7.47171666249229E-3</v>
      </c>
      <c r="U25">
        <v>0</v>
      </c>
      <c r="V25">
        <v>4.6441492433827152E-3</v>
      </c>
      <c r="W25">
        <v>9.7844676982011001E-4</v>
      </c>
      <c r="X25">
        <v>0</v>
      </c>
      <c r="Y25">
        <v>0</v>
      </c>
      <c r="Z25">
        <v>7.2684327546577504E-3</v>
      </c>
      <c r="AA25">
        <v>0</v>
      </c>
      <c r="AB25">
        <v>6.6813782071843755E-3</v>
      </c>
      <c r="AC25">
        <v>0</v>
      </c>
      <c r="AD25">
        <v>6.5770592946238103E-3</v>
      </c>
      <c r="AE25">
        <v>0</v>
      </c>
      <c r="AF25">
        <v>0</v>
      </c>
      <c r="AG25">
        <v>9.6540678677751502E-4</v>
      </c>
      <c r="AH25">
        <v>0</v>
      </c>
      <c r="AI25">
        <v>0</v>
      </c>
      <c r="AJ25">
        <v>0</v>
      </c>
      <c r="AK25">
        <v>5.2583487227415501E-3</v>
      </c>
      <c r="AL25">
        <v>0</v>
      </c>
      <c r="AM25">
        <v>4.7447306289748704E-3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8.8724820824205505E-3</v>
      </c>
      <c r="AT25">
        <v>0</v>
      </c>
      <c r="AU25">
        <v>1.1302839635302051E-2</v>
      </c>
      <c r="AV25">
        <v>0</v>
      </c>
      <c r="AW25">
        <v>0</v>
      </c>
      <c r="AX25">
        <v>0</v>
      </c>
      <c r="AY25">
        <v>4.4838166067044096E-3</v>
      </c>
      <c r="AZ25">
        <v>7.4638366123829002E-3</v>
      </c>
      <c r="BA25">
        <v>4.7412505629701902E-3</v>
      </c>
      <c r="BB25">
        <v>3.1869856699750748E-3</v>
      </c>
      <c r="BC25">
        <v>3.5098784779775548E-3</v>
      </c>
      <c r="BD25">
        <v>0</v>
      </c>
      <c r="BE25">
        <v>1.3275325114863349E-2</v>
      </c>
      <c r="BF25">
        <v>0</v>
      </c>
      <c r="BG25">
        <v>0</v>
      </c>
      <c r="BH25">
        <v>6.8075822536586004E-4</v>
      </c>
      <c r="BJ25">
        <f t="shared" si="0"/>
        <v>1.4866702685668045E-3</v>
      </c>
      <c r="BK25">
        <f t="shared" si="1"/>
        <v>2.7887728149979946E-3</v>
      </c>
      <c r="BL25">
        <f t="shared" si="2"/>
        <v>2.7008100935871342E-3</v>
      </c>
      <c r="BN25">
        <f t="shared" si="3"/>
        <v>2.292603060360368E-3</v>
      </c>
      <c r="BO25">
        <f t="shared" si="4"/>
        <v>4.0803597743688099E-3</v>
      </c>
      <c r="BP25">
        <f t="shared" si="5"/>
        <v>3.9356552906962923E-3</v>
      </c>
      <c r="BR25">
        <f t="shared" si="6"/>
        <v>5.73150765090092E-4</v>
      </c>
      <c r="BS25">
        <f t="shared" si="7"/>
        <v>9.6175002204566557E-4</v>
      </c>
      <c r="BT25">
        <f t="shared" si="8"/>
        <v>7.8713105813925843E-4</v>
      </c>
      <c r="BV25">
        <f t="shared" si="9"/>
        <v>0.25487946881069606</v>
      </c>
      <c r="BW25">
        <f t="shared" si="10"/>
        <v>0.21990039351556329</v>
      </c>
      <c r="BX25">
        <f t="shared" si="11"/>
        <v>0.94396636778964482</v>
      </c>
    </row>
    <row r="26" spans="1:76" x14ac:dyDescent="0.3">
      <c r="A26" t="s">
        <v>993</v>
      </c>
      <c r="B26">
        <v>8.3939004172898599E-3</v>
      </c>
      <c r="C26">
        <v>8.90973506489285E-3</v>
      </c>
      <c r="D26">
        <v>7.7977558652716503E-3</v>
      </c>
      <c r="E26">
        <v>1.3086376166200885E-2</v>
      </c>
      <c r="F26">
        <v>0</v>
      </c>
      <c r="G26">
        <v>6.6131533767856496E-3</v>
      </c>
      <c r="H26">
        <v>1.8621256038064599E-2</v>
      </c>
      <c r="I26">
        <v>3.6172904313146749E-3</v>
      </c>
      <c r="J26">
        <v>0</v>
      </c>
      <c r="K26">
        <v>1.48772703215848E-3</v>
      </c>
      <c r="L26">
        <v>3.2453166182702352E-3</v>
      </c>
      <c r="M26">
        <v>4.9881554265465604E-3</v>
      </c>
      <c r="N26">
        <v>1.42631209772736E-2</v>
      </c>
      <c r="O26">
        <v>8.2347697569514142E-3</v>
      </c>
      <c r="P26">
        <v>1.2850019195069701E-2</v>
      </c>
      <c r="Q26">
        <v>1.327510842191915E-2</v>
      </c>
      <c r="R26">
        <v>4.7545944395694401E-2</v>
      </c>
      <c r="S26">
        <v>8.2652788027050006E-3</v>
      </c>
      <c r="T26">
        <v>1.5684351395452534E-2</v>
      </c>
      <c r="U26">
        <v>1.195773790268059E-2</v>
      </c>
      <c r="V26">
        <v>5.4489105280221004E-3</v>
      </c>
      <c r="W26">
        <v>1.01435134364444E-2</v>
      </c>
      <c r="X26">
        <v>1.5061177109058698E-2</v>
      </c>
      <c r="Y26">
        <v>2.9039932588071048E-2</v>
      </c>
      <c r="Z26">
        <v>0</v>
      </c>
      <c r="AA26">
        <v>5.7351614093882654E-3</v>
      </c>
      <c r="AB26">
        <v>2.6561305790346448E-2</v>
      </c>
      <c r="AC26">
        <v>0</v>
      </c>
      <c r="AD26">
        <v>0</v>
      </c>
      <c r="AE26">
        <v>5.2081451059410996E-3</v>
      </c>
      <c r="AF26">
        <v>9.2433139232278253E-3</v>
      </c>
      <c r="AG26">
        <v>8.1310666289612192E-3</v>
      </c>
      <c r="AH26">
        <v>9.4347541871115E-4</v>
      </c>
      <c r="AI26">
        <v>5.2088725598771105E-2</v>
      </c>
      <c r="AJ26">
        <v>8.7458182207024743E-3</v>
      </c>
      <c r="AK26">
        <v>9.2870568965144652E-3</v>
      </c>
      <c r="AL26">
        <v>2.612184000382365E-2</v>
      </c>
      <c r="AM26">
        <v>9.8971215987062201E-3</v>
      </c>
      <c r="AN26">
        <v>8.6874874629970001E-4</v>
      </c>
      <c r="AO26">
        <v>7.07731563144015E-3</v>
      </c>
      <c r="AP26">
        <v>0</v>
      </c>
      <c r="AQ26">
        <v>1.0573880206534686E-2</v>
      </c>
      <c r="AR26">
        <v>6.0006094741550499E-3</v>
      </c>
      <c r="AS26">
        <v>1.11984850141399E-2</v>
      </c>
      <c r="AT26">
        <v>6.6483533126639998E-3</v>
      </c>
      <c r="AU26">
        <v>2.0988707898387499E-2</v>
      </c>
      <c r="AV26">
        <v>6.6310792683754996E-3</v>
      </c>
      <c r="AW26">
        <v>1.7111891793720649E-2</v>
      </c>
      <c r="AX26">
        <v>0</v>
      </c>
      <c r="AY26">
        <v>1.0865323077800877E-2</v>
      </c>
      <c r="AZ26">
        <v>1.260413165147515E-3</v>
      </c>
      <c r="BA26">
        <v>4.1853354730395148E-3</v>
      </c>
      <c r="BB26">
        <v>1.6206753455715268E-2</v>
      </c>
      <c r="BC26">
        <v>9.1464498885202505E-4</v>
      </c>
      <c r="BD26">
        <v>7.8495757532547391E-3</v>
      </c>
      <c r="BE26">
        <v>7.0317223801934E-3</v>
      </c>
      <c r="BF26">
        <v>9.3963256182391002E-4</v>
      </c>
      <c r="BG26">
        <v>3.9215146106279198E-3</v>
      </c>
      <c r="BH26">
        <v>2.0880587178132598E-2</v>
      </c>
      <c r="BJ26">
        <f t="shared" si="0"/>
        <v>7.8364802992505807E-3</v>
      </c>
      <c r="BK26">
        <f t="shared" si="1"/>
        <v>1.3947668890748659E-2</v>
      </c>
      <c r="BL26">
        <f t="shared" si="2"/>
        <v>8.6082564284020672E-3</v>
      </c>
      <c r="BN26">
        <f t="shared" si="3"/>
        <v>5.4962340158793178E-3</v>
      </c>
      <c r="BO26">
        <f t="shared" si="4"/>
        <v>1.5435216127934921E-2</v>
      </c>
      <c r="BP26">
        <f t="shared" si="5"/>
        <v>7.0712024918194493E-3</v>
      </c>
      <c r="BR26">
        <f t="shared" si="6"/>
        <v>1.3740585039698295E-3</v>
      </c>
      <c r="BS26">
        <f t="shared" si="7"/>
        <v>3.6381153310475829E-3</v>
      </c>
      <c r="BT26">
        <f t="shared" si="8"/>
        <v>1.4142404983638899E-3</v>
      </c>
      <c r="BV26">
        <f t="shared" si="9"/>
        <v>0.13055497357975002</v>
      </c>
      <c r="BW26">
        <f t="shared" si="10"/>
        <v>0.6977226494016493</v>
      </c>
      <c r="BX26">
        <f t="shared" si="11"/>
        <v>0.18504743607437921</v>
      </c>
    </row>
    <row r="27" spans="1:76" x14ac:dyDescent="0.3">
      <c r="A27" t="s">
        <v>994</v>
      </c>
      <c r="B27">
        <v>5.4000224164027798E-2</v>
      </c>
      <c r="C27">
        <v>4.7339058900240247E-2</v>
      </c>
      <c r="D27">
        <v>5.8084573457881553E-2</v>
      </c>
      <c r="E27">
        <v>4.2303517860631398E-2</v>
      </c>
      <c r="F27">
        <v>0.1337798801142461</v>
      </c>
      <c r="G27">
        <v>2.70479480956911E-2</v>
      </c>
      <c r="H27">
        <v>6.0520091202560952E-2</v>
      </c>
      <c r="I27">
        <v>3.9426487326061604E-2</v>
      </c>
      <c r="J27">
        <v>7.1689371513522601E-2</v>
      </c>
      <c r="K27">
        <v>2.2202432678490348E-2</v>
      </c>
      <c r="L27">
        <v>4.1411443130598247E-2</v>
      </c>
      <c r="M27">
        <v>4.76004701737823E-2</v>
      </c>
      <c r="N27">
        <v>5.1000876523449104E-2</v>
      </c>
      <c r="O27">
        <v>5.449938119705125E-2</v>
      </c>
      <c r="P27">
        <v>0.10326917205546851</v>
      </c>
      <c r="Q27">
        <v>4.4973790373154354E-2</v>
      </c>
      <c r="R27">
        <v>6.7244156648028505E-2</v>
      </c>
      <c r="S27">
        <v>3.8100466961299553E-2</v>
      </c>
      <c r="T27">
        <v>3.2989375408315612E-2</v>
      </c>
      <c r="U27">
        <v>4.4151756384276E-2</v>
      </c>
      <c r="V27">
        <v>4.0678009431437949E-2</v>
      </c>
      <c r="W27">
        <v>4.324807336542575E-2</v>
      </c>
      <c r="X27">
        <v>5.1787230344361099E-2</v>
      </c>
      <c r="Y27">
        <v>7.7490136950041547E-2</v>
      </c>
      <c r="Z27">
        <v>7.4149188225217905E-2</v>
      </c>
      <c r="AA27">
        <v>6.6098731369131844E-2</v>
      </c>
      <c r="AB27">
        <v>9.8829892123964147E-2</v>
      </c>
      <c r="AC27">
        <v>5.5361239350366999E-2</v>
      </c>
      <c r="AD27">
        <v>5.2443520355402354E-2</v>
      </c>
      <c r="AE27">
        <v>6.3604846157339606E-2</v>
      </c>
      <c r="AF27">
        <v>3.0738875812713951E-2</v>
      </c>
      <c r="AG27">
        <v>6.9778142701963003E-2</v>
      </c>
      <c r="AH27">
        <v>4.1893817372668701E-2</v>
      </c>
      <c r="AI27">
        <v>0.10062780134554189</v>
      </c>
      <c r="AJ27">
        <v>5.7758810656652254E-2</v>
      </c>
      <c r="AK27">
        <v>5.7024680048301947E-2</v>
      </c>
      <c r="AL27">
        <v>6.4609152368871201E-2</v>
      </c>
      <c r="AM27">
        <v>3.0294363098061401E-2</v>
      </c>
      <c r="AN27">
        <v>1.7117574999974499E-2</v>
      </c>
      <c r="AO27">
        <v>2.3494650343199502E-2</v>
      </c>
      <c r="AP27">
        <v>5.2951248497935144E-2</v>
      </c>
      <c r="AQ27">
        <v>4.2493554665831504E-2</v>
      </c>
      <c r="AR27">
        <v>3.5546171443508204E-2</v>
      </c>
      <c r="AS27">
        <v>8.5480096373701547E-2</v>
      </c>
      <c r="AT27">
        <v>2.2694916280791001E-2</v>
      </c>
      <c r="AU27">
        <v>0.14483236995051851</v>
      </c>
      <c r="AV27">
        <v>5.0006025660161997E-2</v>
      </c>
      <c r="AW27">
        <v>5.62155055037383E-2</v>
      </c>
      <c r="AX27">
        <v>8.4936241022365411E-2</v>
      </c>
      <c r="AY27">
        <v>3.526934498007845E-2</v>
      </c>
      <c r="AZ27">
        <v>0.11250435317785254</v>
      </c>
      <c r="BA27">
        <v>2.9409034757748202E-2</v>
      </c>
      <c r="BB27">
        <v>5.3970627837846147E-2</v>
      </c>
      <c r="BC27">
        <v>4.6419226074211901E-2</v>
      </c>
      <c r="BD27">
        <v>7.4112361697589002E-2</v>
      </c>
      <c r="BE27">
        <v>4.0517294557741453E-2</v>
      </c>
      <c r="BF27">
        <v>4.6658361396807999E-2</v>
      </c>
      <c r="BG27">
        <v>4.0056372917622998E-2</v>
      </c>
      <c r="BH27">
        <v>5.1560340394574848E-2</v>
      </c>
      <c r="BJ27">
        <f t="shared" si="0"/>
        <v>5.6196794922928589E-2</v>
      </c>
      <c r="BK27">
        <f t="shared" si="1"/>
        <v>5.8289736683749802E-2</v>
      </c>
      <c r="BL27">
        <f t="shared" si="2"/>
        <v>5.423730714822745E-2</v>
      </c>
      <c r="BN27">
        <f t="shared" si="3"/>
        <v>2.7698831593516365E-2</v>
      </c>
      <c r="BO27">
        <f t="shared" si="4"/>
        <v>2.065760703022804E-2</v>
      </c>
      <c r="BP27">
        <f t="shared" si="5"/>
        <v>2.8822080645489512E-2</v>
      </c>
      <c r="BR27">
        <f t="shared" si="6"/>
        <v>6.9247078983790912E-3</v>
      </c>
      <c r="BS27">
        <f t="shared" si="7"/>
        <v>4.8690446713870487E-3</v>
      </c>
      <c r="BT27">
        <f t="shared" si="8"/>
        <v>5.7644161290979021E-3</v>
      </c>
      <c r="BV27">
        <f t="shared" si="9"/>
        <v>0.80655427064064189</v>
      </c>
      <c r="BW27">
        <f t="shared" si="10"/>
        <v>0.82917126562685939</v>
      </c>
      <c r="BX27">
        <f t="shared" si="11"/>
        <v>0.59412998291176988</v>
      </c>
    </row>
    <row r="28" spans="1:76" x14ac:dyDescent="0.3">
      <c r="A28" t="s">
        <v>995</v>
      </c>
      <c r="B28">
        <v>0.31989442959291703</v>
      </c>
      <c r="C28">
        <v>0.17710644160696298</v>
      </c>
      <c r="D28">
        <v>0.22288951820686548</v>
      </c>
      <c r="E28">
        <v>0.41816482335083549</v>
      </c>
      <c r="F28">
        <v>9.4869526762516504E-2</v>
      </c>
      <c r="G28">
        <v>0.234096481718614</v>
      </c>
      <c r="H28">
        <v>0.46626350549144147</v>
      </c>
      <c r="I28">
        <v>0.26406283058982849</v>
      </c>
      <c r="J28">
        <v>0.27469431621297646</v>
      </c>
      <c r="K28">
        <v>0.22692299684245099</v>
      </c>
      <c r="L28">
        <v>0.182738137022224</v>
      </c>
      <c r="M28">
        <v>0.182239182589301</v>
      </c>
      <c r="N28">
        <v>0.30522740476822952</v>
      </c>
      <c r="O28">
        <v>0.204956821467211</v>
      </c>
      <c r="P28">
        <v>0.41878602480388905</v>
      </c>
      <c r="Q28">
        <v>0.25174916817433701</v>
      </c>
      <c r="R28">
        <v>0.24478875794878099</v>
      </c>
      <c r="S28">
        <v>0.22708215460688599</v>
      </c>
      <c r="T28">
        <v>0.17626897387252952</v>
      </c>
      <c r="U28">
        <v>0.21330085345171351</v>
      </c>
      <c r="V28">
        <v>0.107087320883547</v>
      </c>
      <c r="W28">
        <v>0.23733639093817399</v>
      </c>
      <c r="X28">
        <v>0.15578811123151101</v>
      </c>
      <c r="Y28">
        <v>0.16492122469715201</v>
      </c>
      <c r="Z28">
        <v>0.31355216979054901</v>
      </c>
      <c r="AA28">
        <v>0.353259344019207</v>
      </c>
      <c r="AB28">
        <v>0.42197340366834502</v>
      </c>
      <c r="AC28">
        <v>0.29579599950200752</v>
      </c>
      <c r="AD28">
        <v>0.2616476854018765</v>
      </c>
      <c r="AE28">
        <v>0.27405427812230349</v>
      </c>
      <c r="AF28">
        <v>0.14744118462596351</v>
      </c>
      <c r="AG28">
        <v>0.25186079607468148</v>
      </c>
      <c r="AH28">
        <v>0.15115034648635189</v>
      </c>
      <c r="AI28">
        <v>0.73506459934603652</v>
      </c>
      <c r="AJ28">
        <v>0.24694323853196648</v>
      </c>
      <c r="AK28">
        <v>0.2420215574194815</v>
      </c>
      <c r="AL28">
        <v>0.17099177370699201</v>
      </c>
      <c r="AM28">
        <v>0.1927922697376655</v>
      </c>
      <c r="AN28">
        <v>0.14283371740834799</v>
      </c>
      <c r="AO28">
        <v>0.14940106269279801</v>
      </c>
      <c r="AP28">
        <v>0.2476887506598815</v>
      </c>
      <c r="AQ28">
        <v>0.107735871097763</v>
      </c>
      <c r="AR28">
        <v>9.7826656686761201E-2</v>
      </c>
      <c r="AS28">
        <v>0.43249084137111948</v>
      </c>
      <c r="AT28">
        <v>0.22395531222463499</v>
      </c>
      <c r="AU28">
        <v>0.74893673977641906</v>
      </c>
      <c r="AV28">
        <v>0.21348242520459398</v>
      </c>
      <c r="AW28">
        <v>0.29660206486320351</v>
      </c>
      <c r="AX28">
        <v>0.20344883763375349</v>
      </c>
      <c r="AY28">
        <v>0.22911724453625998</v>
      </c>
      <c r="AZ28">
        <v>0.30351100886471449</v>
      </c>
      <c r="BA28">
        <v>0.25692652133357652</v>
      </c>
      <c r="BB28">
        <v>0.19862719872663651</v>
      </c>
      <c r="BC28">
        <v>0.23320214037336551</v>
      </c>
      <c r="BD28">
        <v>0.26822137967700149</v>
      </c>
      <c r="BE28">
        <v>0.17221659287812252</v>
      </c>
      <c r="BF28">
        <v>0.15794906872669301</v>
      </c>
      <c r="BG28">
        <v>0.13800728657313099</v>
      </c>
      <c r="BH28">
        <v>0.19192825879043901</v>
      </c>
      <c r="BJ28">
        <f t="shared" si="0"/>
        <v>0.2652913505750375</v>
      </c>
      <c r="BK28">
        <f t="shared" si="1"/>
        <v>0.26290964414820084</v>
      </c>
      <c r="BL28">
        <f t="shared" si="2"/>
        <v>0.23467431277981285</v>
      </c>
      <c r="BN28">
        <f t="shared" si="3"/>
        <v>0.10019538053764379</v>
      </c>
      <c r="BO28">
        <f t="shared" si="4"/>
        <v>0.14218934348452542</v>
      </c>
      <c r="BP28">
        <f t="shared" si="5"/>
        <v>0.12818485806205257</v>
      </c>
      <c r="BR28">
        <f t="shared" si="6"/>
        <v>2.5048845134410948E-2</v>
      </c>
      <c r="BS28">
        <f t="shared" si="7"/>
        <v>3.3514349663457059E-2</v>
      </c>
      <c r="BT28">
        <f t="shared" si="8"/>
        <v>2.5636971612410513E-2</v>
      </c>
      <c r="BV28">
        <f t="shared" si="9"/>
        <v>0.95497771831914957</v>
      </c>
      <c r="BW28">
        <f t="shared" si="10"/>
        <v>0.39844368460016277</v>
      </c>
      <c r="BX28">
        <f t="shared" si="11"/>
        <v>0.50786646804674029</v>
      </c>
    </row>
    <row r="29" spans="1:76" x14ac:dyDescent="0.3">
      <c r="A29" t="s">
        <v>996</v>
      </c>
      <c r="B29">
        <v>7.4393844561885499E-3</v>
      </c>
      <c r="C29">
        <v>5.3458410389356998E-3</v>
      </c>
      <c r="D29">
        <v>1.3514374825983815E-2</v>
      </c>
      <c r="E29">
        <v>0</v>
      </c>
      <c r="F29">
        <v>0</v>
      </c>
      <c r="G29">
        <v>1.5295123365435849E-3</v>
      </c>
      <c r="H29">
        <v>7.0752055640795498E-3</v>
      </c>
      <c r="I29">
        <v>1.017217102297977E-2</v>
      </c>
      <c r="J29">
        <v>5.6810427082222004E-3</v>
      </c>
      <c r="K29">
        <v>1.2964696790337259E-2</v>
      </c>
      <c r="L29">
        <v>8.1000897843702697E-3</v>
      </c>
      <c r="M29">
        <v>6.84366077471045E-3</v>
      </c>
      <c r="N29">
        <v>8.7470505180580506E-3</v>
      </c>
      <c r="O29">
        <v>1.52146103439901E-2</v>
      </c>
      <c r="P29">
        <v>8.7462953823877546E-3</v>
      </c>
      <c r="Q29">
        <v>1.2618427077616401E-2</v>
      </c>
      <c r="R29">
        <v>5.8763275219108103E-3</v>
      </c>
      <c r="S29">
        <v>6.6103249413746578E-3</v>
      </c>
      <c r="T29">
        <v>1.4799013785636601E-3</v>
      </c>
      <c r="U29">
        <v>8.6817225755764504E-3</v>
      </c>
      <c r="V29">
        <v>1.9201584798763702E-2</v>
      </c>
      <c r="W29">
        <v>2.8781854982768249E-3</v>
      </c>
      <c r="X29">
        <v>9.8937522541323493E-3</v>
      </c>
      <c r="Y29">
        <v>6.4256571004001504E-3</v>
      </c>
      <c r="Z29">
        <v>1.03333898780327E-2</v>
      </c>
      <c r="AA29">
        <v>1.0317611734142321E-2</v>
      </c>
      <c r="AB29">
        <v>1.4570315317091751E-2</v>
      </c>
      <c r="AC29">
        <v>2.2296014456776401E-2</v>
      </c>
      <c r="AD29">
        <v>1.9385573354061249E-2</v>
      </c>
      <c r="AE29">
        <v>6.6685461361418001E-3</v>
      </c>
      <c r="AF29">
        <v>8.88749358236403E-3</v>
      </c>
      <c r="AG29">
        <v>8.6478932340156994E-3</v>
      </c>
      <c r="AH29">
        <v>4.3724608278522502E-3</v>
      </c>
      <c r="AI29">
        <v>2.6905449229771852E-2</v>
      </c>
      <c r="AJ29">
        <v>7.2121225835680997E-3</v>
      </c>
      <c r="AK29">
        <v>5.2583487227415501E-3</v>
      </c>
      <c r="AL29">
        <v>0</v>
      </c>
      <c r="AM29">
        <v>0</v>
      </c>
      <c r="AN29">
        <v>5.8191512927139501E-3</v>
      </c>
      <c r="AO29">
        <v>1.0328626294285655E-2</v>
      </c>
      <c r="AP29">
        <v>3.486061943080785E-2</v>
      </c>
      <c r="AQ29">
        <v>9.379562795544711E-3</v>
      </c>
      <c r="AR29">
        <v>7.2080631179699999E-3</v>
      </c>
      <c r="AS29">
        <v>1.358167191431452E-2</v>
      </c>
      <c r="AT29">
        <v>1.216414534805115E-2</v>
      </c>
      <c r="AU29">
        <v>2.5974753328357299E-2</v>
      </c>
      <c r="AV29">
        <v>7.9225870714098E-3</v>
      </c>
      <c r="AW29">
        <v>0</v>
      </c>
      <c r="AX29">
        <v>1.480002872448995E-2</v>
      </c>
      <c r="AY29">
        <v>1.5210495936518251E-2</v>
      </c>
      <c r="AZ29">
        <v>7.4638366123829002E-3</v>
      </c>
      <c r="BA29">
        <v>7.0345313893442497E-3</v>
      </c>
      <c r="BB29">
        <v>8.6415065121690296E-3</v>
      </c>
      <c r="BC29">
        <v>5.4952831758316003E-3</v>
      </c>
      <c r="BD29">
        <v>2.1428223474819701E-2</v>
      </c>
      <c r="BE29">
        <v>3.9199260475411947E-3</v>
      </c>
      <c r="BF29">
        <v>1.23215981112364E-2</v>
      </c>
      <c r="BG29">
        <v>0</v>
      </c>
      <c r="BH29">
        <v>8.2967439590438501E-3</v>
      </c>
      <c r="BJ29">
        <f t="shared" si="0"/>
        <v>7.7495226640252168E-3</v>
      </c>
      <c r="BK29">
        <f t="shared" si="1"/>
        <v>1.0746233545513814E-2</v>
      </c>
      <c r="BL29">
        <f t="shared" si="2"/>
        <v>9.772873033725666E-3</v>
      </c>
      <c r="BN29">
        <f t="shared" si="3"/>
        <v>4.6048710958611549E-3</v>
      </c>
      <c r="BO29">
        <f t="shared" si="4"/>
        <v>6.9999419853673563E-3</v>
      </c>
      <c r="BP29">
        <f t="shared" si="5"/>
        <v>8.1986279904477845E-3</v>
      </c>
      <c r="BR29">
        <f t="shared" si="6"/>
        <v>1.1512177739652887E-3</v>
      </c>
      <c r="BS29">
        <f t="shared" si="7"/>
        <v>1.6499021485885609E-3</v>
      </c>
      <c r="BT29">
        <f t="shared" si="8"/>
        <v>1.6397255980895569E-3</v>
      </c>
      <c r="BV29">
        <f t="shared" si="9"/>
        <v>0.14691526528619997</v>
      </c>
      <c r="BW29">
        <f t="shared" si="10"/>
        <v>0.31884125565004412</v>
      </c>
      <c r="BX29">
        <f t="shared" si="11"/>
        <v>0.67787470760029156</v>
      </c>
    </row>
    <row r="30" spans="1:76" x14ac:dyDescent="0.3">
      <c r="A30" t="s">
        <v>997</v>
      </c>
      <c r="B30">
        <v>2.0419719173116798E-3</v>
      </c>
      <c r="C30">
        <v>4.9531068645099598E-3</v>
      </c>
      <c r="D30">
        <v>0</v>
      </c>
      <c r="E30">
        <v>0</v>
      </c>
      <c r="F30">
        <v>0</v>
      </c>
      <c r="G30">
        <v>4.47699886248019E-3</v>
      </c>
      <c r="H30">
        <v>0</v>
      </c>
      <c r="I30">
        <v>2.280940029252445E-3</v>
      </c>
      <c r="J30">
        <v>0</v>
      </c>
      <c r="K30">
        <v>9.9241787593172953E-3</v>
      </c>
      <c r="L30">
        <v>0</v>
      </c>
      <c r="M30">
        <v>0</v>
      </c>
      <c r="N30">
        <v>3.0757927233874501E-3</v>
      </c>
      <c r="O30">
        <v>5.8758750669452497E-3</v>
      </c>
      <c r="P30">
        <v>1.4500694800156901E-2</v>
      </c>
      <c r="Q30">
        <v>1.0925754975525051E-2</v>
      </c>
      <c r="R30">
        <v>0</v>
      </c>
      <c r="S30">
        <v>0</v>
      </c>
      <c r="T30">
        <v>0</v>
      </c>
      <c r="U30">
        <v>0</v>
      </c>
      <c r="V30">
        <v>0</v>
      </c>
      <c r="W30">
        <v>5.1429241509472496E-3</v>
      </c>
      <c r="X30">
        <v>8.3481282608062497E-3</v>
      </c>
      <c r="Y30">
        <v>1.32974076176854E-3</v>
      </c>
      <c r="Z30">
        <v>0</v>
      </c>
      <c r="AA30">
        <v>9.9645680048622357E-3</v>
      </c>
      <c r="AB30">
        <v>2.22474818123467E-3</v>
      </c>
      <c r="AC30">
        <v>6.4222127076271496E-3</v>
      </c>
      <c r="AD30">
        <v>0</v>
      </c>
      <c r="AE30">
        <v>0</v>
      </c>
      <c r="AF30">
        <v>2.0712613786932799E-3</v>
      </c>
      <c r="AG30">
        <v>0</v>
      </c>
      <c r="AH30">
        <v>0</v>
      </c>
      <c r="AI30">
        <v>0</v>
      </c>
      <c r="AJ30">
        <v>9.3893775049610998E-3</v>
      </c>
      <c r="AK30">
        <v>4.7521715520437002E-3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4.6047988658357054E-3</v>
      </c>
      <c r="AR30">
        <v>3.5365778823831201E-3</v>
      </c>
      <c r="AS30">
        <v>0</v>
      </c>
      <c r="AT30">
        <v>0</v>
      </c>
      <c r="AU30">
        <v>2.7905439273237048E-2</v>
      </c>
      <c r="AV30">
        <v>0</v>
      </c>
      <c r="AW30">
        <v>7.0594714006796001E-3</v>
      </c>
      <c r="AX30">
        <v>0</v>
      </c>
      <c r="AY30">
        <v>0</v>
      </c>
      <c r="AZ30">
        <v>0</v>
      </c>
      <c r="BA30">
        <v>4.7412505629701902E-3</v>
      </c>
      <c r="BB30">
        <v>7.5140437190249001E-3</v>
      </c>
      <c r="BC30">
        <v>2.522356327827345E-3</v>
      </c>
      <c r="BD30">
        <v>0</v>
      </c>
      <c r="BE30">
        <v>8.8499231578494997E-4</v>
      </c>
      <c r="BF30">
        <v>7.5348927237872104E-3</v>
      </c>
      <c r="BG30">
        <v>0</v>
      </c>
      <c r="BH30">
        <v>2.82056377092633E-3</v>
      </c>
      <c r="BJ30">
        <f t="shared" si="0"/>
        <v>3.6284571249303888E-3</v>
      </c>
      <c r="BK30">
        <f t="shared" si="1"/>
        <v>1.9724213025521875E-3</v>
      </c>
      <c r="BL30">
        <f t="shared" si="2"/>
        <v>3.3306374359784491E-3</v>
      </c>
      <c r="BN30">
        <f t="shared" si="3"/>
        <v>4.5855999944296282E-3</v>
      </c>
      <c r="BO30">
        <f t="shared" si="4"/>
        <v>3.2327202188156571E-3</v>
      </c>
      <c r="BP30">
        <f t="shared" si="5"/>
        <v>5.9388976440818671E-3</v>
      </c>
      <c r="BR30">
        <f t="shared" si="6"/>
        <v>1.146399998607407E-3</v>
      </c>
      <c r="BS30">
        <f t="shared" si="7"/>
        <v>7.6195946280113703E-4</v>
      </c>
      <c r="BT30">
        <f t="shared" si="8"/>
        <v>1.1877795288163734E-3</v>
      </c>
      <c r="BV30">
        <f t="shared" si="9"/>
        <v>0.23955311647656727</v>
      </c>
      <c r="BW30">
        <f t="shared" si="10"/>
        <v>0.85780071382718603</v>
      </c>
      <c r="BX30">
        <f t="shared" si="11"/>
        <v>0.3418035749767927</v>
      </c>
    </row>
    <row r="31" spans="1:76" x14ac:dyDescent="0.3">
      <c r="A31" t="s">
        <v>998</v>
      </c>
      <c r="B31">
        <v>5.8893047339713001E-3</v>
      </c>
      <c r="C31">
        <v>4.7577535161683199E-3</v>
      </c>
      <c r="D31">
        <v>7.1566963055191002E-3</v>
      </c>
      <c r="E31">
        <v>0</v>
      </c>
      <c r="F31">
        <v>0</v>
      </c>
      <c r="G31">
        <v>0</v>
      </c>
      <c r="H31">
        <v>0</v>
      </c>
      <c r="I31">
        <v>6.6752456178080502E-3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2.028763988609825E-2</v>
      </c>
      <c r="Q31">
        <v>3.0553189191487701E-3</v>
      </c>
      <c r="R31">
        <v>0</v>
      </c>
      <c r="S31">
        <v>0</v>
      </c>
      <c r="T31">
        <v>5.06960641449615E-3</v>
      </c>
      <c r="U31">
        <v>0</v>
      </c>
      <c r="V31">
        <v>5.4670062102388454E-3</v>
      </c>
      <c r="W31">
        <v>0</v>
      </c>
      <c r="X31">
        <v>8.4787605313363997E-4</v>
      </c>
      <c r="Y31">
        <v>8.7087349266670999E-3</v>
      </c>
      <c r="Z31">
        <v>6.7217053432653004E-3</v>
      </c>
      <c r="AA31">
        <v>1.4579768790960001E-2</v>
      </c>
      <c r="AB31">
        <v>1.470522339575835E-3</v>
      </c>
      <c r="AC31">
        <v>7.6966004623679803E-3</v>
      </c>
      <c r="AD31">
        <v>9.4392715967451107E-3</v>
      </c>
      <c r="AE31">
        <v>5.8332385632659496E-3</v>
      </c>
      <c r="AF31">
        <v>4.0264092870422648E-3</v>
      </c>
      <c r="AG31">
        <v>6.6838345048185503E-3</v>
      </c>
      <c r="AH31">
        <v>0</v>
      </c>
      <c r="AI31">
        <v>2.9624577477926049E-2</v>
      </c>
      <c r="AJ31">
        <v>7.2121225835680997E-3</v>
      </c>
      <c r="AK31">
        <v>4.7149355631552646E-3</v>
      </c>
      <c r="AL31">
        <v>6.9168650868662498E-3</v>
      </c>
      <c r="AM31">
        <v>3.574622820647405E-3</v>
      </c>
      <c r="AN31">
        <v>3.7996506177908501E-3</v>
      </c>
      <c r="AO31">
        <v>0</v>
      </c>
      <c r="AP31">
        <v>2.6268096707767101E-3</v>
      </c>
      <c r="AQ31">
        <v>9.0150280014895494E-3</v>
      </c>
      <c r="AR31">
        <v>3.5960219468751898E-3</v>
      </c>
      <c r="AS31">
        <v>4.7241911045272653E-3</v>
      </c>
      <c r="AT31">
        <v>5.9281973510623498E-3</v>
      </c>
      <c r="AU31">
        <v>1.4002746497706081E-2</v>
      </c>
      <c r="AV31">
        <v>1.253269511605835E-2</v>
      </c>
      <c r="AW31">
        <v>7.0594714006796001E-3</v>
      </c>
      <c r="AX31">
        <v>0</v>
      </c>
      <c r="AY31">
        <v>4.7745892951884753E-3</v>
      </c>
      <c r="AZ31">
        <v>7.4638366123829002E-3</v>
      </c>
      <c r="BA31">
        <v>0</v>
      </c>
      <c r="BB31">
        <v>0</v>
      </c>
      <c r="BC31">
        <v>0</v>
      </c>
      <c r="BD31">
        <v>0</v>
      </c>
      <c r="BE31">
        <v>3.1179713165200699E-3</v>
      </c>
      <c r="BF31">
        <v>0</v>
      </c>
      <c r="BG31">
        <v>0</v>
      </c>
      <c r="BH31">
        <v>0</v>
      </c>
      <c r="BJ31">
        <f t="shared" si="0"/>
        <v>2.9888724361696118E-3</v>
      </c>
      <c r="BK31">
        <f t="shared" si="1"/>
        <v>5.8982862205834872E-3</v>
      </c>
      <c r="BL31">
        <f t="shared" si="2"/>
        <v>4.042390199411776E-3</v>
      </c>
      <c r="BN31">
        <f t="shared" si="3"/>
        <v>5.3608886430534172E-3</v>
      </c>
      <c r="BO31">
        <f t="shared" si="4"/>
        <v>7.222158630166218E-3</v>
      </c>
      <c r="BP31">
        <f t="shared" si="5"/>
        <v>4.0339868524063051E-3</v>
      </c>
      <c r="BR31">
        <f t="shared" si="6"/>
        <v>1.3402221607633543E-3</v>
      </c>
      <c r="BS31">
        <f t="shared" si="7"/>
        <v>1.70227911406516E-3</v>
      </c>
      <c r="BT31">
        <f t="shared" si="8"/>
        <v>8.0679737048126106E-4</v>
      </c>
      <c r="BV31">
        <f t="shared" si="9"/>
        <v>0.18903875118578017</v>
      </c>
      <c r="BW31">
        <f t="shared" si="10"/>
        <v>0.50665710244064111</v>
      </c>
      <c r="BX31">
        <f t="shared" si="11"/>
        <v>0.33411560663006901</v>
      </c>
    </row>
    <row r="32" spans="1:76" x14ac:dyDescent="0.3">
      <c r="A32" t="s">
        <v>999</v>
      </c>
      <c r="B32">
        <v>0</v>
      </c>
      <c r="C32">
        <v>0</v>
      </c>
      <c r="D32">
        <v>0</v>
      </c>
      <c r="E32">
        <v>0</v>
      </c>
      <c r="F32">
        <v>0</v>
      </c>
      <c r="G32">
        <v>4.1818429423096E-3</v>
      </c>
      <c r="H32">
        <v>0</v>
      </c>
      <c r="I32">
        <v>4.2343847313347499E-4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1.4983097297785801E-5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4.5241074699346948E-3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4.8516699178489398E-5</v>
      </c>
      <c r="AV32">
        <v>0</v>
      </c>
      <c r="AW32">
        <v>2.0629435014703548E-5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6.6879946058422002E-3</v>
      </c>
      <c r="BE32">
        <v>4.2190334281160249E-3</v>
      </c>
      <c r="BF32">
        <v>0</v>
      </c>
      <c r="BG32">
        <v>3.9106036839434196E-3</v>
      </c>
      <c r="BH32">
        <v>0</v>
      </c>
      <c r="BJ32">
        <f t="shared" si="0"/>
        <v>2.887665320463038E-4</v>
      </c>
      <c r="BK32">
        <f t="shared" si="1"/>
        <v>2.5133930388526081E-4</v>
      </c>
      <c r="BL32">
        <f t="shared" si="2"/>
        <v>5.954711140837935E-4</v>
      </c>
      <c r="BN32">
        <f t="shared" si="3"/>
        <v>1.0434927652647485E-3</v>
      </c>
      <c r="BO32">
        <f t="shared" si="4"/>
        <v>1.0663423569358458E-3</v>
      </c>
      <c r="BP32">
        <f t="shared" si="5"/>
        <v>1.695096719698589E-3</v>
      </c>
      <c r="BR32">
        <f t="shared" si="6"/>
        <v>2.6087319131618713E-4</v>
      </c>
      <c r="BS32">
        <f t="shared" si="7"/>
        <v>2.5133930388526081E-4</v>
      </c>
      <c r="BT32">
        <f t="shared" si="8"/>
        <v>3.3901934393971783E-4</v>
      </c>
      <c r="BV32">
        <f t="shared" si="9"/>
        <v>0.91836155324713908</v>
      </c>
      <c r="BW32">
        <f t="shared" si="10"/>
        <v>0.47766078594172245</v>
      </c>
      <c r="BX32">
        <f t="shared" si="11"/>
        <v>0.41960822058559499</v>
      </c>
    </row>
    <row r="33" spans="1:76" x14ac:dyDescent="0.3">
      <c r="A33" t="s">
        <v>1000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5.8842175860675501E-3</v>
      </c>
      <c r="O33">
        <v>0</v>
      </c>
      <c r="P33">
        <v>0</v>
      </c>
      <c r="Q33">
        <v>0</v>
      </c>
      <c r="R33">
        <v>0</v>
      </c>
      <c r="S33">
        <v>7.0145394846267998E-3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3.6333625744491848E-4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J33">
        <f t="shared" si="0"/>
        <v>3.6776359912922188E-4</v>
      </c>
      <c r="BK33">
        <f t="shared" si="1"/>
        <v>3.8969663803482222E-4</v>
      </c>
      <c r="BL33">
        <f t="shared" si="2"/>
        <v>1.4533450297796739E-5</v>
      </c>
      <c r="BN33">
        <f t="shared" si="3"/>
        <v>1.4710543965168875E-3</v>
      </c>
      <c r="BO33">
        <f t="shared" si="4"/>
        <v>1.6533428121601336E-3</v>
      </c>
      <c r="BP33">
        <f t="shared" si="5"/>
        <v>7.2667251488983678E-5</v>
      </c>
      <c r="BR33">
        <f t="shared" si="6"/>
        <v>3.6776359912922188E-4</v>
      </c>
      <c r="BS33">
        <f t="shared" si="7"/>
        <v>3.8969663803482227E-4</v>
      </c>
      <c r="BT33">
        <f t="shared" si="8"/>
        <v>1.4533450297796736E-5</v>
      </c>
      <c r="BV33">
        <f t="shared" si="9"/>
        <v>0.96760376503216461</v>
      </c>
      <c r="BW33">
        <f t="shared" si="10"/>
        <v>0.35235898001686572</v>
      </c>
      <c r="BX33">
        <f t="shared" si="11"/>
        <v>0.34947958090453102</v>
      </c>
    </row>
    <row r="34" spans="1:76" x14ac:dyDescent="0.3">
      <c r="A34" t="s">
        <v>1001</v>
      </c>
      <c r="B34">
        <v>0</v>
      </c>
      <c r="C34">
        <v>0</v>
      </c>
      <c r="D34">
        <v>0</v>
      </c>
      <c r="E34">
        <v>0</v>
      </c>
      <c r="F34">
        <v>0</v>
      </c>
      <c r="G34">
        <v>3.9729394900780901E-3</v>
      </c>
      <c r="H34">
        <v>0</v>
      </c>
      <c r="I34">
        <v>0</v>
      </c>
      <c r="J34">
        <v>1.0752033103422201E-2</v>
      </c>
      <c r="K34">
        <v>4.2892495449415053E-3</v>
      </c>
      <c r="L34">
        <v>0</v>
      </c>
      <c r="M34">
        <v>0</v>
      </c>
      <c r="N34">
        <v>4.5491554906163098E-3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3.0237480780962648E-3</v>
      </c>
      <c r="W34">
        <v>5.9922406391119999E-4</v>
      </c>
      <c r="X34">
        <v>0</v>
      </c>
      <c r="Y34">
        <v>0</v>
      </c>
      <c r="Z34">
        <v>0</v>
      </c>
      <c r="AA34">
        <v>0</v>
      </c>
      <c r="AB34">
        <v>6.8130474518970996E-3</v>
      </c>
      <c r="AC34">
        <v>6.4222127076271496E-3</v>
      </c>
      <c r="AD34">
        <v>0</v>
      </c>
      <c r="AE34">
        <v>5.8332385632659496E-3</v>
      </c>
      <c r="AF34">
        <v>0</v>
      </c>
      <c r="AG34">
        <v>0</v>
      </c>
      <c r="AH34">
        <v>0</v>
      </c>
      <c r="AI34">
        <v>1.067904424665975E-2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1.3236842978053599E-3</v>
      </c>
      <c r="AP34">
        <v>1.745535841369995E-3</v>
      </c>
      <c r="AQ34">
        <v>0</v>
      </c>
      <c r="AR34">
        <v>0</v>
      </c>
      <c r="AS34">
        <v>0</v>
      </c>
      <c r="AT34">
        <v>6.2359479969888E-3</v>
      </c>
      <c r="AU34">
        <v>2.6854005949045901E-3</v>
      </c>
      <c r="AV34">
        <v>0</v>
      </c>
      <c r="AW34">
        <v>1.1458554132857854E-2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1.049045799406395E-3</v>
      </c>
      <c r="BD34">
        <v>0</v>
      </c>
      <c r="BE34">
        <v>0</v>
      </c>
      <c r="BF34">
        <v>0</v>
      </c>
      <c r="BG34">
        <v>0</v>
      </c>
      <c r="BH34">
        <v>0</v>
      </c>
      <c r="BJ34">
        <f t="shared" si="0"/>
        <v>1.4727111018161317E-3</v>
      </c>
      <c r="BK34">
        <f t="shared" si="1"/>
        <v>1.8539175061920788E-3</v>
      </c>
      <c r="BL34">
        <f t="shared" si="2"/>
        <v>9.7992674653331964E-4</v>
      </c>
      <c r="BN34">
        <f t="shared" si="3"/>
        <v>3.0086640839958019E-3</v>
      </c>
      <c r="BO34">
        <f t="shared" si="4"/>
        <v>3.2842496641921105E-3</v>
      </c>
      <c r="BP34">
        <f t="shared" si="5"/>
        <v>2.5762538085094592E-3</v>
      </c>
      <c r="BR34">
        <f t="shared" si="6"/>
        <v>7.5216602099895048E-4</v>
      </c>
      <c r="BS34">
        <f t="shared" si="7"/>
        <v>7.7410506955329441E-4</v>
      </c>
      <c r="BT34">
        <f t="shared" si="8"/>
        <v>5.1525076170189186E-4</v>
      </c>
      <c r="BV34">
        <f t="shared" si="9"/>
        <v>0.72627068154792285</v>
      </c>
      <c r="BW34">
        <f t="shared" si="10"/>
        <v>0.59305803474232643</v>
      </c>
      <c r="BX34">
        <f t="shared" si="11"/>
        <v>0.35453134956568733</v>
      </c>
    </row>
    <row r="35" spans="1:76" x14ac:dyDescent="0.3">
      <c r="A35" t="s">
        <v>1002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7.5241220313072999E-3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4.2193178753094701E-3</v>
      </c>
      <c r="BF35">
        <v>0</v>
      </c>
      <c r="BG35">
        <v>0</v>
      </c>
      <c r="BH35">
        <v>0</v>
      </c>
      <c r="BJ35">
        <f t="shared" si="0"/>
        <v>0</v>
      </c>
      <c r="BK35">
        <f t="shared" si="1"/>
        <v>4.1800677951707221E-4</v>
      </c>
      <c r="BL35">
        <f t="shared" si="2"/>
        <v>1.6877271501237882E-4</v>
      </c>
      <c r="BN35">
        <f t="shared" si="3"/>
        <v>0</v>
      </c>
      <c r="BO35">
        <f t="shared" si="4"/>
        <v>1.773452570270831E-3</v>
      </c>
      <c r="BP35">
        <f t="shared" si="5"/>
        <v>8.4386357506189408E-4</v>
      </c>
      <c r="BR35">
        <f t="shared" si="6"/>
        <v>0</v>
      </c>
      <c r="BS35">
        <f t="shared" si="7"/>
        <v>4.1800677951707232E-4</v>
      </c>
      <c r="BT35">
        <f t="shared" si="8"/>
        <v>1.6877271501237882E-4</v>
      </c>
      <c r="BV35">
        <f t="shared" si="9"/>
        <v>0.33133276203867867</v>
      </c>
      <c r="BW35">
        <f t="shared" si="10"/>
        <v>0.32728688127978489</v>
      </c>
      <c r="BX35">
        <f t="shared" si="11"/>
        <v>0.58578079543891826</v>
      </c>
    </row>
    <row r="36" spans="1:76" x14ac:dyDescent="0.3">
      <c r="A36" t="s">
        <v>1003</v>
      </c>
      <c r="B36">
        <v>0</v>
      </c>
      <c r="C36">
        <v>0</v>
      </c>
      <c r="D36">
        <v>1.4192845667098336E-2</v>
      </c>
      <c r="E36">
        <v>7.8566473433743008E-3</v>
      </c>
      <c r="F36">
        <v>0</v>
      </c>
      <c r="G36">
        <v>2.0146056421539098E-2</v>
      </c>
      <c r="H36">
        <v>2.7605026394413548E-2</v>
      </c>
      <c r="I36">
        <v>0</v>
      </c>
      <c r="J36">
        <v>1.576657404983E-2</v>
      </c>
      <c r="K36">
        <v>1.8434325798266836E-2</v>
      </c>
      <c r="L36">
        <v>1.2057170516849116E-2</v>
      </c>
      <c r="M36">
        <v>2.9186629802354952E-2</v>
      </c>
      <c r="N36">
        <v>1.2556567058167651E-2</v>
      </c>
      <c r="O36">
        <v>1.1919586019218699E-2</v>
      </c>
      <c r="P36">
        <v>2.028763988609825E-2</v>
      </c>
      <c r="Q36">
        <v>1.032074841060065E-2</v>
      </c>
      <c r="R36">
        <v>2.36265016865017E-2</v>
      </c>
      <c r="S36">
        <v>2.07242745435273E-2</v>
      </c>
      <c r="T36">
        <v>9.3993702967525902E-3</v>
      </c>
      <c r="U36">
        <v>2.4698581627978097E-2</v>
      </c>
      <c r="V36">
        <v>9.4341971704559394E-3</v>
      </c>
      <c r="W36">
        <v>1.5050605654352549E-2</v>
      </c>
      <c r="X36">
        <v>6.9525329608594501E-3</v>
      </c>
      <c r="Y36">
        <v>1.6392588262337908E-2</v>
      </c>
      <c r="Z36">
        <v>1.4334377808000081E-2</v>
      </c>
      <c r="AA36">
        <v>1.489784534249595E-2</v>
      </c>
      <c r="AB36">
        <v>1.4478660006718E-2</v>
      </c>
      <c r="AC36">
        <v>1.6773228892522002E-2</v>
      </c>
      <c r="AD36">
        <v>0</v>
      </c>
      <c r="AE36">
        <v>2.3653142794620999E-2</v>
      </c>
      <c r="AF36">
        <v>1.5521313958792145E-2</v>
      </c>
      <c r="AG36">
        <v>1.2646701246706705E-2</v>
      </c>
      <c r="AH36">
        <v>9.6730472285362044E-3</v>
      </c>
      <c r="AI36">
        <v>2.5010027991073549E-3</v>
      </c>
      <c r="AJ36">
        <v>1.59774065529523E-3</v>
      </c>
      <c r="AK36">
        <v>7.3280272818892498E-3</v>
      </c>
      <c r="AL36">
        <v>6.9168650868662498E-3</v>
      </c>
      <c r="AM36">
        <v>0</v>
      </c>
      <c r="AN36">
        <v>2.1214207848071452E-2</v>
      </c>
      <c r="AO36">
        <v>1.571176284173743E-2</v>
      </c>
      <c r="AP36">
        <v>1.688897418318765E-2</v>
      </c>
      <c r="AQ36">
        <v>1.008758053429641E-2</v>
      </c>
      <c r="AR36">
        <v>1.0435460139273564E-2</v>
      </c>
      <c r="AS36">
        <v>1.6254558349021699E-2</v>
      </c>
      <c r="AT36">
        <v>4.6139354890766503E-3</v>
      </c>
      <c r="AU36">
        <v>2.0207026199538951E-2</v>
      </c>
      <c r="AV36">
        <v>4.2637181885380147E-3</v>
      </c>
      <c r="AW36">
        <v>5.5613325876286996E-3</v>
      </c>
      <c r="AX36">
        <v>0</v>
      </c>
      <c r="AY36">
        <v>1.40291824052405E-2</v>
      </c>
      <c r="AZ36">
        <v>0</v>
      </c>
      <c r="BA36">
        <v>1.0949362315483539E-2</v>
      </c>
      <c r="BB36">
        <v>1.04278632299779E-2</v>
      </c>
      <c r="BC36">
        <v>1.9516445791125101E-3</v>
      </c>
      <c r="BD36">
        <v>6.7743712483806003E-3</v>
      </c>
      <c r="BE36">
        <v>4.2735234424960602E-3</v>
      </c>
      <c r="BF36">
        <v>9.4734582020082805E-3</v>
      </c>
      <c r="BG36">
        <v>1.8443144744191647E-2</v>
      </c>
      <c r="BH36">
        <v>2.258440557363255E-2</v>
      </c>
      <c r="BJ36">
        <f t="shared" si="0"/>
        <v>1.2520613585488213E-2</v>
      </c>
      <c r="BK36">
        <f t="shared" si="1"/>
        <v>1.3930998460014721E-2</v>
      </c>
      <c r="BL36">
        <f t="shared" si="2"/>
        <v>9.5995258049977952E-3</v>
      </c>
      <c r="BN36">
        <f t="shared" si="3"/>
        <v>9.4032145082653482E-3</v>
      </c>
      <c r="BO36">
        <f t="shared" si="4"/>
        <v>6.876571591927145E-3</v>
      </c>
      <c r="BP36">
        <f t="shared" si="5"/>
        <v>6.9803711901545726E-3</v>
      </c>
      <c r="BR36">
        <f t="shared" si="6"/>
        <v>2.3508036270663371E-3</v>
      </c>
      <c r="BS36">
        <f t="shared" si="7"/>
        <v>1.6208234679888189E-3</v>
      </c>
      <c r="BT36">
        <f t="shared" si="8"/>
        <v>1.3960742380309146E-3</v>
      </c>
      <c r="BV36">
        <f t="shared" si="9"/>
        <v>0.62531415483693764</v>
      </c>
      <c r="BW36">
        <f t="shared" si="10"/>
        <v>0.29536734882131988</v>
      </c>
      <c r="BX36">
        <f t="shared" si="11"/>
        <v>5.0124363140873304E-2</v>
      </c>
    </row>
    <row r="37" spans="1:76" x14ac:dyDescent="0.3">
      <c r="A37" t="s">
        <v>1004</v>
      </c>
      <c r="B37">
        <v>1.7583592745605552E-2</v>
      </c>
      <c r="C37">
        <v>0</v>
      </c>
      <c r="D37">
        <v>0</v>
      </c>
      <c r="E37">
        <v>0</v>
      </c>
      <c r="F37">
        <v>0</v>
      </c>
      <c r="G37">
        <v>3.7043448962843302E-3</v>
      </c>
      <c r="H37">
        <v>1.4752707254306614E-2</v>
      </c>
      <c r="I37">
        <v>4.3989231536342701E-3</v>
      </c>
      <c r="J37">
        <v>2.0341182494158051E-2</v>
      </c>
      <c r="K37">
        <v>1.2301381882615699E-2</v>
      </c>
      <c r="L37">
        <v>3.0046228722387601E-3</v>
      </c>
      <c r="M37">
        <v>9.5159438954427553E-3</v>
      </c>
      <c r="N37">
        <v>7.2653197747514497E-3</v>
      </c>
      <c r="O37">
        <v>0</v>
      </c>
      <c r="P37">
        <v>0</v>
      </c>
      <c r="Q37">
        <v>1.5530247817023449E-2</v>
      </c>
      <c r="R37">
        <v>2.3534605651177199E-2</v>
      </c>
      <c r="S37">
        <v>8.0744326321103947E-3</v>
      </c>
      <c r="T37">
        <v>1.1413135904897399E-3</v>
      </c>
      <c r="U37">
        <v>0</v>
      </c>
      <c r="V37">
        <v>0</v>
      </c>
      <c r="W37">
        <v>6.5470363006971E-3</v>
      </c>
      <c r="X37">
        <v>6.9525329608594501E-3</v>
      </c>
      <c r="Y37">
        <v>1.5683049688834101E-3</v>
      </c>
      <c r="Z37">
        <v>5.4714076665104503E-3</v>
      </c>
      <c r="AA37">
        <v>5.8696828825812999E-3</v>
      </c>
      <c r="AB37">
        <v>0</v>
      </c>
      <c r="AC37">
        <v>1.2130642564688951E-2</v>
      </c>
      <c r="AD37">
        <v>1.2182035603288451E-2</v>
      </c>
      <c r="AE37">
        <v>0</v>
      </c>
      <c r="AF37">
        <v>0</v>
      </c>
      <c r="AG37">
        <v>1.8650984605365201E-2</v>
      </c>
      <c r="AH37">
        <v>5.8522266518251497E-3</v>
      </c>
      <c r="AI37">
        <v>1.3180047045767106E-2</v>
      </c>
      <c r="AJ37">
        <v>1.2279849562085551E-2</v>
      </c>
      <c r="AK37">
        <v>5.2583487227415501E-3</v>
      </c>
      <c r="AL37">
        <v>0</v>
      </c>
      <c r="AM37">
        <v>5.0675559005214496E-4</v>
      </c>
      <c r="AN37">
        <v>1.52763420606533E-2</v>
      </c>
      <c r="AO37">
        <v>1.3900924500847432E-2</v>
      </c>
      <c r="AP37">
        <v>0</v>
      </c>
      <c r="AQ37">
        <v>0</v>
      </c>
      <c r="AR37">
        <v>9.2426976942408395E-3</v>
      </c>
      <c r="AS37">
        <v>6.9895918458380496E-3</v>
      </c>
      <c r="AT37">
        <v>1.39432106138642E-2</v>
      </c>
      <c r="AU37">
        <v>0</v>
      </c>
      <c r="AV37">
        <v>2.5582309131228099E-3</v>
      </c>
      <c r="AW37">
        <v>7.1251002982394849E-3</v>
      </c>
      <c r="AX37">
        <v>0</v>
      </c>
      <c r="AY37">
        <v>9.2584059018928841E-3</v>
      </c>
      <c r="AZ37">
        <v>1.294320149011555E-2</v>
      </c>
      <c r="BA37">
        <v>7.8713488616524493E-3</v>
      </c>
      <c r="BB37">
        <v>0</v>
      </c>
      <c r="BC37">
        <v>8.6690195924503596E-3</v>
      </c>
      <c r="BD37">
        <v>1.033998996682875E-2</v>
      </c>
      <c r="BE37">
        <v>7.5101515818352504E-4</v>
      </c>
      <c r="BF37">
        <v>0</v>
      </c>
      <c r="BG37">
        <v>1.4106558059318241E-2</v>
      </c>
      <c r="BH37">
        <v>0</v>
      </c>
      <c r="BJ37">
        <f t="shared" si="0"/>
        <v>6.7748916741288091E-3</v>
      </c>
      <c r="BK37">
        <f t="shared" si="1"/>
        <v>6.7308473957913284E-3</v>
      </c>
      <c r="BL37">
        <f t="shared" si="2"/>
        <v>6.0408236332850839E-3</v>
      </c>
      <c r="BN37">
        <f t="shared" si="3"/>
        <v>7.2302761729348955E-3</v>
      </c>
      <c r="BO37">
        <f t="shared" si="4"/>
        <v>6.9210912295026841E-3</v>
      </c>
      <c r="BP37">
        <f t="shared" si="5"/>
        <v>5.6856942695727867E-3</v>
      </c>
      <c r="BR37">
        <f t="shared" si="6"/>
        <v>1.8075690432337239E-3</v>
      </c>
      <c r="BS37">
        <f t="shared" si="7"/>
        <v>1.6313168471973627E-3</v>
      </c>
      <c r="BT37">
        <f t="shared" si="8"/>
        <v>1.1371388539145573E-3</v>
      </c>
      <c r="BV37">
        <f t="shared" si="9"/>
        <v>0.98568313538000907</v>
      </c>
      <c r="BW37">
        <f t="shared" si="10"/>
        <v>0.7337394018789819</v>
      </c>
      <c r="BX37">
        <f t="shared" si="11"/>
        <v>0.73085151610922705</v>
      </c>
    </row>
    <row r="38" spans="1:76" x14ac:dyDescent="0.3">
      <c r="A38" t="s">
        <v>1005</v>
      </c>
      <c r="B38">
        <v>5.8933415409017004E-2</v>
      </c>
      <c r="C38">
        <v>4.9729264964545196E-2</v>
      </c>
      <c r="D38">
        <v>4.1987557208741498E-2</v>
      </c>
      <c r="E38">
        <v>1.3263509476597249E-2</v>
      </c>
      <c r="F38">
        <v>3.0128542244918049E-2</v>
      </c>
      <c r="G38">
        <v>3.94141571059222E-2</v>
      </c>
      <c r="H38">
        <v>2.4602779211093072E-2</v>
      </c>
      <c r="I38">
        <v>1.5904882529200609E-2</v>
      </c>
      <c r="J38">
        <v>1.1253146491086949E-2</v>
      </c>
      <c r="K38">
        <v>1.5678548847495536E-2</v>
      </c>
      <c r="L38">
        <v>3.5522470329170198E-2</v>
      </c>
      <c r="M38">
        <v>3.4173920714594248E-2</v>
      </c>
      <c r="N38">
        <v>2.43736233058129E-2</v>
      </c>
      <c r="O38">
        <v>6.1557810197223298E-2</v>
      </c>
      <c r="P38">
        <v>4.339278576208095E-2</v>
      </c>
      <c r="Q38">
        <v>3.6835474404537848E-2</v>
      </c>
      <c r="R38">
        <v>6.05869409320152E-2</v>
      </c>
      <c r="S38">
        <v>3.015607717169435E-2</v>
      </c>
      <c r="T38">
        <v>3.5454346934225348E-2</v>
      </c>
      <c r="U38">
        <v>2.2567985804982548E-2</v>
      </c>
      <c r="V38">
        <v>1.0260885685271589E-2</v>
      </c>
      <c r="W38">
        <v>2.3064748349975499E-2</v>
      </c>
      <c r="X38">
        <v>3.6066862029013297E-2</v>
      </c>
      <c r="Y38">
        <v>1.2088092231266501E-2</v>
      </c>
      <c r="Z38">
        <v>1.5436005097431149E-2</v>
      </c>
      <c r="AA38">
        <v>2.6806351755096998E-2</v>
      </c>
      <c r="AB38">
        <v>2.6238825848312148E-3</v>
      </c>
      <c r="AC38">
        <v>2.2501551642771001E-2</v>
      </c>
      <c r="AD38">
        <v>1.12620338054469E-2</v>
      </c>
      <c r="AE38">
        <v>3.1995118342786399E-2</v>
      </c>
      <c r="AF38">
        <v>2.0609864919956349E-2</v>
      </c>
      <c r="AG38">
        <v>0.16888039270324001</v>
      </c>
      <c r="AH38">
        <v>2.248516682032305E-2</v>
      </c>
      <c r="AI38">
        <v>7.4670912422433344E-2</v>
      </c>
      <c r="AJ38">
        <v>0.11202452221827494</v>
      </c>
      <c r="AK38">
        <v>2.7501848357844152E-2</v>
      </c>
      <c r="AL38">
        <v>7.1223464480067783E-3</v>
      </c>
      <c r="AM38">
        <v>2.7672513393083051E-2</v>
      </c>
      <c r="AN38">
        <v>4.9364571968350597E-2</v>
      </c>
      <c r="AO38">
        <v>7.2156287872338659E-2</v>
      </c>
      <c r="AP38">
        <v>1.357664628831555E-2</v>
      </c>
      <c r="AQ38">
        <v>9.3624808099594496E-3</v>
      </c>
      <c r="AR38">
        <v>2.2460035793207E-2</v>
      </c>
      <c r="AS38">
        <v>5.349083279858495E-2</v>
      </c>
      <c r="AT38">
        <v>2.4139536679939802E-2</v>
      </c>
      <c r="AU38">
        <v>7.0573783459717349E-2</v>
      </c>
      <c r="AV38">
        <v>5.5060384138387999E-2</v>
      </c>
      <c r="AW38">
        <v>7.4586628218662146E-2</v>
      </c>
      <c r="AX38">
        <v>1.97003665146811E-2</v>
      </c>
      <c r="AY38">
        <v>3.5156221180623046E-2</v>
      </c>
      <c r="AZ38">
        <v>9.1573495374227709E-2</v>
      </c>
      <c r="BA38">
        <v>1.7262225857129748E-2</v>
      </c>
      <c r="BB38">
        <v>1.8300461605031151E-2</v>
      </c>
      <c r="BC38">
        <v>1.2840745138599355E-2</v>
      </c>
      <c r="BD38">
        <v>2.2933905271112352E-2</v>
      </c>
      <c r="BE38">
        <v>4.4452740045601652E-2</v>
      </c>
      <c r="BF38">
        <v>1.1374225830096386E-2</v>
      </c>
      <c r="BG38">
        <v>1.2760009068268394E-2</v>
      </c>
      <c r="BH38">
        <v>2.0422175552433801E-2</v>
      </c>
      <c r="BJ38">
        <f t="shared" si="0"/>
        <v>3.3546993012627292E-2</v>
      </c>
      <c r="BK38">
        <f t="shared" si="1"/>
        <v>3.4862067735153372E-2</v>
      </c>
      <c r="BL38">
        <f t="shared" si="2"/>
        <v>3.7034759595299081E-2</v>
      </c>
      <c r="BN38">
        <f t="shared" si="3"/>
        <v>1.554231731615712E-2</v>
      </c>
      <c r="BO38">
        <f t="shared" si="4"/>
        <v>3.7730787864933009E-2</v>
      </c>
      <c r="BP38">
        <f t="shared" si="5"/>
        <v>2.8351292618407437E-2</v>
      </c>
      <c r="BR38">
        <f t="shared" si="6"/>
        <v>3.8855793290392799E-3</v>
      </c>
      <c r="BS38">
        <f t="shared" si="7"/>
        <v>8.8932319862684104E-3</v>
      </c>
      <c r="BT38">
        <f t="shared" si="8"/>
        <v>5.6702585236814871E-3</v>
      </c>
      <c r="BV38">
        <f t="shared" si="9"/>
        <v>0.89338405775659901</v>
      </c>
      <c r="BW38">
        <f t="shared" si="10"/>
        <v>0.61478412626419709</v>
      </c>
      <c r="BX38">
        <f t="shared" si="11"/>
        <v>0.83817845512459821</v>
      </c>
    </row>
    <row r="39" spans="1:76" x14ac:dyDescent="0.3">
      <c r="A39" t="s">
        <v>1006</v>
      </c>
      <c r="B39">
        <v>0.156925945040541</v>
      </c>
      <c r="C39">
        <v>0.14160900889546901</v>
      </c>
      <c r="D39">
        <v>0.12319510071829501</v>
      </c>
      <c r="E39">
        <v>8.9401246130744697E-2</v>
      </c>
      <c r="F39">
        <v>9.5457169213991541E-2</v>
      </c>
      <c r="G39">
        <v>7.303473114293596E-2</v>
      </c>
      <c r="H39">
        <v>8.0301318120465953E-2</v>
      </c>
      <c r="I39">
        <v>4.4646758815920048E-2</v>
      </c>
      <c r="J39">
        <v>8.259811027784135E-2</v>
      </c>
      <c r="K39">
        <v>4.8265417503724199E-2</v>
      </c>
      <c r="L39">
        <v>6.5641424064331849E-2</v>
      </c>
      <c r="M39">
        <v>0.11710570986077676</v>
      </c>
      <c r="N39">
        <v>4.8831340744040497E-2</v>
      </c>
      <c r="O39">
        <v>0.24116796209833749</v>
      </c>
      <c r="P39">
        <v>0.27032502952485798</v>
      </c>
      <c r="Q39">
        <v>6.3382342123703292E-2</v>
      </c>
      <c r="R39">
        <v>0.36037162743691198</v>
      </c>
      <c r="S39">
        <v>0.20961370318050751</v>
      </c>
      <c r="T39">
        <v>0.1566487387342399</v>
      </c>
      <c r="U39">
        <v>0.1050973595321345</v>
      </c>
      <c r="V39">
        <v>5.8206787610903296E-2</v>
      </c>
      <c r="W39">
        <v>6.4716842182294149E-2</v>
      </c>
      <c r="X39">
        <v>8.2736531627132959E-2</v>
      </c>
      <c r="Y39">
        <v>4.9427921496848853E-2</v>
      </c>
      <c r="Z39">
        <v>7.7510382034192943E-2</v>
      </c>
      <c r="AA39">
        <v>0.115864665059889</v>
      </c>
      <c r="AB39">
        <v>7.3591201147851504E-2</v>
      </c>
      <c r="AC39">
        <v>8.5778816409576256E-2</v>
      </c>
      <c r="AD39">
        <v>2.17563121393844E-2</v>
      </c>
      <c r="AE39">
        <v>0.11494509590638015</v>
      </c>
      <c r="AF39">
        <v>5.6555676059011399E-2</v>
      </c>
      <c r="AG39">
        <v>0.35053780835448251</v>
      </c>
      <c r="AH39">
        <v>0.10669908810645906</v>
      </c>
      <c r="AI39">
        <v>0.298388172836828</v>
      </c>
      <c r="AJ39">
        <v>0.24705754205380348</v>
      </c>
      <c r="AK39">
        <v>8.8692733710603794E-2</v>
      </c>
      <c r="AL39">
        <v>4.5379909637586251E-2</v>
      </c>
      <c r="AM39">
        <v>5.3197940193220952E-2</v>
      </c>
      <c r="AN39">
        <v>0.10131192002918066</v>
      </c>
      <c r="AO39">
        <v>0.26667082482367449</v>
      </c>
      <c r="AP39">
        <v>4.6360989798147498E-2</v>
      </c>
      <c r="AQ39">
        <v>6.2644973293231154E-2</v>
      </c>
      <c r="AR39">
        <v>8.5914052046275752E-2</v>
      </c>
      <c r="AS39">
        <v>9.7102475072551653E-2</v>
      </c>
      <c r="AT39">
        <v>6.9766883719602754E-2</v>
      </c>
      <c r="AU39">
        <v>7.97185998191412E-2</v>
      </c>
      <c r="AV39">
        <v>0.15597850960614351</v>
      </c>
      <c r="AW39">
        <v>0.27344444890909148</v>
      </c>
      <c r="AX39">
        <v>6.3214779765692147E-2</v>
      </c>
      <c r="AY39">
        <v>7.0277247723810887E-2</v>
      </c>
      <c r="AZ39">
        <v>0.2464753412048285</v>
      </c>
      <c r="BA39">
        <v>6.5859635270407002E-2</v>
      </c>
      <c r="BB39">
        <v>4.2178307637296047E-2</v>
      </c>
      <c r="BC39">
        <v>5.1499877504890552E-2</v>
      </c>
      <c r="BD39">
        <v>5.7128112049440204E-2</v>
      </c>
      <c r="BE39">
        <v>0.19767845666067252</v>
      </c>
      <c r="BF39">
        <v>5.2985153928311546E-2</v>
      </c>
      <c r="BG39">
        <v>7.9714366088407249E-2</v>
      </c>
      <c r="BH39">
        <v>8.694749140914379E-2</v>
      </c>
      <c r="BJ39">
        <f t="shared" si="0"/>
        <v>0.10886803839224855</v>
      </c>
      <c r="BK39">
        <f t="shared" si="1"/>
        <v>0.13269148499194602</v>
      </c>
      <c r="BL39">
        <f t="shared" si="2"/>
        <v>0.10748802287820622</v>
      </c>
      <c r="BN39">
        <f t="shared" si="3"/>
        <v>6.6289381483383994E-2</v>
      </c>
      <c r="BO39">
        <f t="shared" si="4"/>
        <v>0.10338832145997838</v>
      </c>
      <c r="BP39">
        <f t="shared" si="5"/>
        <v>7.5567885488224296E-2</v>
      </c>
      <c r="BR39">
        <f t="shared" si="6"/>
        <v>1.6572345370845998E-2</v>
      </c>
      <c r="BS39">
        <f t="shared" si="7"/>
        <v>2.4368861066615125E-2</v>
      </c>
      <c r="BT39">
        <f t="shared" si="8"/>
        <v>1.5113577097644859E-2</v>
      </c>
      <c r="BV39">
        <f t="shared" si="9"/>
        <v>0.42538600956367323</v>
      </c>
      <c r="BW39">
        <f t="shared" si="10"/>
        <v>0.95128737513457307</v>
      </c>
      <c r="BX39">
        <f t="shared" si="11"/>
        <v>0.38654129179755492</v>
      </c>
    </row>
    <row r="40" spans="1:76" x14ac:dyDescent="0.3">
      <c r="A40" t="s">
        <v>1007</v>
      </c>
      <c r="B40">
        <v>1.8167734228782997E-2</v>
      </c>
      <c r="C40">
        <v>1.4623739798646049E-2</v>
      </c>
      <c r="D40">
        <v>8.0655656246995493E-3</v>
      </c>
      <c r="E40">
        <v>0</v>
      </c>
      <c r="F40">
        <v>0</v>
      </c>
      <c r="G40">
        <v>1.8478665471799459E-2</v>
      </c>
      <c r="H40">
        <v>4.3188414546784445E-2</v>
      </c>
      <c r="I40">
        <v>1.91241692723025E-2</v>
      </c>
      <c r="J40">
        <v>1.9366160759930529E-2</v>
      </c>
      <c r="K40">
        <v>1.401755562725383E-2</v>
      </c>
      <c r="L40">
        <v>1.433828124383045E-2</v>
      </c>
      <c r="M40">
        <v>1.266002917925055E-2</v>
      </c>
      <c r="N40">
        <v>2.9511228526911998E-3</v>
      </c>
      <c r="O40">
        <v>1.1919586019218699E-2</v>
      </c>
      <c r="P40">
        <v>2.2128548438189899E-2</v>
      </c>
      <c r="Q40">
        <v>1.617987499277895E-2</v>
      </c>
      <c r="R40">
        <v>0</v>
      </c>
      <c r="S40">
        <v>6.5939096240127002E-3</v>
      </c>
      <c r="T40">
        <v>1.05560050817162E-2</v>
      </c>
      <c r="U40">
        <v>2.5224441536690553E-2</v>
      </c>
      <c r="V40">
        <v>2.1099806516241749E-2</v>
      </c>
      <c r="W40">
        <v>1.3807603914292249E-2</v>
      </c>
      <c r="X40">
        <v>0</v>
      </c>
      <c r="Y40">
        <v>1.0381235094750941E-2</v>
      </c>
      <c r="Z40">
        <v>8.3471257106683544E-3</v>
      </c>
      <c r="AA40">
        <v>1.441151250332365E-2</v>
      </c>
      <c r="AB40">
        <v>2.5506193321931551E-2</v>
      </c>
      <c r="AC40">
        <v>2.26978243820848E-2</v>
      </c>
      <c r="AD40">
        <v>1.0284029718804289E-2</v>
      </c>
      <c r="AE40">
        <v>2.5696360299359299E-2</v>
      </c>
      <c r="AF40">
        <v>1.3159504982853499E-2</v>
      </c>
      <c r="AG40">
        <v>1.16806881017544E-2</v>
      </c>
      <c r="AH40">
        <v>2.5522298014908899E-2</v>
      </c>
      <c r="AI40">
        <v>2.8344765562581448E-2</v>
      </c>
      <c r="AJ40">
        <v>6.8549840951173504E-3</v>
      </c>
      <c r="AK40">
        <v>1.0337827500381579E-2</v>
      </c>
      <c r="AL40">
        <v>1.1049927999027489E-2</v>
      </c>
      <c r="AM40">
        <v>4.9599654060960147E-3</v>
      </c>
      <c r="AN40">
        <v>6.0954227158970175E-3</v>
      </c>
      <c r="AO40">
        <v>2.5088987030206901E-3</v>
      </c>
      <c r="AP40">
        <v>2.2108387687985449E-3</v>
      </c>
      <c r="AQ40">
        <v>1.1010106038605305E-2</v>
      </c>
      <c r="AR40">
        <v>7.4945486489362651E-3</v>
      </c>
      <c r="AS40">
        <v>4.1644648501223798E-2</v>
      </c>
      <c r="AT40">
        <v>2.1027120424371687E-2</v>
      </c>
      <c r="AU40">
        <v>4.9811955833318905E-2</v>
      </c>
      <c r="AV40">
        <v>8.7068943134829616E-3</v>
      </c>
      <c r="AW40">
        <v>3.6690744712024895E-2</v>
      </c>
      <c r="AX40">
        <v>1.0178568286058849E-2</v>
      </c>
      <c r="AY40">
        <v>9.8356142970315898E-3</v>
      </c>
      <c r="AZ40">
        <v>1.9831769228966352E-2</v>
      </c>
      <c r="BA40">
        <v>7.9020842716169999E-3</v>
      </c>
      <c r="BB40">
        <v>1.2850813029213651E-2</v>
      </c>
      <c r="BC40">
        <v>1.4348672219066636E-2</v>
      </c>
      <c r="BD40">
        <v>2.34266247547378E-2</v>
      </c>
      <c r="BE40">
        <v>2.7455999083136198E-2</v>
      </c>
      <c r="BF40">
        <v>2.6746521293119798E-2</v>
      </c>
      <c r="BG40">
        <v>7.4625017172401543E-3</v>
      </c>
      <c r="BH40">
        <v>9.3990303752997748E-3</v>
      </c>
      <c r="BJ40">
        <f t="shared" si="0"/>
        <v>1.4700590503509943E-2</v>
      </c>
      <c r="BK40">
        <f t="shared" si="1"/>
        <v>1.5184072464776365E-2</v>
      </c>
      <c r="BL40">
        <f t="shared" si="2"/>
        <v>1.559368328863161E-2</v>
      </c>
      <c r="BN40">
        <f t="shared" si="3"/>
        <v>1.0208948186355546E-2</v>
      </c>
      <c r="BO40">
        <f t="shared" si="4"/>
        <v>8.9390291894129153E-3</v>
      </c>
      <c r="BP40">
        <f t="shared" si="5"/>
        <v>1.2443276763157016E-2</v>
      </c>
      <c r="BR40">
        <f t="shared" si="6"/>
        <v>2.5522370465888866E-3</v>
      </c>
      <c r="BS40">
        <f t="shared" si="7"/>
        <v>2.1069493856861201E-3</v>
      </c>
      <c r="BT40">
        <f t="shared" si="8"/>
        <v>2.4886553526314035E-3</v>
      </c>
      <c r="BV40">
        <f t="shared" si="9"/>
        <v>0.88482744543044967</v>
      </c>
      <c r="BW40">
        <f t="shared" si="10"/>
        <v>0.80357898882276935</v>
      </c>
      <c r="BX40">
        <f t="shared" si="11"/>
        <v>0.90064853002246137</v>
      </c>
    </row>
    <row r="41" spans="1:76" x14ac:dyDescent="0.3">
      <c r="A41" t="s">
        <v>1008</v>
      </c>
      <c r="B41">
        <v>5.8893047339713001E-3</v>
      </c>
      <c r="C41">
        <v>3.0617210447140449E-3</v>
      </c>
      <c r="D41">
        <v>1.09216217117935E-2</v>
      </c>
      <c r="E41">
        <v>2.0779746846706949E-3</v>
      </c>
      <c r="F41">
        <v>0</v>
      </c>
      <c r="G41">
        <v>0</v>
      </c>
      <c r="H41">
        <v>1.6073755178101851E-2</v>
      </c>
      <c r="I41">
        <v>0</v>
      </c>
      <c r="J41">
        <v>0</v>
      </c>
      <c r="K41">
        <v>3.050068363894755E-3</v>
      </c>
      <c r="L41">
        <v>4.0392024949396947E-3</v>
      </c>
      <c r="M41">
        <v>1.606631325995625E-2</v>
      </c>
      <c r="N41">
        <v>3.4234296070703401E-3</v>
      </c>
      <c r="O41">
        <v>1.3542495952675799E-2</v>
      </c>
      <c r="P41">
        <v>0</v>
      </c>
      <c r="Q41">
        <v>5.1272730829482003E-3</v>
      </c>
      <c r="R41">
        <v>0</v>
      </c>
      <c r="S41">
        <v>0</v>
      </c>
      <c r="T41">
        <v>1.181016936100575E-2</v>
      </c>
      <c r="U41">
        <v>1.7327562302180001E-3</v>
      </c>
      <c r="V41">
        <v>0</v>
      </c>
      <c r="W41">
        <v>5.1429241509472496E-3</v>
      </c>
      <c r="X41">
        <v>1.8028332171118149E-2</v>
      </c>
      <c r="Y41">
        <v>0</v>
      </c>
      <c r="Z41">
        <v>1.7071187841848901E-3</v>
      </c>
      <c r="AA41">
        <v>7.8189083138575453E-3</v>
      </c>
      <c r="AB41">
        <v>0</v>
      </c>
      <c r="AC41">
        <v>1.046394226046125E-2</v>
      </c>
      <c r="AD41">
        <v>4.8687154440479547E-3</v>
      </c>
      <c r="AE41">
        <v>5.3563881911530501E-3</v>
      </c>
      <c r="AF41">
        <v>0</v>
      </c>
      <c r="AG41">
        <v>6.6838345048185503E-3</v>
      </c>
      <c r="AH41">
        <v>0</v>
      </c>
      <c r="AI41">
        <v>1.74690513292124E-2</v>
      </c>
      <c r="AJ41">
        <v>0</v>
      </c>
      <c r="AK41">
        <v>5.0874449496822001E-3</v>
      </c>
      <c r="AL41">
        <v>2.8606434827141499E-3</v>
      </c>
      <c r="AM41">
        <v>4.3300059683341E-3</v>
      </c>
      <c r="AN41">
        <v>0</v>
      </c>
      <c r="AO41">
        <v>1.028404843342785E-2</v>
      </c>
      <c r="AP41">
        <v>0</v>
      </c>
      <c r="AQ41">
        <v>6.8077713727246504E-3</v>
      </c>
      <c r="AR41">
        <v>0</v>
      </c>
      <c r="AS41">
        <v>1.8137448585604201E-2</v>
      </c>
      <c r="AT41">
        <v>7.9857848801953742E-3</v>
      </c>
      <c r="AU41">
        <v>6.1576537836467498E-3</v>
      </c>
      <c r="AV41">
        <v>1.2915153766717549E-2</v>
      </c>
      <c r="AW41">
        <v>4.2936774622755096E-3</v>
      </c>
      <c r="AX41">
        <v>0</v>
      </c>
      <c r="AY41">
        <v>4.7745892951884753E-3</v>
      </c>
      <c r="AZ41">
        <v>0</v>
      </c>
      <c r="BA41">
        <v>4.6623561397257547E-3</v>
      </c>
      <c r="BB41">
        <v>4.5084262314149352E-3</v>
      </c>
      <c r="BC41">
        <v>6.8829111115651497E-3</v>
      </c>
      <c r="BD41">
        <v>6.98957962565555E-3</v>
      </c>
      <c r="BE41">
        <v>3.6619965189831748E-3</v>
      </c>
      <c r="BF41">
        <v>0</v>
      </c>
      <c r="BG41">
        <v>0</v>
      </c>
      <c r="BH41">
        <v>1.321208534846075E-2</v>
      </c>
      <c r="BJ41">
        <f t="shared" si="0"/>
        <v>5.2045725071710276E-3</v>
      </c>
      <c r="BK41">
        <f t="shared" si="1"/>
        <v>5.0601189300569322E-3</v>
      </c>
      <c r="BL41">
        <f t="shared" si="2"/>
        <v>4.9420630782526448E-3</v>
      </c>
      <c r="BN41">
        <f t="shared" si="3"/>
        <v>5.7606408392038982E-3</v>
      </c>
      <c r="BO41">
        <f t="shared" si="4"/>
        <v>5.9845234789108019E-3</v>
      </c>
      <c r="BP41">
        <f t="shared" si="5"/>
        <v>4.8273253945197766E-3</v>
      </c>
      <c r="BR41">
        <f t="shared" si="6"/>
        <v>1.4401602098009746E-3</v>
      </c>
      <c r="BS41">
        <f t="shared" si="7"/>
        <v>1.4105657113693123E-3</v>
      </c>
      <c r="BT41">
        <f t="shared" si="8"/>
        <v>9.654650789039553E-4</v>
      </c>
      <c r="BV41">
        <f t="shared" si="9"/>
        <v>0.94332320246247103</v>
      </c>
      <c r="BW41">
        <f t="shared" si="10"/>
        <v>0.88074345604799475</v>
      </c>
      <c r="BX41">
        <f t="shared" si="11"/>
        <v>0.9453709824412837</v>
      </c>
    </row>
    <row r="42" spans="1:76" x14ac:dyDescent="0.3">
      <c r="A42" t="s">
        <v>1009</v>
      </c>
      <c r="B42">
        <v>6.5913461458370209E-2</v>
      </c>
      <c r="C42">
        <v>1.0162003787847335E-2</v>
      </c>
      <c r="D42">
        <v>2.3230471569953049E-2</v>
      </c>
      <c r="E42">
        <v>1.4855003755541E-2</v>
      </c>
      <c r="F42">
        <v>3.6176302419226952E-2</v>
      </c>
      <c r="G42">
        <v>1.624739132086565E-2</v>
      </c>
      <c r="H42">
        <v>1.0296153865981705E-2</v>
      </c>
      <c r="I42">
        <v>1.67306288816714E-2</v>
      </c>
      <c r="J42">
        <v>5.3465117372715944E-3</v>
      </c>
      <c r="K42">
        <v>6.2404598657461998E-3</v>
      </c>
      <c r="L42">
        <v>1.28500675375067E-2</v>
      </c>
      <c r="M42">
        <v>5.6345231234781997E-3</v>
      </c>
      <c r="N42">
        <v>1.4905726306818801E-2</v>
      </c>
      <c r="O42">
        <v>4.6232018261174498E-2</v>
      </c>
      <c r="P42">
        <v>8.6498726338669493E-2</v>
      </c>
      <c r="Q42">
        <v>1.6072634554739011E-2</v>
      </c>
      <c r="R42">
        <v>4.71305331701313E-2</v>
      </c>
      <c r="S42">
        <v>1.8705438625671499E-2</v>
      </c>
      <c r="T42">
        <v>1.8557082277934102E-2</v>
      </c>
      <c r="U42">
        <v>1.7275550592885179E-2</v>
      </c>
      <c r="V42">
        <v>1.0802157960749665E-2</v>
      </c>
      <c r="W42">
        <v>8.484638424531156E-3</v>
      </c>
      <c r="X42">
        <v>1.7799129291179699E-2</v>
      </c>
      <c r="Y42">
        <v>2.0587343347315398E-3</v>
      </c>
      <c r="Z42">
        <v>2.0461180301764654E-2</v>
      </c>
      <c r="AA42">
        <v>1.3726066618000349E-2</v>
      </c>
      <c r="AB42">
        <v>1.4478660006718E-2</v>
      </c>
      <c r="AC42">
        <v>1.99995097196791E-2</v>
      </c>
      <c r="AD42">
        <v>1.8363546876867049E-2</v>
      </c>
      <c r="AE42">
        <v>9.3120553628570496E-3</v>
      </c>
      <c r="AF42">
        <v>7.5401791165578E-3</v>
      </c>
      <c r="AG42">
        <v>4.6079479213766303E-2</v>
      </c>
      <c r="AH42">
        <v>8.6523499659034997E-3</v>
      </c>
      <c r="AI42">
        <v>7.2810493749639549E-2</v>
      </c>
      <c r="AJ42">
        <v>3.1502304096767901E-2</v>
      </c>
      <c r="AK42">
        <v>1.6414868579137751E-2</v>
      </c>
      <c r="AL42">
        <v>8.7875088475939996E-3</v>
      </c>
      <c r="AM42">
        <v>9.2047774759907944E-3</v>
      </c>
      <c r="AN42">
        <v>1.8561267592276103E-2</v>
      </c>
      <c r="AO42">
        <v>4.3623240721935602E-2</v>
      </c>
      <c r="AP42">
        <v>7.7874617494921496E-3</v>
      </c>
      <c r="AQ42">
        <v>1.005140089737265E-2</v>
      </c>
      <c r="AR42">
        <v>1.8099237080756125E-2</v>
      </c>
      <c r="AS42">
        <v>4.3833296277922346E-2</v>
      </c>
      <c r="AT42">
        <v>1.4732296210205002E-2</v>
      </c>
      <c r="AU42">
        <v>3.9116385582457551E-2</v>
      </c>
      <c r="AV42">
        <v>9.7366758902454435E-3</v>
      </c>
      <c r="AW42">
        <v>7.2621193711307E-2</v>
      </c>
      <c r="AX42">
        <v>1.0178568286058849E-2</v>
      </c>
      <c r="AY42">
        <v>1.7899895906813911E-2</v>
      </c>
      <c r="AZ42">
        <v>5.3957766174965907E-2</v>
      </c>
      <c r="BA42">
        <v>1.9810451642530945E-2</v>
      </c>
      <c r="BB42">
        <v>3.3723388374951452E-3</v>
      </c>
      <c r="BC42">
        <v>8.7986921053395447E-3</v>
      </c>
      <c r="BD42">
        <v>2.4823073084570883E-2</v>
      </c>
      <c r="BE42">
        <v>2.6778670566130598E-2</v>
      </c>
      <c r="BF42">
        <v>9.4380491516459497E-3</v>
      </c>
      <c r="BG42">
        <v>1.275454366023447E-2</v>
      </c>
      <c r="BH42">
        <v>1.02435722759717E-2</v>
      </c>
      <c r="BJ42">
        <f t="shared" ref="BJ42:BJ105" si="12">AVERAGE(B42:Q42)</f>
        <v>2.4212005299053863E-2</v>
      </c>
      <c r="BK42">
        <f t="shared" ref="BK42:BK105" si="13">AVERAGE(R42:AI42)</f>
        <v>2.067982142275375E-2</v>
      </c>
      <c r="BL42">
        <f t="shared" ref="BL42:BL105" si="14">AVERAGE(AJ42:BH42)</f>
        <v>2.1685101456208732E-2</v>
      </c>
      <c r="BN42">
        <f t="shared" ref="BN42:BN105" si="15">STDEV(B42:Q42)</f>
        <v>2.3311806465125436E-2</v>
      </c>
      <c r="BO42">
        <f t="shared" ref="BO42:BO105" si="16">STDEV(R42:AI42)</f>
        <v>1.7528025069956557E-2</v>
      </c>
      <c r="BP42">
        <f t="shared" ref="BP42:BP105" si="17">STDEV(AJ42:BH42)</f>
        <v>1.7015016074981678E-2</v>
      </c>
      <c r="BR42">
        <f t="shared" ref="BR42:BR105" si="18">BN42/SQRT(16)</f>
        <v>5.8279516162813589E-3</v>
      </c>
      <c r="BS42">
        <f t="shared" ref="BS42:BS105" si="19">BO42/SQRT(18)</f>
        <v>4.1313951292580309E-3</v>
      </c>
      <c r="BT42">
        <f t="shared" ref="BT42:BT105" si="20">BP42/SQRT(25)</f>
        <v>3.4030032149963358E-3</v>
      </c>
      <c r="BV42">
        <f t="shared" ref="BV42:BV105" si="21">TTEST(B42:Q42,R42:AI42,2,3)</f>
        <v>0.62489334476500003</v>
      </c>
      <c r="BW42">
        <f t="shared" ref="BW42:BW105" si="22">TTEST(B42:Q42,AJ42:BH42,2,3)</f>
        <v>0.71122636861739419</v>
      </c>
      <c r="BX42">
        <f t="shared" ref="BX42:BX105" si="23">TTEST(R42:AI42,AJ42:BH42,2,3)</f>
        <v>0.85207185436753041</v>
      </c>
    </row>
    <row r="43" spans="1:76" x14ac:dyDescent="0.3">
      <c r="A43" t="s">
        <v>1010</v>
      </c>
      <c r="B43">
        <v>8.4201708397901601E-2</v>
      </c>
      <c r="C43">
        <v>5.0531345672760353E-2</v>
      </c>
      <c r="D43">
        <v>6.7675120453011439E-2</v>
      </c>
      <c r="E43">
        <v>6.7179653955714347E-2</v>
      </c>
      <c r="F43">
        <v>9.39584997842694E-2</v>
      </c>
      <c r="G43">
        <v>9.8229649175984951E-2</v>
      </c>
      <c r="H43">
        <v>6.7906037575639205E-2</v>
      </c>
      <c r="I43">
        <v>6.3556197503916598E-2</v>
      </c>
      <c r="J43">
        <v>7.0238576597740146E-2</v>
      </c>
      <c r="K43">
        <v>7.9663501496119601E-2</v>
      </c>
      <c r="L43">
        <v>5.0410417500544702E-2</v>
      </c>
      <c r="M43">
        <v>0.1094555428145165</v>
      </c>
      <c r="N43">
        <v>5.7191938563909549E-2</v>
      </c>
      <c r="O43">
        <v>6.3293824234863252E-2</v>
      </c>
      <c r="P43">
        <v>7.1147838143039155E-2</v>
      </c>
      <c r="Q43">
        <v>2.5383728955303751E-2</v>
      </c>
      <c r="R43">
        <v>0.101748706732208</v>
      </c>
      <c r="S43">
        <v>9.1178959385167541E-2</v>
      </c>
      <c r="T43">
        <v>6.4577560790687952E-2</v>
      </c>
      <c r="U43">
        <v>4.2113630120035397E-2</v>
      </c>
      <c r="V43">
        <v>6.8261914730806506E-2</v>
      </c>
      <c r="W43">
        <v>0.1009311489318135</v>
      </c>
      <c r="X43">
        <v>4.4196247886574155E-2</v>
      </c>
      <c r="Y43">
        <v>7.9552223952927298E-2</v>
      </c>
      <c r="Z43">
        <v>0.1201533364176305</v>
      </c>
      <c r="AA43">
        <v>9.3258097794602757E-2</v>
      </c>
      <c r="AB43">
        <v>6.0693153290197498E-2</v>
      </c>
      <c r="AC43">
        <v>0.14080419696522917</v>
      </c>
      <c r="AD43">
        <v>5.4854485708091802E-2</v>
      </c>
      <c r="AE43">
        <v>0.1121776468973865</v>
      </c>
      <c r="AF43">
        <v>6.609375335054446E-2</v>
      </c>
      <c r="AG43">
        <v>9.8093249537133345E-2</v>
      </c>
      <c r="AH43">
        <v>0.10538058593871516</v>
      </c>
      <c r="AI43">
        <v>5.703191548383605E-2</v>
      </c>
      <c r="AJ43">
        <v>9.4132503137361948E-2</v>
      </c>
      <c r="AK43">
        <v>4.6661355880111555E-2</v>
      </c>
      <c r="AL43">
        <v>9.0258369376112701E-2</v>
      </c>
      <c r="AM43">
        <v>3.75269633600167E-2</v>
      </c>
      <c r="AN43">
        <v>7.2459752606004346E-2</v>
      </c>
      <c r="AO43">
        <v>9.5248205902291355E-2</v>
      </c>
      <c r="AP43">
        <v>4.147449624596445E-2</v>
      </c>
      <c r="AQ43">
        <v>6.3210837429828054E-2</v>
      </c>
      <c r="AR43">
        <v>0.1210484301519565</v>
      </c>
      <c r="AS43">
        <v>8.3733255739260992E-2</v>
      </c>
      <c r="AT43">
        <v>0.10023507678026625</v>
      </c>
      <c r="AU43">
        <v>0.10950123047386801</v>
      </c>
      <c r="AV43">
        <v>0.16985927796925648</v>
      </c>
      <c r="AW43">
        <v>5.5562158955016851E-2</v>
      </c>
      <c r="AX43">
        <v>7.2946634913753305E-2</v>
      </c>
      <c r="AY43">
        <v>6.5502467800426997E-2</v>
      </c>
      <c r="AZ43">
        <v>5.8323153348345952E-2</v>
      </c>
      <c r="BA43">
        <v>9.8356385097961435E-2</v>
      </c>
      <c r="BB43">
        <v>4.6572843761757902E-2</v>
      </c>
      <c r="BC43">
        <v>4.2232754932366154E-2</v>
      </c>
      <c r="BD43">
        <v>7.8056753227832593E-2</v>
      </c>
      <c r="BE43">
        <v>5.0817896106422553E-2</v>
      </c>
      <c r="BF43">
        <v>6.0853964749667852E-2</v>
      </c>
      <c r="BG43">
        <v>2.7995062226928401E-2</v>
      </c>
      <c r="BH43">
        <v>7.53929085634613E-2</v>
      </c>
      <c r="BJ43">
        <f t="shared" si="12"/>
        <v>7.0001473801577146E-2</v>
      </c>
      <c r="BK43">
        <f t="shared" si="13"/>
        <v>8.3394489661865967E-2</v>
      </c>
      <c r="BL43">
        <f t="shared" si="14"/>
        <v>7.4318509549449616E-2</v>
      </c>
      <c r="BN43">
        <f t="shared" si="15"/>
        <v>2.0405533016286628E-2</v>
      </c>
      <c r="BO43">
        <f t="shared" si="16"/>
        <v>2.780174488161985E-2</v>
      </c>
      <c r="BP43">
        <f t="shared" si="17"/>
        <v>3.1409683421866598E-2</v>
      </c>
      <c r="BR43">
        <f t="shared" si="18"/>
        <v>5.1013832540716571E-3</v>
      </c>
      <c r="BS43">
        <f t="shared" si="19"/>
        <v>6.5529341115372619E-3</v>
      </c>
      <c r="BT43">
        <f t="shared" si="20"/>
        <v>6.2819366843733194E-3</v>
      </c>
      <c r="BV43">
        <f t="shared" si="21"/>
        <v>0.11694951559717916</v>
      </c>
      <c r="BW43">
        <f t="shared" si="22"/>
        <v>0.59673895340140648</v>
      </c>
      <c r="BX43">
        <f t="shared" si="23"/>
        <v>0.32353602922416091</v>
      </c>
    </row>
    <row r="44" spans="1:76" x14ac:dyDescent="0.3">
      <c r="A44" t="s">
        <v>1011</v>
      </c>
      <c r="B44">
        <v>0.14028453683234399</v>
      </c>
      <c r="C44">
        <v>0.1639918557090535</v>
      </c>
      <c r="D44">
        <v>0.20250685581486649</v>
      </c>
      <c r="E44">
        <v>0.22699386569317298</v>
      </c>
      <c r="F44">
        <v>0.25681991457022002</v>
      </c>
      <c r="G44">
        <v>0.1783727611011065</v>
      </c>
      <c r="H44">
        <v>0.18296895233292798</v>
      </c>
      <c r="I44">
        <v>0.14715922792295799</v>
      </c>
      <c r="J44">
        <v>0.17581081004948002</v>
      </c>
      <c r="K44">
        <v>0.18387142436554849</v>
      </c>
      <c r="L44">
        <v>0.1562423418723185</v>
      </c>
      <c r="M44">
        <v>0.12623604648578049</v>
      </c>
      <c r="N44">
        <v>0.18172038565666698</v>
      </c>
      <c r="O44">
        <v>0.1187882230735525</v>
      </c>
      <c r="P44">
        <v>0.26849528939080902</v>
      </c>
      <c r="Q44">
        <v>0.1427635822936355</v>
      </c>
      <c r="R44">
        <v>0.218350722038259</v>
      </c>
      <c r="S44">
        <v>0.15758150823383449</v>
      </c>
      <c r="T44">
        <v>0.12390487008058661</v>
      </c>
      <c r="U44">
        <v>0.17355562535525801</v>
      </c>
      <c r="V44">
        <v>0.14964060120188999</v>
      </c>
      <c r="W44">
        <v>0.21873816057863249</v>
      </c>
      <c r="X44">
        <v>0.1083457063033776</v>
      </c>
      <c r="Y44">
        <v>0.1667834486864114</v>
      </c>
      <c r="Z44">
        <v>0.22171966951878552</v>
      </c>
      <c r="AA44">
        <v>0.17106952226327649</v>
      </c>
      <c r="AB44">
        <v>0.16418676467948054</v>
      </c>
      <c r="AC44">
        <v>0.3409819272695695</v>
      </c>
      <c r="AD44">
        <v>0.181097883889134</v>
      </c>
      <c r="AE44">
        <v>0.18593862457265298</v>
      </c>
      <c r="AF44">
        <v>0.11568379451904351</v>
      </c>
      <c r="AG44">
        <v>0.24119055287578151</v>
      </c>
      <c r="AH44">
        <v>0.15277292974811851</v>
      </c>
      <c r="AI44">
        <v>0.2082491637175545</v>
      </c>
      <c r="AJ44">
        <v>0.18349401226856948</v>
      </c>
      <c r="AK44">
        <v>0.1181012947567055</v>
      </c>
      <c r="AL44">
        <v>0.13594986213821014</v>
      </c>
      <c r="AM44">
        <v>0.1760228155442595</v>
      </c>
      <c r="AN44">
        <v>0.15407643241903451</v>
      </c>
      <c r="AO44">
        <v>0.208359230794643</v>
      </c>
      <c r="AP44">
        <v>0.1817982294661635</v>
      </c>
      <c r="AQ44">
        <v>0.16828720707867051</v>
      </c>
      <c r="AR44">
        <v>0.179032223873834</v>
      </c>
      <c r="AS44">
        <v>0.15103310975186202</v>
      </c>
      <c r="AT44">
        <v>0.15286550709799801</v>
      </c>
      <c r="AU44">
        <v>0.230016738178413</v>
      </c>
      <c r="AV44">
        <v>0.16135303923326549</v>
      </c>
      <c r="AW44">
        <v>0.2301309876202795</v>
      </c>
      <c r="AX44">
        <v>0.1580434289918165</v>
      </c>
      <c r="AY44">
        <v>0.13021902027155149</v>
      </c>
      <c r="AZ44">
        <v>0.201715820331692</v>
      </c>
      <c r="BA44">
        <v>0.17456614524457251</v>
      </c>
      <c r="BB44">
        <v>0.15134979657648501</v>
      </c>
      <c r="BC44">
        <v>0.12035808588435851</v>
      </c>
      <c r="BD44">
        <v>0.15409714575459249</v>
      </c>
      <c r="BE44">
        <v>0.12762692979015799</v>
      </c>
      <c r="BF44">
        <v>0.11623725717608455</v>
      </c>
      <c r="BG44">
        <v>0.15315488715752151</v>
      </c>
      <c r="BH44">
        <v>0.16744357051305447</v>
      </c>
      <c r="BJ44">
        <f t="shared" si="12"/>
        <v>0.17831412957277756</v>
      </c>
      <c r="BK44">
        <f t="shared" si="13"/>
        <v>0.18332174864064707</v>
      </c>
      <c r="BL44">
        <f t="shared" si="14"/>
        <v>0.1634133111165518</v>
      </c>
      <c r="BN44">
        <f t="shared" si="15"/>
        <v>4.3166112448895927E-2</v>
      </c>
      <c r="BO44">
        <f t="shared" si="16"/>
        <v>5.4306582864798968E-2</v>
      </c>
      <c r="BP44">
        <f t="shared" si="17"/>
        <v>3.1407716881924168E-2</v>
      </c>
      <c r="BR44">
        <f t="shared" si="18"/>
        <v>1.0791528112223982E-2</v>
      </c>
      <c r="BS44">
        <f t="shared" si="19"/>
        <v>1.2800184335589507E-2</v>
      </c>
      <c r="BT44">
        <f t="shared" si="20"/>
        <v>6.2815433763848336E-3</v>
      </c>
      <c r="BV44">
        <f t="shared" si="21"/>
        <v>0.76681865680487049</v>
      </c>
      <c r="BW44">
        <f t="shared" si="22"/>
        <v>0.24389782850283243</v>
      </c>
      <c r="BX44">
        <f t="shared" si="23"/>
        <v>0.17484402117975995</v>
      </c>
    </row>
    <row r="45" spans="1:76" x14ac:dyDescent="0.3">
      <c r="A45" t="s">
        <v>1012</v>
      </c>
      <c r="B45">
        <v>0.18098332994983102</v>
      </c>
      <c r="C45">
        <v>0.1040489717134343</v>
      </c>
      <c r="D45">
        <v>0.13855659238917084</v>
      </c>
      <c r="E45">
        <v>0.133468014185851</v>
      </c>
      <c r="F45">
        <v>0.1932678647615505</v>
      </c>
      <c r="G45">
        <v>0.13662506915786049</v>
      </c>
      <c r="H45">
        <v>0.14600678660146549</v>
      </c>
      <c r="I45">
        <v>0.11949125229004449</v>
      </c>
      <c r="J45">
        <v>0.108405238507222</v>
      </c>
      <c r="K45">
        <v>6.8798596791356345E-2</v>
      </c>
      <c r="L45">
        <v>0.1115894116162445</v>
      </c>
      <c r="M45">
        <v>0.13895042245890299</v>
      </c>
      <c r="N45">
        <v>8.3617562849557042E-2</v>
      </c>
      <c r="O45">
        <v>0.108922214358013</v>
      </c>
      <c r="P45">
        <v>0.11998595509121801</v>
      </c>
      <c r="Q45">
        <v>7.2204542206418643E-2</v>
      </c>
      <c r="R45">
        <v>0.25818958410574</v>
      </c>
      <c r="S45">
        <v>0.11193604265129151</v>
      </c>
      <c r="T45">
        <v>6.9807632054006391E-2</v>
      </c>
      <c r="U45">
        <v>0.1348627066997275</v>
      </c>
      <c r="V45">
        <v>8.5123358926970705E-2</v>
      </c>
      <c r="W45">
        <v>0.17473770240348951</v>
      </c>
      <c r="X45">
        <v>0.15825938684191598</v>
      </c>
      <c r="Y45">
        <v>5.96537950816858E-2</v>
      </c>
      <c r="Z45">
        <v>7.269771972450445E-2</v>
      </c>
      <c r="AA45">
        <v>0.10406502011015825</v>
      </c>
      <c r="AB45">
        <v>0.11772024572783399</v>
      </c>
      <c r="AC45">
        <v>0.27302060499230801</v>
      </c>
      <c r="AD45">
        <v>9.1906305131915902E-2</v>
      </c>
      <c r="AE45">
        <v>0.19074777523666397</v>
      </c>
      <c r="AF45">
        <v>0.14325185913270749</v>
      </c>
      <c r="AG45">
        <v>0.192391219217561</v>
      </c>
      <c r="AH45">
        <v>0.158992714378727</v>
      </c>
      <c r="AI45">
        <v>9.6079889023396758E-2</v>
      </c>
      <c r="AJ45">
        <v>0.1051311976338995</v>
      </c>
      <c r="AK45">
        <v>0.1164048701498225</v>
      </c>
      <c r="AL45">
        <v>0.12119382606472699</v>
      </c>
      <c r="AM45">
        <v>9.1466998011635395E-2</v>
      </c>
      <c r="AN45">
        <v>0.1071140384726515</v>
      </c>
      <c r="AO45">
        <v>0.13234218138770901</v>
      </c>
      <c r="AP45">
        <v>9.1381428341433646E-2</v>
      </c>
      <c r="AQ45">
        <v>7.9391850868548858E-2</v>
      </c>
      <c r="AR45">
        <v>0.1586765656974285</v>
      </c>
      <c r="AS45">
        <v>7.7916847435966441E-2</v>
      </c>
      <c r="AT45">
        <v>0.11297572593680405</v>
      </c>
      <c r="AU45">
        <v>0.14231394809213699</v>
      </c>
      <c r="AV45">
        <v>0.2035821891732765</v>
      </c>
      <c r="AW45">
        <v>0.153970747198277</v>
      </c>
      <c r="AX45">
        <v>0.13967616285446904</v>
      </c>
      <c r="AY45">
        <v>7.9924969160339143E-2</v>
      </c>
      <c r="AZ45">
        <v>0.11681799325472864</v>
      </c>
      <c r="BA45">
        <v>0.20297105540711949</v>
      </c>
      <c r="BB45">
        <v>0.138128806254115</v>
      </c>
      <c r="BC45">
        <v>6.7818477945231159E-2</v>
      </c>
      <c r="BD45">
        <v>0.18084260571216798</v>
      </c>
      <c r="BE45">
        <v>9.9267958619827054E-2</v>
      </c>
      <c r="BF45">
        <v>7.6428238707357959E-2</v>
      </c>
      <c r="BG45">
        <v>7.3660694055219411E-2</v>
      </c>
      <c r="BH45">
        <v>0.14176410693611499</v>
      </c>
      <c r="BJ45">
        <f t="shared" si="12"/>
        <v>0.1228076140580088</v>
      </c>
      <c r="BK45">
        <f t="shared" si="13"/>
        <v>0.13852464230225581</v>
      </c>
      <c r="BL45">
        <f t="shared" si="14"/>
        <v>0.12044653933484026</v>
      </c>
      <c r="BN45">
        <f t="shared" si="15"/>
        <v>3.4264541111395611E-2</v>
      </c>
      <c r="BO45">
        <f t="shared" si="16"/>
        <v>6.1655044915863613E-2</v>
      </c>
      <c r="BP45">
        <f t="shared" si="17"/>
        <v>3.893119333100354E-2</v>
      </c>
      <c r="BR45">
        <f t="shared" si="18"/>
        <v>8.5661352778489026E-3</v>
      </c>
      <c r="BS45">
        <f t="shared" si="19"/>
        <v>1.4532233451456112E-2</v>
      </c>
      <c r="BT45">
        <f t="shared" si="20"/>
        <v>7.7862386662007083E-3</v>
      </c>
      <c r="BV45">
        <f t="shared" si="21"/>
        <v>0.35969858531512056</v>
      </c>
      <c r="BW45">
        <f t="shared" si="22"/>
        <v>0.83956187465869125</v>
      </c>
      <c r="BX45">
        <f t="shared" si="23"/>
        <v>0.28267379470509463</v>
      </c>
    </row>
    <row r="46" spans="1:76" x14ac:dyDescent="0.3">
      <c r="A46" t="s">
        <v>1013</v>
      </c>
      <c r="B46">
        <v>0.22623577139249101</v>
      </c>
      <c r="C46">
        <v>0.16437515291190752</v>
      </c>
      <c r="D46">
        <v>0.24040390033803949</v>
      </c>
      <c r="E46">
        <v>0.231977310707767</v>
      </c>
      <c r="F46">
        <v>0.1694694544920865</v>
      </c>
      <c r="G46">
        <v>0.21980973810678051</v>
      </c>
      <c r="H46">
        <v>0.25092553666154449</v>
      </c>
      <c r="I46">
        <v>0.20349153032159101</v>
      </c>
      <c r="J46">
        <v>0.19942802058973502</v>
      </c>
      <c r="K46">
        <v>0.193138499494967</v>
      </c>
      <c r="L46">
        <v>0.14338459149844651</v>
      </c>
      <c r="M46">
        <v>0.1655314242909515</v>
      </c>
      <c r="N46">
        <v>0.14204637693191399</v>
      </c>
      <c r="O46">
        <v>0.18447936122504699</v>
      </c>
      <c r="P46">
        <v>0.26728417713557151</v>
      </c>
      <c r="Q46">
        <v>0.1723130360848685</v>
      </c>
      <c r="R46">
        <v>0.24404005381687399</v>
      </c>
      <c r="S46">
        <v>0.236688778839478</v>
      </c>
      <c r="T46">
        <v>0.22102108898018749</v>
      </c>
      <c r="U46">
        <v>0.256493139968621</v>
      </c>
      <c r="V46">
        <v>0.15940771276802801</v>
      </c>
      <c r="W46">
        <v>0.25846074317492451</v>
      </c>
      <c r="X46">
        <v>0.17215536363387851</v>
      </c>
      <c r="Y46">
        <v>0.16759958317029</v>
      </c>
      <c r="Z46">
        <v>0.27222126365141602</v>
      </c>
      <c r="AA46">
        <v>0.25325713484999351</v>
      </c>
      <c r="AB46">
        <v>0.18135559609122248</v>
      </c>
      <c r="AC46">
        <v>0.39404767379883299</v>
      </c>
      <c r="AD46">
        <v>0.144950558863045</v>
      </c>
      <c r="AE46">
        <v>0.2199502160667135</v>
      </c>
      <c r="AF46">
        <v>0.196620784406845</v>
      </c>
      <c r="AG46">
        <v>0.23101975178700801</v>
      </c>
      <c r="AH46">
        <v>0.19984782358186501</v>
      </c>
      <c r="AI46">
        <v>0.28988511913109599</v>
      </c>
      <c r="AJ46">
        <v>0.2660315570183075</v>
      </c>
      <c r="AK46">
        <v>0.140252422651827</v>
      </c>
      <c r="AL46">
        <v>0.16306991955116401</v>
      </c>
      <c r="AM46">
        <v>0.20813563293326348</v>
      </c>
      <c r="AN46">
        <v>0.26310706697680697</v>
      </c>
      <c r="AO46">
        <v>0.21832540820969598</v>
      </c>
      <c r="AP46">
        <v>0.1873909664618845</v>
      </c>
      <c r="AQ46">
        <v>0.14766232568344401</v>
      </c>
      <c r="AR46">
        <v>0.220228437971627</v>
      </c>
      <c r="AS46">
        <v>0.1917077309990875</v>
      </c>
      <c r="AT46">
        <v>0.219268608484322</v>
      </c>
      <c r="AU46">
        <v>0.305713910011019</v>
      </c>
      <c r="AV46">
        <v>0.26856335923002905</v>
      </c>
      <c r="AW46">
        <v>0.21010267877835148</v>
      </c>
      <c r="AX46">
        <v>0.25936552857824502</v>
      </c>
      <c r="AY46">
        <v>0.20528322037063501</v>
      </c>
      <c r="AZ46">
        <v>0.14283515421816101</v>
      </c>
      <c r="BA46">
        <v>0.279024199376398</v>
      </c>
      <c r="BB46">
        <v>0.18268824481902451</v>
      </c>
      <c r="BC46">
        <v>0.1133591467577353</v>
      </c>
      <c r="BD46">
        <v>0.20965659703035999</v>
      </c>
      <c r="BE46">
        <v>0.15455215847680701</v>
      </c>
      <c r="BF46">
        <v>0.17436425374529801</v>
      </c>
      <c r="BG46">
        <v>0.17922750351743399</v>
      </c>
      <c r="BH46">
        <v>0.190424313192185</v>
      </c>
      <c r="BJ46">
        <f t="shared" si="12"/>
        <v>0.19839336763648174</v>
      </c>
      <c r="BK46">
        <f t="shared" si="13"/>
        <v>0.22772346592112885</v>
      </c>
      <c r="BL46">
        <f t="shared" si="14"/>
        <v>0.20401361380172453</v>
      </c>
      <c r="BN46">
        <f t="shared" si="15"/>
        <v>3.8153501694007087E-2</v>
      </c>
      <c r="BO46">
        <f t="shared" si="16"/>
        <v>5.8666869916511967E-2</v>
      </c>
      <c r="BP46">
        <f t="shared" si="17"/>
        <v>4.8824399687979352E-2</v>
      </c>
      <c r="BR46">
        <f t="shared" si="18"/>
        <v>9.5383754235017718E-3</v>
      </c>
      <c r="BS46">
        <f t="shared" si="19"/>
        <v>1.382791384965156E-2</v>
      </c>
      <c r="BT46">
        <f t="shared" si="20"/>
        <v>9.7648799375958696E-3</v>
      </c>
      <c r="BV46">
        <f t="shared" si="21"/>
        <v>9.1233021563454197E-2</v>
      </c>
      <c r="BW46">
        <f t="shared" si="22"/>
        <v>0.68289520165935635</v>
      </c>
      <c r="BX46">
        <f t="shared" si="23"/>
        <v>0.17081616428777419</v>
      </c>
    </row>
    <row r="47" spans="1:76" x14ac:dyDescent="0.3">
      <c r="A47" t="s">
        <v>1014</v>
      </c>
      <c r="B47">
        <v>7.8273297250650201E-2</v>
      </c>
      <c r="C47">
        <v>8.4121462334101352E-2</v>
      </c>
      <c r="D47">
        <v>9.7233189186678642E-2</v>
      </c>
      <c r="E47">
        <v>0.1058413696373831</v>
      </c>
      <c r="F47">
        <v>3.6176302419226952E-2</v>
      </c>
      <c r="G47">
        <v>0.10859651321176075</v>
      </c>
      <c r="H47">
        <v>7.4863318171043997E-2</v>
      </c>
      <c r="I47">
        <v>9.0224896087150896E-2</v>
      </c>
      <c r="J47">
        <v>7.9697178859039097E-2</v>
      </c>
      <c r="K47">
        <v>9.0119388334665998E-2</v>
      </c>
      <c r="L47">
        <v>6.8961931387425041E-2</v>
      </c>
      <c r="M47">
        <v>6.0380844346354198E-2</v>
      </c>
      <c r="N47">
        <v>5.6771254809630703E-2</v>
      </c>
      <c r="O47">
        <v>9.7701587600585255E-2</v>
      </c>
      <c r="P47">
        <v>0.1040798783118797</v>
      </c>
      <c r="Q47">
        <v>7.5553115804442253E-2</v>
      </c>
      <c r="R47">
        <v>0.14660667284360701</v>
      </c>
      <c r="S47">
        <v>7.6818061160010553E-2</v>
      </c>
      <c r="T47">
        <v>8.1076464866210243E-2</v>
      </c>
      <c r="U47">
        <v>0.12901852636116801</v>
      </c>
      <c r="V47">
        <v>5.6162525130458649E-2</v>
      </c>
      <c r="W47">
        <v>7.4602111396039394E-2</v>
      </c>
      <c r="X47">
        <v>3.5533041423506551E-2</v>
      </c>
      <c r="Y47">
        <v>5.6280768592341199E-2</v>
      </c>
      <c r="Z47">
        <v>0.1060200451221873</v>
      </c>
      <c r="AA47">
        <v>0.13311796783292651</v>
      </c>
      <c r="AB47">
        <v>8.0465344005639747E-2</v>
      </c>
      <c r="AC47">
        <v>0.1590874792011335</v>
      </c>
      <c r="AD47">
        <v>3.3203682428552102E-2</v>
      </c>
      <c r="AE47">
        <v>8.7074169816275054E-2</v>
      </c>
      <c r="AF47">
        <v>6.4424164442631146E-2</v>
      </c>
      <c r="AG47">
        <v>0.103976941011389</v>
      </c>
      <c r="AH47">
        <v>7.4285992547504703E-2</v>
      </c>
      <c r="AI47">
        <v>9.38177185736499E-2</v>
      </c>
      <c r="AJ47">
        <v>9.2738984911802047E-2</v>
      </c>
      <c r="AK47">
        <v>9.0752923475095393E-2</v>
      </c>
      <c r="AL47">
        <v>8.9928231681084408E-2</v>
      </c>
      <c r="AM47">
        <v>5.3467920280840103E-2</v>
      </c>
      <c r="AN47">
        <v>7.9794857384271001E-2</v>
      </c>
      <c r="AO47">
        <v>6.2840431247533496E-2</v>
      </c>
      <c r="AP47">
        <v>0.10889230522384105</v>
      </c>
      <c r="AQ47">
        <v>8.2610476438654046E-2</v>
      </c>
      <c r="AR47">
        <v>0.1133584777808449</v>
      </c>
      <c r="AS47">
        <v>8.4045677556841947E-2</v>
      </c>
      <c r="AT47">
        <v>8.4800698258214804E-2</v>
      </c>
      <c r="AU47">
        <v>0.16203047161890699</v>
      </c>
      <c r="AV47">
        <v>5.1649923289011149E-2</v>
      </c>
      <c r="AW47">
        <v>0.1059832018488919</v>
      </c>
      <c r="AX47">
        <v>8.8483750707382042E-2</v>
      </c>
      <c r="AY47">
        <v>7.6569609420048049E-2</v>
      </c>
      <c r="AZ47">
        <v>5.3863068535397254E-2</v>
      </c>
      <c r="BA47">
        <v>0.150233957150992</v>
      </c>
      <c r="BB47">
        <v>5.7360313927655449E-2</v>
      </c>
      <c r="BC47">
        <v>6.1053681569467902E-2</v>
      </c>
      <c r="BD47">
        <v>8.0071654728222558E-2</v>
      </c>
      <c r="BE47">
        <v>5.4549233810886999E-2</v>
      </c>
      <c r="BF47">
        <v>6.4435704008866002E-2</v>
      </c>
      <c r="BG47">
        <v>5.8239871721061202E-2</v>
      </c>
      <c r="BH47">
        <v>6.7943055607135996E-2</v>
      </c>
      <c r="BJ47">
        <f t="shared" si="12"/>
        <v>8.1787220484501141E-2</v>
      </c>
      <c r="BK47">
        <f t="shared" si="13"/>
        <v>8.8420648708623942E-2</v>
      </c>
      <c r="BL47">
        <f t="shared" si="14"/>
        <v>8.3027939287317942E-2</v>
      </c>
      <c r="BN47">
        <f t="shared" si="15"/>
        <v>1.9773065428559836E-2</v>
      </c>
      <c r="BO47">
        <f t="shared" si="16"/>
        <v>3.5765672976436319E-2</v>
      </c>
      <c r="BP47">
        <f t="shared" si="17"/>
        <v>2.8451288477946136E-2</v>
      </c>
      <c r="BR47">
        <f t="shared" si="18"/>
        <v>4.9432663571399591E-3</v>
      </c>
      <c r="BS47">
        <f t="shared" si="19"/>
        <v>8.4300499651128579E-3</v>
      </c>
      <c r="BT47">
        <f t="shared" si="20"/>
        <v>5.6902576955892275E-3</v>
      </c>
      <c r="BV47">
        <f t="shared" si="21"/>
        <v>0.50303547669948012</v>
      </c>
      <c r="BW47">
        <f t="shared" si="22"/>
        <v>0.8701127480990416</v>
      </c>
      <c r="BX47">
        <f t="shared" si="23"/>
        <v>0.59969178079164909</v>
      </c>
    </row>
    <row r="48" spans="1:76" x14ac:dyDescent="0.3">
      <c r="A48" t="s">
        <v>1015</v>
      </c>
      <c r="B48">
        <v>0.16748301538539401</v>
      </c>
      <c r="C48">
        <v>0.141448810754841</v>
      </c>
      <c r="D48">
        <v>0.18749806350907</v>
      </c>
      <c r="E48">
        <v>0.22039441749658401</v>
      </c>
      <c r="F48">
        <v>0.333211534103036</v>
      </c>
      <c r="G48">
        <v>0.21614668030074552</v>
      </c>
      <c r="H48">
        <v>0.191641466271324</v>
      </c>
      <c r="I48">
        <v>0.11706801586721755</v>
      </c>
      <c r="J48">
        <v>0.26553092024323799</v>
      </c>
      <c r="K48">
        <v>0.13065041900727747</v>
      </c>
      <c r="L48">
        <v>0.18512171306976799</v>
      </c>
      <c r="M48">
        <v>0.17548231742123899</v>
      </c>
      <c r="N48">
        <v>0.1493538591812415</v>
      </c>
      <c r="O48">
        <v>0.17037184122162252</v>
      </c>
      <c r="P48">
        <v>0.1963843546303955</v>
      </c>
      <c r="Q48">
        <v>0.10806447351111201</v>
      </c>
      <c r="R48">
        <v>0.44874322566108199</v>
      </c>
      <c r="S48">
        <v>0.1127032916464405</v>
      </c>
      <c r="T48">
        <v>0.15591297092814954</v>
      </c>
      <c r="U48">
        <v>0.16013618809149649</v>
      </c>
      <c r="V48">
        <v>9.4869724793535892E-2</v>
      </c>
      <c r="W48">
        <v>0.27726350221575147</v>
      </c>
      <c r="X48">
        <v>8.0266283202191396E-2</v>
      </c>
      <c r="Y48">
        <v>0.11368426508319315</v>
      </c>
      <c r="Z48">
        <v>0.209097353892432</v>
      </c>
      <c r="AA48">
        <v>0.16188612851947798</v>
      </c>
      <c r="AB48">
        <v>9.6927228631810358E-2</v>
      </c>
      <c r="AC48">
        <v>0.38675314544229999</v>
      </c>
      <c r="AD48">
        <v>0.13349857359360251</v>
      </c>
      <c r="AE48">
        <v>0.1667766172488975</v>
      </c>
      <c r="AF48">
        <v>0.120819045578691</v>
      </c>
      <c r="AG48">
        <v>0.197985300482733</v>
      </c>
      <c r="AH48">
        <v>0.245944847579814</v>
      </c>
      <c r="AI48">
        <v>0.25327211525682303</v>
      </c>
      <c r="AJ48">
        <v>0.2170515395804915</v>
      </c>
      <c r="AK48">
        <v>0.13191145119529901</v>
      </c>
      <c r="AL48">
        <v>0.10241986177469214</v>
      </c>
      <c r="AM48">
        <v>0.13401097779147</v>
      </c>
      <c r="AN48">
        <v>0.21637590479570001</v>
      </c>
      <c r="AO48">
        <v>0.19875509231362548</v>
      </c>
      <c r="AP48">
        <v>7.74878263410608E-2</v>
      </c>
      <c r="AQ48">
        <v>0.10056965734918771</v>
      </c>
      <c r="AR48">
        <v>0.22996412165137251</v>
      </c>
      <c r="AS48">
        <v>0.16820697669395099</v>
      </c>
      <c r="AT48">
        <v>0.159158810255769</v>
      </c>
      <c r="AU48">
        <v>0.20061103369973948</v>
      </c>
      <c r="AV48">
        <v>0.13416540802061</v>
      </c>
      <c r="AW48">
        <v>0.22634286832247849</v>
      </c>
      <c r="AX48">
        <v>0.1767275974144045</v>
      </c>
      <c r="AY48">
        <v>0.15898123583562751</v>
      </c>
      <c r="AZ48">
        <v>0.19174518077006603</v>
      </c>
      <c r="BA48">
        <v>0.26632067841836049</v>
      </c>
      <c r="BB48">
        <v>0.18483325296337949</v>
      </c>
      <c r="BC48">
        <v>0.12142781950489601</v>
      </c>
      <c r="BD48">
        <v>0.25772424903223001</v>
      </c>
      <c r="BE48">
        <v>9.6401119572900248E-2</v>
      </c>
      <c r="BF48">
        <v>7.2823894976768555E-2</v>
      </c>
      <c r="BG48">
        <v>0.13475819233447101</v>
      </c>
      <c r="BH48">
        <v>0.17463481266421199</v>
      </c>
      <c r="BJ48">
        <f t="shared" si="12"/>
        <v>0.18474074387338157</v>
      </c>
      <c r="BK48">
        <f t="shared" si="13"/>
        <v>0.18980776710269007</v>
      </c>
      <c r="BL48">
        <f t="shared" si="14"/>
        <v>0.16533638253091051</v>
      </c>
      <c r="BN48">
        <f t="shared" si="15"/>
        <v>5.6639288436836181E-2</v>
      </c>
      <c r="BO48">
        <f t="shared" si="16"/>
        <v>0.10109702564228099</v>
      </c>
      <c r="BP48">
        <f t="shared" si="17"/>
        <v>5.4301392066632072E-2</v>
      </c>
      <c r="BR48">
        <f t="shared" si="18"/>
        <v>1.4159822109209045E-2</v>
      </c>
      <c r="BS48">
        <f t="shared" si="19"/>
        <v>2.3828797463149056E-2</v>
      </c>
      <c r="BT48">
        <f t="shared" si="20"/>
        <v>1.0860278413326414E-2</v>
      </c>
      <c r="BV48">
        <f t="shared" si="21"/>
        <v>0.85630455371591396</v>
      </c>
      <c r="BW48">
        <f t="shared" si="22"/>
        <v>0.28522210097923401</v>
      </c>
      <c r="BX48">
        <f t="shared" si="23"/>
        <v>0.35933716293336881</v>
      </c>
    </row>
    <row r="49" spans="1:76" x14ac:dyDescent="0.3">
      <c r="A49" t="s">
        <v>1016</v>
      </c>
      <c r="B49">
        <v>3.6590320664378354E-2</v>
      </c>
      <c r="C49">
        <v>1.4026163474250175E-2</v>
      </c>
      <c r="D49">
        <v>2.8463647576420496E-2</v>
      </c>
      <c r="E49">
        <v>1.7837798068600735E-2</v>
      </c>
      <c r="F49">
        <v>0</v>
      </c>
      <c r="G49">
        <v>2.0493598937651798E-2</v>
      </c>
      <c r="H49">
        <v>2.0546431855825883E-2</v>
      </c>
      <c r="I49">
        <v>3.3660107524239098E-2</v>
      </c>
      <c r="J49">
        <v>4.280929383534425E-2</v>
      </c>
      <c r="K49">
        <v>1.5407807561588022E-2</v>
      </c>
      <c r="L49">
        <v>2.46426409705469E-2</v>
      </c>
      <c r="M49">
        <v>2.1221062637959899E-2</v>
      </c>
      <c r="N49">
        <v>2.0242162844836549E-2</v>
      </c>
      <c r="O49">
        <v>1.7520319859090701E-2</v>
      </c>
      <c r="P49">
        <v>4.4365971764922296E-2</v>
      </c>
      <c r="Q49">
        <v>5.9954153720642904E-3</v>
      </c>
      <c r="R49">
        <v>5.92973103682497E-2</v>
      </c>
      <c r="S49">
        <v>2.2496308045924849E-3</v>
      </c>
      <c r="T49">
        <v>2.0249579796747023E-2</v>
      </c>
      <c r="U49">
        <v>3.8576970817425005E-2</v>
      </c>
      <c r="V49">
        <v>2.8955620913339454E-2</v>
      </c>
      <c r="W49">
        <v>2.49380753416274E-2</v>
      </c>
      <c r="X49">
        <v>1.8241880514938601E-2</v>
      </c>
      <c r="Y49">
        <v>1.162335980183345E-2</v>
      </c>
      <c r="Z49">
        <v>2.2862362068442801E-2</v>
      </c>
      <c r="AA49">
        <v>5.1948550636817199E-2</v>
      </c>
      <c r="AB49">
        <v>2.299594043354905E-2</v>
      </c>
      <c r="AC49">
        <v>3.4803583267579596E-2</v>
      </c>
      <c r="AD49">
        <v>4.1373084271876651E-2</v>
      </c>
      <c r="AE49">
        <v>3.8283072744526199E-2</v>
      </c>
      <c r="AF49">
        <v>3.0713615231097099E-2</v>
      </c>
      <c r="AG49">
        <v>3.011228208210719E-2</v>
      </c>
      <c r="AH49">
        <v>2.5009288351008602E-2</v>
      </c>
      <c r="AI49">
        <v>3.778871604368339E-2</v>
      </c>
      <c r="AJ49">
        <v>1.428871606999165E-2</v>
      </c>
      <c r="AK49">
        <v>2.46016754079263E-2</v>
      </c>
      <c r="AL49">
        <v>4.4701289154842852E-2</v>
      </c>
      <c r="AM49">
        <v>1.8457314464854099E-2</v>
      </c>
      <c r="AN49">
        <v>3.2909771914482251E-2</v>
      </c>
      <c r="AO49">
        <v>2.6403722906850002E-2</v>
      </c>
      <c r="AP49">
        <v>1.0014420299596049E-2</v>
      </c>
      <c r="AQ49">
        <v>1.68934761428872E-2</v>
      </c>
      <c r="AR49">
        <v>1.334365210559375E-2</v>
      </c>
      <c r="AS49">
        <v>2.7569432674959198E-2</v>
      </c>
      <c r="AT49">
        <v>3.0107217225169049E-2</v>
      </c>
      <c r="AU49">
        <v>3.4546866129785456E-2</v>
      </c>
      <c r="AV49">
        <v>2.1133646046300299E-2</v>
      </c>
      <c r="AW49">
        <v>1.174993176561737E-2</v>
      </c>
      <c r="AX49">
        <v>3.6292964699445499E-2</v>
      </c>
      <c r="AY49">
        <v>2.5425189767076251E-2</v>
      </c>
      <c r="AZ49">
        <v>4.9478314176381252E-2</v>
      </c>
      <c r="BA49">
        <v>4.6095922445107448E-2</v>
      </c>
      <c r="BB49">
        <v>2.7803178638436149E-2</v>
      </c>
      <c r="BC49">
        <v>1.6305754523320781E-2</v>
      </c>
      <c r="BD49">
        <v>3.5962450750627498E-2</v>
      </c>
      <c r="BE49">
        <v>2.341753840884795E-2</v>
      </c>
      <c r="BF49">
        <v>1.9437908477060849E-2</v>
      </c>
      <c r="BG49">
        <v>1.5160760802051849E-2</v>
      </c>
      <c r="BH49">
        <v>1.46425663120766E-2</v>
      </c>
      <c r="BJ49">
        <f t="shared" si="12"/>
        <v>2.2738921434232465E-2</v>
      </c>
      <c r="BK49">
        <f t="shared" si="13"/>
        <v>3.0001273527191161E-2</v>
      </c>
      <c r="BL49">
        <f t="shared" si="14"/>
        <v>2.546974725237151E-2</v>
      </c>
      <c r="BN49">
        <f t="shared" si="15"/>
        <v>1.215121743767634E-2</v>
      </c>
      <c r="BO49">
        <f t="shared" si="16"/>
        <v>1.3695392255548069E-2</v>
      </c>
      <c r="BP49">
        <f t="shared" si="17"/>
        <v>1.110262738763578E-2</v>
      </c>
      <c r="BR49">
        <f t="shared" si="18"/>
        <v>3.0378043594190851E-3</v>
      </c>
      <c r="BS49">
        <f t="shared" si="19"/>
        <v>3.2280349116359224E-3</v>
      </c>
      <c r="BT49">
        <f t="shared" si="20"/>
        <v>2.2205254775271559E-3</v>
      </c>
      <c r="BV49">
        <f t="shared" si="21"/>
        <v>0.11114079323545607</v>
      </c>
      <c r="BW49">
        <f t="shared" si="22"/>
        <v>0.47363195991234774</v>
      </c>
      <c r="BX49">
        <f t="shared" si="23"/>
        <v>0.2560457004546145</v>
      </c>
    </row>
    <row r="50" spans="1:76" x14ac:dyDescent="0.3">
      <c r="A50" t="s">
        <v>1017</v>
      </c>
      <c r="B50">
        <v>0.23675590509169603</v>
      </c>
      <c r="C50">
        <v>0.17060726490630099</v>
      </c>
      <c r="D50">
        <v>0.66140624649095503</v>
      </c>
      <c r="E50">
        <v>0.55299299371331845</v>
      </c>
      <c r="F50">
        <v>0.28785433931707533</v>
      </c>
      <c r="G50">
        <v>0.29030616149387201</v>
      </c>
      <c r="H50">
        <v>0.44061704657779049</v>
      </c>
      <c r="I50">
        <v>0.21821255127961151</v>
      </c>
      <c r="J50">
        <v>0.39516489947924549</v>
      </c>
      <c r="K50">
        <v>0.14553460977419652</v>
      </c>
      <c r="L50">
        <v>0.45450161456596</v>
      </c>
      <c r="M50">
        <v>0.56662296620448704</v>
      </c>
      <c r="N50">
        <v>0.26620056466743203</v>
      </c>
      <c r="O50">
        <v>0.340952790575894</v>
      </c>
      <c r="P50">
        <v>0.14285717920302948</v>
      </c>
      <c r="Q50">
        <v>0.34461674694529998</v>
      </c>
      <c r="R50">
        <v>0.62765649225096698</v>
      </c>
      <c r="S50">
        <v>0.56780303360368056</v>
      </c>
      <c r="T50">
        <v>0.41370827945686001</v>
      </c>
      <c r="U50">
        <v>0.60486038505303097</v>
      </c>
      <c r="V50">
        <v>0.11693279903102299</v>
      </c>
      <c r="W50">
        <v>0.61036673356661253</v>
      </c>
      <c r="X50">
        <v>5.43033101064955E-2</v>
      </c>
      <c r="Y50">
        <v>0.1034807296478165</v>
      </c>
      <c r="Z50">
        <v>0.59244408046719355</v>
      </c>
      <c r="AA50">
        <v>0.31984266932745653</v>
      </c>
      <c r="AB50">
        <v>0.10896512041409459</v>
      </c>
      <c r="AC50">
        <v>0.61979411960438802</v>
      </c>
      <c r="AD50">
        <v>0.14473059020072299</v>
      </c>
      <c r="AE50">
        <v>0.57636713257212202</v>
      </c>
      <c r="AF50">
        <v>0.190700205849898</v>
      </c>
      <c r="AG50">
        <v>0.29313114305500998</v>
      </c>
      <c r="AH50">
        <v>0.56465875353400907</v>
      </c>
      <c r="AI50">
        <v>0.24861716744948048</v>
      </c>
      <c r="AJ50">
        <v>0.40430109163671052</v>
      </c>
      <c r="AK50">
        <v>0.45611487068489853</v>
      </c>
      <c r="AL50">
        <v>0.24028046468230452</v>
      </c>
      <c r="AM50">
        <v>0.14035262921782998</v>
      </c>
      <c r="AN50">
        <v>0.62724449488309642</v>
      </c>
      <c r="AO50">
        <v>0.4272418736421425</v>
      </c>
      <c r="AP50">
        <v>0.20527829455791799</v>
      </c>
      <c r="AQ50">
        <v>0.23633267713171</v>
      </c>
      <c r="AR50">
        <v>0.68625413848838401</v>
      </c>
      <c r="AS50">
        <v>0.200035100565396</v>
      </c>
      <c r="AT50">
        <v>0.351825472720805</v>
      </c>
      <c r="AU50">
        <v>0.24942765379272303</v>
      </c>
      <c r="AV50">
        <v>0.51146111848289899</v>
      </c>
      <c r="AW50">
        <v>0.25264723707270498</v>
      </c>
      <c r="AX50">
        <v>9.2871335264494551E-2</v>
      </c>
      <c r="AY50">
        <v>0.32630560983458851</v>
      </c>
      <c r="AZ50">
        <v>0.4724931358537115</v>
      </c>
      <c r="BA50">
        <v>0.54531686367015753</v>
      </c>
      <c r="BB50">
        <v>0.31897503001850802</v>
      </c>
      <c r="BC50">
        <v>0.21660086860386102</v>
      </c>
      <c r="BD50">
        <v>0.49399921486715448</v>
      </c>
      <c r="BE50">
        <v>0.14717947336255299</v>
      </c>
      <c r="BF50">
        <v>0.21192893401570451</v>
      </c>
      <c r="BG50">
        <v>0.30220537736022646</v>
      </c>
      <c r="BH50">
        <v>0.38434117988917199</v>
      </c>
      <c r="BJ50">
        <f t="shared" si="12"/>
        <v>0.34470024251788528</v>
      </c>
      <c r="BK50">
        <f t="shared" si="13"/>
        <v>0.37546459695504786</v>
      </c>
      <c r="BL50">
        <f t="shared" si="14"/>
        <v>0.34004056561198615</v>
      </c>
      <c r="BN50">
        <f t="shared" si="15"/>
        <v>0.15651938954333547</v>
      </c>
      <c r="BO50">
        <f t="shared" si="16"/>
        <v>0.21977414920675531</v>
      </c>
      <c r="BP50">
        <f t="shared" si="17"/>
        <v>0.15660774507534023</v>
      </c>
      <c r="BR50">
        <f t="shared" si="18"/>
        <v>3.9129847385833867E-2</v>
      </c>
      <c r="BS50">
        <f t="shared" si="19"/>
        <v>5.1801263744533595E-2</v>
      </c>
      <c r="BT50">
        <f t="shared" si="20"/>
        <v>3.1321549015068048E-2</v>
      </c>
      <c r="BV50">
        <f t="shared" si="21"/>
        <v>0.638941503297769</v>
      </c>
      <c r="BW50">
        <f t="shared" si="22"/>
        <v>0.9265067748915905</v>
      </c>
      <c r="BX50">
        <f t="shared" si="23"/>
        <v>0.56295311573605855</v>
      </c>
    </row>
    <row r="51" spans="1:76" x14ac:dyDescent="0.3">
      <c r="A51" t="s">
        <v>1018</v>
      </c>
      <c r="B51">
        <v>3.3201524757814148E-2</v>
      </c>
      <c r="C51">
        <v>6.2223944957743749E-2</v>
      </c>
      <c r="D51">
        <v>9.9301867624989049E-2</v>
      </c>
      <c r="E51">
        <v>7.1879807427537148E-2</v>
      </c>
      <c r="F51">
        <v>0</v>
      </c>
      <c r="G51">
        <v>8.3398440749687552E-2</v>
      </c>
      <c r="H51">
        <v>9.5997408274117194E-2</v>
      </c>
      <c r="I51">
        <v>6.0765952913056351E-2</v>
      </c>
      <c r="J51">
        <v>8.9312971040831593E-2</v>
      </c>
      <c r="K51">
        <v>3.8843981242398101E-2</v>
      </c>
      <c r="L51">
        <v>0.10898375537093155</v>
      </c>
      <c r="M51">
        <v>7.0655589424933149E-2</v>
      </c>
      <c r="N51">
        <v>7.9317023804374193E-2</v>
      </c>
      <c r="O51">
        <v>6.363692858375844E-2</v>
      </c>
      <c r="P51">
        <v>5.163117378919551E-2</v>
      </c>
      <c r="Q51">
        <v>0.1000743175827393</v>
      </c>
      <c r="R51">
        <v>5.4445845484917897E-2</v>
      </c>
      <c r="S51">
        <v>6.4890278284672046E-2</v>
      </c>
      <c r="T51">
        <v>6.9601278318924251E-2</v>
      </c>
      <c r="U51">
        <v>4.7486935523068749E-2</v>
      </c>
      <c r="V51">
        <v>4.4584437111655453E-2</v>
      </c>
      <c r="W51">
        <v>6.7298193183902053E-2</v>
      </c>
      <c r="X51">
        <v>5.7394547907041453E-2</v>
      </c>
      <c r="Y51">
        <v>8.4609549234109349E-2</v>
      </c>
      <c r="Z51">
        <v>0.109218130611123</v>
      </c>
      <c r="AA51">
        <v>5.6194037877238298E-2</v>
      </c>
      <c r="AB51">
        <v>2.8281085296717148E-2</v>
      </c>
      <c r="AC51">
        <v>9.4934326847567058E-2</v>
      </c>
      <c r="AD51">
        <v>7.3841293382956599E-2</v>
      </c>
      <c r="AE51">
        <v>8.3490462044503694E-2</v>
      </c>
      <c r="AF51">
        <v>6.8588297275019555E-2</v>
      </c>
      <c r="AG51">
        <v>7.2975227139624649E-2</v>
      </c>
      <c r="AH51">
        <v>9.2880292005878648E-2</v>
      </c>
      <c r="AI51">
        <v>7.0852058713831545E-2</v>
      </c>
      <c r="AJ51">
        <v>7.7953848238484558E-2</v>
      </c>
      <c r="AK51">
        <v>0.1084107886914335</v>
      </c>
      <c r="AL51">
        <v>7.983779951597969E-2</v>
      </c>
      <c r="AM51">
        <v>4.366574110906285E-2</v>
      </c>
      <c r="AN51">
        <v>7.0453053506104243E-2</v>
      </c>
      <c r="AO51">
        <v>4.3132595044223503E-2</v>
      </c>
      <c r="AP51">
        <v>6.4639935661757547E-2</v>
      </c>
      <c r="AQ51">
        <v>7.303050630015645E-2</v>
      </c>
      <c r="AR51">
        <v>8.0537415864632256E-2</v>
      </c>
      <c r="AS51">
        <v>3.7582862660069397E-2</v>
      </c>
      <c r="AT51">
        <v>0.10234314971031674</v>
      </c>
      <c r="AU51">
        <v>8.7434715666103946E-2</v>
      </c>
      <c r="AV51">
        <v>6.4057538450927654E-2</v>
      </c>
      <c r="AW51">
        <v>5.9030522818956099E-2</v>
      </c>
      <c r="AX51">
        <v>4.5976108872161948E-2</v>
      </c>
      <c r="AY51">
        <v>8.3493164875351938E-2</v>
      </c>
      <c r="AZ51">
        <v>5.3447661206545996E-2</v>
      </c>
      <c r="BA51">
        <v>8.6376851512314404E-2</v>
      </c>
      <c r="BB51">
        <v>6.9875053402638193E-2</v>
      </c>
      <c r="BC51">
        <v>6.7662072465716996E-2</v>
      </c>
      <c r="BD51">
        <v>8.3359098735300508E-2</v>
      </c>
      <c r="BE51">
        <v>6.3324629368948351E-2</v>
      </c>
      <c r="BF51">
        <v>5.2340774008558202E-2</v>
      </c>
      <c r="BG51">
        <v>5.7408441154384447E-2</v>
      </c>
      <c r="BH51">
        <v>8.5640972693988543E-2</v>
      </c>
      <c r="BJ51">
        <f t="shared" si="12"/>
        <v>6.9326542971506686E-2</v>
      </c>
      <c r="BK51">
        <f t="shared" si="13"/>
        <v>6.8975904235708416E-2</v>
      </c>
      <c r="BL51">
        <f t="shared" si="14"/>
        <v>6.9640612061364737E-2</v>
      </c>
      <c r="BN51">
        <f t="shared" si="15"/>
        <v>2.8685824143700515E-2</v>
      </c>
      <c r="BO51">
        <f t="shared" si="16"/>
        <v>1.9710296930166953E-2</v>
      </c>
      <c r="BP51">
        <f t="shared" si="17"/>
        <v>1.8255378182845932E-2</v>
      </c>
      <c r="BR51">
        <f t="shared" si="18"/>
        <v>7.1714560359251289E-3</v>
      </c>
      <c r="BS51">
        <f t="shared" si="19"/>
        <v>4.6457615395071481E-3</v>
      </c>
      <c r="BT51">
        <f t="shared" si="20"/>
        <v>3.6510756365691864E-3</v>
      </c>
      <c r="BV51">
        <f t="shared" si="21"/>
        <v>0.96757908988200891</v>
      </c>
      <c r="BW51">
        <f t="shared" si="22"/>
        <v>0.96920777357057197</v>
      </c>
      <c r="BX51">
        <f t="shared" si="23"/>
        <v>0.9110730478508613</v>
      </c>
    </row>
    <row r="52" spans="1:76" x14ac:dyDescent="0.3">
      <c r="A52" t="s">
        <v>1019</v>
      </c>
      <c r="B52">
        <v>6.5386789907149597E-3</v>
      </c>
      <c r="C52">
        <v>8.8166523945884898E-3</v>
      </c>
      <c r="D52">
        <v>3.7288545649362147E-2</v>
      </c>
      <c r="E52">
        <v>3.0459989070357948E-2</v>
      </c>
      <c r="F52">
        <v>0</v>
      </c>
      <c r="G52">
        <v>3.870081904043015E-2</v>
      </c>
      <c r="H52">
        <v>1.7294401361400754E-2</v>
      </c>
      <c r="I52">
        <v>1.1189018463673969E-2</v>
      </c>
      <c r="J52">
        <v>2.4745804517028749E-2</v>
      </c>
      <c r="K52">
        <v>1.36109780988287E-2</v>
      </c>
      <c r="L52">
        <v>3.1436082782944949E-2</v>
      </c>
      <c r="M52">
        <v>4.0163018621195555E-2</v>
      </c>
      <c r="N52">
        <v>4.72179656430592E-3</v>
      </c>
      <c r="O52">
        <v>7.77444423367656E-3</v>
      </c>
      <c r="P52">
        <v>1.7629319154169702E-2</v>
      </c>
      <c r="Q52">
        <v>1.854199874211495E-2</v>
      </c>
      <c r="R52">
        <v>3.08193437984162E-2</v>
      </c>
      <c r="S52">
        <v>2.599338529692085E-2</v>
      </c>
      <c r="T52">
        <v>2.4404669215511002E-2</v>
      </c>
      <c r="U52">
        <v>1.5657019739964199E-2</v>
      </c>
      <c r="V52">
        <v>1.5541970299426916E-2</v>
      </c>
      <c r="W52">
        <v>2.6096528421866251E-2</v>
      </c>
      <c r="X52">
        <v>0</v>
      </c>
      <c r="Y52">
        <v>1.5682750807767199E-2</v>
      </c>
      <c r="Z52">
        <v>3.4810470995274845E-2</v>
      </c>
      <c r="AA52">
        <v>2.8278132296073649E-2</v>
      </c>
      <c r="AB52">
        <v>2.750833423975485E-2</v>
      </c>
      <c r="AC52">
        <v>4.4082746045929252E-2</v>
      </c>
      <c r="AD52">
        <v>4.1360955341157302E-3</v>
      </c>
      <c r="AE52">
        <v>2.3840361875490348E-2</v>
      </c>
      <c r="AF52">
        <v>1.0684802939442E-2</v>
      </c>
      <c r="AG52">
        <v>1.1199422062982901E-2</v>
      </c>
      <c r="AH52">
        <v>5.0779349606425946E-2</v>
      </c>
      <c r="AI52">
        <v>1.4322745394063795E-2</v>
      </c>
      <c r="AJ52">
        <v>2.3027923906503149E-2</v>
      </c>
      <c r="AK52">
        <v>2.543780907184055E-2</v>
      </c>
      <c r="AL52">
        <v>7.52488756599929E-3</v>
      </c>
      <c r="AM52">
        <v>4.7447306289748704E-3</v>
      </c>
      <c r="AN52">
        <v>3.6395640212971855E-2</v>
      </c>
      <c r="AO52">
        <v>4.8011133748993851E-2</v>
      </c>
      <c r="AP52">
        <v>6.7996012158964003E-3</v>
      </c>
      <c r="AQ52">
        <v>1.0323663708365485E-2</v>
      </c>
      <c r="AR52">
        <v>3.8498862493500902E-2</v>
      </c>
      <c r="AS52">
        <v>1.7011950295377602E-2</v>
      </c>
      <c r="AT52">
        <v>2.68757444251412E-2</v>
      </c>
      <c r="AU52">
        <v>2.6471643570291199E-2</v>
      </c>
      <c r="AV52">
        <v>4.1297795436736548E-2</v>
      </c>
      <c r="AW52">
        <v>6.0649749661265996E-3</v>
      </c>
      <c r="AX52">
        <v>1.0178568286058849E-2</v>
      </c>
      <c r="AY52">
        <v>3.0024198039286097E-2</v>
      </c>
      <c r="AZ52">
        <v>1.747549906328905E-2</v>
      </c>
      <c r="BA52">
        <v>1.4672837899714474E-2</v>
      </c>
      <c r="BB52">
        <v>5.0245132058164502E-3</v>
      </c>
      <c r="BC52">
        <v>2.0053030740260352E-2</v>
      </c>
      <c r="BD52">
        <v>4.3128254038201301E-2</v>
      </c>
      <c r="BE52">
        <v>1.6204460226957564E-2</v>
      </c>
      <c r="BF52">
        <v>2.4955727721753748E-2</v>
      </c>
      <c r="BG52">
        <v>1.8471731777909773E-2</v>
      </c>
      <c r="BH52">
        <v>1.6034786276310251E-2</v>
      </c>
      <c r="BJ52">
        <f t="shared" si="12"/>
        <v>1.9306971730299591E-2</v>
      </c>
      <c r="BK52">
        <f t="shared" si="13"/>
        <v>2.2435451587190333E-2</v>
      </c>
      <c r="BL52">
        <f t="shared" si="14"/>
        <v>2.1388398740891094E-2</v>
      </c>
      <c r="BN52">
        <f t="shared" si="15"/>
        <v>1.2994553911932381E-2</v>
      </c>
      <c r="BO52">
        <f t="shared" si="16"/>
        <v>1.3048826642209771E-2</v>
      </c>
      <c r="BP52">
        <f t="shared" si="17"/>
        <v>1.2642852715251948E-2</v>
      </c>
      <c r="BR52">
        <f t="shared" si="18"/>
        <v>3.2486384779830953E-3</v>
      </c>
      <c r="BS52">
        <f t="shared" si="19"/>
        <v>3.0756379350780723E-3</v>
      </c>
      <c r="BT52">
        <f t="shared" si="20"/>
        <v>2.5285705430503893E-3</v>
      </c>
      <c r="BV52">
        <f t="shared" si="21"/>
        <v>0.48947455261298989</v>
      </c>
      <c r="BW52">
        <f t="shared" si="22"/>
        <v>0.61665857116872624</v>
      </c>
      <c r="BX52">
        <f t="shared" si="23"/>
        <v>0.79406817624055603</v>
      </c>
    </row>
    <row r="53" spans="1:76" x14ac:dyDescent="0.3">
      <c r="A53" t="s">
        <v>1020</v>
      </c>
      <c r="B53">
        <v>2.6581998083388601E-2</v>
      </c>
      <c r="C53">
        <v>2.3748441172302698E-2</v>
      </c>
      <c r="D53">
        <v>2.757228077706355E-2</v>
      </c>
      <c r="E53">
        <v>1.4671065014797799E-2</v>
      </c>
      <c r="F53">
        <v>3.0128542244918049E-2</v>
      </c>
      <c r="G53">
        <v>3.5702991518766498E-2</v>
      </c>
      <c r="H53">
        <v>1.5847294261322701E-2</v>
      </c>
      <c r="I53">
        <v>2.4899059128965249E-2</v>
      </c>
      <c r="J53">
        <v>3.1360654850984201E-2</v>
      </c>
      <c r="K53">
        <v>1.8524829823317702E-2</v>
      </c>
      <c r="L53">
        <v>2.1892741176659451E-2</v>
      </c>
      <c r="M53">
        <v>3.5411682723037199E-2</v>
      </c>
      <c r="N53">
        <v>1.3070746428721899E-2</v>
      </c>
      <c r="O53">
        <v>2.3137204899639399E-2</v>
      </c>
      <c r="P53">
        <v>2.1084902007221698E-2</v>
      </c>
      <c r="Q53">
        <v>3.2429185648122097E-2</v>
      </c>
      <c r="R53">
        <v>1.0468835390743199E-2</v>
      </c>
      <c r="S53">
        <v>3.8797398872350994E-2</v>
      </c>
      <c r="T53">
        <v>4.08960671243234E-2</v>
      </c>
      <c r="U53">
        <v>4.6763437597415448E-2</v>
      </c>
      <c r="V53">
        <v>1.3992394794760801E-2</v>
      </c>
      <c r="W53">
        <v>1.418832225399745E-2</v>
      </c>
      <c r="X53">
        <v>2.65900087757448E-2</v>
      </c>
      <c r="Y53">
        <v>1.898796477835565E-2</v>
      </c>
      <c r="Z53">
        <v>2.26054471587659E-2</v>
      </c>
      <c r="AA53">
        <v>2.8216204001520299E-2</v>
      </c>
      <c r="AB53">
        <v>3.6189295307307551E-2</v>
      </c>
      <c r="AC53">
        <v>5.7686352152847349E-2</v>
      </c>
      <c r="AD53">
        <v>1.23753528491775E-2</v>
      </c>
      <c r="AE53">
        <v>3.466093187181845E-2</v>
      </c>
      <c r="AF53">
        <v>1.4628347476314545E-2</v>
      </c>
      <c r="AG53">
        <v>2.4206756605915397E-2</v>
      </c>
      <c r="AH53">
        <v>1.0050015794407475E-2</v>
      </c>
      <c r="AI53">
        <v>2.9077884029762552E-2</v>
      </c>
      <c r="AJ53">
        <v>1.4067106678685451E-2</v>
      </c>
      <c r="AK53">
        <v>2.1753954510996699E-2</v>
      </c>
      <c r="AL53">
        <v>6.9168650868662498E-3</v>
      </c>
      <c r="AM53">
        <v>1.4551711805242451E-2</v>
      </c>
      <c r="AN53">
        <v>1.5914702820371052E-2</v>
      </c>
      <c r="AO53">
        <v>4.9734262403541951E-2</v>
      </c>
      <c r="AP53">
        <v>2.10230179084262E-2</v>
      </c>
      <c r="AQ53">
        <v>4.9118409906478352E-3</v>
      </c>
      <c r="AR53">
        <v>1.56420000445332E-2</v>
      </c>
      <c r="AS53">
        <v>3.1174040870368902E-2</v>
      </c>
      <c r="AT53">
        <v>1.6804361320401851E-2</v>
      </c>
      <c r="AU53">
        <v>3.4277007209158147E-2</v>
      </c>
      <c r="AV53">
        <v>1.0896634792369065E-2</v>
      </c>
      <c r="AW53">
        <v>3.7307715555096002E-2</v>
      </c>
      <c r="AX53">
        <v>1.480002872448995E-2</v>
      </c>
      <c r="AY53">
        <v>2.0259895939459392E-2</v>
      </c>
      <c r="AZ53">
        <v>4.2573715982410304E-2</v>
      </c>
      <c r="BA53">
        <v>2.1983210129505354E-2</v>
      </c>
      <c r="BB53">
        <v>3.77210896305223E-2</v>
      </c>
      <c r="BC53">
        <v>2.3327667832058148E-2</v>
      </c>
      <c r="BD53">
        <v>4.4063380545740188E-2</v>
      </c>
      <c r="BE53">
        <v>2.39633319916264E-2</v>
      </c>
      <c r="BF53">
        <v>1.4387858940649765E-2</v>
      </c>
      <c r="BG53">
        <v>2.50593678937574E-2</v>
      </c>
      <c r="BH53">
        <v>2.5187693385698998E-2</v>
      </c>
      <c r="BJ53">
        <f t="shared" si="12"/>
        <v>2.4753976234951798E-2</v>
      </c>
      <c r="BK53">
        <f t="shared" si="13"/>
        <v>2.6687834268640482E-2</v>
      </c>
      <c r="BL53">
        <f t="shared" si="14"/>
        <v>2.353209851970493E-2</v>
      </c>
      <c r="BN53">
        <f t="shared" si="15"/>
        <v>7.1076682842825612E-3</v>
      </c>
      <c r="BO53">
        <f t="shared" si="16"/>
        <v>1.3642563464783951E-2</v>
      </c>
      <c r="BP53">
        <f t="shared" si="17"/>
        <v>1.1799643050737043E-2</v>
      </c>
      <c r="BR53">
        <f t="shared" si="18"/>
        <v>1.7769170710706403E-3</v>
      </c>
      <c r="BS53">
        <f t="shared" si="19"/>
        <v>3.215583046238858E-3</v>
      </c>
      <c r="BT53">
        <f t="shared" si="20"/>
        <v>2.3599286101474086E-3</v>
      </c>
      <c r="BV53">
        <f t="shared" si="21"/>
        <v>0.60305247449956223</v>
      </c>
      <c r="BW53">
        <f t="shared" si="22"/>
        <v>0.68142225100258247</v>
      </c>
      <c r="BX53">
        <f t="shared" si="23"/>
        <v>0.43442353597547034</v>
      </c>
    </row>
    <row r="54" spans="1:76" x14ac:dyDescent="0.3">
      <c r="A54" t="s">
        <v>1021</v>
      </c>
      <c r="B54">
        <v>0.13414443917044588</v>
      </c>
      <c r="C54">
        <v>9.2296827660404757E-2</v>
      </c>
      <c r="D54">
        <v>0.1044047332579683</v>
      </c>
      <c r="E54">
        <v>5.3222595017767743E-2</v>
      </c>
      <c r="F54">
        <v>0.31576818012637553</v>
      </c>
      <c r="G54">
        <v>0.12220783677501851</v>
      </c>
      <c r="H54">
        <v>0.1185357353054155</v>
      </c>
      <c r="I54">
        <v>8.2929368560092809E-2</v>
      </c>
      <c r="J54">
        <v>0.20622680675934302</v>
      </c>
      <c r="K54">
        <v>0.14361631590700952</v>
      </c>
      <c r="L54">
        <v>0.1450326591618365</v>
      </c>
      <c r="M54">
        <v>0.13773844350341771</v>
      </c>
      <c r="N54">
        <v>8.0465149160003802E-2</v>
      </c>
      <c r="O54">
        <v>0.11654404076900099</v>
      </c>
      <c r="P54">
        <v>0.12211449045360451</v>
      </c>
      <c r="Q54">
        <v>0.11832506536118666</v>
      </c>
      <c r="R54">
        <v>0.17448972614472799</v>
      </c>
      <c r="S54">
        <v>0.10008669282855205</v>
      </c>
      <c r="T54">
        <v>9.1220327620402997E-2</v>
      </c>
      <c r="U54">
        <v>0.10581556367179801</v>
      </c>
      <c r="V54">
        <v>0.10056907943094515</v>
      </c>
      <c r="W54">
        <v>0.19219461218495199</v>
      </c>
      <c r="X54">
        <v>7.54526229484144E-2</v>
      </c>
      <c r="Y54">
        <v>5.0459129035240101E-2</v>
      </c>
      <c r="Z54">
        <v>0.1039896599744544</v>
      </c>
      <c r="AA54">
        <v>0.17578180699592399</v>
      </c>
      <c r="AB54">
        <v>7.0507665143047002E-2</v>
      </c>
      <c r="AC54">
        <v>0.31772339043693448</v>
      </c>
      <c r="AD54">
        <v>5.0384723778509201E-2</v>
      </c>
      <c r="AE54">
        <v>0.12261965639401351</v>
      </c>
      <c r="AF54">
        <v>7.3527877657777158E-2</v>
      </c>
      <c r="AG54">
        <v>0.13526751061411951</v>
      </c>
      <c r="AH54">
        <v>0.121816192493041</v>
      </c>
      <c r="AI54">
        <v>8.8471571779527344E-2</v>
      </c>
      <c r="AJ54">
        <v>0.16200504993669002</v>
      </c>
      <c r="AK54">
        <v>6.4046205957802943E-2</v>
      </c>
      <c r="AL54">
        <v>6.1136548996625045E-2</v>
      </c>
      <c r="AM54">
        <v>5.2232780565779749E-2</v>
      </c>
      <c r="AN54">
        <v>0.18473333922561752</v>
      </c>
      <c r="AO54">
        <v>0.13028743090081052</v>
      </c>
      <c r="AP54">
        <v>9.9671648126795701E-2</v>
      </c>
      <c r="AQ54">
        <v>7.5630981397419597E-2</v>
      </c>
      <c r="AR54">
        <v>0.19285723784033298</v>
      </c>
      <c r="AS54">
        <v>8.9237083374892806E-2</v>
      </c>
      <c r="AT54">
        <v>0.167931719495062</v>
      </c>
      <c r="AU54">
        <v>0.2294650754088905</v>
      </c>
      <c r="AV54">
        <v>9.3301578637924598E-2</v>
      </c>
      <c r="AW54">
        <v>0.1204704695223075</v>
      </c>
      <c r="AX54">
        <v>0.10864034061075245</v>
      </c>
      <c r="AY54">
        <v>0.10955959268864024</v>
      </c>
      <c r="AZ54">
        <v>0.19783945802904501</v>
      </c>
      <c r="BA54">
        <v>0.21611199491005101</v>
      </c>
      <c r="BB54">
        <v>0.123918130872648</v>
      </c>
      <c r="BC54">
        <v>0.13291805382092248</v>
      </c>
      <c r="BD54">
        <v>0.191946767475173</v>
      </c>
      <c r="BE54">
        <v>0.1192572378847615</v>
      </c>
      <c r="BF54">
        <v>6.6423416698322191E-2</v>
      </c>
      <c r="BG54">
        <v>0.11248563037530859</v>
      </c>
      <c r="BH54">
        <v>0.137422794160655</v>
      </c>
      <c r="BJ54">
        <f t="shared" si="12"/>
        <v>0.13084829293430575</v>
      </c>
      <c r="BK54">
        <f t="shared" si="13"/>
        <v>0.11946543384068781</v>
      </c>
      <c r="BL54">
        <f t="shared" si="14"/>
        <v>0.12958122267652925</v>
      </c>
      <c r="BN54">
        <f t="shared" si="15"/>
        <v>6.0005406394718672E-2</v>
      </c>
      <c r="BO54">
        <f t="shared" si="16"/>
        <v>6.4148373208647122E-2</v>
      </c>
      <c r="BP54">
        <f t="shared" si="17"/>
        <v>5.1115631471288177E-2</v>
      </c>
      <c r="BR54">
        <f t="shared" si="18"/>
        <v>1.5001351598679668E-2</v>
      </c>
      <c r="BS54">
        <f t="shared" si="19"/>
        <v>1.5119916565973278E-2</v>
      </c>
      <c r="BT54">
        <f t="shared" si="20"/>
        <v>1.0223126294257635E-2</v>
      </c>
      <c r="BV54">
        <f t="shared" si="21"/>
        <v>0.59674990078615031</v>
      </c>
      <c r="BW54">
        <f t="shared" si="22"/>
        <v>0.94484513015205573</v>
      </c>
      <c r="BX54">
        <f t="shared" si="23"/>
        <v>0.58333662382801399</v>
      </c>
    </row>
    <row r="55" spans="1:76" x14ac:dyDescent="0.3">
      <c r="A55" t="s">
        <v>1022</v>
      </c>
      <c r="B55">
        <v>2.2725706829741701E-2</v>
      </c>
      <c r="C55">
        <v>2.076544782702355E-2</v>
      </c>
      <c r="D55">
        <v>5.4270536595863145E-2</v>
      </c>
      <c r="E55">
        <v>2.9920831720479102E-2</v>
      </c>
      <c r="F55">
        <v>5.8573157670515005E-2</v>
      </c>
      <c r="G55">
        <v>8.5432926664353852E-3</v>
      </c>
      <c r="H55">
        <v>3.8344577582755196E-2</v>
      </c>
      <c r="I55">
        <v>1.9513217903240551E-2</v>
      </c>
      <c r="J55">
        <v>3.58627846000256E-2</v>
      </c>
      <c r="K55">
        <v>1.456297658549929E-2</v>
      </c>
      <c r="L55">
        <v>2.2070041834284852E-2</v>
      </c>
      <c r="M55">
        <v>4.9828025908952647E-2</v>
      </c>
      <c r="N55">
        <v>2.3913473178677699E-2</v>
      </c>
      <c r="O55">
        <v>6.9247894928737503E-3</v>
      </c>
      <c r="P55">
        <v>4.5222108531498148E-2</v>
      </c>
      <c r="Q55">
        <v>3.5876750254494646E-2</v>
      </c>
      <c r="R55">
        <v>6.2061439779104097E-2</v>
      </c>
      <c r="S55">
        <v>3.6422031086350899E-2</v>
      </c>
      <c r="T55">
        <v>2.8598773385280205E-2</v>
      </c>
      <c r="U55">
        <v>3.9712654808030101E-2</v>
      </c>
      <c r="V55">
        <v>1.98896910719547E-2</v>
      </c>
      <c r="W55">
        <v>3.5838596304853254E-2</v>
      </c>
      <c r="X55">
        <v>7.9053770370473495E-3</v>
      </c>
      <c r="Y55">
        <v>3.4666393233576398E-2</v>
      </c>
      <c r="Z55">
        <v>5.9479407326002348E-2</v>
      </c>
      <c r="AA55">
        <v>4.2273955983082104E-2</v>
      </c>
      <c r="AB55">
        <v>6.4754857522232548E-2</v>
      </c>
      <c r="AC55">
        <v>3.393572990314235E-2</v>
      </c>
      <c r="AD55">
        <v>3.4566470701274152E-2</v>
      </c>
      <c r="AE55">
        <v>5.8497223346885653E-2</v>
      </c>
      <c r="AF55">
        <v>2.1310611660638398E-2</v>
      </c>
      <c r="AG55">
        <v>5.1539794634570701E-2</v>
      </c>
      <c r="AH55">
        <v>6.3663705681425542E-2</v>
      </c>
      <c r="AI55">
        <v>4.1242794241724799E-2</v>
      </c>
      <c r="AJ55">
        <v>5.9036479159403403E-2</v>
      </c>
      <c r="AK55">
        <v>4.3161527950174951E-2</v>
      </c>
      <c r="AL55">
        <v>2.285630305480215E-2</v>
      </c>
      <c r="AM55">
        <v>3.4433685935095104E-2</v>
      </c>
      <c r="AN55">
        <v>1.78531447986147E-2</v>
      </c>
      <c r="AO55">
        <v>3.6730658606322297E-2</v>
      </c>
      <c r="AP55">
        <v>2.4451295946643262E-2</v>
      </c>
      <c r="AQ55">
        <v>1.914233677977575E-2</v>
      </c>
      <c r="AR55">
        <v>2.4080301548781751E-2</v>
      </c>
      <c r="AS55">
        <v>3.3317403143734901E-2</v>
      </c>
      <c r="AT55">
        <v>3.7088544814669298E-2</v>
      </c>
      <c r="AU55">
        <v>3.7682812364706698E-2</v>
      </c>
      <c r="AV55">
        <v>3.1106931392864752E-2</v>
      </c>
      <c r="AW55">
        <v>2.3232549407249697E-2</v>
      </c>
      <c r="AX55">
        <v>2.092720091486145E-2</v>
      </c>
      <c r="AY55">
        <v>3.82356261484336E-2</v>
      </c>
      <c r="AZ55">
        <v>4.93306077116051E-2</v>
      </c>
      <c r="BA55">
        <v>5.0431327972323053E-2</v>
      </c>
      <c r="BB55">
        <v>1.0706066025919749E-2</v>
      </c>
      <c r="BC55">
        <v>4.6029899622626901E-2</v>
      </c>
      <c r="BD55">
        <v>2.92979336969049E-2</v>
      </c>
      <c r="BE55">
        <v>2.9616669515166803E-2</v>
      </c>
      <c r="BF55">
        <v>1.9326668423439951E-2</v>
      </c>
      <c r="BG55">
        <v>3.6664513874158047E-2</v>
      </c>
      <c r="BH55">
        <v>2.5088742231967349E-2</v>
      </c>
      <c r="BJ55">
        <f t="shared" si="12"/>
        <v>3.0432357448897517E-2</v>
      </c>
      <c r="BK55">
        <f t="shared" si="13"/>
        <v>4.0908861539287543E-2</v>
      </c>
      <c r="BL55">
        <f t="shared" si="14"/>
        <v>3.1993169241609831E-2</v>
      </c>
      <c r="BN55">
        <f t="shared" si="15"/>
        <v>1.5801171893184439E-2</v>
      </c>
      <c r="BO55">
        <f t="shared" si="16"/>
        <v>1.6350584854444818E-2</v>
      </c>
      <c r="BP55">
        <f t="shared" si="17"/>
        <v>1.1699620354502949E-2</v>
      </c>
      <c r="BR55">
        <f t="shared" si="18"/>
        <v>3.9502929732961097E-3</v>
      </c>
      <c r="BS55">
        <f t="shared" si="19"/>
        <v>3.8538698089813305E-3</v>
      </c>
      <c r="BT55">
        <f t="shared" si="20"/>
        <v>2.3399240709005898E-3</v>
      </c>
      <c r="BV55">
        <f t="shared" si="21"/>
        <v>6.6772626201862098E-2</v>
      </c>
      <c r="BW55">
        <f t="shared" si="22"/>
        <v>0.73668780253114952</v>
      </c>
      <c r="BX55">
        <f t="shared" si="23"/>
        <v>5.7545144748815995E-2</v>
      </c>
    </row>
    <row r="56" spans="1:76" x14ac:dyDescent="0.3">
      <c r="A56" t="s">
        <v>1023</v>
      </c>
      <c r="B56">
        <v>4.6382346909326098E-2</v>
      </c>
      <c r="C56">
        <v>6.2487195216749503E-2</v>
      </c>
      <c r="D56">
        <v>5.0432803978971846E-2</v>
      </c>
      <c r="E56">
        <v>2.6361056347673099E-2</v>
      </c>
      <c r="F56">
        <v>8.4225243675833006E-2</v>
      </c>
      <c r="G56">
        <v>6.924265681589005E-2</v>
      </c>
      <c r="H56">
        <v>9.2036293405304059E-2</v>
      </c>
      <c r="I56">
        <v>4.4040460256616606E-2</v>
      </c>
      <c r="J56">
        <v>8.3930605807809353E-2</v>
      </c>
      <c r="K56">
        <v>4.3977977166672351E-2</v>
      </c>
      <c r="L56">
        <v>5.2276101678753795E-2</v>
      </c>
      <c r="M56">
        <v>4.4033348627933247E-2</v>
      </c>
      <c r="N56">
        <v>8.017147033882685E-2</v>
      </c>
      <c r="O56">
        <v>9.9960088449362744E-2</v>
      </c>
      <c r="P56">
        <v>8.5231586807745105E-2</v>
      </c>
      <c r="Q56">
        <v>6.661909626020325E-2</v>
      </c>
      <c r="R56">
        <v>6.4968374056105102E-2</v>
      </c>
      <c r="S56">
        <v>9.447770680424511E-2</v>
      </c>
      <c r="T56">
        <v>0.11070452922733309</v>
      </c>
      <c r="U56">
        <v>5.5050958102219896E-2</v>
      </c>
      <c r="V56">
        <v>4.8578894405735949E-2</v>
      </c>
      <c r="W56">
        <v>5.0985218371988397E-2</v>
      </c>
      <c r="X56">
        <v>0.1000578985754558</v>
      </c>
      <c r="Y56">
        <v>9.3877746555106348E-2</v>
      </c>
      <c r="Z56">
        <v>0.17180992183588101</v>
      </c>
      <c r="AA56">
        <v>4.2124046790002451E-2</v>
      </c>
      <c r="AB56">
        <v>0.11789719506012311</v>
      </c>
      <c r="AC56">
        <v>8.4364285244948156E-2</v>
      </c>
      <c r="AD56">
        <v>0.11894807765255</v>
      </c>
      <c r="AE56">
        <v>6.8155430625053748E-2</v>
      </c>
      <c r="AF56">
        <v>5.6775610110791401E-2</v>
      </c>
      <c r="AG56">
        <v>3.7083126559026451E-2</v>
      </c>
      <c r="AH56">
        <v>4.5316907679461199E-2</v>
      </c>
      <c r="AI56">
        <v>0.11306507453885051</v>
      </c>
      <c r="AJ56">
        <v>5.9216080558442297E-2</v>
      </c>
      <c r="AK56">
        <v>8.5870803126213147E-2</v>
      </c>
      <c r="AL56">
        <v>5.5513469235884301E-2</v>
      </c>
      <c r="AM56">
        <v>0.10880233778832465</v>
      </c>
      <c r="AN56">
        <v>5.3314541131214747E-2</v>
      </c>
      <c r="AO56">
        <v>8.850270349779904E-2</v>
      </c>
      <c r="AP56">
        <v>0.12428970652866794</v>
      </c>
      <c r="AQ56">
        <v>4.2253516565811999E-2</v>
      </c>
      <c r="AR56">
        <v>7.7856535521357406E-2</v>
      </c>
      <c r="AS56">
        <v>0.10458327849305415</v>
      </c>
      <c r="AT56">
        <v>6.4471791232485295E-2</v>
      </c>
      <c r="AU56">
        <v>0.1527770468697775</v>
      </c>
      <c r="AV56">
        <v>5.2038177011490397E-2</v>
      </c>
      <c r="AW56">
        <v>9.0487419110457795E-2</v>
      </c>
      <c r="AX56">
        <v>7.8578938064631537E-2</v>
      </c>
      <c r="AY56">
        <v>7.7148240305076901E-2</v>
      </c>
      <c r="AZ56">
        <v>5.07236674511653E-2</v>
      </c>
      <c r="BA56">
        <v>9.3371992958867306E-2</v>
      </c>
      <c r="BB56">
        <v>5.9550083377359744E-2</v>
      </c>
      <c r="BC56">
        <v>8.8773382815556703E-2</v>
      </c>
      <c r="BD56">
        <v>4.7094387291134653E-2</v>
      </c>
      <c r="BE56">
        <v>3.6377975265097853E-2</v>
      </c>
      <c r="BF56">
        <v>0.12531597768284219</v>
      </c>
      <c r="BG56">
        <v>4.0702383518073801E-2</v>
      </c>
      <c r="BH56">
        <v>7.4479829345954707E-2</v>
      </c>
      <c r="BJ56">
        <f t="shared" si="12"/>
        <v>6.4463020733979456E-2</v>
      </c>
      <c r="BK56">
        <f t="shared" si="13"/>
        <v>8.1902277899715437E-2</v>
      </c>
      <c r="BL56">
        <f t="shared" si="14"/>
        <v>7.7283770589869669E-2</v>
      </c>
      <c r="BN56">
        <f t="shared" si="15"/>
        <v>2.1412572046110016E-2</v>
      </c>
      <c r="BO56">
        <f t="shared" si="16"/>
        <v>3.5984704386015712E-2</v>
      </c>
      <c r="BP56">
        <f t="shared" si="17"/>
        <v>2.9633564424856824E-2</v>
      </c>
      <c r="BR56">
        <f t="shared" si="18"/>
        <v>5.3531430115275041E-3</v>
      </c>
      <c r="BS56">
        <f t="shared" si="19"/>
        <v>8.481676163448337E-3</v>
      </c>
      <c r="BT56">
        <f t="shared" si="20"/>
        <v>5.9267128849713651E-3</v>
      </c>
      <c r="BV56">
        <f t="shared" si="21"/>
        <v>9.2994876728027004E-2</v>
      </c>
      <c r="BW56">
        <f t="shared" si="22"/>
        <v>0.11663157519810841</v>
      </c>
      <c r="BX56">
        <f t="shared" si="23"/>
        <v>0.65832842181694762</v>
      </c>
    </row>
    <row r="57" spans="1:76" x14ac:dyDescent="0.3">
      <c r="A57" t="s">
        <v>1024</v>
      </c>
      <c r="B57">
        <v>1.6511785067886101E-2</v>
      </c>
      <c r="C57">
        <v>1.4044312202436651E-2</v>
      </c>
      <c r="D57">
        <v>3.0265054749031753E-2</v>
      </c>
      <c r="E57">
        <v>3.2043020153393199E-2</v>
      </c>
      <c r="F57">
        <v>3.6176302419226952E-2</v>
      </c>
      <c r="G57">
        <v>9.8144594318165003E-3</v>
      </c>
      <c r="H57">
        <v>1.032259629737136E-2</v>
      </c>
      <c r="I57">
        <v>2.6412116646693198E-2</v>
      </c>
      <c r="J57">
        <v>2.193811885074675E-2</v>
      </c>
      <c r="K57">
        <v>3.4696258980474799E-2</v>
      </c>
      <c r="L57">
        <v>1.3814746962010949E-2</v>
      </c>
      <c r="M57">
        <v>3.4971732495912705E-2</v>
      </c>
      <c r="N57">
        <v>1.3285805884469849E-2</v>
      </c>
      <c r="O57">
        <v>2.6633581412635599E-2</v>
      </c>
      <c r="P57">
        <v>3.6006334797669654E-2</v>
      </c>
      <c r="Q57">
        <v>2.7179260035385601E-2</v>
      </c>
      <c r="R57">
        <v>4.0269944473016898E-2</v>
      </c>
      <c r="S57">
        <v>2.0740477864199702E-2</v>
      </c>
      <c r="T57">
        <v>7.0979708378527753E-3</v>
      </c>
      <c r="U57">
        <v>9.3121185736934446E-3</v>
      </c>
      <c r="V57">
        <v>2.1533777962599698E-2</v>
      </c>
      <c r="W57">
        <v>5.6167820024187499E-3</v>
      </c>
      <c r="X57">
        <v>3.0403134191564346E-2</v>
      </c>
      <c r="Y57">
        <v>2.769669970502275E-2</v>
      </c>
      <c r="Z57">
        <v>1.3911876184447275E-2</v>
      </c>
      <c r="AA57">
        <v>1.1642457296702401E-2</v>
      </c>
      <c r="AB57">
        <v>3.7329943306093648E-2</v>
      </c>
      <c r="AC57">
        <v>2.776724734691665E-2</v>
      </c>
      <c r="AD57">
        <v>2.3991827348725001E-2</v>
      </c>
      <c r="AE57">
        <v>2.2153006123502655E-2</v>
      </c>
      <c r="AF57">
        <v>1.0639198522463495E-2</v>
      </c>
      <c r="AG57">
        <v>1.0709435502536429E-2</v>
      </c>
      <c r="AH57">
        <v>9.9706146571902996E-3</v>
      </c>
      <c r="AI57">
        <v>3.6684266009083102E-2</v>
      </c>
      <c r="AJ57">
        <v>1.1631158374024885E-2</v>
      </c>
      <c r="AK57">
        <v>1.469014545446035E-2</v>
      </c>
      <c r="AL57">
        <v>7.52488756599929E-3</v>
      </c>
      <c r="AM57">
        <v>1.5131715738419699E-2</v>
      </c>
      <c r="AN57">
        <v>2.767821152908655E-2</v>
      </c>
      <c r="AO57">
        <v>1.7573960302767914E-2</v>
      </c>
      <c r="AP57">
        <v>2.266945213108575E-2</v>
      </c>
      <c r="AQ57">
        <v>2.0407648980825699E-2</v>
      </c>
      <c r="AR57">
        <v>1.5542425540836451E-2</v>
      </c>
      <c r="AS57">
        <v>3.0266286662095347E-2</v>
      </c>
      <c r="AT57">
        <v>3.2107251705584601E-2</v>
      </c>
      <c r="AU57">
        <v>4.1568417461665751E-2</v>
      </c>
      <c r="AV57">
        <v>7.6309695572196997E-3</v>
      </c>
      <c r="AW57">
        <v>2.7786135453761601E-2</v>
      </c>
      <c r="AX57">
        <v>4.121744253575485E-2</v>
      </c>
      <c r="AY57">
        <v>9.8356142970315898E-3</v>
      </c>
      <c r="AZ57">
        <v>1.2198930092570049E-2</v>
      </c>
      <c r="BA57">
        <v>2.2648113891520289E-2</v>
      </c>
      <c r="BB57">
        <v>1.4007647108193185E-2</v>
      </c>
      <c r="BC57">
        <v>7.9676011997330508E-3</v>
      </c>
      <c r="BD57">
        <v>5.5704467708349503E-3</v>
      </c>
      <c r="BE57">
        <v>2.1524410253055098E-2</v>
      </c>
      <c r="BF57">
        <v>8.7692401976646756E-3</v>
      </c>
      <c r="BG57">
        <v>1.6505904415961E-2</v>
      </c>
      <c r="BH57">
        <v>2.3878665924617098E-2</v>
      </c>
      <c r="BJ57">
        <f t="shared" si="12"/>
        <v>2.4007217899197603E-2</v>
      </c>
      <c r="BK57">
        <f t="shared" si="13"/>
        <v>2.0415043217112738E-2</v>
      </c>
      <c r="BL57">
        <f t="shared" si="14"/>
        <v>1.9053307325790782E-2</v>
      </c>
      <c r="BN57">
        <f t="shared" si="15"/>
        <v>9.7306388735326245E-3</v>
      </c>
      <c r="BO57">
        <f t="shared" si="16"/>
        <v>1.1132196821608889E-2</v>
      </c>
      <c r="BP57">
        <f t="shared" si="17"/>
        <v>1.0091090628135841E-2</v>
      </c>
      <c r="BR57">
        <f t="shared" si="18"/>
        <v>2.4326597183831561E-3</v>
      </c>
      <c r="BS57">
        <f t="shared" si="19"/>
        <v>2.6238839540209924E-3</v>
      </c>
      <c r="BT57">
        <f t="shared" si="20"/>
        <v>2.018218125627168E-3</v>
      </c>
      <c r="BV57">
        <f t="shared" si="21"/>
        <v>0.3229397097757678</v>
      </c>
      <c r="BW57">
        <f t="shared" si="22"/>
        <v>0.12659621476324556</v>
      </c>
      <c r="BX57">
        <f t="shared" si="23"/>
        <v>0.68334824075404588</v>
      </c>
    </row>
    <row r="58" spans="1:76" x14ac:dyDescent="0.3">
      <c r="A58" t="s">
        <v>1025</v>
      </c>
      <c r="B58">
        <v>3.0330815020210601E-2</v>
      </c>
      <c r="C58">
        <v>7.8299821581028703E-3</v>
      </c>
      <c r="D58">
        <v>1.6268953857368301E-2</v>
      </c>
      <c r="E58">
        <v>4.1162620325376348E-2</v>
      </c>
      <c r="F58">
        <v>3.6176302419226952E-2</v>
      </c>
      <c r="G58">
        <v>2.9725175800580251E-2</v>
      </c>
      <c r="H58">
        <v>2.2055025911270752E-2</v>
      </c>
      <c r="I58">
        <v>1.7639954591775302E-2</v>
      </c>
      <c r="J58">
        <v>1.4518088858125649E-2</v>
      </c>
      <c r="K58">
        <v>2.3544287085844953E-2</v>
      </c>
      <c r="L58">
        <v>9.3485213436454995E-3</v>
      </c>
      <c r="M58">
        <v>1.9046340618108851E-2</v>
      </c>
      <c r="N58">
        <v>3.3472068419788045E-2</v>
      </c>
      <c r="O58">
        <v>1.3086698250756774E-2</v>
      </c>
      <c r="P58">
        <v>6.2494097266822549E-2</v>
      </c>
      <c r="Q58">
        <v>1.0925754975525051E-2</v>
      </c>
      <c r="R58">
        <v>0</v>
      </c>
      <c r="S58">
        <v>3.7109444473323303E-2</v>
      </c>
      <c r="T58">
        <v>2.90895019632888E-2</v>
      </c>
      <c r="U58">
        <v>1.7585143624868346E-2</v>
      </c>
      <c r="V58">
        <v>1.9378577984813374E-2</v>
      </c>
      <c r="W58">
        <v>2.4334462942190951E-2</v>
      </c>
      <c r="X58">
        <v>0</v>
      </c>
      <c r="Y58">
        <v>2.4431250997688451E-2</v>
      </c>
      <c r="Z58">
        <v>3.9554433906488301E-2</v>
      </c>
      <c r="AA58">
        <v>1.276108059612855E-2</v>
      </c>
      <c r="AB58">
        <v>1.4478660006718E-2</v>
      </c>
      <c r="AC58">
        <v>3.7561322681013351E-2</v>
      </c>
      <c r="AD58">
        <v>2.5443360690450098E-2</v>
      </c>
      <c r="AE58">
        <v>2.2656279144330799E-2</v>
      </c>
      <c r="AF58">
        <v>2.6967448955538098E-2</v>
      </c>
      <c r="AG58">
        <v>1.9602766457435049E-2</v>
      </c>
      <c r="AH58">
        <v>4.3534705915067647E-2</v>
      </c>
      <c r="AI58">
        <v>1.4896005208200998E-2</v>
      </c>
      <c r="AJ58">
        <v>3.4228216307256198E-2</v>
      </c>
      <c r="AK58">
        <v>1.4513472769420365E-2</v>
      </c>
      <c r="AL58">
        <v>2.4183306496841302E-2</v>
      </c>
      <c r="AM58">
        <v>4.7447306289748704E-3</v>
      </c>
      <c r="AN58">
        <v>2.6227261252918299E-2</v>
      </c>
      <c r="AO58">
        <v>3.2867150739203904E-2</v>
      </c>
      <c r="AP58">
        <v>2.2243222020947702E-2</v>
      </c>
      <c r="AQ58">
        <v>4.3856362815718905E-2</v>
      </c>
      <c r="AR58">
        <v>1.4047863971779651E-2</v>
      </c>
      <c r="AS58">
        <v>2.6108459428082799E-2</v>
      </c>
      <c r="AT58">
        <v>1.4043021693118855E-2</v>
      </c>
      <c r="AU58">
        <v>3.7866999055998052E-2</v>
      </c>
      <c r="AV58">
        <v>1.949467412820375E-2</v>
      </c>
      <c r="AW58">
        <v>2.3809467417098142E-2</v>
      </c>
      <c r="AX58">
        <v>1.0178568286058849E-2</v>
      </c>
      <c r="AY58">
        <v>1.7996536742682902E-2</v>
      </c>
      <c r="AZ58">
        <v>2.2833683167366843E-2</v>
      </c>
      <c r="BA58">
        <v>1.9390928493796498E-2</v>
      </c>
      <c r="BB58">
        <v>2.2241350923788053E-2</v>
      </c>
      <c r="BC58">
        <v>1.4658648239607761E-2</v>
      </c>
      <c r="BD58">
        <v>1.6313979163553698E-2</v>
      </c>
      <c r="BE58">
        <v>1.6328035994079254E-2</v>
      </c>
      <c r="BF58">
        <v>7.8753385467200641E-3</v>
      </c>
      <c r="BG58">
        <v>1.0726812664694021E-2</v>
      </c>
      <c r="BH58">
        <v>2.7780358756638319E-2</v>
      </c>
      <c r="BJ58">
        <f t="shared" si="12"/>
        <v>2.4226542931408045E-2</v>
      </c>
      <c r="BK58">
        <f t="shared" si="13"/>
        <v>2.2743580308196894E-2</v>
      </c>
      <c r="BL58">
        <f t="shared" si="14"/>
        <v>2.098233798818196E-2</v>
      </c>
      <c r="BN58">
        <f t="shared" si="15"/>
        <v>1.4308961676037939E-2</v>
      </c>
      <c r="BO58">
        <f t="shared" si="16"/>
        <v>1.2183616200530052E-2</v>
      </c>
      <c r="BP58">
        <f t="shared" si="17"/>
        <v>9.4481022807889961E-3</v>
      </c>
      <c r="BR58">
        <f t="shared" si="18"/>
        <v>3.5772404190094849E-3</v>
      </c>
      <c r="BS58">
        <f t="shared" si="19"/>
        <v>2.87170587825636E-3</v>
      </c>
      <c r="BT58">
        <f t="shared" si="20"/>
        <v>1.8896204561577993E-3</v>
      </c>
      <c r="BV58">
        <f t="shared" si="21"/>
        <v>0.74875296513855627</v>
      </c>
      <c r="BW58">
        <f t="shared" si="22"/>
        <v>0.43068018723082191</v>
      </c>
      <c r="BX58">
        <f t="shared" si="23"/>
        <v>0.61206533220071124</v>
      </c>
    </row>
    <row r="59" spans="1:76" x14ac:dyDescent="0.3">
      <c r="A59" t="s">
        <v>1026</v>
      </c>
      <c r="B59">
        <v>9.8155078899521495E-3</v>
      </c>
      <c r="C59">
        <v>9.6706329341360951E-3</v>
      </c>
      <c r="D59">
        <v>2.3363504158293698E-2</v>
      </c>
      <c r="E59">
        <v>0</v>
      </c>
      <c r="F59">
        <v>0</v>
      </c>
      <c r="G59">
        <v>4.1057475894388448E-3</v>
      </c>
      <c r="H59">
        <v>7.8728038606215005E-3</v>
      </c>
      <c r="I59">
        <v>2.17039376969878E-3</v>
      </c>
      <c r="J59">
        <v>1.8133979137894499E-2</v>
      </c>
      <c r="K59">
        <v>3.0809869382185748E-2</v>
      </c>
      <c r="L59">
        <v>3.3781396721176853E-2</v>
      </c>
      <c r="M59">
        <v>1.02276908244032E-2</v>
      </c>
      <c r="N59">
        <v>2.0432947650067351E-2</v>
      </c>
      <c r="O59">
        <v>2.1313704575297399E-2</v>
      </c>
      <c r="P59">
        <v>1.772095326067815E-2</v>
      </c>
      <c r="Q59">
        <v>2.918503928753105E-2</v>
      </c>
      <c r="R59">
        <v>0</v>
      </c>
      <c r="S59">
        <v>1.9926462168788399E-2</v>
      </c>
      <c r="T59">
        <v>2.31448848949138E-2</v>
      </c>
      <c r="U59">
        <v>0</v>
      </c>
      <c r="V59">
        <v>1.742468514753915E-2</v>
      </c>
      <c r="W59">
        <v>1.823159571225695E-3</v>
      </c>
      <c r="X59">
        <v>0</v>
      </c>
      <c r="Y59">
        <v>0</v>
      </c>
      <c r="Z59">
        <v>7.2684327546577504E-3</v>
      </c>
      <c r="AA59">
        <v>8.6009688455549495E-3</v>
      </c>
      <c r="AB59">
        <v>2.750833423975485E-2</v>
      </c>
      <c r="AC59">
        <v>4.6180391330759754E-2</v>
      </c>
      <c r="AD59">
        <v>6.8400799277121881E-3</v>
      </c>
      <c r="AE59">
        <v>2.9867526409306851E-2</v>
      </c>
      <c r="AF59">
        <v>6.9089765589617196E-3</v>
      </c>
      <c r="AG59">
        <v>3.1335476875954199E-2</v>
      </c>
      <c r="AH59">
        <v>2.2607688407888848E-2</v>
      </c>
      <c r="AI59">
        <v>1.2913511301350546E-2</v>
      </c>
      <c r="AJ59">
        <v>1.3056873256119799E-2</v>
      </c>
      <c r="AK59">
        <v>1.5549522743328999E-2</v>
      </c>
      <c r="AL59">
        <v>1.9052996044109701E-2</v>
      </c>
      <c r="AM59">
        <v>1.6486271564369461E-2</v>
      </c>
      <c r="AN59">
        <v>1.9216571253192552E-2</v>
      </c>
      <c r="AO59">
        <v>2.0813726020255E-2</v>
      </c>
      <c r="AP59">
        <v>1.3761925005447101E-2</v>
      </c>
      <c r="AQ59">
        <v>1.404514281375145E-2</v>
      </c>
      <c r="AR59">
        <v>1.060302704455035E-2</v>
      </c>
      <c r="AS59">
        <v>1.8361475635888861E-2</v>
      </c>
      <c r="AT59">
        <v>1.4446163704141351E-2</v>
      </c>
      <c r="AU59">
        <v>2.42620234481087E-2</v>
      </c>
      <c r="AV59">
        <v>5.6471691751947004E-3</v>
      </c>
      <c r="AW59">
        <v>1.2913723361440949E-2</v>
      </c>
      <c r="AX59">
        <v>0</v>
      </c>
      <c r="AY59">
        <v>2.58968805147714E-2</v>
      </c>
      <c r="AZ59">
        <v>1.9831769228966352E-2</v>
      </c>
      <c r="BA59">
        <v>8.0842343896517996E-3</v>
      </c>
      <c r="BB59">
        <v>9.8094711705708007E-3</v>
      </c>
      <c r="BC59">
        <v>1.040406070652727E-2</v>
      </c>
      <c r="BD59">
        <v>0</v>
      </c>
      <c r="BE59">
        <v>8.9876829315695406E-3</v>
      </c>
      <c r="BF59">
        <v>0</v>
      </c>
      <c r="BG59">
        <v>4.3621846269344799E-3</v>
      </c>
      <c r="BH59">
        <v>2.6553107849413651E-3</v>
      </c>
      <c r="BJ59">
        <f t="shared" si="12"/>
        <v>1.4912760690085958E-2</v>
      </c>
      <c r="BK59">
        <f t="shared" si="13"/>
        <v>1.4575032135242706E-2</v>
      </c>
      <c r="BL59">
        <f t="shared" si="14"/>
        <v>1.2329928216953279E-2</v>
      </c>
      <c r="BN59">
        <f t="shared" si="15"/>
        <v>1.1022632182570767E-2</v>
      </c>
      <c r="BO59">
        <f t="shared" si="16"/>
        <v>1.3456765330750475E-2</v>
      </c>
      <c r="BP59">
        <f t="shared" si="17"/>
        <v>7.4210849972870495E-3</v>
      </c>
      <c r="BR59">
        <f t="shared" si="18"/>
        <v>2.7556580456426917E-3</v>
      </c>
      <c r="BS59">
        <f t="shared" si="19"/>
        <v>3.1717900060698983E-3</v>
      </c>
      <c r="BT59">
        <f t="shared" si="20"/>
        <v>1.4842169994574099E-3</v>
      </c>
      <c r="BV59">
        <f t="shared" si="21"/>
        <v>0.93643871289251079</v>
      </c>
      <c r="BW59">
        <f t="shared" si="22"/>
        <v>0.41748058556945955</v>
      </c>
      <c r="BX59">
        <f t="shared" si="23"/>
        <v>0.52741764900662003</v>
      </c>
    </row>
    <row r="60" spans="1:76" x14ac:dyDescent="0.3">
      <c r="A60" t="s">
        <v>1027</v>
      </c>
      <c r="B60">
        <v>1.1541518016769335E-2</v>
      </c>
      <c r="C60">
        <v>9.2778987597103499E-3</v>
      </c>
      <c r="D60">
        <v>2.1650290861106394E-2</v>
      </c>
      <c r="E60">
        <v>1.88168040850227E-2</v>
      </c>
      <c r="F60">
        <v>0</v>
      </c>
      <c r="G60">
        <v>1.4849825828919451E-2</v>
      </c>
      <c r="H60">
        <v>2.7824735678193054E-2</v>
      </c>
      <c r="I60">
        <v>1.283536004175166E-2</v>
      </c>
      <c r="J60">
        <v>1.0556280845791599E-2</v>
      </c>
      <c r="K60">
        <v>1.1254665588675321E-2</v>
      </c>
      <c r="L60">
        <v>1.897893112060375E-2</v>
      </c>
      <c r="M60">
        <v>5.6345231234781997E-3</v>
      </c>
      <c r="N60">
        <v>2.1913968050081601E-2</v>
      </c>
      <c r="O60">
        <v>6.4114498805698953E-3</v>
      </c>
      <c r="P60">
        <v>1.6186240425703751E-2</v>
      </c>
      <c r="Q60">
        <v>1.5331579998705356E-2</v>
      </c>
      <c r="R60">
        <v>4.0706330975121399E-2</v>
      </c>
      <c r="S60">
        <v>2.01780503767852E-2</v>
      </c>
      <c r="T60">
        <v>2.5636540143436901E-2</v>
      </c>
      <c r="U60">
        <v>6.2696700821202704E-3</v>
      </c>
      <c r="V60">
        <v>1.4621958876112045E-2</v>
      </c>
      <c r="W60">
        <v>1.263260518584285E-2</v>
      </c>
      <c r="X60">
        <v>2.5401315179858337E-2</v>
      </c>
      <c r="Y60">
        <v>2.7638709001349994E-2</v>
      </c>
      <c r="Z60">
        <v>2.8561100158624602E-2</v>
      </c>
      <c r="AA60">
        <v>3.6248388327970296E-2</v>
      </c>
      <c r="AB60">
        <v>1.7787575406058041E-2</v>
      </c>
      <c r="AC60">
        <v>2.8693788727660999E-2</v>
      </c>
      <c r="AD60">
        <v>1.0466640129171735E-3</v>
      </c>
      <c r="AE60">
        <v>1.0972205981426821E-2</v>
      </c>
      <c r="AF60">
        <v>1.3673842955626701E-2</v>
      </c>
      <c r="AG60">
        <v>1.251980656962875E-2</v>
      </c>
      <c r="AH60">
        <v>1.5374294070627214E-2</v>
      </c>
      <c r="AI60">
        <v>3.3429759218578602E-3</v>
      </c>
      <c r="AJ60">
        <v>9.8678926357254407E-3</v>
      </c>
      <c r="AK60">
        <v>1.032194335728745E-2</v>
      </c>
      <c r="AL60">
        <v>2.5432755348586751E-2</v>
      </c>
      <c r="AM60">
        <v>1.043904494454875E-2</v>
      </c>
      <c r="AN60">
        <v>1.822500956585155E-2</v>
      </c>
      <c r="AO60">
        <v>1.487319277733805E-2</v>
      </c>
      <c r="AP60">
        <v>2.7904017826595448E-2</v>
      </c>
      <c r="AQ60">
        <v>7.9685054534430356E-3</v>
      </c>
      <c r="AR60">
        <v>9.0937595275760105E-3</v>
      </c>
      <c r="AS60">
        <v>2.661961351162245E-2</v>
      </c>
      <c r="AT60">
        <v>2.3536114991961149E-2</v>
      </c>
      <c r="AU60">
        <v>2.7535975106737151E-2</v>
      </c>
      <c r="AV60">
        <v>2.8570194283204148E-2</v>
      </c>
      <c r="AW60">
        <v>2.6924605614524852E-2</v>
      </c>
      <c r="AX60">
        <v>1.40150945901884E-2</v>
      </c>
      <c r="AY60">
        <v>2.3161556832076501E-2</v>
      </c>
      <c r="AZ60">
        <v>2.0966408958351602E-2</v>
      </c>
      <c r="BA60">
        <v>2.8214654770655899E-2</v>
      </c>
      <c r="BB60">
        <v>3.2811107438650351E-2</v>
      </c>
      <c r="BC60">
        <v>5.0426980933455101E-3</v>
      </c>
      <c r="BD60">
        <v>1.6313979163553698E-2</v>
      </c>
      <c r="BE60">
        <v>1.4249245706694901E-2</v>
      </c>
      <c r="BF60">
        <v>9.5002267102906497E-3</v>
      </c>
      <c r="BG60">
        <v>4.8635398281759246E-3</v>
      </c>
      <c r="BH60">
        <v>2.2792823132020051E-2</v>
      </c>
      <c r="BJ60">
        <f t="shared" si="12"/>
        <v>1.3941504519067652E-2</v>
      </c>
      <c r="BK60">
        <f t="shared" si="13"/>
        <v>1.8961434552945858E-2</v>
      </c>
      <c r="BL60">
        <f t="shared" si="14"/>
        <v>1.836975840676023E-2</v>
      </c>
      <c r="BN60">
        <f t="shared" si="15"/>
        <v>7.0245039761523582E-3</v>
      </c>
      <c r="BO60">
        <f t="shared" si="16"/>
        <v>1.099123632794991E-2</v>
      </c>
      <c r="BP60">
        <f t="shared" si="17"/>
        <v>8.5069153473979579E-3</v>
      </c>
      <c r="BR60">
        <f t="shared" si="18"/>
        <v>1.7561259940380896E-3</v>
      </c>
      <c r="BS60">
        <f t="shared" si="19"/>
        <v>2.5906592470391031E-3</v>
      </c>
      <c r="BT60">
        <f t="shared" si="20"/>
        <v>1.7013830694795917E-3</v>
      </c>
      <c r="BV60">
        <f t="shared" si="21"/>
        <v>0.11948601549291973</v>
      </c>
      <c r="BW60">
        <f t="shared" si="22"/>
        <v>7.8402983088100439E-2</v>
      </c>
      <c r="BX60">
        <f t="shared" si="23"/>
        <v>0.84985724424800291</v>
      </c>
    </row>
    <row r="61" spans="1:76" x14ac:dyDescent="0.3">
      <c r="A61" t="s">
        <v>1028</v>
      </c>
      <c r="B61">
        <v>2.6816124546871951E-2</v>
      </c>
      <c r="C61">
        <v>3.0694967445163902E-2</v>
      </c>
      <c r="D61">
        <v>5.4387006620580144E-2</v>
      </c>
      <c r="E61">
        <v>3.352820471113805E-2</v>
      </c>
      <c r="F61">
        <v>0</v>
      </c>
      <c r="G61">
        <v>2.364895389109575E-2</v>
      </c>
      <c r="H61">
        <v>4.5235368707680849E-2</v>
      </c>
      <c r="I61">
        <v>2.3455493179733101E-2</v>
      </c>
      <c r="J61">
        <v>4.2143896418321503E-2</v>
      </c>
      <c r="K61">
        <v>1.7971355544708349E-2</v>
      </c>
      <c r="L61">
        <v>2.9751922677799601E-2</v>
      </c>
      <c r="M61">
        <v>2.4812708847847149E-2</v>
      </c>
      <c r="N61">
        <v>3.7504184605086997E-2</v>
      </c>
      <c r="O61">
        <v>2.9256600779402901E-2</v>
      </c>
      <c r="P61">
        <v>6.3432502040641048E-2</v>
      </c>
      <c r="Q61">
        <v>1.3432683286783306E-2</v>
      </c>
      <c r="R61">
        <v>5.6551977207667303E-2</v>
      </c>
      <c r="S61">
        <v>1.547001749295435E-2</v>
      </c>
      <c r="T61">
        <v>3.48819792795763E-2</v>
      </c>
      <c r="U61">
        <v>1.67657635474893E-2</v>
      </c>
      <c r="V61">
        <v>2.87214249203218E-2</v>
      </c>
      <c r="W61">
        <v>3.5133619473529901E-2</v>
      </c>
      <c r="X61">
        <v>2.364851295491225E-2</v>
      </c>
      <c r="Y61">
        <v>4.0349414275540799E-2</v>
      </c>
      <c r="Z61">
        <v>2.0005809727653E-2</v>
      </c>
      <c r="AA61">
        <v>2.3285657882807651E-2</v>
      </c>
      <c r="AB61">
        <v>4.3070271037884252E-2</v>
      </c>
      <c r="AC61">
        <v>8.6869471743784898E-2</v>
      </c>
      <c r="AD61">
        <v>2.3112311656912351E-2</v>
      </c>
      <c r="AE61">
        <v>3.9239329354178752E-2</v>
      </c>
      <c r="AF61">
        <v>3.5448708006705749E-2</v>
      </c>
      <c r="AG61">
        <v>2.7103201664665098E-2</v>
      </c>
      <c r="AH61">
        <v>3.4191192689217748E-2</v>
      </c>
      <c r="AI61">
        <v>1.1856556759446895E-2</v>
      </c>
      <c r="AJ61">
        <v>4.9878213547851546E-2</v>
      </c>
      <c r="AK61">
        <v>2.0502058162417628E-2</v>
      </c>
      <c r="AL61">
        <v>3.2886726217842201E-2</v>
      </c>
      <c r="AM61">
        <v>2.9343005350057051E-2</v>
      </c>
      <c r="AN61">
        <v>2.891515674104915E-2</v>
      </c>
      <c r="AO61">
        <v>4.5182620698897148E-2</v>
      </c>
      <c r="AP61">
        <v>4.6474938361147702E-2</v>
      </c>
      <c r="AQ61">
        <v>4.4439085965602795E-2</v>
      </c>
      <c r="AR61">
        <v>1.6398998249827698E-2</v>
      </c>
      <c r="AS61">
        <v>4.703594750260285E-2</v>
      </c>
      <c r="AT61">
        <v>4.0715286337724296E-2</v>
      </c>
      <c r="AU61">
        <v>0.1069957957685681</v>
      </c>
      <c r="AV61">
        <v>1.5776715368450048E-2</v>
      </c>
      <c r="AW61">
        <v>4.2939127514305647E-2</v>
      </c>
      <c r="AX61">
        <v>1.480002872448995E-2</v>
      </c>
      <c r="AY61">
        <v>2.9855401464404997E-2</v>
      </c>
      <c r="AZ61">
        <v>5.6656558745210195E-2</v>
      </c>
      <c r="BA61">
        <v>5.3984496382821802E-2</v>
      </c>
      <c r="BB61">
        <v>4.2713356588973149E-2</v>
      </c>
      <c r="BC61">
        <v>4.2225733963100101E-2</v>
      </c>
      <c r="BD61">
        <v>3.7842504788051297E-2</v>
      </c>
      <c r="BE61">
        <v>4.4916066060738905E-2</v>
      </c>
      <c r="BF61">
        <v>9.8802181229651845E-3</v>
      </c>
      <c r="BG61">
        <v>2.5258124886558653E-2</v>
      </c>
      <c r="BH61">
        <v>4.7351202140290705E-2</v>
      </c>
      <c r="BJ61">
        <f t="shared" si="12"/>
        <v>3.1004498331428411E-2</v>
      </c>
      <c r="BK61">
        <f t="shared" si="13"/>
        <v>3.3094734426402685E-2</v>
      </c>
      <c r="BL61">
        <f t="shared" si="14"/>
        <v>3.8918694706157962E-2</v>
      </c>
      <c r="BN61">
        <f t="shared" si="15"/>
        <v>1.5459923572053167E-2</v>
      </c>
      <c r="BO61">
        <f t="shared" si="16"/>
        <v>1.7465470647060607E-2</v>
      </c>
      <c r="BP61">
        <f t="shared" si="17"/>
        <v>1.9306281107063856E-2</v>
      </c>
      <c r="BR61">
        <f t="shared" si="18"/>
        <v>3.8649808930132919E-3</v>
      </c>
      <c r="BS61">
        <f t="shared" si="19"/>
        <v>4.1166509103837184E-3</v>
      </c>
      <c r="BT61">
        <f t="shared" si="20"/>
        <v>3.8612562214127713E-3</v>
      </c>
      <c r="BV61">
        <f t="shared" si="21"/>
        <v>0.71369366628258613</v>
      </c>
      <c r="BW61">
        <f t="shared" si="22"/>
        <v>0.15588796239895253</v>
      </c>
      <c r="BX61">
        <f t="shared" si="23"/>
        <v>0.30852587423282762</v>
      </c>
    </row>
    <row r="62" spans="1:76" x14ac:dyDescent="0.3">
      <c r="A62" t="s">
        <v>1029</v>
      </c>
      <c r="B62">
        <v>6.3710061868358647E-2</v>
      </c>
      <c r="C62">
        <v>0.10734937801287756</v>
      </c>
      <c r="D62">
        <v>0.12283300359381626</v>
      </c>
      <c r="E62">
        <v>8.7796924138227789E-2</v>
      </c>
      <c r="F62">
        <v>7.0421773677680002E-2</v>
      </c>
      <c r="G62">
        <v>0.145588987257151</v>
      </c>
      <c r="H62">
        <v>0.15112613112221551</v>
      </c>
      <c r="I62">
        <v>0.13448034517054425</v>
      </c>
      <c r="J62">
        <v>0.18298533577036649</v>
      </c>
      <c r="K62">
        <v>0.11822234302740967</v>
      </c>
      <c r="L62">
        <v>0.166793834806925</v>
      </c>
      <c r="M62">
        <v>0.14565970191949451</v>
      </c>
      <c r="N62">
        <v>0.10651901375433209</v>
      </c>
      <c r="O62">
        <v>8.8779244249963446E-2</v>
      </c>
      <c r="P62">
        <v>4.6381788146256847E-2</v>
      </c>
      <c r="Q62">
        <v>8.0043159151273802E-2</v>
      </c>
      <c r="R62">
        <v>0.14222043209159099</v>
      </c>
      <c r="S62">
        <v>8.25294555627612E-2</v>
      </c>
      <c r="T62">
        <v>9.6708691900969451E-2</v>
      </c>
      <c r="U62">
        <v>9.5374636381447095E-2</v>
      </c>
      <c r="V62">
        <v>7.8299839905565244E-2</v>
      </c>
      <c r="W62">
        <v>0.208238677923307</v>
      </c>
      <c r="X62">
        <v>9.0648081069393288E-2</v>
      </c>
      <c r="Y62">
        <v>0.11506465650470976</v>
      </c>
      <c r="Z62">
        <v>0.15245293692471101</v>
      </c>
      <c r="AA62">
        <v>0.1579847206660695</v>
      </c>
      <c r="AB62">
        <v>0.12160942015830155</v>
      </c>
      <c r="AC62">
        <v>0.35850665773741902</v>
      </c>
      <c r="AD62">
        <v>6.7234064832345147E-2</v>
      </c>
      <c r="AE62">
        <v>0.1402126862872935</v>
      </c>
      <c r="AF62">
        <v>0.112091365185453</v>
      </c>
      <c r="AG62">
        <v>0.10147442205302376</v>
      </c>
      <c r="AH62">
        <v>0.10064730512338241</v>
      </c>
      <c r="AI62">
        <v>7.3607304086431957E-2</v>
      </c>
      <c r="AJ62">
        <v>0.1038134349581262</v>
      </c>
      <c r="AK62">
        <v>0.10637932674874055</v>
      </c>
      <c r="AL62">
        <v>7.6423549081473502E-2</v>
      </c>
      <c r="AM62">
        <v>5.979083830828065E-2</v>
      </c>
      <c r="AN62">
        <v>0.13463439481451281</v>
      </c>
      <c r="AO62">
        <v>0.174748111983728</v>
      </c>
      <c r="AP62">
        <v>7.8065938012623404E-2</v>
      </c>
      <c r="AQ62">
        <v>6.8877221582576448E-2</v>
      </c>
      <c r="AR62">
        <v>0.15381964043745949</v>
      </c>
      <c r="AS62">
        <v>9.8405160071677253E-2</v>
      </c>
      <c r="AT62">
        <v>0.22876621259072649</v>
      </c>
      <c r="AU62">
        <v>0.184633329921467</v>
      </c>
      <c r="AV62">
        <v>6.3861231353731757E-2</v>
      </c>
      <c r="AW62">
        <v>0.1274766839525095</v>
      </c>
      <c r="AX62">
        <v>0.11006656312432656</v>
      </c>
      <c r="AY62">
        <v>9.4407591817335462E-2</v>
      </c>
      <c r="AZ62">
        <v>0.10372295012787885</v>
      </c>
      <c r="BA62">
        <v>0.24438328991092301</v>
      </c>
      <c r="BB62">
        <v>0.1082870466149165</v>
      </c>
      <c r="BC62">
        <v>5.6680477454784745E-2</v>
      </c>
      <c r="BD62">
        <v>0.16051089619731451</v>
      </c>
      <c r="BE62">
        <v>5.3392571322407795E-2</v>
      </c>
      <c r="BF62">
        <v>7.9608459834803691E-2</v>
      </c>
      <c r="BG62">
        <v>7.8177706219631105E-2</v>
      </c>
      <c r="BH62">
        <v>0.1061179519386415</v>
      </c>
      <c r="BJ62">
        <f t="shared" si="12"/>
        <v>0.11366818910418081</v>
      </c>
      <c r="BK62">
        <f t="shared" si="13"/>
        <v>0.1274947419107875</v>
      </c>
      <c r="BL62">
        <f t="shared" si="14"/>
        <v>0.11420202313522385</v>
      </c>
      <c r="BN62">
        <f t="shared" si="15"/>
        <v>3.9170194475897813E-2</v>
      </c>
      <c r="BO62">
        <f t="shared" si="16"/>
        <v>6.7717344968931878E-2</v>
      </c>
      <c r="BP62">
        <f t="shared" si="17"/>
        <v>5.1569989916557285E-2</v>
      </c>
      <c r="BR62">
        <f t="shared" si="18"/>
        <v>9.7925486189744532E-3</v>
      </c>
      <c r="BS62">
        <f t="shared" si="19"/>
        <v>1.5961131277160156E-2</v>
      </c>
      <c r="BT62">
        <f t="shared" si="20"/>
        <v>1.0313997983311457E-2</v>
      </c>
      <c r="BV62">
        <f t="shared" si="21"/>
        <v>0.46648678952679201</v>
      </c>
      <c r="BW62">
        <f t="shared" si="22"/>
        <v>0.97025627162987105</v>
      </c>
      <c r="BX62">
        <f t="shared" si="23"/>
        <v>0.48956614568434687</v>
      </c>
    </row>
    <row r="63" spans="1:76" x14ac:dyDescent="0.3">
      <c r="A63" t="s">
        <v>1030</v>
      </c>
      <c r="B63">
        <v>0.57045545920038898</v>
      </c>
      <c r="C63">
        <v>0.40668905199254501</v>
      </c>
      <c r="D63">
        <v>1.1088838734600945</v>
      </c>
      <c r="E63">
        <v>1.2136801563408151</v>
      </c>
      <c r="F63">
        <v>1.4288773094055149</v>
      </c>
      <c r="G63">
        <v>0.80384790850687349</v>
      </c>
      <c r="H63">
        <v>0.91873282275967161</v>
      </c>
      <c r="I63">
        <v>0.62154737927867798</v>
      </c>
      <c r="J63">
        <v>0.56443474232506108</v>
      </c>
      <c r="K63">
        <v>1.1614650643726501</v>
      </c>
      <c r="L63">
        <v>1.4508979810636249</v>
      </c>
      <c r="M63">
        <v>1.108000098567427</v>
      </c>
      <c r="N63">
        <v>1.010634508515738</v>
      </c>
      <c r="O63">
        <v>0.37731136317348402</v>
      </c>
      <c r="P63">
        <v>0.81319135609408499</v>
      </c>
      <c r="Q63">
        <v>0.76759838913526701</v>
      </c>
      <c r="R63">
        <v>1.1018138541603599</v>
      </c>
      <c r="S63">
        <v>1.14029211687889</v>
      </c>
      <c r="T63">
        <v>1.0818503444655629</v>
      </c>
      <c r="U63">
        <v>0.84840759148011746</v>
      </c>
      <c r="V63">
        <v>0.46976504367210797</v>
      </c>
      <c r="W63">
        <v>1.2683275565270749</v>
      </c>
      <c r="X63">
        <v>0.39271963750924199</v>
      </c>
      <c r="Y63">
        <v>0.91243177355848704</v>
      </c>
      <c r="Z63">
        <v>1.3219494844638948</v>
      </c>
      <c r="AA63">
        <v>1.1607601647462595</v>
      </c>
      <c r="AB63">
        <v>0.81749724755087849</v>
      </c>
      <c r="AC63">
        <v>1.2175715605463102</v>
      </c>
      <c r="AD63">
        <v>0.83518655908194805</v>
      </c>
      <c r="AE63">
        <v>1.0795083614249701</v>
      </c>
      <c r="AF63">
        <v>0.98132258313611742</v>
      </c>
      <c r="AG63">
        <v>0.70467023708033649</v>
      </c>
      <c r="AH63">
        <v>0.79890297449983994</v>
      </c>
      <c r="AI63">
        <v>0.65767340282088704</v>
      </c>
      <c r="AJ63">
        <v>0.66213268302107098</v>
      </c>
      <c r="AK63">
        <v>0.97103143660957358</v>
      </c>
      <c r="AL63">
        <v>1.5197133561343099</v>
      </c>
      <c r="AM63">
        <v>0.73385589018292641</v>
      </c>
      <c r="AN63">
        <v>0.9705676580505751</v>
      </c>
      <c r="AO63">
        <v>0.84666297162448245</v>
      </c>
      <c r="AP63">
        <v>0.90027319473252798</v>
      </c>
      <c r="AQ63">
        <v>1.0537961127473925</v>
      </c>
      <c r="AR63">
        <v>0.63228234040174458</v>
      </c>
      <c r="AS63">
        <v>0.44182236821378851</v>
      </c>
      <c r="AT63">
        <v>0.72813698028821294</v>
      </c>
      <c r="AU63">
        <v>0.818283213661677</v>
      </c>
      <c r="AV63">
        <v>0.75834510738688499</v>
      </c>
      <c r="AW63">
        <v>0.50774868467880352</v>
      </c>
      <c r="AX63">
        <v>0.88967614127963301</v>
      </c>
      <c r="AY63">
        <v>0.66483749685010751</v>
      </c>
      <c r="AZ63">
        <v>1.2102380339283101</v>
      </c>
      <c r="BA63">
        <v>0.73631395593340554</v>
      </c>
      <c r="BB63">
        <v>0.87793857765538452</v>
      </c>
      <c r="BC63">
        <v>1.3969471198498651</v>
      </c>
      <c r="BD63">
        <v>1.0897929948220448</v>
      </c>
      <c r="BE63">
        <v>0.74911160738167304</v>
      </c>
      <c r="BF63">
        <v>0.73070295228747195</v>
      </c>
      <c r="BG63">
        <v>0.72460713076368999</v>
      </c>
      <c r="BH63">
        <v>0.57307062186307001</v>
      </c>
      <c r="BJ63">
        <f t="shared" si="12"/>
        <v>0.89539046651199505</v>
      </c>
      <c r="BK63">
        <f t="shared" si="13"/>
        <v>0.93281391631129351</v>
      </c>
      <c r="BL63">
        <f t="shared" si="14"/>
        <v>0.84751554521394523</v>
      </c>
      <c r="BN63">
        <f t="shared" si="15"/>
        <v>0.33652302934280254</v>
      </c>
      <c r="BO63">
        <f t="shared" si="16"/>
        <v>0.26534147317929158</v>
      </c>
      <c r="BP63">
        <f t="shared" si="17"/>
        <v>0.25646768012863919</v>
      </c>
      <c r="BR63">
        <f t="shared" si="18"/>
        <v>8.4130757335700634E-2</v>
      </c>
      <c r="BS63">
        <f t="shared" si="19"/>
        <v>6.2541585005035177E-2</v>
      </c>
      <c r="BT63">
        <f t="shared" si="20"/>
        <v>5.1293536025727837E-2</v>
      </c>
      <c r="BV63">
        <f t="shared" si="21"/>
        <v>0.7237304892751466</v>
      </c>
      <c r="BW63">
        <f t="shared" si="22"/>
        <v>0.63113173126690303</v>
      </c>
      <c r="BX63">
        <f t="shared" si="23"/>
        <v>0.29865131890749547</v>
      </c>
    </row>
    <row r="64" spans="1:76" x14ac:dyDescent="0.3">
      <c r="A64" t="s">
        <v>1031</v>
      </c>
      <c r="B64">
        <v>0.44640321132767852</v>
      </c>
      <c r="C64">
        <v>0.35726195726103349</v>
      </c>
      <c r="D64">
        <v>0.36135701628420247</v>
      </c>
      <c r="E64">
        <v>0.47071167898891847</v>
      </c>
      <c r="F64">
        <v>0.3679894624888409</v>
      </c>
      <c r="G64">
        <v>0.44574796602545197</v>
      </c>
      <c r="H64">
        <v>0.697201561176513</v>
      </c>
      <c r="I64">
        <v>0.425160066063832</v>
      </c>
      <c r="J64">
        <v>0.59625668628310957</v>
      </c>
      <c r="K64">
        <v>0.43816556151000902</v>
      </c>
      <c r="L64">
        <v>0.41884810264227401</v>
      </c>
      <c r="M64">
        <v>0.478892534150824</v>
      </c>
      <c r="N64">
        <v>0.37267630414796099</v>
      </c>
      <c r="O64">
        <v>0.30965245478036951</v>
      </c>
      <c r="P64">
        <v>0.62948497122609859</v>
      </c>
      <c r="Q64">
        <v>0.40792702727153252</v>
      </c>
      <c r="R64">
        <v>0.49080392154899499</v>
      </c>
      <c r="S64">
        <v>0.44836677262924451</v>
      </c>
      <c r="T64">
        <v>0.35355956881601902</v>
      </c>
      <c r="U64">
        <v>0.456462879528165</v>
      </c>
      <c r="V64">
        <v>0.31641956908018198</v>
      </c>
      <c r="W64">
        <v>0.53494766346790601</v>
      </c>
      <c r="X64">
        <v>0.36918753221520501</v>
      </c>
      <c r="Y64">
        <v>0.30449635563724453</v>
      </c>
      <c r="Z64">
        <v>0.47883635774869349</v>
      </c>
      <c r="AA64">
        <v>0.55197141574129049</v>
      </c>
      <c r="AB64">
        <v>0.48565658208876905</v>
      </c>
      <c r="AC64">
        <v>0.73690490368806305</v>
      </c>
      <c r="AD64">
        <v>0.34152232621192746</v>
      </c>
      <c r="AE64">
        <v>0.57276316823563644</v>
      </c>
      <c r="AF64">
        <v>0.463971135339875</v>
      </c>
      <c r="AG64">
        <v>0.49241210261111351</v>
      </c>
      <c r="AH64">
        <v>0.49690146279806546</v>
      </c>
      <c r="AI64">
        <v>0.45949578747770847</v>
      </c>
      <c r="AJ64">
        <v>0.40298465982121251</v>
      </c>
      <c r="AK64">
        <v>0.32697339106117851</v>
      </c>
      <c r="AL64">
        <v>0.38793397915586847</v>
      </c>
      <c r="AM64">
        <v>0.330067141796203</v>
      </c>
      <c r="AN64">
        <v>0.4301003483597165</v>
      </c>
      <c r="AO64">
        <v>0.56592245012339903</v>
      </c>
      <c r="AP64">
        <v>0.53443240839919703</v>
      </c>
      <c r="AQ64">
        <v>0.47338061285299249</v>
      </c>
      <c r="AR64">
        <v>0.52863357316064352</v>
      </c>
      <c r="AS64">
        <v>0.35913540967130053</v>
      </c>
      <c r="AT64">
        <v>0.46600764523175398</v>
      </c>
      <c r="AU64">
        <v>0.63617086495994501</v>
      </c>
      <c r="AV64">
        <v>0.52185169478085103</v>
      </c>
      <c r="AW64">
        <v>0.41089620045726949</v>
      </c>
      <c r="AX64">
        <v>0.54590031354191604</v>
      </c>
      <c r="AY64">
        <v>0.38087212515927305</v>
      </c>
      <c r="AZ64">
        <v>0.44524051003123799</v>
      </c>
      <c r="BA64">
        <v>0.46351586409944251</v>
      </c>
      <c r="BB64">
        <v>0.47464427130828002</v>
      </c>
      <c r="BC64">
        <v>0.43513276071920948</v>
      </c>
      <c r="BD64">
        <v>0.49617473240218202</v>
      </c>
      <c r="BE64">
        <v>0.304635604684943</v>
      </c>
      <c r="BF64">
        <v>0.359277742257197</v>
      </c>
      <c r="BG64">
        <v>0.357524947513291</v>
      </c>
      <c r="BH64">
        <v>0.42555316832047052</v>
      </c>
      <c r="BJ64">
        <f t="shared" si="12"/>
        <v>0.45148353510179057</v>
      </c>
      <c r="BK64">
        <f t="shared" si="13"/>
        <v>0.46414886138133898</v>
      </c>
      <c r="BL64">
        <f t="shared" si="14"/>
        <v>0.44251849679475896</v>
      </c>
      <c r="BN64">
        <f t="shared" si="15"/>
        <v>0.1059344862459921</v>
      </c>
      <c r="BO64">
        <f t="shared" si="16"/>
        <v>0.104629921699011</v>
      </c>
      <c r="BP64">
        <f t="shared" si="17"/>
        <v>8.3514327192663315E-2</v>
      </c>
      <c r="BR64">
        <f t="shared" si="18"/>
        <v>2.6483621561498024E-2</v>
      </c>
      <c r="BS64">
        <f t="shared" si="19"/>
        <v>2.4661509049462727E-2</v>
      </c>
      <c r="BT64">
        <f t="shared" si="20"/>
        <v>1.6702865438532662E-2</v>
      </c>
      <c r="BV64">
        <f t="shared" si="21"/>
        <v>0.72868269711203615</v>
      </c>
      <c r="BW64">
        <f t="shared" si="22"/>
        <v>0.77684257299108928</v>
      </c>
      <c r="BX64">
        <f t="shared" si="23"/>
        <v>0.47307843140630457</v>
      </c>
    </row>
    <row r="65" spans="1:76" x14ac:dyDescent="0.3">
      <c r="A65" t="s">
        <v>1032</v>
      </c>
      <c r="B65">
        <v>0.53843624563708103</v>
      </c>
      <c r="C65">
        <v>0.56631972893330551</v>
      </c>
      <c r="D65">
        <v>1.251071361264235</v>
      </c>
      <c r="E65">
        <v>1.4335370205381399</v>
      </c>
      <c r="F65">
        <v>1.3044795828191629</v>
      </c>
      <c r="G65">
        <v>0.95910290437428491</v>
      </c>
      <c r="H65">
        <v>1.3687402856579149</v>
      </c>
      <c r="I65">
        <v>0.72411086838306504</v>
      </c>
      <c r="J65">
        <v>1.33357687930111</v>
      </c>
      <c r="K65">
        <v>0.64307458741864298</v>
      </c>
      <c r="L65">
        <v>1.2151506806792849</v>
      </c>
      <c r="M65">
        <v>1.21654725367132</v>
      </c>
      <c r="N65">
        <v>0.69462598563717048</v>
      </c>
      <c r="O65">
        <v>0.72072153446336107</v>
      </c>
      <c r="P65">
        <v>0.59811124119867443</v>
      </c>
      <c r="Q65">
        <v>0.87573185988610902</v>
      </c>
      <c r="R65">
        <v>1.29834904563858</v>
      </c>
      <c r="S65">
        <v>1.56243206975668</v>
      </c>
      <c r="T65">
        <v>0.90894539344533354</v>
      </c>
      <c r="U65">
        <v>1.1545374721001</v>
      </c>
      <c r="V65">
        <v>0.46128165566759749</v>
      </c>
      <c r="W65">
        <v>1.1937269915518649</v>
      </c>
      <c r="X65">
        <v>0.54810783232071292</v>
      </c>
      <c r="Y65">
        <v>0.57905046610451705</v>
      </c>
      <c r="Z65">
        <v>1.29734606574756</v>
      </c>
      <c r="AA65">
        <v>0.745662400886421</v>
      </c>
      <c r="AB65">
        <v>0.56781276453690754</v>
      </c>
      <c r="AC65">
        <v>1.2556154729714151</v>
      </c>
      <c r="AD65">
        <v>0.55545663269923551</v>
      </c>
      <c r="AE65">
        <v>1.5391216664663401</v>
      </c>
      <c r="AF65">
        <v>0.76506807499011154</v>
      </c>
      <c r="AG65">
        <v>0.60692573851696041</v>
      </c>
      <c r="AH65">
        <v>1.14237093660704</v>
      </c>
      <c r="AI65">
        <v>0.46926431394815404</v>
      </c>
      <c r="AJ65">
        <v>0.77921627053955644</v>
      </c>
      <c r="AK65">
        <v>1.1646934422768149</v>
      </c>
      <c r="AL65">
        <v>0.65052041825171703</v>
      </c>
      <c r="AM65">
        <v>0.50502283198228093</v>
      </c>
      <c r="AN65">
        <v>0.97797467480056599</v>
      </c>
      <c r="AO65">
        <v>0.86950180429691049</v>
      </c>
      <c r="AP65">
        <v>0.71116124178579354</v>
      </c>
      <c r="AQ65">
        <v>0.57965164723140949</v>
      </c>
      <c r="AR65">
        <v>1.248096321179305</v>
      </c>
      <c r="AS65">
        <v>0.50919155400329796</v>
      </c>
      <c r="AT65">
        <v>1.1327926145685399</v>
      </c>
      <c r="AU65">
        <v>0.79848160175160099</v>
      </c>
      <c r="AV65">
        <v>1.1301140839095876</v>
      </c>
      <c r="AW65">
        <v>0.63920791711733949</v>
      </c>
      <c r="AX65">
        <v>0.57675218234467152</v>
      </c>
      <c r="AY65">
        <v>1.0012261631835215</v>
      </c>
      <c r="AZ65">
        <v>0.70030851328395749</v>
      </c>
      <c r="BA65">
        <v>1.0723868130662901</v>
      </c>
      <c r="BB65">
        <v>0.82900080929041797</v>
      </c>
      <c r="BC65">
        <v>0.72845557988631249</v>
      </c>
      <c r="BD65">
        <v>1.322316994285635</v>
      </c>
      <c r="BE65">
        <v>0.4172257159175235</v>
      </c>
      <c r="BF65">
        <v>0.63504828170989847</v>
      </c>
      <c r="BG65">
        <v>0.68480883241529256</v>
      </c>
      <c r="BH65">
        <v>0.95751314010164057</v>
      </c>
      <c r="BJ65">
        <f t="shared" si="12"/>
        <v>0.96520862624142889</v>
      </c>
      <c r="BK65">
        <f t="shared" si="13"/>
        <v>0.92505972188641827</v>
      </c>
      <c r="BL65">
        <f t="shared" si="14"/>
        <v>0.82482677796719528</v>
      </c>
      <c r="BN65">
        <f t="shared" si="15"/>
        <v>0.32855919066378997</v>
      </c>
      <c r="BO65">
        <f t="shared" si="16"/>
        <v>0.37968463481426201</v>
      </c>
      <c r="BP65">
        <f t="shared" si="17"/>
        <v>0.25135609388943436</v>
      </c>
      <c r="BR65">
        <f t="shared" si="18"/>
        <v>8.2139797665947492E-2</v>
      </c>
      <c r="BS65">
        <f t="shared" si="19"/>
        <v>8.9492526663167538E-2</v>
      </c>
      <c r="BT65">
        <f t="shared" si="20"/>
        <v>5.0271218777886872E-2</v>
      </c>
      <c r="BV65">
        <f t="shared" si="21"/>
        <v>0.74316617560203868</v>
      </c>
      <c r="BW65">
        <f t="shared" si="22"/>
        <v>0.15686580187263502</v>
      </c>
      <c r="BX65">
        <f t="shared" si="23"/>
        <v>0.33733648076467093</v>
      </c>
    </row>
    <row r="66" spans="1:76" x14ac:dyDescent="0.3">
      <c r="A66" t="s">
        <v>1033</v>
      </c>
      <c r="B66">
        <v>0.26584219966037548</v>
      </c>
      <c r="C66">
        <v>0.32062927147410147</v>
      </c>
      <c r="D66">
        <v>0.66060250058533909</v>
      </c>
      <c r="E66">
        <v>0.82372246478662947</v>
      </c>
      <c r="F66">
        <v>0.657664839889048</v>
      </c>
      <c r="G66">
        <v>0.38917742327752702</v>
      </c>
      <c r="H66">
        <v>0.57266525463212647</v>
      </c>
      <c r="I66">
        <v>0.35769137602362</v>
      </c>
      <c r="J66">
        <v>0.43204974901544202</v>
      </c>
      <c r="K66">
        <v>0.59539259959398994</v>
      </c>
      <c r="L66">
        <v>0.76491563051846201</v>
      </c>
      <c r="M66">
        <v>0.66016294403991949</v>
      </c>
      <c r="N66">
        <v>0.56045611708936349</v>
      </c>
      <c r="O66">
        <v>0.28596655520934999</v>
      </c>
      <c r="P66">
        <v>0.52030122939455747</v>
      </c>
      <c r="Q66">
        <v>0.40037380523933502</v>
      </c>
      <c r="R66">
        <v>0.46145524695386803</v>
      </c>
      <c r="S66">
        <v>0.647389136250897</v>
      </c>
      <c r="T66">
        <v>0.51867079723777798</v>
      </c>
      <c r="U66">
        <v>0.46159857015696049</v>
      </c>
      <c r="V66">
        <v>0.36490447458263897</v>
      </c>
      <c r="W66">
        <v>0.46402016476383201</v>
      </c>
      <c r="X66">
        <v>0.33165637946368898</v>
      </c>
      <c r="Y66">
        <v>0.299393811381585</v>
      </c>
      <c r="Z66">
        <v>0.67601748013738394</v>
      </c>
      <c r="AA66">
        <v>0.74379650347144699</v>
      </c>
      <c r="AB66">
        <v>0.44993925574084648</v>
      </c>
      <c r="AC66">
        <v>0.60567234047644058</v>
      </c>
      <c r="AD66">
        <v>0.42210968200479648</v>
      </c>
      <c r="AE66">
        <v>0.55169658422243395</v>
      </c>
      <c r="AF66">
        <v>0.55326136215316601</v>
      </c>
      <c r="AG66">
        <v>0.40919390872301453</v>
      </c>
      <c r="AH66">
        <v>0.50257591973654803</v>
      </c>
      <c r="AI66">
        <v>0.46564199133471651</v>
      </c>
      <c r="AJ66">
        <v>0.38865660839838501</v>
      </c>
      <c r="AK66">
        <v>0.48676988177610148</v>
      </c>
      <c r="AL66">
        <v>0.583455768700613</v>
      </c>
      <c r="AM66">
        <v>0.37936962508235</v>
      </c>
      <c r="AN66">
        <v>0.48092604573235098</v>
      </c>
      <c r="AO66">
        <v>0.48548486247245398</v>
      </c>
      <c r="AP66">
        <v>0.41178312094095104</v>
      </c>
      <c r="AQ66">
        <v>0.63124651709008406</v>
      </c>
      <c r="AR66">
        <v>0.36581520919864297</v>
      </c>
      <c r="AS66">
        <v>0.25710364948966302</v>
      </c>
      <c r="AT66">
        <v>0.4257011401660305</v>
      </c>
      <c r="AU66">
        <v>0.49197345725787456</v>
      </c>
      <c r="AV66">
        <v>0.49850441588443406</v>
      </c>
      <c r="AW66">
        <v>0.31918340120984851</v>
      </c>
      <c r="AX66">
        <v>0.53707773800825354</v>
      </c>
      <c r="AY66">
        <v>0.44106780722489303</v>
      </c>
      <c r="AZ66">
        <v>0.48437379165648053</v>
      </c>
      <c r="BA66">
        <v>0.44356483318858153</v>
      </c>
      <c r="BB66">
        <v>0.52433226989821702</v>
      </c>
      <c r="BC66">
        <v>0.67641855754433999</v>
      </c>
      <c r="BD66">
        <v>0.56100895725981048</v>
      </c>
      <c r="BE66">
        <v>0.47902100298113998</v>
      </c>
      <c r="BF66">
        <v>0.32278626709126546</v>
      </c>
      <c r="BG66">
        <v>0.44642951836800648</v>
      </c>
      <c r="BH66">
        <v>0.31298394455962153</v>
      </c>
      <c r="BJ66">
        <f t="shared" si="12"/>
        <v>0.51672587252682411</v>
      </c>
      <c r="BK66">
        <f t="shared" si="13"/>
        <v>0.49605520048844692</v>
      </c>
      <c r="BL66">
        <f t="shared" si="14"/>
        <v>0.45740153564721564</v>
      </c>
      <c r="BN66">
        <f t="shared" si="15"/>
        <v>0.17226744785267245</v>
      </c>
      <c r="BO66">
        <f t="shared" si="16"/>
        <v>0.11831683798532382</v>
      </c>
      <c r="BP66">
        <f t="shared" si="17"/>
        <v>0.10062213903588398</v>
      </c>
      <c r="BR66">
        <f t="shared" si="18"/>
        <v>4.3066861963168113E-2</v>
      </c>
      <c r="BS66">
        <f t="shared" si="19"/>
        <v>2.7887546155990858E-2</v>
      </c>
      <c r="BT66">
        <f t="shared" si="20"/>
        <v>2.0124427807176794E-2</v>
      </c>
      <c r="BV66">
        <f t="shared" si="21"/>
        <v>0.69031224011737791</v>
      </c>
      <c r="BW66">
        <f t="shared" si="22"/>
        <v>0.22538986064991307</v>
      </c>
      <c r="BX66">
        <f t="shared" si="23"/>
        <v>0.26914347614588391</v>
      </c>
    </row>
    <row r="67" spans="1:76" x14ac:dyDescent="0.3">
      <c r="A67" t="s">
        <v>1034</v>
      </c>
      <c r="B67">
        <v>0.26078745548649351</v>
      </c>
      <c r="C67">
        <v>0.27300865665516499</v>
      </c>
      <c r="D67">
        <v>0.60237704474358</v>
      </c>
      <c r="E67">
        <v>0.66217180102509254</v>
      </c>
      <c r="F67">
        <v>0.73975491370721258</v>
      </c>
      <c r="G67">
        <v>0.45788189676605701</v>
      </c>
      <c r="H67">
        <v>0.65168359453112856</v>
      </c>
      <c r="I67">
        <v>0.38235430518186098</v>
      </c>
      <c r="J67">
        <v>0.57181051506535341</v>
      </c>
      <c r="K67">
        <v>0.52324038455279998</v>
      </c>
      <c r="L67">
        <v>0.73820198046029706</v>
      </c>
      <c r="M67">
        <v>0.69684527065772195</v>
      </c>
      <c r="N67">
        <v>0.75136067053893951</v>
      </c>
      <c r="O67">
        <v>0.2463424444079195</v>
      </c>
      <c r="P67">
        <v>0.56188353209097852</v>
      </c>
      <c r="Q67">
        <v>0.4294439041190975</v>
      </c>
      <c r="R67">
        <v>0.54495557018330198</v>
      </c>
      <c r="S67">
        <v>0.74375454059020352</v>
      </c>
      <c r="T67">
        <v>0.63736790013089151</v>
      </c>
      <c r="U67">
        <v>0.62629796386248349</v>
      </c>
      <c r="V67">
        <v>0.42678572425216754</v>
      </c>
      <c r="W67">
        <v>0.63146865460097501</v>
      </c>
      <c r="X67">
        <v>0.30186586643812052</v>
      </c>
      <c r="Y67">
        <v>0.48379626191851799</v>
      </c>
      <c r="Z67">
        <v>0.87295727566292003</v>
      </c>
      <c r="AA67">
        <v>0.75818022326330903</v>
      </c>
      <c r="AB67">
        <v>0.34781516585183303</v>
      </c>
      <c r="AC67">
        <v>0.80947588595779307</v>
      </c>
      <c r="AD67">
        <v>0.48328256837642003</v>
      </c>
      <c r="AE67">
        <v>0.56545349436256498</v>
      </c>
      <c r="AF67">
        <v>0.44243046786109652</v>
      </c>
      <c r="AG67">
        <v>0.48897364193384102</v>
      </c>
      <c r="AH67">
        <v>0.64487263747906853</v>
      </c>
      <c r="AI67">
        <v>0.463309925848156</v>
      </c>
      <c r="AJ67">
        <v>0.51284151706341852</v>
      </c>
      <c r="AK67">
        <v>0.5393687206231319</v>
      </c>
      <c r="AL67">
        <v>0.70925830012064406</v>
      </c>
      <c r="AM67">
        <v>0.48456344590483902</v>
      </c>
      <c r="AN67">
        <v>0.55965262688927397</v>
      </c>
      <c r="AO67">
        <v>0.6182417958173716</v>
      </c>
      <c r="AP67">
        <v>0.36252462868079249</v>
      </c>
      <c r="AQ67">
        <v>0.62572844967481345</v>
      </c>
      <c r="AR67">
        <v>0.44746019592283448</v>
      </c>
      <c r="AS67">
        <v>0.41202551844900548</v>
      </c>
      <c r="AT67">
        <v>0.46645322195458749</v>
      </c>
      <c r="AU67">
        <v>0.5134110645283374</v>
      </c>
      <c r="AV67">
        <v>0.59021444282772551</v>
      </c>
      <c r="AW67">
        <v>0.35418994469744652</v>
      </c>
      <c r="AX67">
        <v>0.50330021277197656</v>
      </c>
      <c r="AY67">
        <v>0.41793927218353</v>
      </c>
      <c r="AZ67">
        <v>0.69887033230612849</v>
      </c>
      <c r="BA67">
        <v>0.51417948969132898</v>
      </c>
      <c r="BB67">
        <v>0.48600219533435501</v>
      </c>
      <c r="BC67">
        <v>0.78885851269446694</v>
      </c>
      <c r="BD67">
        <v>0.59346132920564398</v>
      </c>
      <c r="BE67">
        <v>0.46285774351099052</v>
      </c>
      <c r="BF67">
        <v>0.31664386787277798</v>
      </c>
      <c r="BG67">
        <v>0.39666135757638449</v>
      </c>
      <c r="BH67">
        <v>0.34530528263913901</v>
      </c>
      <c r="BJ67">
        <f t="shared" si="12"/>
        <v>0.53432177312435603</v>
      </c>
      <c r="BK67">
        <f t="shared" si="13"/>
        <v>0.57072465380964799</v>
      </c>
      <c r="BL67">
        <f t="shared" si="14"/>
        <v>0.50880053875763775</v>
      </c>
      <c r="BN67">
        <f t="shared" si="15"/>
        <v>0.17517661176465271</v>
      </c>
      <c r="BO67">
        <f t="shared" si="16"/>
        <v>0.15781788836337185</v>
      </c>
      <c r="BP67">
        <f t="shared" si="17"/>
        <v>0.12002271255504635</v>
      </c>
      <c r="BR67">
        <f t="shared" si="18"/>
        <v>4.3794152941163178E-2</v>
      </c>
      <c r="BS67">
        <f t="shared" si="19"/>
        <v>3.7198033018093928E-2</v>
      </c>
      <c r="BT67">
        <f t="shared" si="20"/>
        <v>2.400454251100927E-2</v>
      </c>
      <c r="BV67">
        <f t="shared" si="21"/>
        <v>0.53111140798077261</v>
      </c>
      <c r="BW67">
        <f t="shared" si="22"/>
        <v>0.61400144432369397</v>
      </c>
      <c r="BX67">
        <f t="shared" si="23"/>
        <v>0.17201453300658778</v>
      </c>
    </row>
    <row r="68" spans="1:76" x14ac:dyDescent="0.3">
      <c r="A68" t="s">
        <v>1035</v>
      </c>
      <c r="B68">
        <v>0.30905185303550453</v>
      </c>
      <c r="C68">
        <v>0.2692240026260645</v>
      </c>
      <c r="D68">
        <v>0.37635628104971597</v>
      </c>
      <c r="E68">
        <v>0.43311139902252299</v>
      </c>
      <c r="F68">
        <v>0.38039486308710502</v>
      </c>
      <c r="G68">
        <v>0.30828827040739998</v>
      </c>
      <c r="H68">
        <v>0.36173379387563154</v>
      </c>
      <c r="I68">
        <v>0.33641991082080047</v>
      </c>
      <c r="J68">
        <v>0.38426754940420205</v>
      </c>
      <c r="K68">
        <v>0.290486472552615</v>
      </c>
      <c r="L68">
        <v>0.2322264320445645</v>
      </c>
      <c r="M68">
        <v>0.32713577870874599</v>
      </c>
      <c r="N68">
        <v>0.37061627979886647</v>
      </c>
      <c r="O68">
        <v>0.323099033795053</v>
      </c>
      <c r="P68">
        <v>0.42044939069293552</v>
      </c>
      <c r="Q68">
        <v>0.33882696781631005</v>
      </c>
      <c r="R68">
        <v>0.50919331710406901</v>
      </c>
      <c r="S68">
        <v>0.36874251602913799</v>
      </c>
      <c r="T68">
        <v>0.36480841177379852</v>
      </c>
      <c r="U68">
        <v>0.32520271708592652</v>
      </c>
      <c r="V68">
        <v>0.2624956568143425</v>
      </c>
      <c r="W68">
        <v>0.31265092673148198</v>
      </c>
      <c r="X68">
        <v>0.29425235108040948</v>
      </c>
      <c r="Y68">
        <v>0.28588735444400903</v>
      </c>
      <c r="Z68">
        <v>0.32694898939821299</v>
      </c>
      <c r="AA68">
        <v>0.36326395244853499</v>
      </c>
      <c r="AB68">
        <v>0.25808254592275048</v>
      </c>
      <c r="AC68">
        <v>0.41030361546872002</v>
      </c>
      <c r="AD68">
        <v>0.25550040579336653</v>
      </c>
      <c r="AE68">
        <v>0.34753706270366652</v>
      </c>
      <c r="AF68">
        <v>0.31909663479240852</v>
      </c>
      <c r="AG68">
        <v>0.328083091212233</v>
      </c>
      <c r="AH68">
        <v>0.36557857024995749</v>
      </c>
      <c r="AI68">
        <v>0.33716102114818447</v>
      </c>
      <c r="AJ68">
        <v>0.384422065448564</v>
      </c>
      <c r="AK68">
        <v>0.26756441510295603</v>
      </c>
      <c r="AL68">
        <v>0.32343998189442502</v>
      </c>
      <c r="AM68">
        <v>0.285729714253943</v>
      </c>
      <c r="AN68">
        <v>0.2796782770621325</v>
      </c>
      <c r="AO68">
        <v>0.37875883187237003</v>
      </c>
      <c r="AP68">
        <v>0.322766706277134</v>
      </c>
      <c r="AQ68">
        <v>0.31187687189753649</v>
      </c>
      <c r="AR68">
        <v>0.26777216014888949</v>
      </c>
      <c r="AS68">
        <v>0.34918047145734998</v>
      </c>
      <c r="AT68">
        <v>0.268527132674165</v>
      </c>
      <c r="AU68">
        <v>0.27180491420035202</v>
      </c>
      <c r="AV68">
        <v>0.28029009939429195</v>
      </c>
      <c r="AW68">
        <v>0.350211423139211</v>
      </c>
      <c r="AX68">
        <v>0.27107881414563301</v>
      </c>
      <c r="AY68">
        <v>0.30177118039558049</v>
      </c>
      <c r="AZ68">
        <v>0.39357432087466249</v>
      </c>
      <c r="BA68">
        <v>0.38375849944541096</v>
      </c>
      <c r="BB68">
        <v>0.27442886848669046</v>
      </c>
      <c r="BC68">
        <v>0.26671245099322449</v>
      </c>
      <c r="BD68">
        <v>0.38022496085301399</v>
      </c>
      <c r="BE68">
        <v>0.24282000921875499</v>
      </c>
      <c r="BF68">
        <v>0.31227201765186752</v>
      </c>
      <c r="BG68">
        <v>0.28014038776344896</v>
      </c>
      <c r="BH68">
        <v>0.32169439291296753</v>
      </c>
      <c r="BJ68">
        <f t="shared" si="12"/>
        <v>0.3413555174211273</v>
      </c>
      <c r="BK68">
        <f t="shared" si="13"/>
        <v>0.33526606334451164</v>
      </c>
      <c r="BL68">
        <f t="shared" si="14"/>
        <v>0.31081995870258305</v>
      </c>
      <c r="BN68">
        <f t="shared" si="15"/>
        <v>5.3503901005284113E-2</v>
      </c>
      <c r="BO68">
        <f t="shared" si="16"/>
        <v>6.0615640008626945E-2</v>
      </c>
      <c r="BP68">
        <f t="shared" si="17"/>
        <v>4.5883764306090251E-2</v>
      </c>
      <c r="BR68">
        <f t="shared" si="18"/>
        <v>1.3375975251321028E-2</v>
      </c>
      <c r="BS68">
        <f t="shared" si="19"/>
        <v>1.4287243365354238E-2</v>
      </c>
      <c r="BT68">
        <f t="shared" si="20"/>
        <v>9.1767528612180498E-3</v>
      </c>
      <c r="BV68">
        <f t="shared" si="21"/>
        <v>0.75771250556144132</v>
      </c>
      <c r="BW68">
        <f t="shared" si="22"/>
        <v>7.0023389484496268E-2</v>
      </c>
      <c r="BX68">
        <f t="shared" si="23"/>
        <v>0.16022701220851648</v>
      </c>
    </row>
    <row r="69" spans="1:76" x14ac:dyDescent="0.3">
      <c r="A69" t="s">
        <v>1036</v>
      </c>
      <c r="B69">
        <v>0.50457900900720454</v>
      </c>
      <c r="C69">
        <v>0.61352321931028309</v>
      </c>
      <c r="D69">
        <v>1.0089319724386714</v>
      </c>
      <c r="E69">
        <v>1.1025509884537099</v>
      </c>
      <c r="F69">
        <v>1.168105827141138</v>
      </c>
      <c r="G69">
        <v>0.85223373599380348</v>
      </c>
      <c r="H69">
        <v>1.0510554871480648</v>
      </c>
      <c r="I69">
        <v>0.61101810484853702</v>
      </c>
      <c r="J69">
        <v>0.92758119078144252</v>
      </c>
      <c r="K69">
        <v>0.67025855920505051</v>
      </c>
      <c r="L69">
        <v>0.9453431079060155</v>
      </c>
      <c r="M69">
        <v>0.94711512941668508</v>
      </c>
      <c r="N69">
        <v>0.69900949649686894</v>
      </c>
      <c r="O69">
        <v>0.53552111480746301</v>
      </c>
      <c r="P69">
        <v>0.52842508362934604</v>
      </c>
      <c r="Q69">
        <v>0.84671419613147147</v>
      </c>
      <c r="R69">
        <v>0.82564496435534895</v>
      </c>
      <c r="S69">
        <v>1.35610570350958</v>
      </c>
      <c r="T69">
        <v>0.63959582086896094</v>
      </c>
      <c r="U69">
        <v>0.80573596111070445</v>
      </c>
      <c r="V69">
        <v>0.64064680743152547</v>
      </c>
      <c r="W69">
        <v>0.84213688486216054</v>
      </c>
      <c r="X69">
        <v>0.72089920649872852</v>
      </c>
      <c r="Y69">
        <v>0.86043140964107201</v>
      </c>
      <c r="Z69">
        <v>1.0419666117610651</v>
      </c>
      <c r="AA69">
        <v>0.75174689738996248</v>
      </c>
      <c r="AB69">
        <v>0.70321119478960092</v>
      </c>
      <c r="AC69">
        <v>1.137757059820965</v>
      </c>
      <c r="AD69">
        <v>0.61809237213130852</v>
      </c>
      <c r="AE69">
        <v>1.0972466439898254</v>
      </c>
      <c r="AF69">
        <v>0.87088859371537808</v>
      </c>
      <c r="AG69">
        <v>0.56251330133064292</v>
      </c>
      <c r="AH69">
        <v>1.079544069421515</v>
      </c>
      <c r="AI69">
        <v>0.40824823666495802</v>
      </c>
      <c r="AJ69">
        <v>0.64711436970685154</v>
      </c>
      <c r="AK69">
        <v>0.91179394609469044</v>
      </c>
      <c r="AL69">
        <v>0.67845827176734907</v>
      </c>
      <c r="AM69">
        <v>0.53333153258462995</v>
      </c>
      <c r="AN69">
        <v>0.78432070437701851</v>
      </c>
      <c r="AO69">
        <v>0.76197689958747006</v>
      </c>
      <c r="AP69">
        <v>0.67837376999363852</v>
      </c>
      <c r="AQ69">
        <v>0.64849569679275798</v>
      </c>
      <c r="AR69">
        <v>0.91439100207019997</v>
      </c>
      <c r="AS69">
        <v>0.53121967721394603</v>
      </c>
      <c r="AT69">
        <v>0.90577628996159953</v>
      </c>
      <c r="AU69">
        <v>0.68296946126762759</v>
      </c>
      <c r="AV69">
        <v>0.82132825333509951</v>
      </c>
      <c r="AW69">
        <v>0.40941974648469603</v>
      </c>
      <c r="AX69">
        <v>0.88924841955947209</v>
      </c>
      <c r="AY69">
        <v>0.91021727264437247</v>
      </c>
      <c r="AZ69">
        <v>0.64646297739527547</v>
      </c>
      <c r="BA69">
        <v>0.82211291114450802</v>
      </c>
      <c r="BB69">
        <v>0.70008920832374755</v>
      </c>
      <c r="BC69">
        <v>0.70762961125312851</v>
      </c>
      <c r="BD69">
        <v>0.96628729059270646</v>
      </c>
      <c r="BE69">
        <v>0.54774749409859302</v>
      </c>
      <c r="BF69">
        <v>0.655302200204401</v>
      </c>
      <c r="BG69">
        <v>0.65432706556854447</v>
      </c>
      <c r="BH69">
        <v>0.82495456962397706</v>
      </c>
      <c r="BJ69">
        <f t="shared" si="12"/>
        <v>0.81324788891973476</v>
      </c>
      <c r="BK69">
        <f t="shared" si="13"/>
        <v>0.83124509662740576</v>
      </c>
      <c r="BL69">
        <f t="shared" si="14"/>
        <v>0.72933394566585208</v>
      </c>
      <c r="BN69">
        <f t="shared" si="15"/>
        <v>0.21960002879922558</v>
      </c>
      <c r="BO69">
        <f t="shared" si="16"/>
        <v>0.23689019220110541</v>
      </c>
      <c r="BP69">
        <f t="shared" si="17"/>
        <v>0.14380639409757653</v>
      </c>
      <c r="BR69">
        <f t="shared" si="18"/>
        <v>5.4900007199806394E-2</v>
      </c>
      <c r="BS69">
        <f t="shared" si="19"/>
        <v>5.5835553767328745E-2</v>
      </c>
      <c r="BT69">
        <f t="shared" si="20"/>
        <v>2.8761278819515308E-2</v>
      </c>
      <c r="BV69">
        <f t="shared" si="21"/>
        <v>0.81968533082810602</v>
      </c>
      <c r="BW69">
        <f t="shared" si="22"/>
        <v>0.18876094213802083</v>
      </c>
      <c r="BX69">
        <f t="shared" si="23"/>
        <v>0.11677702726086535</v>
      </c>
    </row>
    <row r="70" spans="1:76" x14ac:dyDescent="0.3">
      <c r="A70" t="s">
        <v>1037</v>
      </c>
      <c r="B70">
        <v>0.80532276129499647</v>
      </c>
      <c r="C70">
        <v>0.78262658489905546</v>
      </c>
      <c r="D70">
        <v>1.10671808719166</v>
      </c>
      <c r="E70">
        <v>1.400736274633765</v>
      </c>
      <c r="F70">
        <v>1.7848127939312199</v>
      </c>
      <c r="G70">
        <v>1.0692932628629399</v>
      </c>
      <c r="H70">
        <v>1.3615812855123</v>
      </c>
      <c r="I70">
        <v>1.10923158264618</v>
      </c>
      <c r="J70">
        <v>1.312287466303665</v>
      </c>
      <c r="K70">
        <v>0.99504467652138406</v>
      </c>
      <c r="L70">
        <v>1.4019610538744351</v>
      </c>
      <c r="M70">
        <v>1.0001860759055856</v>
      </c>
      <c r="N70">
        <v>0.968189547432729</v>
      </c>
      <c r="O70">
        <v>0.77358504098222447</v>
      </c>
      <c r="P70">
        <v>0.9422708244586564</v>
      </c>
      <c r="Q70">
        <v>1.208752380420905</v>
      </c>
      <c r="R70">
        <v>1.0415544482546999</v>
      </c>
      <c r="S70">
        <v>1.448967096030475</v>
      </c>
      <c r="T70">
        <v>1.10684438794374</v>
      </c>
      <c r="U70">
        <v>1.07741309810951</v>
      </c>
      <c r="V70">
        <v>0.96603536896086606</v>
      </c>
      <c r="W70">
        <v>1.254484569738435</v>
      </c>
      <c r="X70">
        <v>1.22121489716015</v>
      </c>
      <c r="Y70">
        <v>1.4036123052139999</v>
      </c>
      <c r="Z70">
        <v>1.2141779563516248</v>
      </c>
      <c r="AA70">
        <v>0.87346630465050845</v>
      </c>
      <c r="AB70">
        <v>1.082308080785563</v>
      </c>
      <c r="AC70">
        <v>1.440016350662755</v>
      </c>
      <c r="AD70">
        <v>0.80611628800345758</v>
      </c>
      <c r="AE70">
        <v>1.4928652107678351</v>
      </c>
      <c r="AF70">
        <v>1.193628654168045</v>
      </c>
      <c r="AG70">
        <v>0.80367817413106346</v>
      </c>
      <c r="AH70">
        <v>1.1640235139751001</v>
      </c>
      <c r="AI70">
        <v>0.58450319286097607</v>
      </c>
      <c r="AJ70">
        <v>0.61960480459714951</v>
      </c>
      <c r="AK70">
        <v>1.2738583118283451</v>
      </c>
      <c r="AL70">
        <v>1.0499366430387549</v>
      </c>
      <c r="AM70">
        <v>1.005753765638375</v>
      </c>
      <c r="AN70">
        <v>1.0346214046112736</v>
      </c>
      <c r="AO70">
        <v>0.91403180638643544</v>
      </c>
      <c r="AP70">
        <v>0.94755816238415802</v>
      </c>
      <c r="AQ70">
        <v>1.049743104932775</v>
      </c>
      <c r="AR70">
        <v>0.99021379974050894</v>
      </c>
      <c r="AS70">
        <v>0.7471187117703485</v>
      </c>
      <c r="AT70">
        <v>1.0453026365742031</v>
      </c>
      <c r="AU70">
        <v>0.71625810656552102</v>
      </c>
      <c r="AV70">
        <v>1.1649923795461601</v>
      </c>
      <c r="AW70">
        <v>0.65751724419647295</v>
      </c>
      <c r="AX70">
        <v>1.31823957658185</v>
      </c>
      <c r="AY70">
        <v>1.2604533091557</v>
      </c>
      <c r="AZ70">
        <v>0.79669967683964948</v>
      </c>
      <c r="BA70">
        <v>1.027598461053185</v>
      </c>
      <c r="BB70">
        <v>1.0800261869976304</v>
      </c>
      <c r="BC70">
        <v>0.88129282865428649</v>
      </c>
      <c r="BD70">
        <v>1.2262442545375749</v>
      </c>
      <c r="BE70">
        <v>0.855527534468975</v>
      </c>
      <c r="BF70">
        <v>1.0292794052416721</v>
      </c>
      <c r="BG70">
        <v>1.0009307968762751</v>
      </c>
      <c r="BH70">
        <v>0.9982254779629085</v>
      </c>
      <c r="BJ70">
        <f t="shared" si="12"/>
        <v>1.1264124811794813</v>
      </c>
      <c r="BK70">
        <f t="shared" si="13"/>
        <v>1.1208283276538225</v>
      </c>
      <c r="BL70">
        <f t="shared" si="14"/>
        <v>0.98764113560720757</v>
      </c>
      <c r="BN70">
        <f t="shared" si="15"/>
        <v>0.27363707470659088</v>
      </c>
      <c r="BO70">
        <f t="shared" si="16"/>
        <v>0.24900100915311171</v>
      </c>
      <c r="BP70">
        <f t="shared" si="17"/>
        <v>0.18573782251755708</v>
      </c>
      <c r="BR70">
        <f t="shared" si="18"/>
        <v>6.8409268676647719E-2</v>
      </c>
      <c r="BS70">
        <f t="shared" si="19"/>
        <v>5.8690100698152968E-2</v>
      </c>
      <c r="BT70">
        <f t="shared" si="20"/>
        <v>3.7147564503511414E-2</v>
      </c>
      <c r="BV70">
        <f t="shared" si="21"/>
        <v>0.95100327648243077</v>
      </c>
      <c r="BW70">
        <f t="shared" si="22"/>
        <v>8.7372692435685823E-2</v>
      </c>
      <c r="BX70">
        <f t="shared" si="23"/>
        <v>6.4755971303574661E-2</v>
      </c>
    </row>
    <row r="71" spans="1:76" x14ac:dyDescent="0.3">
      <c r="A71" t="s">
        <v>1038</v>
      </c>
      <c r="B71">
        <v>0.2413000641099145</v>
      </c>
      <c r="C71">
        <v>0.36187795410997248</v>
      </c>
      <c r="D71">
        <v>0.52227018843836359</v>
      </c>
      <c r="E71">
        <v>0.67731881815362349</v>
      </c>
      <c r="F71">
        <v>0.45009218912738946</v>
      </c>
      <c r="G71">
        <v>0.50844481945311604</v>
      </c>
      <c r="H71">
        <v>0.50028562652231545</v>
      </c>
      <c r="I71">
        <v>0.31972913510359302</v>
      </c>
      <c r="J71">
        <v>0.54278815573743855</v>
      </c>
      <c r="K71">
        <v>0.26015587532976847</v>
      </c>
      <c r="L71">
        <v>0.5422338168643045</v>
      </c>
      <c r="M71">
        <v>0.47594225615365648</v>
      </c>
      <c r="N71">
        <v>0.380507007374071</v>
      </c>
      <c r="O71">
        <v>0.29119469755105154</v>
      </c>
      <c r="P71">
        <v>0.17350712063066098</v>
      </c>
      <c r="Q71">
        <v>0.4259248162788965</v>
      </c>
      <c r="R71">
        <v>0.52677093371144301</v>
      </c>
      <c r="S71">
        <v>0.72600624362788246</v>
      </c>
      <c r="T71">
        <v>0.31642441388915199</v>
      </c>
      <c r="U71">
        <v>0.51268706026034749</v>
      </c>
      <c r="V71">
        <v>0.220085318184983</v>
      </c>
      <c r="W71">
        <v>0.531844172077229</v>
      </c>
      <c r="X71">
        <v>0.25199222242184999</v>
      </c>
      <c r="Y71">
        <v>0.24297752560070701</v>
      </c>
      <c r="Z71">
        <v>0.54137723684275696</v>
      </c>
      <c r="AA71">
        <v>0.36030735995240049</v>
      </c>
      <c r="AB71">
        <v>0.208422540940011</v>
      </c>
      <c r="AC71">
        <v>0.47200075387714702</v>
      </c>
      <c r="AD71">
        <v>0.19910363777505749</v>
      </c>
      <c r="AE71">
        <v>0.6349020744482039</v>
      </c>
      <c r="AF71">
        <v>0.33621649811191651</v>
      </c>
      <c r="AG71">
        <v>0.23789695572771652</v>
      </c>
      <c r="AH71">
        <v>0.648945873578745</v>
      </c>
      <c r="AI71">
        <v>0.26529108414814301</v>
      </c>
      <c r="AJ71">
        <v>0.35719297648093051</v>
      </c>
      <c r="AK71">
        <v>0.47686368100472754</v>
      </c>
      <c r="AL71">
        <v>0.27530558837500152</v>
      </c>
      <c r="AM71">
        <v>0.2122271126538125</v>
      </c>
      <c r="AN71">
        <v>0.4594472278971935</v>
      </c>
      <c r="AO71">
        <v>0.32343732305327455</v>
      </c>
      <c r="AP71">
        <v>0.28113912625170351</v>
      </c>
      <c r="AQ71">
        <v>0.3939818314883195</v>
      </c>
      <c r="AR71">
        <v>0.43923724361812849</v>
      </c>
      <c r="AS71">
        <v>0.28091442967993097</v>
      </c>
      <c r="AT71">
        <v>0.48131930902685105</v>
      </c>
      <c r="AU71">
        <v>0.36731524471004051</v>
      </c>
      <c r="AV71">
        <v>0.48859669374358849</v>
      </c>
      <c r="AW71">
        <v>0.20450679525436949</v>
      </c>
      <c r="AX71">
        <v>0.23111886113737851</v>
      </c>
      <c r="AY71">
        <v>0.36878220564790554</v>
      </c>
      <c r="AZ71">
        <v>0.409838207230663</v>
      </c>
      <c r="BA71">
        <v>0.44436609428463647</v>
      </c>
      <c r="BB71">
        <v>0.32140605680623902</v>
      </c>
      <c r="BC71">
        <v>0.32942424131381998</v>
      </c>
      <c r="BD71">
        <v>0.61040357681766455</v>
      </c>
      <c r="BE71">
        <v>0.20541790883608751</v>
      </c>
      <c r="BF71">
        <v>0.32203277567074901</v>
      </c>
      <c r="BG71">
        <v>0.33872761912906646</v>
      </c>
      <c r="BH71">
        <v>0.42326896789225898</v>
      </c>
      <c r="BJ71">
        <f t="shared" si="12"/>
        <v>0.41709828380863351</v>
      </c>
      <c r="BK71">
        <f t="shared" si="13"/>
        <v>0.40184732806531615</v>
      </c>
      <c r="BL71">
        <f t="shared" si="14"/>
        <v>0.36185084392017364</v>
      </c>
      <c r="BN71">
        <f t="shared" si="15"/>
        <v>0.13533154412917872</v>
      </c>
      <c r="BO71">
        <f t="shared" si="16"/>
        <v>0.17282105140709256</v>
      </c>
      <c r="BP71">
        <f t="shared" si="17"/>
        <v>0.10214732076414143</v>
      </c>
      <c r="BR71">
        <f t="shared" si="18"/>
        <v>3.383288603229468E-2</v>
      </c>
      <c r="BS71">
        <f t="shared" si="19"/>
        <v>4.0734312460581366E-2</v>
      </c>
      <c r="BT71">
        <f t="shared" si="20"/>
        <v>2.0429464152828286E-2</v>
      </c>
      <c r="BV71">
        <f t="shared" si="21"/>
        <v>0.77522122672525551</v>
      </c>
      <c r="BW71">
        <f t="shared" si="22"/>
        <v>0.17405968091502311</v>
      </c>
      <c r="BX71">
        <f t="shared" si="23"/>
        <v>0.38831214310828599</v>
      </c>
    </row>
    <row r="72" spans="1:76" x14ac:dyDescent="0.3">
      <c r="A72" t="s">
        <v>1039</v>
      </c>
      <c r="B72">
        <v>0.1271650154449345</v>
      </c>
      <c r="C72">
        <v>0.11507267819416075</v>
      </c>
      <c r="D72">
        <v>0.16617973519572998</v>
      </c>
      <c r="E72">
        <v>0.25667026240442797</v>
      </c>
      <c r="F72">
        <v>0.23585817628744199</v>
      </c>
      <c r="G72">
        <v>0.21523864453841851</v>
      </c>
      <c r="H72">
        <v>0.21601721914708449</v>
      </c>
      <c r="I72">
        <v>0.1599928905783585</v>
      </c>
      <c r="J72">
        <v>0.1869683252610555</v>
      </c>
      <c r="K72">
        <v>0.1542324033210935</v>
      </c>
      <c r="L72">
        <v>0.2251304054593295</v>
      </c>
      <c r="M72">
        <v>0.186322537413706</v>
      </c>
      <c r="N72">
        <v>0.20240582021127201</v>
      </c>
      <c r="O72">
        <v>0.15558158799684149</v>
      </c>
      <c r="P72">
        <v>0.26244241619164449</v>
      </c>
      <c r="Q72">
        <v>0.15932949220458148</v>
      </c>
      <c r="R72">
        <v>0.218138727341704</v>
      </c>
      <c r="S72">
        <v>0.20940292311512249</v>
      </c>
      <c r="T72">
        <v>0.24155534968234599</v>
      </c>
      <c r="U72">
        <v>0.20537343604366551</v>
      </c>
      <c r="V72">
        <v>0.14146828767521502</v>
      </c>
      <c r="W72">
        <v>0.17328714564591352</v>
      </c>
      <c r="X72">
        <v>0.1346675559938775</v>
      </c>
      <c r="Y72">
        <v>5.6444970163289254E-2</v>
      </c>
      <c r="Z72">
        <v>0.20339651043467499</v>
      </c>
      <c r="AA72">
        <v>0.15872595780370102</v>
      </c>
      <c r="AB72">
        <v>0.13174080778091452</v>
      </c>
      <c r="AC72">
        <v>0.16884763211592602</v>
      </c>
      <c r="AD72">
        <v>8.7899827367868402E-2</v>
      </c>
      <c r="AE72">
        <v>0.21023855482965847</v>
      </c>
      <c r="AF72">
        <v>0.15031715393994</v>
      </c>
      <c r="AG72">
        <v>0.28745026858366252</v>
      </c>
      <c r="AH72">
        <v>0.20811003332262651</v>
      </c>
      <c r="AI72">
        <v>0.21657774378163902</v>
      </c>
      <c r="AJ72">
        <v>0.27839939132511649</v>
      </c>
      <c r="AK72">
        <v>0.22033027391278398</v>
      </c>
      <c r="AL72">
        <v>0.1461123519645435</v>
      </c>
      <c r="AM72">
        <v>0.10310903642743691</v>
      </c>
      <c r="AN72">
        <v>0.195012397561795</v>
      </c>
      <c r="AO72">
        <v>0.24709358778556151</v>
      </c>
      <c r="AP72">
        <v>0.12727008515601551</v>
      </c>
      <c r="AQ72">
        <v>9.4065832443532504E-2</v>
      </c>
      <c r="AR72">
        <v>0.22007487369189649</v>
      </c>
      <c r="AS72">
        <v>0.23094369304618001</v>
      </c>
      <c r="AT72">
        <v>0.19179057369549102</v>
      </c>
      <c r="AU72">
        <v>0.2992786061298075</v>
      </c>
      <c r="AV72">
        <v>0.19131460322972399</v>
      </c>
      <c r="AW72">
        <v>0.23251294052813301</v>
      </c>
      <c r="AX72">
        <v>8.1777407801209595E-2</v>
      </c>
      <c r="AY72">
        <v>0.10160736363411095</v>
      </c>
      <c r="AZ72">
        <v>0.27081605179412149</v>
      </c>
      <c r="BA72">
        <v>0.15231587849085448</v>
      </c>
      <c r="BB72">
        <v>0.1625062543166195</v>
      </c>
      <c r="BC72">
        <v>0.18477540384973501</v>
      </c>
      <c r="BD72">
        <v>0.170005656303196</v>
      </c>
      <c r="BE72">
        <v>0.12169068328380264</v>
      </c>
      <c r="BF72">
        <v>0.1469709846642685</v>
      </c>
      <c r="BG72">
        <v>9.1490059564800053E-2</v>
      </c>
      <c r="BH72">
        <v>0.13871002365811549</v>
      </c>
      <c r="BJ72">
        <f t="shared" si="12"/>
        <v>0.18903797561563007</v>
      </c>
      <c r="BK72">
        <f t="shared" si="13"/>
        <v>0.17798016031231917</v>
      </c>
      <c r="BL72">
        <f t="shared" si="14"/>
        <v>0.17599896057035402</v>
      </c>
      <c r="BN72">
        <f t="shared" si="15"/>
        <v>4.3924511016131852E-2</v>
      </c>
      <c r="BO72">
        <f t="shared" si="16"/>
        <v>5.580112677538767E-2</v>
      </c>
      <c r="BP72">
        <f t="shared" si="17"/>
        <v>6.2443383148961772E-2</v>
      </c>
      <c r="BR72">
        <f t="shared" si="18"/>
        <v>1.0981127754032963E-2</v>
      </c>
      <c r="BS72">
        <f t="shared" si="19"/>
        <v>1.3152451713575618E-2</v>
      </c>
      <c r="BT72">
        <f t="shared" si="20"/>
        <v>1.2488676629792354E-2</v>
      </c>
      <c r="BV72">
        <f t="shared" si="21"/>
        <v>0.5233470625317086</v>
      </c>
      <c r="BW72">
        <f t="shared" si="22"/>
        <v>0.43778662160666315</v>
      </c>
      <c r="BX72">
        <f t="shared" si="23"/>
        <v>0.91357629781335681</v>
      </c>
    </row>
    <row r="73" spans="1:76" x14ac:dyDescent="0.3">
      <c r="A73" t="s">
        <v>1040</v>
      </c>
      <c r="B73">
        <v>0.39164889609356301</v>
      </c>
      <c r="C73">
        <v>0.21199917284790451</v>
      </c>
      <c r="D73">
        <v>0.39647455555233252</v>
      </c>
      <c r="E73">
        <v>0.36276383562804598</v>
      </c>
      <c r="F73">
        <v>0.37770523013255503</v>
      </c>
      <c r="G73">
        <v>0.18248721877513652</v>
      </c>
      <c r="H73">
        <v>0.23055122706886899</v>
      </c>
      <c r="I73">
        <v>0.22895843746512051</v>
      </c>
      <c r="J73">
        <v>0.24010607411844351</v>
      </c>
      <c r="K73">
        <v>0.230829906893394</v>
      </c>
      <c r="L73">
        <v>0.25721519743816251</v>
      </c>
      <c r="M73">
        <v>0.28687862189264102</v>
      </c>
      <c r="N73">
        <v>0.230204914591077</v>
      </c>
      <c r="O73">
        <v>0.31380466880547497</v>
      </c>
      <c r="P73">
        <v>0.54037681536476101</v>
      </c>
      <c r="Q73">
        <v>0.210439730352113</v>
      </c>
      <c r="R73">
        <v>0.59955625026537795</v>
      </c>
      <c r="S73">
        <v>0.2410277156475745</v>
      </c>
      <c r="T73">
        <v>0.29322561724009699</v>
      </c>
      <c r="U73">
        <v>0.21335587027080799</v>
      </c>
      <c r="V73">
        <v>0.17528407774906601</v>
      </c>
      <c r="W73">
        <v>0.2710026966513035</v>
      </c>
      <c r="X73">
        <v>0.1510065907445165</v>
      </c>
      <c r="Y73">
        <v>0.21688456803137851</v>
      </c>
      <c r="Z73">
        <v>0.33816639657701902</v>
      </c>
      <c r="AA73">
        <v>0.36264061219007504</v>
      </c>
      <c r="AB73">
        <v>0.25092976857909999</v>
      </c>
      <c r="AC73">
        <v>0.342439712724048</v>
      </c>
      <c r="AD73">
        <v>0.20300540444229098</v>
      </c>
      <c r="AE73">
        <v>0.268766153604379</v>
      </c>
      <c r="AF73">
        <v>0.14466977871073139</v>
      </c>
      <c r="AG73">
        <v>0.46269200320363402</v>
      </c>
      <c r="AH73">
        <v>0.25171118013299798</v>
      </c>
      <c r="AI73">
        <v>0.39113173283168251</v>
      </c>
      <c r="AJ73">
        <v>0.4200509060284045</v>
      </c>
      <c r="AK73">
        <v>0.20915146387504302</v>
      </c>
      <c r="AL73">
        <v>0.2284050661885095</v>
      </c>
      <c r="AM73">
        <v>0.15999737640793649</v>
      </c>
      <c r="AN73">
        <v>0.25727544186245299</v>
      </c>
      <c r="AO73">
        <v>0.43257709413501899</v>
      </c>
      <c r="AP73">
        <v>0.30514974017004204</v>
      </c>
      <c r="AQ73">
        <v>0.21584879917275351</v>
      </c>
      <c r="AR73">
        <v>0.21690689804646301</v>
      </c>
      <c r="AS73">
        <v>0.237770202682275</v>
      </c>
      <c r="AT73">
        <v>0.23955097328528799</v>
      </c>
      <c r="AU73">
        <v>0.34185566664683598</v>
      </c>
      <c r="AV73">
        <v>0.4160121127153405</v>
      </c>
      <c r="AW73">
        <v>0.48080084565445103</v>
      </c>
      <c r="AX73">
        <v>0.15892408226475049</v>
      </c>
      <c r="AY73">
        <v>0.20700345477252652</v>
      </c>
      <c r="AZ73">
        <v>0.67246863699037807</v>
      </c>
      <c r="BA73">
        <v>0.2099196717756075</v>
      </c>
      <c r="BB73">
        <v>0.180619702883906</v>
      </c>
      <c r="BC73">
        <v>0.24406525913125199</v>
      </c>
      <c r="BD73">
        <v>0.25791531883180552</v>
      </c>
      <c r="BE73">
        <v>0.295732763088426</v>
      </c>
      <c r="BF73">
        <v>0.14326153882750398</v>
      </c>
      <c r="BG73">
        <v>0.196949207992726</v>
      </c>
      <c r="BH73">
        <v>0.2027525912464575</v>
      </c>
      <c r="BJ73">
        <f t="shared" si="12"/>
        <v>0.29327778143872463</v>
      </c>
      <c r="BK73">
        <f t="shared" si="13"/>
        <v>0.28763867386644887</v>
      </c>
      <c r="BL73">
        <f t="shared" si="14"/>
        <v>0.2772385925870462</v>
      </c>
      <c r="BN73">
        <f t="shared" si="15"/>
        <v>9.647906765800153E-2</v>
      </c>
      <c r="BO73">
        <f t="shared" si="16"/>
        <v>0.11497377141988208</v>
      </c>
      <c r="BP73">
        <f t="shared" si="17"/>
        <v>0.12289769526196437</v>
      </c>
      <c r="BR73">
        <f t="shared" si="18"/>
        <v>2.4119766914500382E-2</v>
      </c>
      <c r="BS73">
        <f t="shared" si="19"/>
        <v>2.7099577809863565E-2</v>
      </c>
      <c r="BT73">
        <f t="shared" si="20"/>
        <v>2.4579539052392872E-2</v>
      </c>
      <c r="BV73">
        <f t="shared" si="21"/>
        <v>0.87745506743165591</v>
      </c>
      <c r="BW73">
        <f t="shared" si="22"/>
        <v>0.64410565377568885</v>
      </c>
      <c r="BX73">
        <f t="shared" si="23"/>
        <v>0.7777447971150524</v>
      </c>
    </row>
    <row r="74" spans="1:76" x14ac:dyDescent="0.3">
      <c r="A74" t="s">
        <v>1041</v>
      </c>
      <c r="B74">
        <v>0.23398298771380849</v>
      </c>
      <c r="C74">
        <v>0.18351138846832199</v>
      </c>
      <c r="D74">
        <v>0.31434129100757002</v>
      </c>
      <c r="E74">
        <v>0.3455581534311985</v>
      </c>
      <c r="F74">
        <v>0.212588073120619</v>
      </c>
      <c r="G74">
        <v>0.24145694295313702</v>
      </c>
      <c r="H74">
        <v>0.31230552710791398</v>
      </c>
      <c r="I74">
        <v>0.25401945940639148</v>
      </c>
      <c r="J74">
        <v>0.20288117453107452</v>
      </c>
      <c r="K74">
        <v>0.2103018147012285</v>
      </c>
      <c r="L74">
        <v>0.1879920823592145</v>
      </c>
      <c r="M74">
        <v>0.2190497705346075</v>
      </c>
      <c r="N74">
        <v>0.2269923629417025</v>
      </c>
      <c r="O74">
        <v>0.22283254550547149</v>
      </c>
      <c r="P74">
        <v>0.3885475215317335</v>
      </c>
      <c r="Q74">
        <v>0.25410165693415299</v>
      </c>
      <c r="R74">
        <v>0.383181349604302</v>
      </c>
      <c r="S74">
        <v>0.26252569754767002</v>
      </c>
      <c r="T74">
        <v>0.2619055011186065</v>
      </c>
      <c r="U74">
        <v>0.22575292553714799</v>
      </c>
      <c r="V74">
        <v>0.14352467087211151</v>
      </c>
      <c r="W74">
        <v>0.26244342210581051</v>
      </c>
      <c r="X74">
        <v>0.19021452164468</v>
      </c>
      <c r="Y74">
        <v>0.16290096488990452</v>
      </c>
      <c r="Z74">
        <v>0.23838283448279099</v>
      </c>
      <c r="AA74">
        <v>0.26086940729868502</v>
      </c>
      <c r="AB74">
        <v>8.7780389999852548E-2</v>
      </c>
      <c r="AC74">
        <v>0.33094011868448403</v>
      </c>
      <c r="AD74">
        <v>0.23779677888186451</v>
      </c>
      <c r="AE74">
        <v>0.225831292671233</v>
      </c>
      <c r="AF74">
        <v>0.25071426624714149</v>
      </c>
      <c r="AG74">
        <v>0.29283196047267002</v>
      </c>
      <c r="AH74">
        <v>0.27578079043916803</v>
      </c>
      <c r="AI74">
        <v>0.30995166325664103</v>
      </c>
      <c r="AJ74">
        <v>0.27325037316235751</v>
      </c>
      <c r="AK74">
        <v>0.14712541299640902</v>
      </c>
      <c r="AL74">
        <v>0.21787889721186898</v>
      </c>
      <c r="AM74">
        <v>0.18335810253177501</v>
      </c>
      <c r="AN74">
        <v>0.24054243594598251</v>
      </c>
      <c r="AO74">
        <v>0.39274340365645899</v>
      </c>
      <c r="AP74">
        <v>0.139875021779133</v>
      </c>
      <c r="AQ74">
        <v>0.14920023911444902</v>
      </c>
      <c r="AR74">
        <v>0.22702340980395649</v>
      </c>
      <c r="AS74">
        <v>0.28300207211832401</v>
      </c>
      <c r="AT74">
        <v>0.22718601547536948</v>
      </c>
      <c r="AU74">
        <v>0.37712449341390553</v>
      </c>
      <c r="AV74">
        <v>0.33388168716489652</v>
      </c>
      <c r="AW74">
        <v>0.25528043999690347</v>
      </c>
      <c r="AX74">
        <v>0.129546372925046</v>
      </c>
      <c r="AY74">
        <v>0.21722227996459298</v>
      </c>
      <c r="AZ74">
        <v>0.4061745308058185</v>
      </c>
      <c r="BA74">
        <v>0.20690218430027851</v>
      </c>
      <c r="BB74">
        <v>0.1933287471544225</v>
      </c>
      <c r="BC74">
        <v>0.1258248057503685</v>
      </c>
      <c r="BD74">
        <v>0.25263907547395947</v>
      </c>
      <c r="BE74">
        <v>0.15922030963071848</v>
      </c>
      <c r="BF74">
        <v>0.18405951456644901</v>
      </c>
      <c r="BG74">
        <v>0.17587310220665001</v>
      </c>
      <c r="BH74">
        <v>0.23755572264563651</v>
      </c>
      <c r="BJ74">
        <f t="shared" si="12"/>
        <v>0.25065392201550912</v>
      </c>
      <c r="BK74">
        <f t="shared" si="13"/>
        <v>0.24462936420859796</v>
      </c>
      <c r="BL74">
        <f t="shared" si="14"/>
        <v>0.2294327459918292</v>
      </c>
      <c r="BN74">
        <f t="shared" si="15"/>
        <v>5.9099385805552004E-2</v>
      </c>
      <c r="BO74">
        <f t="shared" si="16"/>
        <v>6.8900443776181347E-2</v>
      </c>
      <c r="BP74">
        <f t="shared" si="17"/>
        <v>7.9803139350083305E-2</v>
      </c>
      <c r="BR74">
        <f t="shared" si="18"/>
        <v>1.4774846451388001E-2</v>
      </c>
      <c r="BS74">
        <f t="shared" si="19"/>
        <v>1.6239990340300096E-2</v>
      </c>
      <c r="BT74">
        <f t="shared" si="20"/>
        <v>1.5960627870016661E-2</v>
      </c>
      <c r="BV74">
        <f t="shared" si="21"/>
        <v>0.78554153430528462</v>
      </c>
      <c r="BW74">
        <f t="shared" si="22"/>
        <v>0.33537000680197537</v>
      </c>
      <c r="BX74">
        <f t="shared" si="23"/>
        <v>0.50839618014641863</v>
      </c>
    </row>
    <row r="75" spans="1:76" x14ac:dyDescent="0.3">
      <c r="A75" t="s">
        <v>1042</v>
      </c>
      <c r="B75">
        <v>0.78416682816429994</v>
      </c>
      <c r="C75">
        <v>0.84300309874076651</v>
      </c>
      <c r="D75">
        <v>0.75349362374656592</v>
      </c>
      <c r="E75">
        <v>0.51846934272322098</v>
      </c>
      <c r="F75">
        <v>1.2607406602842051</v>
      </c>
      <c r="G75">
        <v>0.64351781998845103</v>
      </c>
      <c r="H75">
        <v>0.93822784194160047</v>
      </c>
      <c r="I75">
        <v>0.80722498631771544</v>
      </c>
      <c r="J75">
        <v>0.86415528857899249</v>
      </c>
      <c r="K75">
        <v>0.85445242340510252</v>
      </c>
      <c r="L75">
        <v>0.76413074943896853</v>
      </c>
      <c r="M75">
        <v>0.53393603503169995</v>
      </c>
      <c r="N75">
        <v>0.82060811527909139</v>
      </c>
      <c r="O75">
        <v>0.7292235925937145</v>
      </c>
      <c r="P75">
        <v>1.06386792863762</v>
      </c>
      <c r="Q75">
        <v>1.0831800465103099</v>
      </c>
      <c r="R75">
        <v>0.78131362536012305</v>
      </c>
      <c r="S75">
        <v>1.1544673225040769</v>
      </c>
      <c r="T75">
        <v>1.4335761185040401</v>
      </c>
      <c r="U75">
        <v>0.6987762365385799</v>
      </c>
      <c r="V75">
        <v>0.95216512286744803</v>
      </c>
      <c r="W75">
        <v>0.65381200521674299</v>
      </c>
      <c r="X75">
        <v>1.137640278719692</v>
      </c>
      <c r="Y75">
        <v>1.0323050917498604</v>
      </c>
      <c r="Z75">
        <v>1.24199552658723</v>
      </c>
      <c r="AA75">
        <v>0.90776095471769347</v>
      </c>
      <c r="AB75">
        <v>1.45598390583219</v>
      </c>
      <c r="AC75">
        <v>1.254496243260985</v>
      </c>
      <c r="AD75">
        <v>1.013986790810633</v>
      </c>
      <c r="AE75">
        <v>0.81753792839710604</v>
      </c>
      <c r="AF75">
        <v>0.8982230907427271</v>
      </c>
      <c r="AG75">
        <v>0.67302963597169452</v>
      </c>
      <c r="AH75">
        <v>0.67592952795716044</v>
      </c>
      <c r="AI75">
        <v>1.1485410999995456</v>
      </c>
      <c r="AJ75">
        <v>0.81961079495729194</v>
      </c>
      <c r="AK75">
        <v>0.73761292501350595</v>
      </c>
      <c r="AL75">
        <v>0.93165419662759796</v>
      </c>
      <c r="AM75">
        <v>1.116811884437602</v>
      </c>
      <c r="AN75">
        <v>0.75148671703793601</v>
      </c>
      <c r="AO75">
        <v>0.88890302361084106</v>
      </c>
      <c r="AP75">
        <v>1.5613807417902299</v>
      </c>
      <c r="AQ75">
        <v>0.69607162996423755</v>
      </c>
      <c r="AR75">
        <v>0.75560812773845498</v>
      </c>
      <c r="AS75">
        <v>1.1458628492490099</v>
      </c>
      <c r="AT75">
        <v>0.91765884714931745</v>
      </c>
      <c r="AU75">
        <v>1.1623172682309999</v>
      </c>
      <c r="AV75">
        <v>0.4902127578424435</v>
      </c>
      <c r="AW75">
        <v>0.96723497352260102</v>
      </c>
      <c r="AX75">
        <v>0.87051322403641151</v>
      </c>
      <c r="AY75">
        <v>1.0787845061061649</v>
      </c>
      <c r="AZ75">
        <v>0.76155097078029255</v>
      </c>
      <c r="BA75">
        <v>0.64285822978791551</v>
      </c>
      <c r="BB75">
        <v>0.61852008126589197</v>
      </c>
      <c r="BC75">
        <v>0.99203717602068697</v>
      </c>
      <c r="BD75">
        <v>0.91076007094602707</v>
      </c>
      <c r="BE75">
        <v>0.6942468309531965</v>
      </c>
      <c r="BF75">
        <v>1.4437778551055049</v>
      </c>
      <c r="BG75">
        <v>0.65128363915083942</v>
      </c>
      <c r="BH75">
        <v>0.78733637579493299</v>
      </c>
      <c r="BJ75">
        <f t="shared" si="12"/>
        <v>0.82889989883639537</v>
      </c>
      <c r="BK75">
        <f t="shared" si="13"/>
        <v>0.99619669476319572</v>
      </c>
      <c r="BL75">
        <f t="shared" si="14"/>
        <v>0.89576382788479747</v>
      </c>
      <c r="BN75">
        <f t="shared" si="15"/>
        <v>0.19330384194242889</v>
      </c>
      <c r="BO75">
        <f t="shared" si="16"/>
        <v>0.25551242037606314</v>
      </c>
      <c r="BP75">
        <f t="shared" si="17"/>
        <v>0.25190704363888616</v>
      </c>
      <c r="BR75">
        <f t="shared" si="18"/>
        <v>4.8325960485607222E-2</v>
      </c>
      <c r="BS75">
        <f t="shared" si="19"/>
        <v>6.0224855041767347E-2</v>
      </c>
      <c r="BT75">
        <f t="shared" si="20"/>
        <v>5.038140872777723E-2</v>
      </c>
      <c r="BV75">
        <f t="shared" si="21"/>
        <v>3.8005899885108538E-2</v>
      </c>
      <c r="BW75">
        <f t="shared" si="22"/>
        <v>0.34429812510977664</v>
      </c>
      <c r="BX75">
        <f t="shared" si="23"/>
        <v>0.2089476927292426</v>
      </c>
    </row>
    <row r="76" spans="1:76" x14ac:dyDescent="0.3">
      <c r="A76" t="s">
        <v>1043</v>
      </c>
      <c r="B76">
        <v>0.4290737874078035</v>
      </c>
      <c r="C76">
        <v>0.51027227706756895</v>
      </c>
      <c r="D76">
        <v>0.54750570740482152</v>
      </c>
      <c r="E76">
        <v>0.69675421748500899</v>
      </c>
      <c r="F76">
        <v>0.69737832084635298</v>
      </c>
      <c r="G76">
        <v>0.64708230840231595</v>
      </c>
      <c r="H76">
        <v>0.82664670564466447</v>
      </c>
      <c r="I76">
        <v>0.61247115132547247</v>
      </c>
      <c r="J76">
        <v>0.89576585549323906</v>
      </c>
      <c r="K76">
        <v>0.77048014314665703</v>
      </c>
      <c r="L76">
        <v>0.48064985251847347</v>
      </c>
      <c r="M76">
        <v>0.57650740653125498</v>
      </c>
      <c r="N76">
        <v>0.71116013597231154</v>
      </c>
      <c r="O76">
        <v>0.39931498825603651</v>
      </c>
      <c r="P76">
        <v>0.83662922607933099</v>
      </c>
      <c r="Q76">
        <v>0.81174935886087896</v>
      </c>
      <c r="R76">
        <v>0.54775335116593005</v>
      </c>
      <c r="S76">
        <v>0.68075917210705095</v>
      </c>
      <c r="T76">
        <v>0.6804005153230035</v>
      </c>
      <c r="U76">
        <v>0.5701906838037285</v>
      </c>
      <c r="V76">
        <v>0.59021495878803953</v>
      </c>
      <c r="W76">
        <v>0.50545909196851146</v>
      </c>
      <c r="X76">
        <v>0.63402593892374204</v>
      </c>
      <c r="Y76">
        <v>0.77844869711365849</v>
      </c>
      <c r="Z76">
        <v>0.59829425395348501</v>
      </c>
      <c r="AA76">
        <v>0.7444226762346684</v>
      </c>
      <c r="AB76">
        <v>1.0250559083927515</v>
      </c>
      <c r="AC76">
        <v>0.845900806731962</v>
      </c>
      <c r="AD76">
        <v>0.5475627840767765</v>
      </c>
      <c r="AE76">
        <v>0.65432032303362253</v>
      </c>
      <c r="AF76">
        <v>0.57553627555062803</v>
      </c>
      <c r="AG76">
        <v>0.47553524547973547</v>
      </c>
      <c r="AH76">
        <v>0.541566339019664</v>
      </c>
      <c r="AI76">
        <v>0.68174687649959953</v>
      </c>
      <c r="AJ76">
        <v>0.51451755532425947</v>
      </c>
      <c r="AK76">
        <v>0.54193327739608155</v>
      </c>
      <c r="AL76">
        <v>0.62762774050591141</v>
      </c>
      <c r="AM76">
        <v>0.68498168628884004</v>
      </c>
      <c r="AN76">
        <v>0.48532592458128948</v>
      </c>
      <c r="AO76">
        <v>0.64856365048136799</v>
      </c>
      <c r="AP76">
        <v>0.71521941459903848</v>
      </c>
      <c r="AQ76">
        <v>0.63826302231510756</v>
      </c>
      <c r="AR76">
        <v>0.53360553666908805</v>
      </c>
      <c r="AS76">
        <v>0.89383761462049505</v>
      </c>
      <c r="AT76">
        <v>0.72408997505419848</v>
      </c>
      <c r="AU76">
        <v>0.9449392885247776</v>
      </c>
      <c r="AV76">
        <v>0.55625569777968498</v>
      </c>
      <c r="AW76">
        <v>0.4661242392346755</v>
      </c>
      <c r="AX76">
        <v>0.54124924406549202</v>
      </c>
      <c r="AY76">
        <v>0.56933965927636443</v>
      </c>
      <c r="AZ76">
        <v>0.57484780213340103</v>
      </c>
      <c r="BA76">
        <v>0.4042672993420055</v>
      </c>
      <c r="BB76">
        <v>0.60073577155887792</v>
      </c>
      <c r="BC76">
        <v>0.56642488298407001</v>
      </c>
      <c r="BD76">
        <v>0.67886620379426743</v>
      </c>
      <c r="BE76">
        <v>0.49921615991911195</v>
      </c>
      <c r="BF76">
        <v>0.59518619639652703</v>
      </c>
      <c r="BG76">
        <v>0.57181967931199096</v>
      </c>
      <c r="BH76">
        <v>0.50072133533566099</v>
      </c>
      <c r="BJ76">
        <f t="shared" si="12"/>
        <v>0.65309009015263708</v>
      </c>
      <c r="BK76">
        <f t="shared" si="13"/>
        <v>0.64873299434258647</v>
      </c>
      <c r="BL76">
        <f t="shared" si="14"/>
        <v>0.6031183542997034</v>
      </c>
      <c r="BN76">
        <f t="shared" si="15"/>
        <v>0.15325577584706257</v>
      </c>
      <c r="BO76">
        <f t="shared" si="16"/>
        <v>0.13499011838385958</v>
      </c>
      <c r="BP76">
        <f t="shared" si="17"/>
        <v>0.12334740517382246</v>
      </c>
      <c r="BR76">
        <f t="shared" si="18"/>
        <v>3.8313943961765642E-2</v>
      </c>
      <c r="BS76">
        <f t="shared" si="19"/>
        <v>3.1817476034133985E-2</v>
      </c>
      <c r="BT76">
        <f t="shared" si="20"/>
        <v>2.4669481034764493E-2</v>
      </c>
      <c r="BV76">
        <f t="shared" si="21"/>
        <v>0.93086253845051958</v>
      </c>
      <c r="BW76">
        <f t="shared" si="22"/>
        <v>0.28245787324232408</v>
      </c>
      <c r="BX76">
        <f t="shared" si="23"/>
        <v>0.26499135903761023</v>
      </c>
    </row>
    <row r="77" spans="1:76" x14ac:dyDescent="0.3">
      <c r="A77" t="s">
        <v>1044</v>
      </c>
      <c r="B77">
        <v>0.19661057363000051</v>
      </c>
      <c r="C77">
        <v>0.22517653688559999</v>
      </c>
      <c r="D77">
        <v>0.2470348223280015</v>
      </c>
      <c r="E77">
        <v>0.285441714677305</v>
      </c>
      <c r="F77">
        <v>0.40597847943484</v>
      </c>
      <c r="G77">
        <v>0.18675966967563601</v>
      </c>
      <c r="H77">
        <v>0.27278813724808948</v>
      </c>
      <c r="I77">
        <v>0.23690238990199999</v>
      </c>
      <c r="J77">
        <v>0.31169274082554499</v>
      </c>
      <c r="K77">
        <v>0.27237961446977349</v>
      </c>
      <c r="L77">
        <v>0.1620807468991125</v>
      </c>
      <c r="M77">
        <v>0.1913700018423595</v>
      </c>
      <c r="N77">
        <v>0.30165822710579149</v>
      </c>
      <c r="O77">
        <v>0.19940644285885201</v>
      </c>
      <c r="P77">
        <v>0.424047684319798</v>
      </c>
      <c r="Q77">
        <v>0.24232848243060751</v>
      </c>
      <c r="R77">
        <v>0.21275953448082999</v>
      </c>
      <c r="S77">
        <v>0.25741854385262397</v>
      </c>
      <c r="T77">
        <v>0.2585245837828985</v>
      </c>
      <c r="U77">
        <v>0.181752847663083</v>
      </c>
      <c r="V77">
        <v>0.2259075835184205</v>
      </c>
      <c r="W77">
        <v>0.20101504308874102</v>
      </c>
      <c r="X77">
        <v>0.20537892305653199</v>
      </c>
      <c r="Y77">
        <v>0.39654212105043596</v>
      </c>
      <c r="Z77">
        <v>0.3273970528442065</v>
      </c>
      <c r="AA77">
        <v>0.242377419128916</v>
      </c>
      <c r="AB77">
        <v>0.29361417045677701</v>
      </c>
      <c r="AC77">
        <v>0.27170224855747749</v>
      </c>
      <c r="AD77">
        <v>0.32856119559125396</v>
      </c>
      <c r="AE77">
        <v>0.28165972141941054</v>
      </c>
      <c r="AF77">
        <v>0.24884066840793051</v>
      </c>
      <c r="AG77">
        <v>0.18397804896717701</v>
      </c>
      <c r="AH77">
        <v>0.27184551892848152</v>
      </c>
      <c r="AI77">
        <v>0.35695368223635404</v>
      </c>
      <c r="AJ77">
        <v>0.25461201951024698</v>
      </c>
      <c r="AK77">
        <v>0.22080938441676101</v>
      </c>
      <c r="AL77">
        <v>0.37006763926013497</v>
      </c>
      <c r="AM77">
        <v>0.17459746414112651</v>
      </c>
      <c r="AN77">
        <v>0.22140492139567147</v>
      </c>
      <c r="AO77">
        <v>0.24123455667750152</v>
      </c>
      <c r="AP77">
        <v>0.29074833180341353</v>
      </c>
      <c r="AQ77">
        <v>0.40614307397465199</v>
      </c>
      <c r="AR77">
        <v>0.23191031450298599</v>
      </c>
      <c r="AS77">
        <v>0.26663980955342398</v>
      </c>
      <c r="AT77">
        <v>0.33715218572274297</v>
      </c>
      <c r="AU77">
        <v>0.39261040295925054</v>
      </c>
      <c r="AV77">
        <v>0.210707052216841</v>
      </c>
      <c r="AW77">
        <v>0.2341452629968665</v>
      </c>
      <c r="AX77">
        <v>0.27876509974507602</v>
      </c>
      <c r="AY77">
        <v>0.24989188087892</v>
      </c>
      <c r="AZ77">
        <v>0.24724551444377302</v>
      </c>
      <c r="BA77">
        <v>0.25382314540439599</v>
      </c>
      <c r="BB77">
        <v>0.20403854632047849</v>
      </c>
      <c r="BC77">
        <v>0.16149892481999351</v>
      </c>
      <c r="BD77">
        <v>0.22508444527405752</v>
      </c>
      <c r="BE77">
        <v>0.156106356155996</v>
      </c>
      <c r="BF77">
        <v>0.199064763302022</v>
      </c>
      <c r="BG77">
        <v>0.1828988668263975</v>
      </c>
      <c r="BH77">
        <v>0.25302785444637149</v>
      </c>
      <c r="BJ77">
        <f t="shared" si="12"/>
        <v>0.26010351653333202</v>
      </c>
      <c r="BK77">
        <f t="shared" si="13"/>
        <v>0.26367938372397492</v>
      </c>
      <c r="BL77">
        <f t="shared" si="14"/>
        <v>0.25056911266996396</v>
      </c>
      <c r="BN77">
        <f t="shared" si="15"/>
        <v>7.4463216904458673E-2</v>
      </c>
      <c r="BO77">
        <f t="shared" si="16"/>
        <v>5.9961714885889972E-2</v>
      </c>
      <c r="BP77">
        <f t="shared" si="17"/>
        <v>6.6323944214884856E-2</v>
      </c>
      <c r="BR77">
        <f t="shared" si="18"/>
        <v>1.8615804226114668E-2</v>
      </c>
      <c r="BS77">
        <f t="shared" si="19"/>
        <v>1.4133111735795718E-2</v>
      </c>
      <c r="BT77">
        <f t="shared" si="20"/>
        <v>1.3264788842976971E-2</v>
      </c>
      <c r="BV77">
        <f t="shared" si="21"/>
        <v>0.87947059781591852</v>
      </c>
      <c r="BW77">
        <f t="shared" si="22"/>
        <v>0.67963238161456951</v>
      </c>
      <c r="BX77">
        <f t="shared" si="23"/>
        <v>0.50281011715696611</v>
      </c>
    </row>
    <row r="78" spans="1:76" x14ac:dyDescent="0.3">
      <c r="A78" t="s">
        <v>1045</v>
      </c>
      <c r="B78">
        <v>0.17669536605643399</v>
      </c>
      <c r="C78">
        <v>0.14562990091876449</v>
      </c>
      <c r="D78">
        <v>0.26511258999252352</v>
      </c>
      <c r="E78">
        <v>0.229680932379423</v>
      </c>
      <c r="F78">
        <v>0.30364563323467553</v>
      </c>
      <c r="G78">
        <v>0.18837211136788251</v>
      </c>
      <c r="H78">
        <v>0.16364372674424899</v>
      </c>
      <c r="I78">
        <v>0.15220920451618949</v>
      </c>
      <c r="J78">
        <v>0.20500855277101449</v>
      </c>
      <c r="K78">
        <v>0.22055236369971698</v>
      </c>
      <c r="L78">
        <v>0.16999191724999402</v>
      </c>
      <c r="M78">
        <v>0.17930272920499352</v>
      </c>
      <c r="N78">
        <v>0.1904553359011355</v>
      </c>
      <c r="O78">
        <v>0.18724458341686601</v>
      </c>
      <c r="P78">
        <v>0.11364529042320495</v>
      </c>
      <c r="Q78">
        <v>0.21300483331643699</v>
      </c>
      <c r="R78">
        <v>0.31136731499859799</v>
      </c>
      <c r="S78">
        <v>0.15719502669048702</v>
      </c>
      <c r="T78">
        <v>0.169883400486356</v>
      </c>
      <c r="U78">
        <v>0.19373098844071501</v>
      </c>
      <c r="V78">
        <v>0.1605141296807035</v>
      </c>
      <c r="W78">
        <v>0.24089665832537249</v>
      </c>
      <c r="X78">
        <v>0.21521459085669148</v>
      </c>
      <c r="Y78">
        <v>0.26823729597638002</v>
      </c>
      <c r="Z78">
        <v>0.2159676009363875</v>
      </c>
      <c r="AA78">
        <v>0.14809485688926699</v>
      </c>
      <c r="AB78">
        <v>0.23650410636063102</v>
      </c>
      <c r="AC78">
        <v>0.212210308421351</v>
      </c>
      <c r="AD78">
        <v>0.140224783931131</v>
      </c>
      <c r="AE78">
        <v>0.20938991162308501</v>
      </c>
      <c r="AF78">
        <v>0.20695698091707349</v>
      </c>
      <c r="AG78">
        <v>0.1278303793434955</v>
      </c>
      <c r="AH78">
        <v>0.2784328024514765</v>
      </c>
      <c r="AI78">
        <v>0.1592051904795285</v>
      </c>
      <c r="AJ78">
        <v>0.1655621188772935</v>
      </c>
      <c r="AK78">
        <v>0.2466731501543325</v>
      </c>
      <c r="AL78">
        <v>0.14144707061415049</v>
      </c>
      <c r="AM78">
        <v>0.18566968106538201</v>
      </c>
      <c r="AN78">
        <v>0.1808740414857225</v>
      </c>
      <c r="AO78">
        <v>0.1817554465871665</v>
      </c>
      <c r="AP78">
        <v>0.1406575998458505</v>
      </c>
      <c r="AQ78">
        <v>0.22023201593060102</v>
      </c>
      <c r="AR78">
        <v>0.193505008095611</v>
      </c>
      <c r="AS78">
        <v>0.16222062177437901</v>
      </c>
      <c r="AT78">
        <v>0.20371549175147799</v>
      </c>
      <c r="AU78">
        <v>0.22301269452119549</v>
      </c>
      <c r="AV78">
        <v>0.23712230482600349</v>
      </c>
      <c r="AW78">
        <v>0.18506257238391349</v>
      </c>
      <c r="AX78">
        <v>0.18105690981434</v>
      </c>
      <c r="AY78">
        <v>0.21850981230691952</v>
      </c>
      <c r="AZ78">
        <v>0.18449403704030248</v>
      </c>
      <c r="BA78">
        <v>0.15559050170962552</v>
      </c>
      <c r="BB78">
        <v>0.1922647174274375</v>
      </c>
      <c r="BC78">
        <v>0.14731493826296799</v>
      </c>
      <c r="BD78">
        <v>0.1572620839962065</v>
      </c>
      <c r="BE78">
        <v>0.16607620355331848</v>
      </c>
      <c r="BF78">
        <v>0.15610789528511848</v>
      </c>
      <c r="BG78">
        <v>0.17009346109031398</v>
      </c>
      <c r="BH78">
        <v>0.14771023099312502</v>
      </c>
      <c r="BJ78">
        <f t="shared" si="12"/>
        <v>0.19401219194959402</v>
      </c>
      <c r="BK78">
        <f t="shared" si="13"/>
        <v>0.20288090704492942</v>
      </c>
      <c r="BL78">
        <f t="shared" si="14"/>
        <v>0.18175962437571022</v>
      </c>
      <c r="BN78">
        <f t="shared" si="15"/>
        <v>4.6322012895487839E-2</v>
      </c>
      <c r="BO78">
        <f t="shared" si="16"/>
        <v>5.1057128063083698E-2</v>
      </c>
      <c r="BP78">
        <f t="shared" si="17"/>
        <v>2.9725181529238278E-2</v>
      </c>
      <c r="BR78">
        <f t="shared" si="18"/>
        <v>1.158050322387196E-2</v>
      </c>
      <c r="BS78">
        <f t="shared" si="19"/>
        <v>1.2034280493772155E-2</v>
      </c>
      <c r="BT78">
        <f t="shared" si="20"/>
        <v>5.9450363058476553E-3</v>
      </c>
      <c r="BV78">
        <f t="shared" si="21"/>
        <v>0.59907315074571543</v>
      </c>
      <c r="BW78">
        <f t="shared" si="22"/>
        <v>0.35637951332753504</v>
      </c>
      <c r="BX78">
        <f t="shared" si="23"/>
        <v>0.12804054582436408</v>
      </c>
    </row>
    <row r="79" spans="1:76" x14ac:dyDescent="0.3">
      <c r="A79" t="s">
        <v>1046</v>
      </c>
      <c r="B79">
        <v>0.44525277793586998</v>
      </c>
      <c r="C79">
        <v>0.43953492850606701</v>
      </c>
      <c r="D79">
        <v>0.45847342948777048</v>
      </c>
      <c r="E79">
        <v>0.54908657179526843</v>
      </c>
      <c r="F79">
        <v>0.44533736894507103</v>
      </c>
      <c r="G79">
        <v>0.32349373410281901</v>
      </c>
      <c r="H79">
        <v>0.31657824545771351</v>
      </c>
      <c r="I79">
        <v>0.35848489911465953</v>
      </c>
      <c r="J79">
        <v>0.41851544393707596</v>
      </c>
      <c r="K79">
        <v>0.34939977483277451</v>
      </c>
      <c r="L79">
        <v>0.35364189390162348</v>
      </c>
      <c r="M79">
        <v>0.33263777101004149</v>
      </c>
      <c r="N79">
        <v>0.24194047612364949</v>
      </c>
      <c r="O79">
        <v>0.53860419696526352</v>
      </c>
      <c r="P79">
        <v>0.66201651694098507</v>
      </c>
      <c r="Q79">
        <v>0.41134517635203549</v>
      </c>
      <c r="R79">
        <v>0.72715506049075196</v>
      </c>
      <c r="S79">
        <v>0.43938294964848951</v>
      </c>
      <c r="T79">
        <v>0.35550898287997951</v>
      </c>
      <c r="U79">
        <v>0.34533584971817599</v>
      </c>
      <c r="V79">
        <v>0.31732216303815153</v>
      </c>
      <c r="W79">
        <v>0.34746657624635402</v>
      </c>
      <c r="X79">
        <v>0.28911357474181348</v>
      </c>
      <c r="Y79">
        <v>0.398677763965742</v>
      </c>
      <c r="Z79">
        <v>0.3320777105987805</v>
      </c>
      <c r="AA79">
        <v>0.42503411629024351</v>
      </c>
      <c r="AB79">
        <v>0.44186419532119248</v>
      </c>
      <c r="AC79">
        <v>0.49059839527201998</v>
      </c>
      <c r="AD79">
        <v>0.19754796597497751</v>
      </c>
      <c r="AE79">
        <v>0.42254383617421154</v>
      </c>
      <c r="AF79">
        <v>0.30536293455920149</v>
      </c>
      <c r="AG79">
        <v>0.55680272194911595</v>
      </c>
      <c r="AH79">
        <v>0.4388334691294325</v>
      </c>
      <c r="AI79">
        <v>0.52076926817445801</v>
      </c>
      <c r="AJ79">
        <v>0.54648752107838594</v>
      </c>
      <c r="AK79">
        <v>0.38515743349024201</v>
      </c>
      <c r="AL79">
        <v>0.32825372458990648</v>
      </c>
      <c r="AM79">
        <v>0.30862072012312547</v>
      </c>
      <c r="AN79">
        <v>0.31570417492377451</v>
      </c>
      <c r="AO79">
        <v>0.53645027966354353</v>
      </c>
      <c r="AP79">
        <v>0.3859273585174155</v>
      </c>
      <c r="AQ79">
        <v>0.362353370490547</v>
      </c>
      <c r="AR79">
        <v>0.37572431299013098</v>
      </c>
      <c r="AS79">
        <v>0.2485185098762305</v>
      </c>
      <c r="AT79">
        <v>0.31782959101399255</v>
      </c>
      <c r="AU79">
        <v>0.50980023112694051</v>
      </c>
      <c r="AV79">
        <v>0.42341363384076502</v>
      </c>
      <c r="AW79">
        <v>0.4104876787160695</v>
      </c>
      <c r="AX79">
        <v>0.42412265501715352</v>
      </c>
      <c r="AY79">
        <v>0.40151172472364649</v>
      </c>
      <c r="AZ79">
        <v>0.62468835306926307</v>
      </c>
      <c r="BA79">
        <v>0.39496565474952949</v>
      </c>
      <c r="BB79">
        <v>0.34216978300331102</v>
      </c>
      <c r="BC79">
        <v>0.1894002933280205</v>
      </c>
      <c r="BD79">
        <v>0.36289533271959451</v>
      </c>
      <c r="BE79">
        <v>0.31482837680919301</v>
      </c>
      <c r="BF79">
        <v>0.30440391550573997</v>
      </c>
      <c r="BG79">
        <v>0.30387083730738795</v>
      </c>
      <c r="BH79">
        <v>0.301222015833576</v>
      </c>
      <c r="BJ79">
        <f t="shared" si="12"/>
        <v>0.41527145033804302</v>
      </c>
      <c r="BK79">
        <f t="shared" si="13"/>
        <v>0.40841097412072735</v>
      </c>
      <c r="BL79">
        <f t="shared" si="14"/>
        <v>0.3767522993002993</v>
      </c>
      <c r="BN79">
        <f t="shared" si="15"/>
        <v>0.10477974635906225</v>
      </c>
      <c r="BO79">
        <f t="shared" si="16"/>
        <v>0.11894165642790322</v>
      </c>
      <c r="BP79">
        <f t="shared" si="17"/>
        <v>9.7375053498577668E-2</v>
      </c>
      <c r="BR79">
        <f t="shared" si="18"/>
        <v>2.6194936589765561E-2</v>
      </c>
      <c r="BS79">
        <f t="shared" si="19"/>
        <v>2.8034817275243627E-2</v>
      </c>
      <c r="BT79">
        <f t="shared" si="20"/>
        <v>1.9475010699715533E-2</v>
      </c>
      <c r="BV79">
        <f t="shared" si="21"/>
        <v>0.85921743812897378</v>
      </c>
      <c r="BW79">
        <f t="shared" si="22"/>
        <v>0.24713200709504068</v>
      </c>
      <c r="BX79">
        <f t="shared" si="23"/>
        <v>0.36062298652434477</v>
      </c>
    </row>
    <row r="80" spans="1:76" x14ac:dyDescent="0.3">
      <c r="A80" t="s">
        <v>1047</v>
      </c>
      <c r="B80">
        <v>1.7720467559827151</v>
      </c>
      <c r="C80">
        <v>1.3962495242885899</v>
      </c>
      <c r="D80">
        <v>1.1107699019493849</v>
      </c>
      <c r="E80">
        <v>1.1181260490697</v>
      </c>
      <c r="F80">
        <v>0.71906641072138644</v>
      </c>
      <c r="G80">
        <v>0.7603153816058561</v>
      </c>
      <c r="H80">
        <v>0.87935375596049947</v>
      </c>
      <c r="I80">
        <v>0.8576363789314625</v>
      </c>
      <c r="J80">
        <v>0.96357948957701289</v>
      </c>
      <c r="K80">
        <v>0.92753074272362501</v>
      </c>
      <c r="L80">
        <v>0.79292860182020641</v>
      </c>
      <c r="M80">
        <v>1.08480103024991</v>
      </c>
      <c r="N80">
        <v>0.70864768260662103</v>
      </c>
      <c r="O80">
        <v>2.0269117360697702</v>
      </c>
      <c r="P80">
        <v>2.849888568487025</v>
      </c>
      <c r="Q80">
        <v>0.78174380882823558</v>
      </c>
      <c r="R80">
        <v>2.4716308476096498</v>
      </c>
      <c r="S80">
        <v>1.09821149322339</v>
      </c>
      <c r="T80">
        <v>1.2937085823219698</v>
      </c>
      <c r="U80">
        <v>0.82779976508893649</v>
      </c>
      <c r="V80">
        <v>0.75111524032402399</v>
      </c>
      <c r="W80">
        <v>0.73179232045018905</v>
      </c>
      <c r="X80">
        <v>0.67978611867382455</v>
      </c>
      <c r="Y80">
        <v>0.70789049340184496</v>
      </c>
      <c r="Z80">
        <v>0.76632120893998157</v>
      </c>
      <c r="AA80">
        <v>0.98754454297147598</v>
      </c>
      <c r="AB80">
        <v>0.98284996820069148</v>
      </c>
      <c r="AC80">
        <v>1.051819707815099</v>
      </c>
      <c r="AD80">
        <v>0.54612306912187003</v>
      </c>
      <c r="AE80">
        <v>0.98831373371678199</v>
      </c>
      <c r="AF80">
        <v>0.83986456376151142</v>
      </c>
      <c r="AG80">
        <v>2.4620726769922552</v>
      </c>
      <c r="AH80">
        <v>1.0234975919469429</v>
      </c>
      <c r="AI80">
        <v>1.749444819445295</v>
      </c>
      <c r="AJ80">
        <v>1.9164796528031049</v>
      </c>
      <c r="AK80">
        <v>0.86835817518100744</v>
      </c>
      <c r="AL80">
        <v>0.69751131498494656</v>
      </c>
      <c r="AM80">
        <v>0.69225217165984099</v>
      </c>
      <c r="AN80">
        <v>1.0652032208432649</v>
      </c>
      <c r="AO80">
        <v>2.2317644985756049</v>
      </c>
      <c r="AP80">
        <v>0.86717371371776453</v>
      </c>
      <c r="AQ80">
        <v>0.79640007550612091</v>
      </c>
      <c r="AR80">
        <v>0.77690850233548758</v>
      </c>
      <c r="AS80">
        <v>1.1317738016457901</v>
      </c>
      <c r="AT80">
        <v>0.91025266953565453</v>
      </c>
      <c r="AU80">
        <v>0.96261116102044952</v>
      </c>
      <c r="AV80">
        <v>1.288305641606315</v>
      </c>
      <c r="AW80">
        <v>2.2790149087387399</v>
      </c>
      <c r="AX80">
        <v>0.76920883820440045</v>
      </c>
      <c r="AY80">
        <v>0.93508564400761895</v>
      </c>
      <c r="AZ80">
        <v>2.2655455076901498</v>
      </c>
      <c r="BA80">
        <v>0.62822905200169754</v>
      </c>
      <c r="BB80">
        <v>0.68742463195091341</v>
      </c>
      <c r="BC80">
        <v>0.58503794240206053</v>
      </c>
      <c r="BD80">
        <v>0.82920507893743256</v>
      </c>
      <c r="BE80">
        <v>1.240208790330555</v>
      </c>
      <c r="BF80">
        <v>0.6983972429261095</v>
      </c>
      <c r="BG80">
        <v>0.6949797800722195</v>
      </c>
      <c r="BH80">
        <v>0.95015287423503147</v>
      </c>
      <c r="BJ80">
        <f t="shared" si="12"/>
        <v>1.1718497386794999</v>
      </c>
      <c r="BK80">
        <f t="shared" si="13"/>
        <v>1.1088770413336517</v>
      </c>
      <c r="BL80">
        <f t="shared" si="14"/>
        <v>1.0706993956364912</v>
      </c>
      <c r="BN80">
        <f t="shared" si="15"/>
        <v>0.58559240649353272</v>
      </c>
      <c r="BO80">
        <f t="shared" si="16"/>
        <v>0.56302906095855243</v>
      </c>
      <c r="BP80">
        <f t="shared" si="17"/>
        <v>0.52580261296613073</v>
      </c>
      <c r="BR80">
        <f t="shared" si="18"/>
        <v>0.14639810162338318</v>
      </c>
      <c r="BS80">
        <f t="shared" si="19"/>
        <v>0.13270722233629551</v>
      </c>
      <c r="BT80">
        <f t="shared" si="20"/>
        <v>0.10516052259322614</v>
      </c>
      <c r="BV80">
        <f t="shared" si="21"/>
        <v>0.75208079943014061</v>
      </c>
      <c r="BW80">
        <f t="shared" si="22"/>
        <v>0.57892036169262684</v>
      </c>
      <c r="BX80">
        <f t="shared" si="23"/>
        <v>0.82291420930791137</v>
      </c>
    </row>
    <row r="81" spans="1:76" x14ac:dyDescent="0.3">
      <c r="A81" t="s">
        <v>1048</v>
      </c>
      <c r="B81">
        <v>3.8356766113700402</v>
      </c>
      <c r="C81">
        <v>3.2394567446948797</v>
      </c>
      <c r="D81">
        <v>3.0872548091634551</v>
      </c>
      <c r="E81">
        <v>3.0358614244824551</v>
      </c>
      <c r="F81">
        <v>2.6642763689494497</v>
      </c>
      <c r="G81">
        <v>2.1885503792082099</v>
      </c>
      <c r="H81">
        <v>2.6120843299766152</v>
      </c>
      <c r="I81">
        <v>1.83949743811772</v>
      </c>
      <c r="J81">
        <v>2.56734387561632</v>
      </c>
      <c r="K81">
        <v>2.3682619830947198</v>
      </c>
      <c r="L81">
        <v>2.6186572213925601</v>
      </c>
      <c r="M81">
        <v>2.86047135929691</v>
      </c>
      <c r="N81">
        <v>2.4824023354096401</v>
      </c>
      <c r="O81">
        <v>4.3733083184700998</v>
      </c>
      <c r="P81">
        <v>5.5174243450109994</v>
      </c>
      <c r="Q81">
        <v>2.1693165144720901</v>
      </c>
      <c r="R81">
        <v>5.1130938217793398</v>
      </c>
      <c r="S81">
        <v>3.4207092912024399</v>
      </c>
      <c r="T81">
        <v>3.3292412920494048</v>
      </c>
      <c r="U81">
        <v>2.2944001799275302</v>
      </c>
      <c r="V81">
        <v>1.6533484361959352</v>
      </c>
      <c r="W81">
        <v>2.311576758016975</v>
      </c>
      <c r="X81">
        <v>2.0297144666030649</v>
      </c>
      <c r="Y81">
        <v>2.25745753154975</v>
      </c>
      <c r="Z81">
        <v>2.6769582367873701</v>
      </c>
      <c r="AA81">
        <v>2.7165457038758101</v>
      </c>
      <c r="AB81">
        <v>2.4181869939121601</v>
      </c>
      <c r="AC81">
        <v>2.967341360679475</v>
      </c>
      <c r="AD81">
        <v>1.9593409219634901</v>
      </c>
      <c r="AE81">
        <v>2.6355906711422348</v>
      </c>
      <c r="AF81">
        <v>2.0371581774081049</v>
      </c>
      <c r="AG81">
        <v>5.1141131171925149</v>
      </c>
      <c r="AH81">
        <v>2.48198267276091</v>
      </c>
      <c r="AI81">
        <v>3.284793122165635</v>
      </c>
      <c r="AJ81">
        <v>4.5672711277307894</v>
      </c>
      <c r="AK81">
        <v>2.4887470597433703</v>
      </c>
      <c r="AL81">
        <v>2.4411845528495748</v>
      </c>
      <c r="AM81">
        <v>1.9839373958266551</v>
      </c>
      <c r="AN81">
        <v>2.961773859474865</v>
      </c>
      <c r="AO81">
        <v>5.403933874504145</v>
      </c>
      <c r="AP81">
        <v>2.2768919302569151</v>
      </c>
      <c r="AQ81">
        <v>1.9594619098361399</v>
      </c>
      <c r="AR81">
        <v>1.975133136981885</v>
      </c>
      <c r="AS81">
        <v>2.2320906060177297</v>
      </c>
      <c r="AT81">
        <v>2.2170704609785199</v>
      </c>
      <c r="AU81">
        <v>2.2892740719097446</v>
      </c>
      <c r="AV81">
        <v>3.4127841318081602</v>
      </c>
      <c r="AW81">
        <v>4.5132327243245296</v>
      </c>
      <c r="AX81">
        <v>1.8612375923936151</v>
      </c>
      <c r="AY81">
        <v>2.2173539347734303</v>
      </c>
      <c r="AZ81">
        <v>4.8752203642135452</v>
      </c>
      <c r="BA81">
        <v>1.42993863374078</v>
      </c>
      <c r="BB81">
        <v>1.92450833888464</v>
      </c>
      <c r="BC81">
        <v>2.54207275969154</v>
      </c>
      <c r="BD81">
        <v>2.318184671282765</v>
      </c>
      <c r="BE81">
        <v>2.7674358327936801</v>
      </c>
      <c r="BF81">
        <v>2.0074038455475849</v>
      </c>
      <c r="BG81">
        <v>1.75402356430326</v>
      </c>
      <c r="BH81">
        <v>2.0984774076914903</v>
      </c>
      <c r="BJ81">
        <f t="shared" si="12"/>
        <v>2.9662402536703851</v>
      </c>
      <c r="BK81">
        <f t="shared" si="13"/>
        <v>2.8167529308451189</v>
      </c>
      <c r="BL81">
        <f t="shared" si="14"/>
        <v>2.660745751502374</v>
      </c>
      <c r="BN81">
        <f t="shared" si="15"/>
        <v>0.92905983733775854</v>
      </c>
      <c r="BO81">
        <f t="shared" si="16"/>
        <v>0.96741775015024634</v>
      </c>
      <c r="BP81">
        <f t="shared" si="17"/>
        <v>1.0590101371158029</v>
      </c>
      <c r="BR81">
        <f t="shared" si="18"/>
        <v>0.23226495933443964</v>
      </c>
      <c r="BS81">
        <f t="shared" si="19"/>
        <v>0.22802255045715747</v>
      </c>
      <c r="BT81">
        <f t="shared" si="20"/>
        <v>0.21180202742316059</v>
      </c>
      <c r="BV81">
        <f t="shared" si="21"/>
        <v>0.64916262497247967</v>
      </c>
      <c r="BW81">
        <f t="shared" si="22"/>
        <v>0.33775767634302611</v>
      </c>
      <c r="BX81">
        <f t="shared" si="23"/>
        <v>0.61901560473239747</v>
      </c>
    </row>
    <row r="82" spans="1:76" x14ac:dyDescent="0.3">
      <c r="A82" t="s">
        <v>1049</v>
      </c>
      <c r="B82">
        <v>0.17285458426028349</v>
      </c>
      <c r="C82">
        <v>8.2940411620691906E-2</v>
      </c>
      <c r="D82">
        <v>0.22220767194368449</v>
      </c>
      <c r="E82">
        <v>0.11828854527385355</v>
      </c>
      <c r="F82">
        <v>0.10578500704092469</v>
      </c>
      <c r="G82">
        <v>0.25554406273706454</v>
      </c>
      <c r="H82">
        <v>0.25214409379186953</v>
      </c>
      <c r="I82">
        <v>0.1073702394741656</v>
      </c>
      <c r="J82">
        <v>0.19419001717663001</v>
      </c>
      <c r="K82">
        <v>0.173676840807653</v>
      </c>
      <c r="L82">
        <v>0.1344451125315963</v>
      </c>
      <c r="M82">
        <v>0.21679763930979401</v>
      </c>
      <c r="N82">
        <v>0.131658908882961</v>
      </c>
      <c r="O82">
        <v>0.161820547946564</v>
      </c>
      <c r="P82">
        <v>5.832746607462045E-2</v>
      </c>
      <c r="Q82">
        <v>0.14170958706438944</v>
      </c>
      <c r="R82">
        <v>0.25514859841990001</v>
      </c>
      <c r="S82">
        <v>0.12348667432074389</v>
      </c>
      <c r="T82">
        <v>0.12141521931320701</v>
      </c>
      <c r="U82">
        <v>0.21108101469024598</v>
      </c>
      <c r="V82">
        <v>0.12923276817364601</v>
      </c>
      <c r="W82">
        <v>0.18782130854693052</v>
      </c>
      <c r="X82">
        <v>0.21674477984497098</v>
      </c>
      <c r="Y82">
        <v>0.15803469951058599</v>
      </c>
      <c r="Z82">
        <v>0.117541689271602</v>
      </c>
      <c r="AA82">
        <v>0.15779506124606396</v>
      </c>
      <c r="AB82">
        <v>0.1136197745824173</v>
      </c>
      <c r="AC82">
        <v>0.28900908936111502</v>
      </c>
      <c r="AD82">
        <v>0.1229415696343083</v>
      </c>
      <c r="AE82">
        <v>0.20749163161935802</v>
      </c>
      <c r="AF82">
        <v>0.12007207526696731</v>
      </c>
      <c r="AG82">
        <v>0.16205915396721501</v>
      </c>
      <c r="AH82">
        <v>0.18831894555027101</v>
      </c>
      <c r="AI82">
        <v>0.22131335335403901</v>
      </c>
      <c r="AJ82">
        <v>0.17454930352725101</v>
      </c>
      <c r="AK82">
        <v>0.23224369879149398</v>
      </c>
      <c r="AL82">
        <v>0.12566120288352201</v>
      </c>
      <c r="AM82">
        <v>0.1224283786314565</v>
      </c>
      <c r="AN82">
        <v>0.2352527735728325</v>
      </c>
      <c r="AO82">
        <v>0.16596975585885199</v>
      </c>
      <c r="AP82">
        <v>0.22079107467057751</v>
      </c>
      <c r="AQ82">
        <v>0.22292701266803749</v>
      </c>
      <c r="AR82">
        <v>0.175880276263922</v>
      </c>
      <c r="AS82">
        <v>0.179734977520109</v>
      </c>
      <c r="AT82">
        <v>0.23284390327923199</v>
      </c>
      <c r="AU82">
        <v>0.10899419762496634</v>
      </c>
      <c r="AV82">
        <v>0.18067872821595099</v>
      </c>
      <c r="AW82">
        <v>8.3169586960708641E-2</v>
      </c>
      <c r="AX82">
        <v>9.3690936516835951E-2</v>
      </c>
      <c r="AY82">
        <v>0.1627735604206165</v>
      </c>
      <c r="AZ82">
        <v>0.13383348850910498</v>
      </c>
      <c r="BA82">
        <v>0.31526811945023248</v>
      </c>
      <c r="BB82">
        <v>0.13069916718935551</v>
      </c>
      <c r="BC82">
        <v>0.12561641860042799</v>
      </c>
      <c r="BD82">
        <v>0.16136857609464</v>
      </c>
      <c r="BE82">
        <v>0.14921829106330098</v>
      </c>
      <c r="BF82">
        <v>7.9571426460161701E-2</v>
      </c>
      <c r="BG82">
        <v>8.8373729812602345E-2</v>
      </c>
      <c r="BH82">
        <v>0.14532510408969351</v>
      </c>
      <c r="BJ82">
        <f t="shared" si="12"/>
        <v>0.15811004599604667</v>
      </c>
      <c r="BK82">
        <f t="shared" si="13"/>
        <v>0.17239596703742149</v>
      </c>
      <c r="BL82">
        <f t="shared" si="14"/>
        <v>0.16187454754703534</v>
      </c>
      <c r="BN82">
        <f t="shared" si="15"/>
        <v>5.8707001988695114E-2</v>
      </c>
      <c r="BO82">
        <f t="shared" si="16"/>
        <v>5.2610514649891714E-2</v>
      </c>
      <c r="BP82">
        <f t="shared" si="17"/>
        <v>5.749584269297265E-2</v>
      </c>
      <c r="BR82">
        <f t="shared" si="18"/>
        <v>1.4676750497173778E-2</v>
      </c>
      <c r="BS82">
        <f t="shared" si="19"/>
        <v>1.240041722355088E-2</v>
      </c>
      <c r="BT82">
        <f t="shared" si="20"/>
        <v>1.1499168538594531E-2</v>
      </c>
      <c r="BV82">
        <f t="shared" si="21"/>
        <v>0.46287819035029099</v>
      </c>
      <c r="BW82">
        <f t="shared" si="22"/>
        <v>0.84128547130879716</v>
      </c>
      <c r="BX82">
        <f t="shared" si="23"/>
        <v>0.53750617579758986</v>
      </c>
    </row>
    <row r="83" spans="1:76" x14ac:dyDescent="0.3">
      <c r="A83" t="s">
        <v>1050</v>
      </c>
      <c r="B83">
        <v>0.38594106347643398</v>
      </c>
      <c r="C83">
        <v>0.29402012181033399</v>
      </c>
      <c r="D83">
        <v>0.49406584998673148</v>
      </c>
      <c r="E83">
        <v>0.53341018360718351</v>
      </c>
      <c r="F83">
        <v>0.67381890403240596</v>
      </c>
      <c r="G83">
        <v>0.36789695183994697</v>
      </c>
      <c r="H83">
        <v>0.73417601575029057</v>
      </c>
      <c r="I83">
        <v>0.35837385467454197</v>
      </c>
      <c r="J83">
        <v>0.49707544034664253</v>
      </c>
      <c r="K83">
        <v>0.36652409348000403</v>
      </c>
      <c r="L83">
        <v>0.3299741176292505</v>
      </c>
      <c r="M83">
        <v>0.45206852725899149</v>
      </c>
      <c r="N83">
        <v>0.32727836998814352</v>
      </c>
      <c r="O83">
        <v>0.3154655823833325</v>
      </c>
      <c r="P83">
        <v>0.42193757410376798</v>
      </c>
      <c r="Q83">
        <v>0.37406928577236997</v>
      </c>
      <c r="R83">
        <v>0.51227149641678305</v>
      </c>
      <c r="S83">
        <v>0.45910228229483252</v>
      </c>
      <c r="T83">
        <v>0.40419868194588898</v>
      </c>
      <c r="U83">
        <v>0.5056075381917885</v>
      </c>
      <c r="V83">
        <v>0.33958567004284745</v>
      </c>
      <c r="W83">
        <v>0.51619048074109797</v>
      </c>
      <c r="X83">
        <v>0.42571856856135348</v>
      </c>
      <c r="Y83">
        <v>0.33984390797150749</v>
      </c>
      <c r="Z83">
        <v>0.47830816747531646</v>
      </c>
      <c r="AA83">
        <v>0.51047040870665394</v>
      </c>
      <c r="AB83">
        <v>0.35181195500030604</v>
      </c>
      <c r="AC83">
        <v>0.65921575825048451</v>
      </c>
      <c r="AD83">
        <v>0.34273672277901646</v>
      </c>
      <c r="AE83">
        <v>0.47292829537465852</v>
      </c>
      <c r="AF83">
        <v>0.3813832274491285</v>
      </c>
      <c r="AG83">
        <v>0.44644980491937847</v>
      </c>
      <c r="AH83">
        <v>0.50493948687594647</v>
      </c>
      <c r="AI83">
        <v>0.48225138597690198</v>
      </c>
      <c r="AJ83">
        <v>0.37903853725015851</v>
      </c>
      <c r="AK83">
        <v>0.398788455708111</v>
      </c>
      <c r="AL83">
        <v>0.33827042825402898</v>
      </c>
      <c r="AM83">
        <v>0.38583338901160852</v>
      </c>
      <c r="AN83">
        <v>0.47212106970297851</v>
      </c>
      <c r="AO83">
        <v>0.45162197376482049</v>
      </c>
      <c r="AP83">
        <v>0.44703101334725204</v>
      </c>
      <c r="AQ83">
        <v>0.37582987489048747</v>
      </c>
      <c r="AR83">
        <v>0.4595630048295245</v>
      </c>
      <c r="AS83">
        <v>0.4555297986988715</v>
      </c>
      <c r="AT83">
        <v>0.48898242750592197</v>
      </c>
      <c r="AU83">
        <v>0.52049562618445444</v>
      </c>
      <c r="AV83">
        <v>0.48865093790862801</v>
      </c>
      <c r="AW83">
        <v>0.44667808731317798</v>
      </c>
      <c r="AX83">
        <v>0.33516368130834501</v>
      </c>
      <c r="AY83">
        <v>0.39738957320328699</v>
      </c>
      <c r="AZ83">
        <v>0.46748264689973551</v>
      </c>
      <c r="BA83">
        <v>0.385570714425303</v>
      </c>
      <c r="BB83">
        <v>0.46897712361566446</v>
      </c>
      <c r="BC83">
        <v>0.33783990224038696</v>
      </c>
      <c r="BD83">
        <v>0.51584694325319203</v>
      </c>
      <c r="BE83">
        <v>0.2148556575660675</v>
      </c>
      <c r="BF83">
        <v>0.35285354963301252</v>
      </c>
      <c r="BG83">
        <v>0.31789611040740196</v>
      </c>
      <c r="BH83">
        <v>0.43693181978213247</v>
      </c>
      <c r="BJ83">
        <f t="shared" si="12"/>
        <v>0.43288099600877322</v>
      </c>
      <c r="BK83">
        <f t="shared" si="13"/>
        <v>0.45183410216521608</v>
      </c>
      <c r="BL83">
        <f t="shared" si="14"/>
        <v>0.41356969386818221</v>
      </c>
      <c r="BN83">
        <f t="shared" si="15"/>
        <v>0.12700090026151786</v>
      </c>
      <c r="BO83">
        <f t="shared" si="16"/>
        <v>8.2983728320017686E-2</v>
      </c>
      <c r="BP83">
        <f t="shared" si="17"/>
        <v>7.2237571400677256E-2</v>
      </c>
      <c r="BR83">
        <f t="shared" si="18"/>
        <v>3.1750225065379466E-2</v>
      </c>
      <c r="BS83">
        <f t="shared" si="19"/>
        <v>1.9559452341075551E-2</v>
      </c>
      <c r="BT83">
        <f t="shared" si="20"/>
        <v>1.4447514280135451E-2</v>
      </c>
      <c r="BV83">
        <f t="shared" si="21"/>
        <v>0.61568119420208922</v>
      </c>
      <c r="BW83">
        <f t="shared" si="22"/>
        <v>0.5856179282449836</v>
      </c>
      <c r="BX83">
        <f t="shared" si="23"/>
        <v>0.12497086945069272</v>
      </c>
    </row>
    <row r="84" spans="1:76" x14ac:dyDescent="0.3">
      <c r="A84" t="s">
        <v>1051</v>
      </c>
      <c r="B84">
        <v>1.04640084818391</v>
      </c>
      <c r="C84">
        <v>0.96958400165515357</v>
      </c>
      <c r="D84">
        <v>2.343108346519045</v>
      </c>
      <c r="E84">
        <v>2.2598934811764453</v>
      </c>
      <c r="F84">
        <v>1.741272986516085</v>
      </c>
      <c r="G84">
        <v>1.4949266417383149</v>
      </c>
      <c r="H84">
        <v>1.9847196741902149</v>
      </c>
      <c r="I84">
        <v>1.7586419546756251</v>
      </c>
      <c r="J84">
        <v>2.0573452974797597</v>
      </c>
      <c r="K84">
        <v>1.597389111237395</v>
      </c>
      <c r="L84">
        <v>1.2885690746931351</v>
      </c>
      <c r="M84">
        <v>2.182077177279055</v>
      </c>
      <c r="N84">
        <v>1.5166643986918</v>
      </c>
      <c r="O84">
        <v>1.0868320133657754</v>
      </c>
      <c r="P84">
        <v>1.1396878721616099</v>
      </c>
      <c r="Q84">
        <v>1.69106377389648</v>
      </c>
      <c r="R84">
        <v>1.49615580103335</v>
      </c>
      <c r="S84">
        <v>1.5097770100191101</v>
      </c>
      <c r="T84">
        <v>1.438479936811305</v>
      </c>
      <c r="U84">
        <v>1.916053179095095</v>
      </c>
      <c r="V84">
        <v>1.5005812781448951</v>
      </c>
      <c r="W84">
        <v>1.7072451031317248</v>
      </c>
      <c r="X84">
        <v>1.2862845957869049</v>
      </c>
      <c r="Y84">
        <v>1.513213337616065</v>
      </c>
      <c r="Z84">
        <v>1.876254447551055</v>
      </c>
      <c r="AA84">
        <v>2.0369417009837849</v>
      </c>
      <c r="AB84">
        <v>1.1681155791900699</v>
      </c>
      <c r="AC84">
        <v>2.4070830797778999</v>
      </c>
      <c r="AD84">
        <v>1.34304650288896</v>
      </c>
      <c r="AE84">
        <v>2.1471118532512499</v>
      </c>
      <c r="AF84">
        <v>1.31879198393407</v>
      </c>
      <c r="AG84">
        <v>1.1513655490355501</v>
      </c>
      <c r="AH84">
        <v>2.3180286349786652</v>
      </c>
      <c r="AI84">
        <v>1.1819515512182051</v>
      </c>
      <c r="AJ84">
        <v>1.219919970959245</v>
      </c>
      <c r="AK84">
        <v>1.5935356297429799</v>
      </c>
      <c r="AL84">
        <v>1.53255379364247</v>
      </c>
      <c r="AM84">
        <v>1.6047815446305749</v>
      </c>
      <c r="AN84">
        <v>1.5045245431215148</v>
      </c>
      <c r="AO84">
        <v>1.5658451737783299</v>
      </c>
      <c r="AP84">
        <v>1.675118690486745</v>
      </c>
      <c r="AQ84">
        <v>2.43920055391873</v>
      </c>
      <c r="AR84">
        <v>1.8303393873420251</v>
      </c>
      <c r="AS84">
        <v>1.3867804525770899</v>
      </c>
      <c r="AT84">
        <v>2.3607794018789598</v>
      </c>
      <c r="AU84">
        <v>2.2250015550317102</v>
      </c>
      <c r="AV84">
        <v>1.73788395370717</v>
      </c>
      <c r="AW84">
        <v>1.252067398062265</v>
      </c>
      <c r="AX84">
        <v>1.3291591170573951</v>
      </c>
      <c r="AY84">
        <v>2.061003450128295</v>
      </c>
      <c r="AZ84">
        <v>1.276627233982965</v>
      </c>
      <c r="BA84">
        <v>1.6163215273557801</v>
      </c>
      <c r="BB84">
        <v>1.73126419219226</v>
      </c>
      <c r="BC84">
        <v>1.308330425176335</v>
      </c>
      <c r="BD84">
        <v>1.7322385932717901</v>
      </c>
      <c r="BE84">
        <v>0.95670566985477556</v>
      </c>
      <c r="BF84">
        <v>1.727125259822115</v>
      </c>
      <c r="BG84">
        <v>1.4780184235596301</v>
      </c>
      <c r="BH84">
        <v>1.55713892908244</v>
      </c>
      <c r="BJ84">
        <f t="shared" si="12"/>
        <v>1.6348860408412376</v>
      </c>
      <c r="BK84">
        <f t="shared" si="13"/>
        <v>1.6286933958026646</v>
      </c>
      <c r="BL84">
        <f t="shared" si="14"/>
        <v>1.6280905948145437</v>
      </c>
      <c r="BN84">
        <f t="shared" si="15"/>
        <v>0.44808547061480386</v>
      </c>
      <c r="BO84">
        <f t="shared" si="16"/>
        <v>0.39842308064623749</v>
      </c>
      <c r="BP84">
        <f t="shared" si="17"/>
        <v>0.35442082136481823</v>
      </c>
      <c r="BR84">
        <f t="shared" si="18"/>
        <v>0.11202136765370097</v>
      </c>
      <c r="BS84">
        <f t="shared" si="19"/>
        <v>9.390922070206309E-2</v>
      </c>
      <c r="BT84">
        <f t="shared" si="20"/>
        <v>7.0884164272963651E-2</v>
      </c>
      <c r="BV84">
        <f t="shared" si="21"/>
        <v>0.9664865447741785</v>
      </c>
      <c r="BW84">
        <f t="shared" si="22"/>
        <v>0.95949825688431256</v>
      </c>
      <c r="BX84">
        <f t="shared" si="23"/>
        <v>0.99594209742032414</v>
      </c>
    </row>
    <row r="85" spans="1:76" x14ac:dyDescent="0.3">
      <c r="A85" t="s">
        <v>1052</v>
      </c>
      <c r="B85">
        <v>0.94606787213781596</v>
      </c>
      <c r="C85">
        <v>1.1075142603479451</v>
      </c>
      <c r="D85">
        <v>1.753301610146955</v>
      </c>
      <c r="E85">
        <v>1.737713140531445</v>
      </c>
      <c r="F85">
        <v>1.4854265482544351</v>
      </c>
      <c r="G85">
        <v>1.3091830193254652</v>
      </c>
      <c r="H85">
        <v>1.5665636282743951</v>
      </c>
      <c r="I85">
        <v>0.98278850539440499</v>
      </c>
      <c r="J85">
        <v>1.63577389382102</v>
      </c>
      <c r="K85">
        <v>1.09565513748072</v>
      </c>
      <c r="L85">
        <v>1.1122611700881548</v>
      </c>
      <c r="M85">
        <v>1.3921374770206549</v>
      </c>
      <c r="N85">
        <v>1.0876390446639199</v>
      </c>
      <c r="O85">
        <v>1.0502147158372739</v>
      </c>
      <c r="P85">
        <v>1.31771099828932</v>
      </c>
      <c r="Q85">
        <v>1.196308269022768</v>
      </c>
      <c r="R85">
        <v>1.60198751386323</v>
      </c>
      <c r="S85">
        <v>1.469192593971355</v>
      </c>
      <c r="T85">
        <v>1.26679385923905</v>
      </c>
      <c r="U85">
        <v>1.2345067972528501</v>
      </c>
      <c r="V85">
        <v>0.90013650178228399</v>
      </c>
      <c r="W85">
        <v>1.3504504268492949</v>
      </c>
      <c r="X85">
        <v>0.64541950408778548</v>
      </c>
      <c r="Y85">
        <v>0.89164999537791545</v>
      </c>
      <c r="Z85">
        <v>1.5249709331377699</v>
      </c>
      <c r="AA85">
        <v>1.1886002568803251</v>
      </c>
      <c r="AB85">
        <v>0.8229015008945525</v>
      </c>
      <c r="AC85">
        <v>1.80881860782823</v>
      </c>
      <c r="AD85">
        <v>0.89635393897205407</v>
      </c>
      <c r="AE85">
        <v>1.287201312767825</v>
      </c>
      <c r="AF85">
        <v>1.0755246559673601</v>
      </c>
      <c r="AG85">
        <v>1.0797433665178851</v>
      </c>
      <c r="AH85">
        <v>1.69139803055977</v>
      </c>
      <c r="AI85">
        <v>1.243212349547135</v>
      </c>
      <c r="AJ85">
        <v>1.1051824205829051</v>
      </c>
      <c r="AK85">
        <v>1.40467871554749</v>
      </c>
      <c r="AL85">
        <v>1.1277289234808949</v>
      </c>
      <c r="AM85">
        <v>1.1580027168943499</v>
      </c>
      <c r="AN85">
        <v>1.4333495835755301</v>
      </c>
      <c r="AO85">
        <v>1.44486569428858</v>
      </c>
      <c r="AP85">
        <v>1.0868915980835649</v>
      </c>
      <c r="AQ85">
        <v>1.05584855832182</v>
      </c>
      <c r="AR85">
        <v>1.501672385747415</v>
      </c>
      <c r="AS85">
        <v>1.1404102827439151</v>
      </c>
      <c r="AT85">
        <v>1.6274501515327251</v>
      </c>
      <c r="AU85">
        <v>1.433549148709595</v>
      </c>
      <c r="AV85">
        <v>1.4446326456781451</v>
      </c>
      <c r="AW85">
        <v>1.0645320134264549</v>
      </c>
      <c r="AX85">
        <v>0.76525819502847103</v>
      </c>
      <c r="AY85">
        <v>1.4669276241675751</v>
      </c>
      <c r="AZ85">
        <v>1.2415904380748648</v>
      </c>
      <c r="BA85">
        <v>1.24130741786926</v>
      </c>
      <c r="BB85">
        <v>1.0697173705279905</v>
      </c>
      <c r="BC85">
        <v>0.80360592331808001</v>
      </c>
      <c r="BD85">
        <v>1.59762742390965</v>
      </c>
      <c r="BE85">
        <v>0.74062127743786044</v>
      </c>
      <c r="BF85">
        <v>1.0478692406886831</v>
      </c>
      <c r="BG85">
        <v>0.99868587716952439</v>
      </c>
      <c r="BH85">
        <v>1.1803750465208749</v>
      </c>
      <c r="BJ85">
        <f t="shared" si="12"/>
        <v>1.2985162056647934</v>
      </c>
      <c r="BK85">
        <f t="shared" si="13"/>
        <v>1.2210478969720375</v>
      </c>
      <c r="BL85">
        <f t="shared" si="14"/>
        <v>1.2072952269330488</v>
      </c>
      <c r="BN85">
        <f t="shared" si="15"/>
        <v>0.2686133395056215</v>
      </c>
      <c r="BO85">
        <f t="shared" si="16"/>
        <v>0.3198003732489681</v>
      </c>
      <c r="BP85">
        <f t="shared" si="17"/>
        <v>0.24879028681324261</v>
      </c>
      <c r="BR85">
        <f t="shared" si="18"/>
        <v>6.7153334876405374E-2</v>
      </c>
      <c r="BS85">
        <f t="shared" si="19"/>
        <v>7.5377670850111447E-2</v>
      </c>
      <c r="BT85">
        <f t="shared" si="20"/>
        <v>4.9758057362648524E-2</v>
      </c>
      <c r="BV85">
        <f t="shared" si="21"/>
        <v>0.448499102755887</v>
      </c>
      <c r="BW85">
        <f t="shared" si="22"/>
        <v>0.28368828988716316</v>
      </c>
      <c r="BX85">
        <f t="shared" si="23"/>
        <v>0.87996700603557421</v>
      </c>
    </row>
    <row r="86" spans="1:76" x14ac:dyDescent="0.3">
      <c r="A86" t="s">
        <v>1053</v>
      </c>
      <c r="B86">
        <v>5.6743501051814596E-2</v>
      </c>
      <c r="C86">
        <v>7.2776906569481159E-2</v>
      </c>
      <c r="D86">
        <v>3.8881065109298646E-2</v>
      </c>
      <c r="E86">
        <v>9.9073811758305499E-2</v>
      </c>
      <c r="F86">
        <v>0.2439939409232405</v>
      </c>
      <c r="G86">
        <v>5.0171908678333897E-2</v>
      </c>
      <c r="H86">
        <v>4.0509771438682105E-2</v>
      </c>
      <c r="I86">
        <v>3.7856602717057347E-2</v>
      </c>
      <c r="J86">
        <v>9.1945038570835649E-2</v>
      </c>
      <c r="K86">
        <v>6.2105574918683952E-2</v>
      </c>
      <c r="L86">
        <v>3.8925161522263954E-2</v>
      </c>
      <c r="M86">
        <v>6.0648659110832906E-2</v>
      </c>
      <c r="N86">
        <v>6.26281132403015E-2</v>
      </c>
      <c r="O86">
        <v>6.7098100850800257E-2</v>
      </c>
      <c r="P86">
        <v>7.1492262819944447E-2</v>
      </c>
      <c r="Q86">
        <v>5.1462592864996097E-2</v>
      </c>
      <c r="R86">
        <v>9.6182996260183506E-2</v>
      </c>
      <c r="S86">
        <v>7.546669347368215E-2</v>
      </c>
      <c r="T86">
        <v>7.8585217036573396E-2</v>
      </c>
      <c r="U86">
        <v>5.8912605796910156E-2</v>
      </c>
      <c r="V86">
        <v>4.4583824829430144E-2</v>
      </c>
      <c r="W86">
        <v>8.1734539196698555E-2</v>
      </c>
      <c r="X86">
        <v>5.7272051664875798E-2</v>
      </c>
      <c r="Y86">
        <v>5.1240733683682399E-2</v>
      </c>
      <c r="Z86">
        <v>5.8484102388345394E-2</v>
      </c>
      <c r="AA86">
        <v>5.4747679042735448E-2</v>
      </c>
      <c r="AB86">
        <v>4.8998855853848847E-2</v>
      </c>
      <c r="AC86">
        <v>8.9504519179409908E-2</v>
      </c>
      <c r="AD86">
        <v>5.3605984398207254E-2</v>
      </c>
      <c r="AE86">
        <v>4.9023017114829849E-2</v>
      </c>
      <c r="AF86">
        <v>3.7556860585170548E-2</v>
      </c>
      <c r="AG86">
        <v>7.4287136944665905E-2</v>
      </c>
      <c r="AH86">
        <v>7.5404766216712452E-2</v>
      </c>
      <c r="AI86">
        <v>2.8707324630413901E-2</v>
      </c>
      <c r="AJ86">
        <v>6.1644326428502101E-2</v>
      </c>
      <c r="AK86">
        <v>2.9428549864429748E-2</v>
      </c>
      <c r="AL86">
        <v>6.2361447678942597E-2</v>
      </c>
      <c r="AM86">
        <v>4.8204039364760198E-2</v>
      </c>
      <c r="AN86">
        <v>4.5246985025480899E-2</v>
      </c>
      <c r="AO86">
        <v>6.0546545641790198E-2</v>
      </c>
      <c r="AP86">
        <v>4.1599038635415697E-2</v>
      </c>
      <c r="AQ86">
        <v>5.0725651887750245E-2</v>
      </c>
      <c r="AR86">
        <v>2.9129367890952652E-2</v>
      </c>
      <c r="AS86">
        <v>3.9958885768131849E-2</v>
      </c>
      <c r="AT86">
        <v>6.3370008119370352E-2</v>
      </c>
      <c r="AU86">
        <v>4.760097825342785E-2</v>
      </c>
      <c r="AV86">
        <v>5.4778343394608797E-2</v>
      </c>
      <c r="AW86">
        <v>5.1792631437084201E-2</v>
      </c>
      <c r="AX86">
        <v>7.5090502837710252E-2</v>
      </c>
      <c r="AY86">
        <v>5.0646396341417002E-2</v>
      </c>
      <c r="AZ86">
        <v>5.5918955879571602E-2</v>
      </c>
      <c r="BA86">
        <v>8.3678956850489011E-2</v>
      </c>
      <c r="BB86">
        <v>4.8266133741272296E-2</v>
      </c>
      <c r="BC86">
        <v>5.2858010735299998E-2</v>
      </c>
      <c r="BD86">
        <v>5.5588804735119748E-2</v>
      </c>
      <c r="BE86">
        <v>3.7964540546691301E-2</v>
      </c>
      <c r="BF86">
        <v>6.7122766429976902E-2</v>
      </c>
      <c r="BG86">
        <v>3.5726201828764848E-2</v>
      </c>
      <c r="BH86">
        <v>6.635852974676576E-2</v>
      </c>
      <c r="BJ86">
        <f t="shared" si="12"/>
        <v>7.1644563259054536E-2</v>
      </c>
      <c r="BK86">
        <f t="shared" si="13"/>
        <v>6.1905494905354207E-2</v>
      </c>
      <c r="BL86">
        <f t="shared" si="14"/>
        <v>5.2624263962549038E-2</v>
      </c>
      <c r="BN86">
        <f t="shared" si="15"/>
        <v>4.9348685444196093E-2</v>
      </c>
      <c r="BO86">
        <f t="shared" si="16"/>
        <v>1.8360825666220059E-2</v>
      </c>
      <c r="BP86">
        <f t="shared" si="17"/>
        <v>1.3300339620632585E-2</v>
      </c>
      <c r="BR86">
        <f t="shared" si="18"/>
        <v>1.2337171361049023E-2</v>
      </c>
      <c r="BS86">
        <f t="shared" si="19"/>
        <v>4.3276881122560713E-3</v>
      </c>
      <c r="BT86">
        <f t="shared" si="20"/>
        <v>2.660067924126517E-3</v>
      </c>
      <c r="BV86">
        <f t="shared" si="21"/>
        <v>0.46560246745587142</v>
      </c>
      <c r="BW86">
        <f t="shared" si="22"/>
        <v>0.15080618569489129</v>
      </c>
      <c r="BX86">
        <f t="shared" si="23"/>
        <v>7.7889395461575694E-2</v>
      </c>
    </row>
    <row r="87" spans="1:76" x14ac:dyDescent="0.3">
      <c r="A87" t="s">
        <v>1054</v>
      </c>
      <c r="B87">
        <v>3.2721552421603149E-2</v>
      </c>
      <c r="C87">
        <v>2.748062081056795E-2</v>
      </c>
      <c r="D87">
        <v>6.3589706560117101E-2</v>
      </c>
      <c r="E87">
        <v>6.8068026679573804E-2</v>
      </c>
      <c r="F87">
        <v>5.014938737054335E-2</v>
      </c>
      <c r="G87">
        <v>5.9653617249607348E-2</v>
      </c>
      <c r="H87">
        <v>7.42532159281796E-2</v>
      </c>
      <c r="I87">
        <v>4.5209247053802304E-2</v>
      </c>
      <c r="J87">
        <v>6.9605139329269844E-2</v>
      </c>
      <c r="K87">
        <v>3.8429432680410547E-2</v>
      </c>
      <c r="L87">
        <v>8.4782192971742151E-2</v>
      </c>
      <c r="M87">
        <v>8.6382354245550741E-2</v>
      </c>
      <c r="N87">
        <v>7.6190017220337095E-2</v>
      </c>
      <c r="O87">
        <v>4.1124490899529902E-2</v>
      </c>
      <c r="P87">
        <v>3.3288655348614402E-2</v>
      </c>
      <c r="Q87">
        <v>6.3081179360663459E-2</v>
      </c>
      <c r="R87">
        <v>6.8006573278023896E-2</v>
      </c>
      <c r="S87">
        <v>0.1113994862438815</v>
      </c>
      <c r="T87">
        <v>6.555298342851075E-2</v>
      </c>
      <c r="U87">
        <v>7.43606359181892E-2</v>
      </c>
      <c r="V87">
        <v>6.0549626539603052E-2</v>
      </c>
      <c r="W87">
        <v>7.0900272581526341E-2</v>
      </c>
      <c r="X87">
        <v>5.949395752796495E-2</v>
      </c>
      <c r="Y87">
        <v>6.8282312440215806E-2</v>
      </c>
      <c r="Z87">
        <v>7.5047557796262251E-2</v>
      </c>
      <c r="AA87">
        <v>4.2788534991399396E-2</v>
      </c>
      <c r="AB87">
        <v>8.3445245680672603E-2</v>
      </c>
      <c r="AC87">
        <v>9.2285433737377492E-2</v>
      </c>
      <c r="AD87">
        <v>2.1366481320416051E-2</v>
      </c>
      <c r="AE87">
        <v>6.9313091828377554E-2</v>
      </c>
      <c r="AF87">
        <v>4.8355412486037697E-2</v>
      </c>
      <c r="AG87">
        <v>3.2900602051486552E-2</v>
      </c>
      <c r="AH87">
        <v>6.3230636877183555E-2</v>
      </c>
      <c r="AI87">
        <v>7.3215783841612106E-2</v>
      </c>
      <c r="AJ87">
        <v>4.8594026936509049E-2</v>
      </c>
      <c r="AK87">
        <v>6.7666909199540354E-2</v>
      </c>
      <c r="AL87">
        <v>2.6453607369600951E-2</v>
      </c>
      <c r="AM87">
        <v>3.546758395074065E-2</v>
      </c>
      <c r="AN87">
        <v>3.1410421312100499E-2</v>
      </c>
      <c r="AO87">
        <v>7.2940093269951947E-2</v>
      </c>
      <c r="AP87">
        <v>4.085841622729755E-2</v>
      </c>
      <c r="AQ87">
        <v>3.9762330553587501E-2</v>
      </c>
      <c r="AR87">
        <v>9.2698228126985693E-2</v>
      </c>
      <c r="AS87">
        <v>5.74073356324089E-2</v>
      </c>
      <c r="AT87">
        <v>5.3085554248999647E-2</v>
      </c>
      <c r="AU87">
        <v>5.6451551663075097E-2</v>
      </c>
      <c r="AV87">
        <v>5.9440486203271553E-2</v>
      </c>
      <c r="AW87">
        <v>4.8513451717782902E-2</v>
      </c>
      <c r="AX87">
        <v>1.4735324443517831E-2</v>
      </c>
      <c r="AY87">
        <v>5.0665976499713598E-2</v>
      </c>
      <c r="AZ87">
        <v>4.433747327520085E-2</v>
      </c>
      <c r="BA87">
        <v>8.7690415131020702E-2</v>
      </c>
      <c r="BB87">
        <v>6.0520978292719144E-2</v>
      </c>
      <c r="BC87">
        <v>1.9629367827434498E-2</v>
      </c>
      <c r="BD87">
        <v>4.8206438560410944E-2</v>
      </c>
      <c r="BE87">
        <v>4.1375161958635352E-2</v>
      </c>
      <c r="BF87">
        <v>2.8776722681983651E-2</v>
      </c>
      <c r="BG87">
        <v>4.5986788718007598E-2</v>
      </c>
      <c r="BH87">
        <v>6.1021917693711E-2</v>
      </c>
      <c r="BJ87">
        <f t="shared" si="12"/>
        <v>5.7125552258132047E-2</v>
      </c>
      <c r="BK87">
        <f t="shared" si="13"/>
        <v>6.5583034920485603E-2</v>
      </c>
      <c r="BL87">
        <f t="shared" si="14"/>
        <v>4.9347862459768306E-2</v>
      </c>
      <c r="BN87">
        <f t="shared" si="15"/>
        <v>1.9106026176213618E-2</v>
      </c>
      <c r="BO87">
        <f t="shared" si="16"/>
        <v>2.074923693824799E-2</v>
      </c>
      <c r="BP87">
        <f t="shared" si="17"/>
        <v>1.8869209242889307E-2</v>
      </c>
      <c r="BR87">
        <f t="shared" si="18"/>
        <v>4.7765065440534046E-3</v>
      </c>
      <c r="BS87">
        <f t="shared" si="19"/>
        <v>4.8906420478271838E-3</v>
      </c>
      <c r="BT87">
        <f t="shared" si="20"/>
        <v>3.7738418485778616E-3</v>
      </c>
      <c r="BV87">
        <f t="shared" si="21"/>
        <v>0.2250417401723675</v>
      </c>
      <c r="BW87">
        <f t="shared" si="22"/>
        <v>0.21061114115202481</v>
      </c>
      <c r="BX87">
        <f t="shared" si="23"/>
        <v>1.27141439591891E-2</v>
      </c>
    </row>
    <row r="88" spans="1:76" x14ac:dyDescent="0.3">
      <c r="A88" t="s">
        <v>1055</v>
      </c>
      <c r="B88">
        <v>5.6449493423158845E-2</v>
      </c>
      <c r="C88">
        <v>6.5778709493747256E-2</v>
      </c>
      <c r="D88">
        <v>3.9110242763768052E-2</v>
      </c>
      <c r="E88">
        <v>5.9139595037449852E-2</v>
      </c>
      <c r="F88">
        <v>6.5812933028866996E-2</v>
      </c>
      <c r="G88">
        <v>4.8106299256774551E-2</v>
      </c>
      <c r="H88">
        <v>0.13197070013738249</v>
      </c>
      <c r="I88">
        <v>7.420128060795414E-2</v>
      </c>
      <c r="J88">
        <v>7.7322892007486849E-2</v>
      </c>
      <c r="K88">
        <v>8.1861464136184198E-2</v>
      </c>
      <c r="L88">
        <v>8.0768192411089207E-2</v>
      </c>
      <c r="M88">
        <v>6.5034599176359745E-2</v>
      </c>
      <c r="N88">
        <v>5.9894645935277546E-2</v>
      </c>
      <c r="O88">
        <v>5.9451303372215103E-2</v>
      </c>
      <c r="P88">
        <v>5.1223031818208899E-2</v>
      </c>
      <c r="Q88">
        <v>7.5912957529793851E-2</v>
      </c>
      <c r="R88">
        <v>9.3526739536646294E-2</v>
      </c>
      <c r="S88">
        <v>0.13463111685492551</v>
      </c>
      <c r="T88">
        <v>3.73681039738126E-2</v>
      </c>
      <c r="U88">
        <v>8.3059571862951598E-2</v>
      </c>
      <c r="V88">
        <v>0.1102258517946446</v>
      </c>
      <c r="W88">
        <v>0.11165093144359904</v>
      </c>
      <c r="X88">
        <v>5.5407329517900103E-2</v>
      </c>
      <c r="Y88">
        <v>0.11704782683835631</v>
      </c>
      <c r="Z88">
        <v>6.5368214387895793E-2</v>
      </c>
      <c r="AA88">
        <v>9.2365308765754106E-2</v>
      </c>
      <c r="AB88">
        <v>0.11185935310082501</v>
      </c>
      <c r="AC88">
        <v>0.12583499487015698</v>
      </c>
      <c r="AD88">
        <v>7.914786849860625E-2</v>
      </c>
      <c r="AE88">
        <v>0.142975144071811</v>
      </c>
      <c r="AF88">
        <v>0.11874875315455741</v>
      </c>
      <c r="AG88">
        <v>5.3771067851935944E-2</v>
      </c>
      <c r="AH88">
        <v>0.13198563559673948</v>
      </c>
      <c r="AI88">
        <v>6.5970198780957695E-2</v>
      </c>
      <c r="AJ88">
        <v>5.7308407465136851E-2</v>
      </c>
      <c r="AK88">
        <v>0.12188300764528451</v>
      </c>
      <c r="AL88">
        <v>8.1528044089873603E-2</v>
      </c>
      <c r="AM88">
        <v>6.132769695211665E-2</v>
      </c>
      <c r="AN88">
        <v>6.8678726668803453E-2</v>
      </c>
      <c r="AO88">
        <v>7.3272635924817947E-2</v>
      </c>
      <c r="AP88">
        <v>4.653291711161725E-2</v>
      </c>
      <c r="AQ88">
        <v>7.3088074770176148E-2</v>
      </c>
      <c r="AR88">
        <v>6.2364743848830853E-2</v>
      </c>
      <c r="AS88">
        <v>6.7870406242480849E-2</v>
      </c>
      <c r="AT88">
        <v>8.111283200387101E-2</v>
      </c>
      <c r="AU88">
        <v>7.3213406689328644E-2</v>
      </c>
      <c r="AV88">
        <v>8.10964453820677E-2</v>
      </c>
      <c r="AW88">
        <v>3.91249520284137E-2</v>
      </c>
      <c r="AX88">
        <v>0.13294806489198902</v>
      </c>
      <c r="AY88">
        <v>7.7354521498002454E-2</v>
      </c>
      <c r="AZ88">
        <v>8.970116084642471E-2</v>
      </c>
      <c r="BA88">
        <v>0.10882675125948499</v>
      </c>
      <c r="BB88">
        <v>5.7877263416831047E-2</v>
      </c>
      <c r="BC88">
        <v>6.5554035324607907E-2</v>
      </c>
      <c r="BD88">
        <v>0.1253261756377535</v>
      </c>
      <c r="BE88">
        <v>5.4326643996822903E-2</v>
      </c>
      <c r="BF88">
        <v>5.9976011726486603E-2</v>
      </c>
      <c r="BG88">
        <v>6.8888488909814805E-2</v>
      </c>
      <c r="BH88">
        <v>8.5839321302317848E-2</v>
      </c>
      <c r="BJ88">
        <f t="shared" si="12"/>
        <v>6.8252396258482353E-2</v>
      </c>
      <c r="BK88">
        <f t="shared" si="13"/>
        <v>9.6163556161226432E-2</v>
      </c>
      <c r="BL88">
        <f t="shared" si="14"/>
        <v>7.6600829425334208E-2</v>
      </c>
      <c r="BN88">
        <f t="shared" si="15"/>
        <v>2.0841366316580713E-2</v>
      </c>
      <c r="BO88">
        <f t="shared" si="16"/>
        <v>3.1363729718018728E-2</v>
      </c>
      <c r="BP88">
        <f t="shared" si="17"/>
        <v>2.3765933492436549E-2</v>
      </c>
      <c r="BR88">
        <f t="shared" si="18"/>
        <v>5.2103415791451783E-3</v>
      </c>
      <c r="BS88">
        <f t="shared" si="19"/>
        <v>7.3925019889710293E-3</v>
      </c>
      <c r="BT88">
        <f t="shared" si="20"/>
        <v>4.75318669848731E-3</v>
      </c>
      <c r="BV88">
        <f t="shared" si="21"/>
        <v>4.3573413923217808E-3</v>
      </c>
      <c r="BW88">
        <f t="shared" si="22"/>
        <v>0.2444679061114047</v>
      </c>
      <c r="BX88">
        <f t="shared" si="23"/>
        <v>3.3605817867522349E-2</v>
      </c>
    </row>
    <row r="89" spans="1:76" x14ac:dyDescent="0.3">
      <c r="A89" t="s">
        <v>1056</v>
      </c>
      <c r="B89">
        <v>1.8701133778975049E-2</v>
      </c>
      <c r="C89">
        <v>3.9505667143580052E-2</v>
      </c>
      <c r="D89">
        <v>8.5114302114510501E-2</v>
      </c>
      <c r="E89">
        <v>6.7685015294381645E-2</v>
      </c>
      <c r="F89">
        <v>0.15855187988739</v>
      </c>
      <c r="G89">
        <v>6.096708837104655E-2</v>
      </c>
      <c r="H89">
        <v>5.8571409204641198E-2</v>
      </c>
      <c r="I89">
        <v>4.8104522692631949E-2</v>
      </c>
      <c r="J89">
        <v>7.8264065068055E-2</v>
      </c>
      <c r="K89">
        <v>3.1059972191360599E-2</v>
      </c>
      <c r="L89">
        <v>5.7458792540641054E-2</v>
      </c>
      <c r="M89">
        <v>7.2474501077606251E-2</v>
      </c>
      <c r="N89">
        <v>6.4142540891723193E-2</v>
      </c>
      <c r="O89">
        <v>4.4786658925299649E-2</v>
      </c>
      <c r="P89">
        <v>9.4846131185386002E-3</v>
      </c>
      <c r="Q89">
        <v>3.6366151318877452E-2</v>
      </c>
      <c r="R89">
        <v>1.5765301069581999E-2</v>
      </c>
      <c r="S89">
        <v>6.6433655390829807E-2</v>
      </c>
      <c r="T89">
        <v>4.6817944988510399E-2</v>
      </c>
      <c r="U89">
        <v>6.561139969165905E-2</v>
      </c>
      <c r="V89">
        <v>1.325220572031985E-2</v>
      </c>
      <c r="W89">
        <v>6.8658204377318052E-2</v>
      </c>
      <c r="X89">
        <v>4.6058354129520501E-2</v>
      </c>
      <c r="Y89">
        <v>2.8015828872830301E-2</v>
      </c>
      <c r="Z89">
        <v>8.3049146042923544E-2</v>
      </c>
      <c r="AA89">
        <v>5.5536351243634652E-2</v>
      </c>
      <c r="AB89">
        <v>8.2667772863530747E-2</v>
      </c>
      <c r="AC89">
        <v>9.5651704567171841E-2</v>
      </c>
      <c r="AD89">
        <v>3.91029501477001E-2</v>
      </c>
      <c r="AE89">
        <v>6.5926872557517405E-2</v>
      </c>
      <c r="AF89">
        <v>4.3348870797469699E-2</v>
      </c>
      <c r="AG89">
        <v>2.681620616914895E-2</v>
      </c>
      <c r="AH89">
        <v>7.6284320626501506E-2</v>
      </c>
      <c r="AI89">
        <v>3.9833867695475901E-2</v>
      </c>
      <c r="AJ89">
        <v>7.4698818098259206E-2</v>
      </c>
      <c r="AK89">
        <v>5.5599802111028954E-2</v>
      </c>
      <c r="AL89">
        <v>4.5321515487835154E-2</v>
      </c>
      <c r="AM89">
        <v>4.1429992546018105E-2</v>
      </c>
      <c r="AN89">
        <v>2.0162675087412048E-2</v>
      </c>
      <c r="AO89">
        <v>3.1601101408261847E-2</v>
      </c>
      <c r="AP89">
        <v>3.2410984668504852E-2</v>
      </c>
      <c r="AQ89">
        <v>4.0625058301623149E-2</v>
      </c>
      <c r="AR89">
        <v>5.8097320951611603E-2</v>
      </c>
      <c r="AS89">
        <v>3.0200992957870852E-2</v>
      </c>
      <c r="AT89">
        <v>6.2153061528692551E-2</v>
      </c>
      <c r="AU89">
        <v>6.2375844835844046E-2</v>
      </c>
      <c r="AV89">
        <v>4.0740201507037749E-2</v>
      </c>
      <c r="AW89">
        <v>2.8802667888374399E-2</v>
      </c>
      <c r="AX89">
        <v>0</v>
      </c>
      <c r="AY89">
        <v>7.7803977144700748E-2</v>
      </c>
      <c r="AZ89">
        <v>3.11306179024879E-2</v>
      </c>
      <c r="BA89">
        <v>6.5418796445633046E-2</v>
      </c>
      <c r="BB89">
        <v>3.9331992244154901E-2</v>
      </c>
      <c r="BC89">
        <v>5.1531741702578952E-2</v>
      </c>
      <c r="BD89">
        <v>0.10099057837828054</v>
      </c>
      <c r="BE89">
        <v>1.93353573005451E-2</v>
      </c>
      <c r="BF89">
        <v>3.2114684818366948E-2</v>
      </c>
      <c r="BG89">
        <v>2.9244642102978901E-2</v>
      </c>
      <c r="BH89">
        <v>5.2024819021594899E-2</v>
      </c>
      <c r="BJ89">
        <f t="shared" si="12"/>
        <v>5.8202394601203675E-2</v>
      </c>
      <c r="BK89">
        <f t="shared" si="13"/>
        <v>5.326838649731358E-2</v>
      </c>
      <c r="BL89">
        <f t="shared" si="14"/>
        <v>4.4925889777587845E-2</v>
      </c>
      <c r="BN89">
        <f t="shared" si="15"/>
        <v>3.3973315745879272E-2</v>
      </c>
      <c r="BO89">
        <f t="shared" si="16"/>
        <v>2.3915930240590244E-2</v>
      </c>
      <c r="BP89">
        <f t="shared" si="17"/>
        <v>2.168979981350597E-2</v>
      </c>
      <c r="BR89">
        <f t="shared" si="18"/>
        <v>8.493328936469818E-3</v>
      </c>
      <c r="BS89">
        <f t="shared" si="19"/>
        <v>5.6370388171685937E-3</v>
      </c>
      <c r="BT89">
        <f t="shared" si="20"/>
        <v>4.3379599627011937E-3</v>
      </c>
      <c r="BV89">
        <f t="shared" si="21"/>
        <v>0.63233498197371407</v>
      </c>
      <c r="BW89">
        <f t="shared" si="22"/>
        <v>0.1772793539961203</v>
      </c>
      <c r="BX89">
        <f t="shared" si="23"/>
        <v>0.24888182607404333</v>
      </c>
    </row>
    <row r="90" spans="1:76" x14ac:dyDescent="0.3">
      <c r="A90" t="s">
        <v>1057</v>
      </c>
      <c r="B90">
        <v>8.3409139180771391E-2</v>
      </c>
      <c r="C90">
        <v>0.1043395022249804</v>
      </c>
      <c r="D90">
        <v>0.18254719243036799</v>
      </c>
      <c r="E90">
        <v>0.17952524888400051</v>
      </c>
      <c r="F90">
        <v>9.2840467804906859E-2</v>
      </c>
      <c r="G90">
        <v>0.14325244258815001</v>
      </c>
      <c r="H90">
        <v>0.16118829746387148</v>
      </c>
      <c r="I90">
        <v>0.158377031145018</v>
      </c>
      <c r="J90">
        <v>0.1548541074559345</v>
      </c>
      <c r="K90">
        <v>0.12710216142170599</v>
      </c>
      <c r="L90">
        <v>9.7058808888814851E-2</v>
      </c>
      <c r="M90">
        <v>0.1884494099742535</v>
      </c>
      <c r="N90">
        <v>0.16772245233028299</v>
      </c>
      <c r="O90">
        <v>7.3628104240435852E-2</v>
      </c>
      <c r="P90">
        <v>0.12913478614778029</v>
      </c>
      <c r="Q90">
        <v>0.22765866884165348</v>
      </c>
      <c r="R90">
        <v>0.17480051109182401</v>
      </c>
      <c r="S90">
        <v>0.22231108213060152</v>
      </c>
      <c r="T90">
        <v>0.1874476017648545</v>
      </c>
      <c r="U90">
        <v>0.23269661508384498</v>
      </c>
      <c r="V90">
        <v>9.2614985722727611E-2</v>
      </c>
      <c r="W90">
        <v>0.13731938137620248</v>
      </c>
      <c r="X90">
        <v>2.6994826789817624E-2</v>
      </c>
      <c r="Y90">
        <v>0.14461706186908202</v>
      </c>
      <c r="Z90">
        <v>0.21078589204572851</v>
      </c>
      <c r="AA90">
        <v>0.1771599346490445</v>
      </c>
      <c r="AB90">
        <v>0.22119418803309002</v>
      </c>
      <c r="AC90">
        <v>0.17302754454369451</v>
      </c>
      <c r="AD90">
        <v>0.149513734996849</v>
      </c>
      <c r="AE90">
        <v>0.1654919723949845</v>
      </c>
      <c r="AF90">
        <v>0.12323145089591001</v>
      </c>
      <c r="AG90">
        <v>0.1499157251271355</v>
      </c>
      <c r="AH90">
        <v>0.15089431293733052</v>
      </c>
      <c r="AI90">
        <v>0.14443339434442148</v>
      </c>
      <c r="AJ90">
        <v>0.11380195981725595</v>
      </c>
      <c r="AK90">
        <v>0.11221865957227134</v>
      </c>
      <c r="AL90">
        <v>0.1219762044550661</v>
      </c>
      <c r="AM90">
        <v>0.1282046515188055</v>
      </c>
      <c r="AN90">
        <v>0.14769522294706999</v>
      </c>
      <c r="AO90">
        <v>0.15873980311495151</v>
      </c>
      <c r="AP90">
        <v>0.28274372508641998</v>
      </c>
      <c r="AQ90">
        <v>8.1414471010488459E-2</v>
      </c>
      <c r="AR90">
        <v>0.20173938345966852</v>
      </c>
      <c r="AS90">
        <v>0.182016830847466</v>
      </c>
      <c r="AT90">
        <v>0.17164597851156299</v>
      </c>
      <c r="AU90">
        <v>0.28072290014136603</v>
      </c>
      <c r="AV90">
        <v>0.217298025443036</v>
      </c>
      <c r="AW90">
        <v>7.3237242671369496E-2</v>
      </c>
      <c r="AX90">
        <v>0.14009498812665799</v>
      </c>
      <c r="AY90">
        <v>0.141980799461247</v>
      </c>
      <c r="AZ90">
        <v>0.12764220437969248</v>
      </c>
      <c r="BA90">
        <v>0.14312146337771248</v>
      </c>
      <c r="BB90">
        <v>0.18142992537423852</v>
      </c>
      <c r="BC90">
        <v>0.15584649942495801</v>
      </c>
      <c r="BD90">
        <v>0.1497328745211215</v>
      </c>
      <c r="BE90">
        <v>8.0271766069601097E-2</v>
      </c>
      <c r="BF90">
        <v>0.21862691422454</v>
      </c>
      <c r="BG90">
        <v>0.12776827658507001</v>
      </c>
      <c r="BH90">
        <v>0.14941783731545699</v>
      </c>
      <c r="BJ90">
        <f t="shared" si="12"/>
        <v>0.141942988813933</v>
      </c>
      <c r="BK90">
        <f t="shared" si="13"/>
        <v>0.16024723421095238</v>
      </c>
      <c r="BL90">
        <f t="shared" si="14"/>
        <v>0.1555755442982838</v>
      </c>
      <c r="BN90">
        <f t="shared" si="15"/>
        <v>4.3483107280429631E-2</v>
      </c>
      <c r="BO90">
        <f t="shared" si="16"/>
        <v>4.9603158606106583E-2</v>
      </c>
      <c r="BP90">
        <f t="shared" si="17"/>
        <v>5.3660224765305409E-2</v>
      </c>
      <c r="BR90">
        <f t="shared" si="18"/>
        <v>1.0870776820107408E-2</v>
      </c>
      <c r="BS90">
        <f t="shared" si="19"/>
        <v>1.1691576606216607E-2</v>
      </c>
      <c r="BT90">
        <f t="shared" si="20"/>
        <v>1.0732044953061081E-2</v>
      </c>
      <c r="BV90">
        <f t="shared" si="21"/>
        <v>0.26006736496369326</v>
      </c>
      <c r="BW90">
        <f t="shared" si="22"/>
        <v>0.37797846906450527</v>
      </c>
      <c r="BX90">
        <f t="shared" si="23"/>
        <v>0.77006436744630635</v>
      </c>
    </row>
    <row r="91" spans="1:76" x14ac:dyDescent="0.3">
      <c r="A91" t="s">
        <v>1058</v>
      </c>
      <c r="B91">
        <v>0.232412037348672</v>
      </c>
      <c r="C91">
        <v>0.24155077334492597</v>
      </c>
      <c r="D91">
        <v>0.24589246055603647</v>
      </c>
      <c r="E91">
        <v>0.28193363049765852</v>
      </c>
      <c r="F91">
        <v>0.335827663468652</v>
      </c>
      <c r="G91">
        <v>0.27415330816149497</v>
      </c>
      <c r="H91">
        <v>0.30376470156287</v>
      </c>
      <c r="I91">
        <v>0.24313852813114051</v>
      </c>
      <c r="J91">
        <v>0.36097829138280901</v>
      </c>
      <c r="K91">
        <v>0.3112970927193805</v>
      </c>
      <c r="L91">
        <v>0.25864290376177351</v>
      </c>
      <c r="M91">
        <v>0.26766286732344202</v>
      </c>
      <c r="N91">
        <v>0.24366354177427901</v>
      </c>
      <c r="O91">
        <v>0.28761564698570952</v>
      </c>
      <c r="P91">
        <v>0.27997422510498049</v>
      </c>
      <c r="Q91">
        <v>0.30700571358719253</v>
      </c>
      <c r="R91">
        <v>0.34719022263212801</v>
      </c>
      <c r="S91">
        <v>0.35226480382998249</v>
      </c>
      <c r="T91">
        <v>0.42882228852534598</v>
      </c>
      <c r="U91">
        <v>0.2351985393594275</v>
      </c>
      <c r="V91">
        <v>0.267261569961315</v>
      </c>
      <c r="W91">
        <v>0.25268678105819697</v>
      </c>
      <c r="X91">
        <v>0.22652801766494551</v>
      </c>
      <c r="Y91">
        <v>0.2488335753487815</v>
      </c>
      <c r="Z91">
        <v>0.266906748716705</v>
      </c>
      <c r="AA91">
        <v>0.35388293213496902</v>
      </c>
      <c r="AB91">
        <v>0.216874884537261</v>
      </c>
      <c r="AC91">
        <v>0.37385950707170651</v>
      </c>
      <c r="AD91">
        <v>0.2294511823964995</v>
      </c>
      <c r="AE91">
        <v>0.23231294608319403</v>
      </c>
      <c r="AF91">
        <v>0.17912457285738348</v>
      </c>
      <c r="AG91">
        <v>0.29810139367560951</v>
      </c>
      <c r="AH91">
        <v>0.26038630154919151</v>
      </c>
      <c r="AI91">
        <v>0.27138723437447998</v>
      </c>
      <c r="AJ91">
        <v>0.28597343997735902</v>
      </c>
      <c r="AK91">
        <v>0.18286368533126651</v>
      </c>
      <c r="AL91">
        <v>0.20134207497635601</v>
      </c>
      <c r="AM91">
        <v>0.262814772819295</v>
      </c>
      <c r="AN91">
        <v>0.25347085491450949</v>
      </c>
      <c r="AO91">
        <v>0.43326819618644352</v>
      </c>
      <c r="AP91">
        <v>0.2537612579813075</v>
      </c>
      <c r="AQ91">
        <v>0.23561913093592801</v>
      </c>
      <c r="AR91">
        <v>0.32562625631069053</v>
      </c>
      <c r="AS91">
        <v>0.2773361621016025</v>
      </c>
      <c r="AT91">
        <v>0.41119017012810599</v>
      </c>
      <c r="AU91">
        <v>0.36809100382825249</v>
      </c>
      <c r="AV91">
        <v>0.27113809409879552</v>
      </c>
      <c r="AW91">
        <v>0.28373067529432749</v>
      </c>
      <c r="AX91">
        <v>0.20444322666457451</v>
      </c>
      <c r="AY91">
        <v>0.31328598222492998</v>
      </c>
      <c r="AZ91">
        <v>0.320868025528046</v>
      </c>
      <c r="BA91">
        <v>0.27590153306801751</v>
      </c>
      <c r="BB91">
        <v>0.25449157940897349</v>
      </c>
      <c r="BC91">
        <v>0.25832021953928552</v>
      </c>
      <c r="BD91">
        <v>0.43860858182211448</v>
      </c>
      <c r="BE91">
        <v>0.27146589902262702</v>
      </c>
      <c r="BF91">
        <v>0.26943976361023747</v>
      </c>
      <c r="BG91">
        <v>0.2920055209543635</v>
      </c>
      <c r="BH91">
        <v>0.2349747947792675</v>
      </c>
      <c r="BJ91">
        <f t="shared" si="12"/>
        <v>0.27971958660693852</v>
      </c>
      <c r="BK91">
        <f t="shared" si="13"/>
        <v>0.28005963898761788</v>
      </c>
      <c r="BL91">
        <f t="shared" si="14"/>
        <v>0.2872012360602671</v>
      </c>
      <c r="BN91">
        <f t="shared" si="15"/>
        <v>3.6729797935528032E-2</v>
      </c>
      <c r="BO91">
        <f t="shared" si="16"/>
        <v>6.546077502605567E-2</v>
      </c>
      <c r="BP91">
        <f t="shared" si="17"/>
        <v>6.6395048765757442E-2</v>
      </c>
      <c r="BR91">
        <f t="shared" si="18"/>
        <v>9.1824494838820079E-3</v>
      </c>
      <c r="BS91">
        <f t="shared" si="19"/>
        <v>1.5429252640883656E-2</v>
      </c>
      <c r="BT91">
        <f t="shared" si="20"/>
        <v>1.3279009753151489E-2</v>
      </c>
      <c r="BV91">
        <f t="shared" si="21"/>
        <v>0.98502735752744797</v>
      </c>
      <c r="BW91">
        <f t="shared" si="22"/>
        <v>0.64568422568798334</v>
      </c>
      <c r="BX91">
        <f t="shared" si="23"/>
        <v>0.72770540249514659</v>
      </c>
    </row>
    <row r="92" spans="1:76" x14ac:dyDescent="0.3">
      <c r="A92" t="s">
        <v>1059</v>
      </c>
      <c r="B92">
        <v>4.7675256594925101E-2</v>
      </c>
      <c r="C92">
        <v>8.0410124570184455E-2</v>
      </c>
      <c r="D92">
        <v>6.7876516295038353E-2</v>
      </c>
      <c r="E92">
        <v>4.59346084934402E-2</v>
      </c>
      <c r="F92">
        <v>8.8942391198854998E-2</v>
      </c>
      <c r="G92">
        <v>4.9350453194701355E-2</v>
      </c>
      <c r="H92">
        <v>6.8458578776113346E-2</v>
      </c>
      <c r="I92">
        <v>3.8603003574799753E-2</v>
      </c>
      <c r="J92">
        <v>8.2804070283783643E-2</v>
      </c>
      <c r="K92">
        <v>3.4360780926525399E-2</v>
      </c>
      <c r="L92">
        <v>4.4426237429918802E-2</v>
      </c>
      <c r="M92">
        <v>7.6543272873339341E-2</v>
      </c>
      <c r="N92">
        <v>2.253372212130975E-2</v>
      </c>
      <c r="O92">
        <v>6.0558886857748351E-2</v>
      </c>
      <c r="P92">
        <v>8.7294184074826753E-2</v>
      </c>
      <c r="Q92">
        <v>7.1615103169003949E-2</v>
      </c>
      <c r="R92">
        <v>8.5980310564999399E-2</v>
      </c>
      <c r="S92">
        <v>4.0552234357992753E-2</v>
      </c>
      <c r="T92">
        <v>7.3662345959581349E-2</v>
      </c>
      <c r="U92">
        <v>0.10245484239773806</v>
      </c>
      <c r="V92">
        <v>6.5613862411445206E-2</v>
      </c>
      <c r="W92">
        <v>6.0051557968204244E-2</v>
      </c>
      <c r="X92">
        <v>2.463895609024665E-2</v>
      </c>
      <c r="Y92">
        <v>7.1786510469018794E-2</v>
      </c>
      <c r="Z92">
        <v>4.3928451435217453E-2</v>
      </c>
      <c r="AA92">
        <v>6.2377296510441854E-2</v>
      </c>
      <c r="AB92">
        <v>8.2982185064276806E-2</v>
      </c>
      <c r="AC92">
        <v>7.3676304948827542E-2</v>
      </c>
      <c r="AD92">
        <v>4.9465503166329299E-2</v>
      </c>
      <c r="AE92">
        <v>7.1557999279166506E-2</v>
      </c>
      <c r="AF92">
        <v>5.6741243554838248E-2</v>
      </c>
      <c r="AG92">
        <v>5.8784174720845052E-2</v>
      </c>
      <c r="AH92">
        <v>6.3354343276047748E-2</v>
      </c>
      <c r="AI92">
        <v>0.1049472731561846</v>
      </c>
      <c r="AJ92">
        <v>5.5760919543267201E-2</v>
      </c>
      <c r="AK92">
        <v>5.1772226677557154E-2</v>
      </c>
      <c r="AL92">
        <v>3.9253461964399453E-2</v>
      </c>
      <c r="AM92">
        <v>5.9572637352395902E-2</v>
      </c>
      <c r="AN92">
        <v>5.20286703187934E-2</v>
      </c>
      <c r="AO92">
        <v>9.6392463688480645E-2</v>
      </c>
      <c r="AP92">
        <v>5.9055487975902293E-2</v>
      </c>
      <c r="AQ92">
        <v>4.72216627806369E-2</v>
      </c>
      <c r="AR92">
        <v>7.8133391141053651E-2</v>
      </c>
      <c r="AS92">
        <v>4.8720768539636194E-2</v>
      </c>
      <c r="AT92">
        <v>6.3736987706986103E-2</v>
      </c>
      <c r="AU92">
        <v>7.9156901327478199E-2</v>
      </c>
      <c r="AV92">
        <v>9.2242066328082503E-2</v>
      </c>
      <c r="AW92">
        <v>6.5240644878465995E-2</v>
      </c>
      <c r="AX92">
        <v>8.0092816507419257E-2</v>
      </c>
      <c r="AY92">
        <v>6.3977246610638749E-2</v>
      </c>
      <c r="AZ92">
        <v>6.5855626641758147E-2</v>
      </c>
      <c r="BA92">
        <v>9.15912795382154E-2</v>
      </c>
      <c r="BB92">
        <v>5.6134714039685896E-2</v>
      </c>
      <c r="BC92">
        <v>4.7643095244596603E-2</v>
      </c>
      <c r="BD92">
        <v>6.0919699482321552E-2</v>
      </c>
      <c r="BE92">
        <v>2.9995671482304247E-2</v>
      </c>
      <c r="BF92">
        <v>6.3227319379580801E-2</v>
      </c>
      <c r="BG92">
        <v>4.8540826635699655E-2</v>
      </c>
      <c r="BH92">
        <v>8.495527898757485E-2</v>
      </c>
      <c r="BJ92">
        <f t="shared" si="12"/>
        <v>6.0461699402157093E-2</v>
      </c>
      <c r="BK92">
        <f t="shared" si="13"/>
        <v>6.6253077518411196E-2</v>
      </c>
      <c r="BL92">
        <f t="shared" si="14"/>
        <v>6.3248874590917242E-2</v>
      </c>
      <c r="BN92">
        <f t="shared" si="15"/>
        <v>2.0466110214754279E-2</v>
      </c>
      <c r="BO92">
        <f t="shared" si="16"/>
        <v>2.0330546788531394E-2</v>
      </c>
      <c r="BP92">
        <f t="shared" si="17"/>
        <v>1.7070439672204171E-2</v>
      </c>
      <c r="BR92">
        <f t="shared" si="18"/>
        <v>5.1165275536885699E-3</v>
      </c>
      <c r="BS92">
        <f t="shared" si="19"/>
        <v>4.7919558331336451E-3</v>
      </c>
      <c r="BT92">
        <f t="shared" si="20"/>
        <v>3.4140879344408343E-3</v>
      </c>
      <c r="BV92">
        <f t="shared" si="21"/>
        <v>0.41493845715434619</v>
      </c>
      <c r="BW92">
        <f t="shared" si="22"/>
        <v>0.65396590043980141</v>
      </c>
      <c r="BX92">
        <f t="shared" si="23"/>
        <v>0.61307004201412907</v>
      </c>
    </row>
    <row r="93" spans="1:76" x14ac:dyDescent="0.3">
      <c r="A93" t="s">
        <v>1060</v>
      </c>
      <c r="B93">
        <v>6.3365896291136051E-2</v>
      </c>
      <c r="C93">
        <v>5.5480257985314849E-2</v>
      </c>
      <c r="D93">
        <v>4.0349069445180755E-2</v>
      </c>
      <c r="E93">
        <v>6.9993619181200048E-2</v>
      </c>
      <c r="F93">
        <v>7.6408612685402499E-2</v>
      </c>
      <c r="G93">
        <v>3.0787012103248454E-2</v>
      </c>
      <c r="H93">
        <v>7.197065821430905E-2</v>
      </c>
      <c r="I93">
        <v>5.2177156184431951E-2</v>
      </c>
      <c r="J93">
        <v>3.6537708837820253E-2</v>
      </c>
      <c r="K93">
        <v>4.0284830032474649E-2</v>
      </c>
      <c r="L93">
        <v>5.3719491838173004E-2</v>
      </c>
      <c r="M93">
        <v>5.1283602124955599E-2</v>
      </c>
      <c r="N93">
        <v>7.4946037089835604E-2</v>
      </c>
      <c r="O93">
        <v>5.02687572034555E-2</v>
      </c>
      <c r="P93">
        <v>9.1404346549236196E-2</v>
      </c>
      <c r="Q93">
        <v>8.8645575891944189E-2</v>
      </c>
      <c r="R93">
        <v>2.0195167267938699E-2</v>
      </c>
      <c r="S93">
        <v>7.6192286473392906E-2</v>
      </c>
      <c r="T93">
        <v>6.6749293731790643E-2</v>
      </c>
      <c r="U93">
        <v>5.3829221142052297E-2</v>
      </c>
      <c r="V93">
        <v>6.0579023455129846E-2</v>
      </c>
      <c r="W93">
        <v>5.2550185384957052E-2</v>
      </c>
      <c r="X93">
        <v>0.10730668041329244</v>
      </c>
      <c r="Y93">
        <v>7.0765098381986996E-2</v>
      </c>
      <c r="Z93">
        <v>8.6400143616317801E-2</v>
      </c>
      <c r="AA93">
        <v>7.6902599959984996E-2</v>
      </c>
      <c r="AB93">
        <v>8.1657243211284147E-2</v>
      </c>
      <c r="AC93">
        <v>6.3433898059822552E-2</v>
      </c>
      <c r="AD93">
        <v>6.819331293848449E-2</v>
      </c>
      <c r="AE93">
        <v>5.5843178490707898E-2</v>
      </c>
      <c r="AF93">
        <v>8.5589061734999305E-2</v>
      </c>
      <c r="AG93">
        <v>7.5600107392822899E-2</v>
      </c>
      <c r="AH93">
        <v>5.732048466068785E-2</v>
      </c>
      <c r="AI93">
        <v>9.6766171549150848E-2</v>
      </c>
      <c r="AJ93">
        <v>7.8660457069401557E-2</v>
      </c>
      <c r="AK93">
        <v>3.60271026955531E-2</v>
      </c>
      <c r="AL93">
        <v>2.9859622678830702E-2</v>
      </c>
      <c r="AM93">
        <v>3.9633080990929999E-2</v>
      </c>
      <c r="AN93">
        <v>5.5247377982504953E-2</v>
      </c>
      <c r="AO93">
        <v>5.2596698457232902E-2</v>
      </c>
      <c r="AP93">
        <v>8.4353203115921288E-2</v>
      </c>
      <c r="AQ93">
        <v>6.7062373205108244E-2</v>
      </c>
      <c r="AR93">
        <v>6.6251392344980509E-2</v>
      </c>
      <c r="AS93">
        <v>8.2118839087484546E-2</v>
      </c>
      <c r="AT93">
        <v>3.3617447753805603E-2</v>
      </c>
      <c r="AU93">
        <v>6.607138436394E-2</v>
      </c>
      <c r="AV93">
        <v>3.01668808969279E-2</v>
      </c>
      <c r="AW93">
        <v>5.5083389952117298E-2</v>
      </c>
      <c r="AX93">
        <v>8.3965838580171551E-2</v>
      </c>
      <c r="AY93">
        <v>7.278493923135676E-2</v>
      </c>
      <c r="AZ93">
        <v>4.7254481962498304E-2</v>
      </c>
      <c r="BA93">
        <v>5.6074399333455649E-2</v>
      </c>
      <c r="BB93">
        <v>4.4392594918807246E-2</v>
      </c>
      <c r="BC93">
        <v>9.472907945908754E-2</v>
      </c>
      <c r="BD93">
        <v>5.2617063400365052E-2</v>
      </c>
      <c r="BE93">
        <v>2.45075472811019E-2</v>
      </c>
      <c r="BF93">
        <v>6.5250536053251748E-2</v>
      </c>
      <c r="BG93">
        <v>3.9429203611265548E-2</v>
      </c>
      <c r="BH93">
        <v>4.9882927145602246E-2</v>
      </c>
      <c r="BJ93">
        <f t="shared" si="12"/>
        <v>5.9226414478632423E-2</v>
      </c>
      <c r="BK93">
        <f t="shared" si="13"/>
        <v>6.9770730992489094E-2</v>
      </c>
      <c r="BL93">
        <f t="shared" si="14"/>
        <v>5.6305514462868092E-2</v>
      </c>
      <c r="BN93">
        <f t="shared" si="15"/>
        <v>1.8284454533632245E-2</v>
      </c>
      <c r="BO93">
        <f t="shared" si="16"/>
        <v>1.9442946442066598E-2</v>
      </c>
      <c r="BP93">
        <f t="shared" si="17"/>
        <v>1.9400791342709552E-2</v>
      </c>
      <c r="BR93">
        <f t="shared" si="18"/>
        <v>4.5711136334080612E-3</v>
      </c>
      <c r="BS93">
        <f t="shared" si="19"/>
        <v>4.5827464251440497E-3</v>
      </c>
      <c r="BT93">
        <f t="shared" si="20"/>
        <v>3.8801582685419104E-3</v>
      </c>
      <c r="BV93">
        <f t="shared" si="21"/>
        <v>0.11314873560752255</v>
      </c>
      <c r="BW93">
        <f t="shared" si="22"/>
        <v>0.62932201110837283</v>
      </c>
      <c r="BX93">
        <f t="shared" si="23"/>
        <v>3.1057151441558871E-2</v>
      </c>
    </row>
    <row r="94" spans="1:76" x14ac:dyDescent="0.3">
      <c r="A94" t="s">
        <v>1061</v>
      </c>
      <c r="B94">
        <v>3.2893988488046699E-2</v>
      </c>
      <c r="C94">
        <v>1.2658771896913725E-2</v>
      </c>
      <c r="D94">
        <v>4.2994153137432156E-2</v>
      </c>
      <c r="E94">
        <v>3.6750727210386101E-2</v>
      </c>
      <c r="F94">
        <v>9.1898279534740501E-2</v>
      </c>
      <c r="G94">
        <v>4.0278722609695748E-2</v>
      </c>
      <c r="H94">
        <v>4.3121438668002346E-2</v>
      </c>
      <c r="I94">
        <v>3.7384705958963448E-2</v>
      </c>
      <c r="J94">
        <v>3.6898459197521848E-2</v>
      </c>
      <c r="K94">
        <v>4.7018996172981053E-2</v>
      </c>
      <c r="L94">
        <v>2.3492833661608599E-2</v>
      </c>
      <c r="M94">
        <v>4.0963808160017046E-2</v>
      </c>
      <c r="N94">
        <v>2.5907079546012651E-2</v>
      </c>
      <c r="O94">
        <v>3.7260179460182702E-2</v>
      </c>
      <c r="P94">
        <v>7.9626809573645554E-2</v>
      </c>
      <c r="Q94">
        <v>6.316940180619629E-2</v>
      </c>
      <c r="R94">
        <v>1.00321104267294E-2</v>
      </c>
      <c r="S94">
        <v>3.6210218326804003E-2</v>
      </c>
      <c r="T94">
        <v>2.893598791329955E-2</v>
      </c>
      <c r="U94">
        <v>2.8787186777379598E-2</v>
      </c>
      <c r="V94">
        <v>5.6249555492860398E-2</v>
      </c>
      <c r="W94">
        <v>4.0389937425887049E-2</v>
      </c>
      <c r="X94">
        <v>5.0244891370525596E-2</v>
      </c>
      <c r="Y94">
        <v>4.4930152645176594E-2</v>
      </c>
      <c r="Z94">
        <v>6.3415717202378347E-2</v>
      </c>
      <c r="AA94">
        <v>3.4165975494729349E-2</v>
      </c>
      <c r="AB94">
        <v>9.4462959403726496E-2</v>
      </c>
      <c r="AC94">
        <v>8.1520689157661558E-2</v>
      </c>
      <c r="AD94">
        <v>4.6660858300104947E-2</v>
      </c>
      <c r="AE94">
        <v>2.2327911334463751E-2</v>
      </c>
      <c r="AF94">
        <v>4.7790161288492949E-2</v>
      </c>
      <c r="AG94">
        <v>3.4677740327170553E-2</v>
      </c>
      <c r="AH94">
        <v>6.2213957957520348E-2</v>
      </c>
      <c r="AI94">
        <v>4.7365985499870603E-2</v>
      </c>
      <c r="AJ94">
        <v>5.5413047355118955E-2</v>
      </c>
      <c r="AK94">
        <v>3.406504985448245E-2</v>
      </c>
      <c r="AL94">
        <v>5.4472509183398493E-2</v>
      </c>
      <c r="AM94">
        <v>2.997459316756685E-2</v>
      </c>
      <c r="AN94">
        <v>3.9504176714117052E-2</v>
      </c>
      <c r="AO94">
        <v>3.0548519699982849E-2</v>
      </c>
      <c r="AP94">
        <v>7.0711548474437058E-2</v>
      </c>
      <c r="AQ94">
        <v>4.0979731054502547E-2</v>
      </c>
      <c r="AR94">
        <v>2.7822223221386999E-2</v>
      </c>
      <c r="AS94">
        <v>3.7692755125841595E-2</v>
      </c>
      <c r="AT94">
        <v>4.2902809703065745E-2</v>
      </c>
      <c r="AU94">
        <v>9.455493341289381E-2</v>
      </c>
      <c r="AV94">
        <v>3.6647176775367205E-2</v>
      </c>
      <c r="AW94">
        <v>2.129326701321985E-2</v>
      </c>
      <c r="AX94">
        <v>5.10263986893955E-2</v>
      </c>
      <c r="AY94">
        <v>2.9019047592716347E-2</v>
      </c>
      <c r="AZ94">
        <v>3.8116784989827547E-2</v>
      </c>
      <c r="BA94">
        <v>6.2337833880955248E-2</v>
      </c>
      <c r="BB94">
        <v>1.1342517455832474E-2</v>
      </c>
      <c r="BC94">
        <v>2.1322286026394851E-2</v>
      </c>
      <c r="BD94">
        <v>4.9181679984143953E-2</v>
      </c>
      <c r="BE94">
        <v>1.3214366557028154E-2</v>
      </c>
      <c r="BF94">
        <v>2.8764950144175801E-2</v>
      </c>
      <c r="BG94">
        <v>2.7686328425798951E-2</v>
      </c>
      <c r="BH94">
        <v>5.0513060516176447E-2</v>
      </c>
      <c r="BJ94">
        <f t="shared" si="12"/>
        <v>4.326989719264665E-2</v>
      </c>
      <c r="BK94">
        <f t="shared" si="13"/>
        <v>4.6132333130265608E-2</v>
      </c>
      <c r="BL94">
        <f t="shared" si="14"/>
        <v>3.9964303800713065E-2</v>
      </c>
      <c r="BN94">
        <f t="shared" si="15"/>
        <v>2.0003501452111879E-2</v>
      </c>
      <c r="BO94">
        <f t="shared" si="16"/>
        <v>2.0498285785115773E-2</v>
      </c>
      <c r="BP94">
        <f t="shared" si="17"/>
        <v>1.8507735541939681E-2</v>
      </c>
      <c r="BR94">
        <f t="shared" si="18"/>
        <v>5.0008753630279698E-3</v>
      </c>
      <c r="BS94">
        <f t="shared" si="19"/>
        <v>4.8314922937850594E-3</v>
      </c>
      <c r="BT94">
        <f t="shared" si="20"/>
        <v>3.7015471083879361E-3</v>
      </c>
      <c r="BV94">
        <f t="shared" si="21"/>
        <v>0.68336597797558807</v>
      </c>
      <c r="BW94">
        <f t="shared" si="22"/>
        <v>0.59909205825365952</v>
      </c>
      <c r="BX94">
        <f t="shared" si="23"/>
        <v>0.31793897066350207</v>
      </c>
    </row>
    <row r="95" spans="1:76" x14ac:dyDescent="0.3">
      <c r="A95" t="s">
        <v>1062</v>
      </c>
      <c r="B95">
        <v>2.411546683830415E-2</v>
      </c>
      <c r="C95">
        <v>3.0457160548995998E-2</v>
      </c>
      <c r="D95">
        <v>2.151962366399365E-2</v>
      </c>
      <c r="E95">
        <v>5.6023660435303747E-2</v>
      </c>
      <c r="F95">
        <v>3.3433186269308003E-2</v>
      </c>
      <c r="G95">
        <v>2.2278165222431652E-2</v>
      </c>
      <c r="H95">
        <v>2.959025177228955E-2</v>
      </c>
      <c r="I95">
        <v>2.4275211773200651E-2</v>
      </c>
      <c r="J95">
        <v>2.6664248598706499E-2</v>
      </c>
      <c r="K95">
        <v>1.76126598819175E-2</v>
      </c>
      <c r="L95">
        <v>2.8171525390619002E-2</v>
      </c>
      <c r="M95">
        <v>4.3105181962364E-2</v>
      </c>
      <c r="N95">
        <v>2.0532663407565051E-2</v>
      </c>
      <c r="O95">
        <v>2.0097553740532549E-2</v>
      </c>
      <c r="P95">
        <v>4.3998326481664296E-2</v>
      </c>
      <c r="Q95">
        <v>3.693134646848395E-2</v>
      </c>
      <c r="R95">
        <v>3.3372536500046103E-2</v>
      </c>
      <c r="S95">
        <v>2.9415360069314684E-2</v>
      </c>
      <c r="T95">
        <v>3.6819466461295448E-2</v>
      </c>
      <c r="U95">
        <v>2.7764888503088753E-2</v>
      </c>
      <c r="V95">
        <v>1.59411390968573E-2</v>
      </c>
      <c r="W95">
        <v>2.95166209677949E-2</v>
      </c>
      <c r="X95">
        <v>3.156937727214755E-2</v>
      </c>
      <c r="Y95">
        <v>5.7217337959756948E-2</v>
      </c>
      <c r="Z95">
        <v>4.4033229856624299E-2</v>
      </c>
      <c r="AA95">
        <v>4.0873278621469347E-2</v>
      </c>
      <c r="AB95">
        <v>4.5252882503712448E-2</v>
      </c>
      <c r="AC95">
        <v>4.264239695779045E-2</v>
      </c>
      <c r="AD95">
        <v>3.7363317839517803E-2</v>
      </c>
      <c r="AE95">
        <v>4.4600308321830852E-2</v>
      </c>
      <c r="AF95">
        <v>3.1240886305406598E-2</v>
      </c>
      <c r="AG95">
        <v>2.8170698797087251E-2</v>
      </c>
      <c r="AH95">
        <v>3.9188486953865349E-2</v>
      </c>
      <c r="AI95">
        <v>4.7767791793552297E-2</v>
      </c>
      <c r="AJ95">
        <v>0</v>
      </c>
      <c r="AK95">
        <v>2.7093252160216151E-2</v>
      </c>
      <c r="AL95">
        <v>5.4376237031414545E-2</v>
      </c>
      <c r="AM95">
        <v>3.3410184680330801E-2</v>
      </c>
      <c r="AN95">
        <v>2.6012440004431099E-2</v>
      </c>
      <c r="AO95">
        <v>2.8087878167445034E-2</v>
      </c>
      <c r="AP95">
        <v>3.9313846479474196E-2</v>
      </c>
      <c r="AQ95">
        <v>4.3569488970095355E-2</v>
      </c>
      <c r="AR95">
        <v>1.1817803179299801E-2</v>
      </c>
      <c r="AS95">
        <v>2.7337567721789299E-2</v>
      </c>
      <c r="AT95">
        <v>2.95600061078303E-2</v>
      </c>
      <c r="AU95">
        <v>6.7866490368774554E-2</v>
      </c>
      <c r="AV95">
        <v>1.6218714417688251E-2</v>
      </c>
      <c r="AW95">
        <v>4.454740933119275E-2</v>
      </c>
      <c r="AX95">
        <v>2.5548661353292548E-2</v>
      </c>
      <c r="AY95">
        <v>4.0306359038758954E-2</v>
      </c>
      <c r="AZ95">
        <v>2.9954231588533248E-2</v>
      </c>
      <c r="BA95">
        <v>3.2953743187921547E-2</v>
      </c>
      <c r="BB95">
        <v>1.9777805000695099E-2</v>
      </c>
      <c r="BC95">
        <v>3.8269444051788504E-2</v>
      </c>
      <c r="BD95">
        <v>3.8865579168646303E-2</v>
      </c>
      <c r="BE95">
        <v>1.43816240123154E-2</v>
      </c>
      <c r="BF95">
        <v>2.4902596004102051E-2</v>
      </c>
      <c r="BG95">
        <v>0</v>
      </c>
      <c r="BH95">
        <v>2.4391641190905051E-2</v>
      </c>
      <c r="BJ95">
        <f t="shared" si="12"/>
        <v>2.9925389528480017E-2</v>
      </c>
      <c r="BK95">
        <f t="shared" si="13"/>
        <v>3.6819444710064347E-2</v>
      </c>
      <c r="BL95">
        <f t="shared" si="14"/>
        <v>2.9542520128677641E-2</v>
      </c>
      <c r="BN95">
        <f t="shared" si="15"/>
        <v>1.0518549002091048E-2</v>
      </c>
      <c r="BO95">
        <f t="shared" si="16"/>
        <v>9.5403110795268149E-3</v>
      </c>
      <c r="BP95">
        <f t="shared" si="17"/>
        <v>1.5221130946827616E-2</v>
      </c>
      <c r="BR95">
        <f t="shared" si="18"/>
        <v>2.629637250522762E-3</v>
      </c>
      <c r="BS95">
        <f t="shared" si="19"/>
        <v>2.2486728863208546E-3</v>
      </c>
      <c r="BT95">
        <f t="shared" si="20"/>
        <v>3.044226189365523E-3</v>
      </c>
      <c r="BV95">
        <f t="shared" si="21"/>
        <v>5.5316979763130332E-2</v>
      </c>
      <c r="BW95">
        <f t="shared" si="22"/>
        <v>0.92466560780490747</v>
      </c>
      <c r="BX95">
        <f t="shared" si="23"/>
        <v>6.1589188596459447E-2</v>
      </c>
    </row>
    <row r="96" spans="1:76" x14ac:dyDescent="0.3">
      <c r="A96" t="s">
        <v>1063</v>
      </c>
      <c r="B96">
        <v>3.13490480517385E-2</v>
      </c>
      <c r="C96">
        <v>1.7256179673435713E-2</v>
      </c>
      <c r="D96">
        <v>3.6334163921940749E-2</v>
      </c>
      <c r="E96">
        <v>6.7958492140227006E-2</v>
      </c>
      <c r="F96">
        <v>3.3433186269308003E-2</v>
      </c>
      <c r="G96">
        <v>3.6832426403793153E-2</v>
      </c>
      <c r="H96">
        <v>2.6304921886492798E-2</v>
      </c>
      <c r="I96">
        <v>1.9508917086563597E-2</v>
      </c>
      <c r="J96">
        <v>2.8806315865783551E-2</v>
      </c>
      <c r="K96">
        <v>1.93864914170289E-2</v>
      </c>
      <c r="L96">
        <v>3.2873623357483797E-2</v>
      </c>
      <c r="M96">
        <v>3.7864816336490151E-2</v>
      </c>
      <c r="N96">
        <v>1.4247544317024699E-2</v>
      </c>
      <c r="O96">
        <v>2.2331723009831751E-2</v>
      </c>
      <c r="P96">
        <v>2.068662137040185E-2</v>
      </c>
      <c r="Q96">
        <v>2.0429329308278399E-2</v>
      </c>
      <c r="R96">
        <v>2.4208011438630401E-2</v>
      </c>
      <c r="S96">
        <v>1.4427274692888549E-2</v>
      </c>
      <c r="T96">
        <v>2.6998490808172203E-2</v>
      </c>
      <c r="U96">
        <v>2.1468669437161799E-2</v>
      </c>
      <c r="V96">
        <v>2.976796219010925E-2</v>
      </c>
      <c r="W96">
        <v>2.9137894898692854E-2</v>
      </c>
      <c r="X96">
        <v>1.7491673617696851E-2</v>
      </c>
      <c r="Y96">
        <v>4.1665716281803301E-2</v>
      </c>
      <c r="Z96">
        <v>2.1128438883522803E-2</v>
      </c>
      <c r="AA96">
        <v>4.2246047379053346E-2</v>
      </c>
      <c r="AB96">
        <v>5.0938213939203003E-2</v>
      </c>
      <c r="AC96">
        <v>5.2962330091192444E-2</v>
      </c>
      <c r="AD96">
        <v>2.5596779881873852E-2</v>
      </c>
      <c r="AE96">
        <v>2.7446162783705801E-2</v>
      </c>
      <c r="AF96">
        <v>3.5343477556351699E-2</v>
      </c>
      <c r="AG96">
        <v>3.3942278727066205E-2</v>
      </c>
      <c r="AH96">
        <v>3.9257871798007354E-2</v>
      </c>
      <c r="AI96">
        <v>2.71303102530293E-2</v>
      </c>
      <c r="AJ96">
        <v>4.4401005829642598E-2</v>
      </c>
      <c r="AK96">
        <v>1.8280939370508301E-2</v>
      </c>
      <c r="AL96">
        <v>3.5495709530845125E-2</v>
      </c>
      <c r="AM96">
        <v>2.5692645359220501E-2</v>
      </c>
      <c r="AN96">
        <v>2.075964161638625E-2</v>
      </c>
      <c r="AO96">
        <v>4.3519940384369751E-2</v>
      </c>
      <c r="AP96">
        <v>2.3305110288704751E-2</v>
      </c>
      <c r="AQ96">
        <v>6.8965387402667548E-3</v>
      </c>
      <c r="AR96">
        <v>2.6066393821558051E-2</v>
      </c>
      <c r="AS96">
        <v>4.6317204977872554E-2</v>
      </c>
      <c r="AT96">
        <v>2.4624332707158698E-2</v>
      </c>
      <c r="AU96">
        <v>1.1839919934145949E-2</v>
      </c>
      <c r="AV96">
        <v>4.9633380463001447E-2</v>
      </c>
      <c r="AW96">
        <v>2.2569239632187252E-2</v>
      </c>
      <c r="AX96">
        <v>8.6109086973355509E-2</v>
      </c>
      <c r="AY96">
        <v>3.448247771084325E-2</v>
      </c>
      <c r="AZ96">
        <v>3.1910192748003954E-2</v>
      </c>
      <c r="BA96">
        <v>4.7933841357616198E-2</v>
      </c>
      <c r="BB96">
        <v>8.4791044482946457E-3</v>
      </c>
      <c r="BC96">
        <v>1.3017335061947346E-2</v>
      </c>
      <c r="BD96">
        <v>7.9496441165036208E-2</v>
      </c>
      <c r="BE96">
        <v>1.3085690959008019E-2</v>
      </c>
      <c r="BF96">
        <v>1.18414831286263E-2</v>
      </c>
      <c r="BG96">
        <v>3.0689456229530749E-2</v>
      </c>
      <c r="BH96">
        <v>1.8192303632068953E-2</v>
      </c>
      <c r="BJ96">
        <f t="shared" si="12"/>
        <v>2.9100237525988913E-2</v>
      </c>
      <c r="BK96">
        <f t="shared" si="13"/>
        <v>3.1175422481008946E-2</v>
      </c>
      <c r="BL96">
        <f t="shared" si="14"/>
        <v>3.0985576642807971E-2</v>
      </c>
      <c r="BN96">
        <f t="shared" si="15"/>
        <v>1.2868279634128305E-2</v>
      </c>
      <c r="BO96">
        <f t="shared" si="16"/>
        <v>1.0804738628276913E-2</v>
      </c>
      <c r="BP96">
        <f t="shared" si="17"/>
        <v>2.0153403783539057E-2</v>
      </c>
      <c r="BR96">
        <f t="shared" si="18"/>
        <v>3.2170699085320763E-3</v>
      </c>
      <c r="BS96">
        <f t="shared" si="19"/>
        <v>2.5467013176676137E-3</v>
      </c>
      <c r="BT96">
        <f t="shared" si="20"/>
        <v>4.030680756707811E-3</v>
      </c>
      <c r="BV96">
        <f t="shared" si="21"/>
        <v>0.61678432725545362</v>
      </c>
      <c r="BW96">
        <f t="shared" si="22"/>
        <v>0.71665442373634003</v>
      </c>
      <c r="BX96">
        <f t="shared" si="23"/>
        <v>0.96844460869152438</v>
      </c>
    </row>
    <row r="97" spans="1:76" x14ac:dyDescent="0.3">
      <c r="A97" t="s">
        <v>1064</v>
      </c>
      <c r="B97">
        <v>6.2942384129985304E-2</v>
      </c>
      <c r="C97">
        <v>4.5386762878006248E-2</v>
      </c>
      <c r="D97">
        <v>4.86887793581883E-2</v>
      </c>
      <c r="E97">
        <v>5.64367380947495E-2</v>
      </c>
      <c r="F97">
        <v>3.6176302419226952E-2</v>
      </c>
      <c r="G97">
        <v>1.9841383349671601E-2</v>
      </c>
      <c r="H97">
        <v>5.4426907925976348E-2</v>
      </c>
      <c r="I97">
        <v>3.50987323329243E-2</v>
      </c>
      <c r="J97">
        <v>6.5615994475153455E-2</v>
      </c>
      <c r="K97">
        <v>3.9994307725597505E-2</v>
      </c>
      <c r="L97">
        <v>4.1804929400678148E-2</v>
      </c>
      <c r="M97">
        <v>2.849439230637375E-2</v>
      </c>
      <c r="N97">
        <v>5.5501907752075551E-2</v>
      </c>
      <c r="O97">
        <v>3.1791176612567501E-2</v>
      </c>
      <c r="P97">
        <v>3.4699878533777449E-2</v>
      </c>
      <c r="Q97">
        <v>3.2419447832758699E-2</v>
      </c>
      <c r="R97">
        <v>9.7788667057062698E-2</v>
      </c>
      <c r="S97">
        <v>3.8790133966007452E-2</v>
      </c>
      <c r="T97">
        <v>2.7869694799825099E-2</v>
      </c>
      <c r="U97">
        <v>6.7975654906500704E-2</v>
      </c>
      <c r="V97">
        <v>6.0046489702318698E-2</v>
      </c>
      <c r="W97">
        <v>4.2846164321734402E-2</v>
      </c>
      <c r="X97">
        <v>2.2396952788560201E-2</v>
      </c>
      <c r="Y97">
        <v>6.8680562338997705E-2</v>
      </c>
      <c r="Z97">
        <v>3.87357512990225E-2</v>
      </c>
      <c r="AA97">
        <v>4.4212800456989949E-2</v>
      </c>
      <c r="AB97">
        <v>7.2166265338584445E-2</v>
      </c>
      <c r="AC97">
        <v>2.9001369104178599E-2</v>
      </c>
      <c r="AD97">
        <v>4.1306509751525451E-2</v>
      </c>
      <c r="AE97">
        <v>6.7498329379160699E-2</v>
      </c>
      <c r="AF97">
        <v>4.7600004358549552E-2</v>
      </c>
      <c r="AG97">
        <v>5.2782441530431393E-2</v>
      </c>
      <c r="AH97">
        <v>6.9929765933743296E-2</v>
      </c>
      <c r="AI97">
        <v>5.8772130072811304E-2</v>
      </c>
      <c r="AJ97">
        <v>5.1146697030885702E-2</v>
      </c>
      <c r="AK97">
        <v>2.2909414156576852E-2</v>
      </c>
      <c r="AL97">
        <v>2.27664621497587E-2</v>
      </c>
      <c r="AM97">
        <v>2.5233873022699801E-2</v>
      </c>
      <c r="AN97">
        <v>3.3011274388418846E-2</v>
      </c>
      <c r="AO97">
        <v>8.4553225232699994E-2</v>
      </c>
      <c r="AP97">
        <v>5.1133829183047999E-2</v>
      </c>
      <c r="AQ97">
        <v>2.750502812599185E-2</v>
      </c>
      <c r="AR97">
        <v>3.9535781270202248E-2</v>
      </c>
      <c r="AS97">
        <v>1.9337143619666021E-2</v>
      </c>
      <c r="AT97">
        <v>4.1603711242951452E-2</v>
      </c>
      <c r="AU97">
        <v>7.2799680215538953E-2</v>
      </c>
      <c r="AV97">
        <v>3.6321723282005947E-2</v>
      </c>
      <c r="AW97">
        <v>5.6184934832387852E-2</v>
      </c>
      <c r="AX97">
        <v>3.1981745091062747E-2</v>
      </c>
      <c r="AY97">
        <v>2.6192435368417498E-2</v>
      </c>
      <c r="AZ97">
        <v>6.7836698174806045E-2</v>
      </c>
      <c r="BA97">
        <v>4.3877032663048647E-2</v>
      </c>
      <c r="BB97">
        <v>3.8114624823078751E-2</v>
      </c>
      <c r="BC97">
        <v>1.7589469355244351E-2</v>
      </c>
      <c r="BD97">
        <v>6.7524656207873804E-2</v>
      </c>
      <c r="BE97">
        <v>4.5582579523281694E-2</v>
      </c>
      <c r="BF97">
        <v>3.1162618651231898E-2</v>
      </c>
      <c r="BG97">
        <v>4.8030924145179954E-2</v>
      </c>
      <c r="BH97">
        <v>4.1439890714232423E-2</v>
      </c>
      <c r="BJ97">
        <f t="shared" si="12"/>
        <v>4.3082501570481914E-2</v>
      </c>
      <c r="BK97">
        <f t="shared" si="13"/>
        <v>5.2688871505889127E-2</v>
      </c>
      <c r="BL97">
        <f t="shared" si="14"/>
        <v>4.1735018098811603E-2</v>
      </c>
      <c r="BN97">
        <f t="shared" si="15"/>
        <v>1.3133207144116348E-2</v>
      </c>
      <c r="BO97">
        <f t="shared" si="16"/>
        <v>1.9276974491564788E-2</v>
      </c>
      <c r="BP97">
        <f t="shared" si="17"/>
        <v>1.7601082814381677E-2</v>
      </c>
      <c r="BR97">
        <f t="shared" si="18"/>
        <v>3.2833017860290871E-3</v>
      </c>
      <c r="BS97">
        <f t="shared" si="19"/>
        <v>4.5436264612485205E-3</v>
      </c>
      <c r="BT97">
        <f t="shared" si="20"/>
        <v>3.5202165628763354E-3</v>
      </c>
      <c r="BV97">
        <f t="shared" si="21"/>
        <v>9.6877250278922092E-2</v>
      </c>
      <c r="BW97">
        <f t="shared" si="22"/>
        <v>0.78105487606872304</v>
      </c>
      <c r="BX97">
        <f t="shared" si="23"/>
        <v>6.499604307822765E-2</v>
      </c>
    </row>
    <row r="98" spans="1:76" x14ac:dyDescent="0.3">
      <c r="A98" t="s">
        <v>1065</v>
      </c>
      <c r="B98">
        <v>8.0729480158193589E-2</v>
      </c>
      <c r="C98">
        <v>7.2526217363228451E-2</v>
      </c>
      <c r="D98">
        <v>0.11941355626252351</v>
      </c>
      <c r="E98">
        <v>0.10407056590307451</v>
      </c>
      <c r="F98">
        <v>0.13397993115375201</v>
      </c>
      <c r="G98">
        <v>0.1087896583541515</v>
      </c>
      <c r="H98">
        <v>0.10230169950203316</v>
      </c>
      <c r="I98">
        <v>4.399753935586885E-2</v>
      </c>
      <c r="J98">
        <v>8.7958802938312958E-2</v>
      </c>
      <c r="K98">
        <v>8.9427489213674299E-2</v>
      </c>
      <c r="L98">
        <v>8.8226488673838088E-2</v>
      </c>
      <c r="M98">
        <v>7.1149460541312742E-2</v>
      </c>
      <c r="N98">
        <v>7.3447552444465644E-2</v>
      </c>
      <c r="O98">
        <v>0.1176896003654761</v>
      </c>
      <c r="P98">
        <v>0.131147550167208</v>
      </c>
      <c r="Q98">
        <v>0.1066919638630321</v>
      </c>
      <c r="R98">
        <v>0.16078550599751901</v>
      </c>
      <c r="S98">
        <v>0.1301661266192575</v>
      </c>
      <c r="T98">
        <v>0.138961112529049</v>
      </c>
      <c r="U98">
        <v>7.8945309573781153E-2</v>
      </c>
      <c r="V98">
        <v>9.1737631963202698E-2</v>
      </c>
      <c r="W98">
        <v>9.4285962735886894E-2</v>
      </c>
      <c r="X98">
        <v>5.2568730828450705E-2</v>
      </c>
      <c r="Y98">
        <v>0.1025442261652609</v>
      </c>
      <c r="Z98">
        <v>6.5890002704277098E-2</v>
      </c>
      <c r="AA98">
        <v>0.1120260639835145</v>
      </c>
      <c r="AB98">
        <v>7.3834575895814158E-2</v>
      </c>
      <c r="AC98">
        <v>0.13258299359148601</v>
      </c>
      <c r="AD98">
        <v>8.1717023817024143E-2</v>
      </c>
      <c r="AE98">
        <v>0.10313090002363555</v>
      </c>
      <c r="AF98">
        <v>0.10020638198289775</v>
      </c>
      <c r="AG98">
        <v>0.1258387000661827</v>
      </c>
      <c r="AH98">
        <v>0.10414450153666599</v>
      </c>
      <c r="AI98">
        <v>9.6274492481516802E-2</v>
      </c>
      <c r="AJ98">
        <v>9.1897798794439295E-2</v>
      </c>
      <c r="AK98">
        <v>9.9255194415361903E-2</v>
      </c>
      <c r="AL98">
        <v>6.5965252729509552E-2</v>
      </c>
      <c r="AM98">
        <v>4.2858993056846345E-2</v>
      </c>
      <c r="AN98">
        <v>6.1271066878602995E-2</v>
      </c>
      <c r="AO98">
        <v>0.11394560450671551</v>
      </c>
      <c r="AP98">
        <v>0.10920278468697935</v>
      </c>
      <c r="AQ98">
        <v>9.0673764363796247E-2</v>
      </c>
      <c r="AR98">
        <v>9.3547986916162951E-2</v>
      </c>
      <c r="AS98">
        <v>0.12071373032314105</v>
      </c>
      <c r="AT98">
        <v>7.5593965010292141E-2</v>
      </c>
      <c r="AU98">
        <v>7.3342608053936109E-2</v>
      </c>
      <c r="AV98">
        <v>7.6079848427761942E-2</v>
      </c>
      <c r="AW98">
        <v>9.3401588453497497E-2</v>
      </c>
      <c r="AX98">
        <v>9.6093704553023795E-2</v>
      </c>
      <c r="AY98">
        <v>0.10358275193953805</v>
      </c>
      <c r="AZ98">
        <v>8.4263628692079554E-2</v>
      </c>
      <c r="BA98">
        <v>6.0637043816282751E-2</v>
      </c>
      <c r="BB98">
        <v>6.6562885836016994E-2</v>
      </c>
      <c r="BC98">
        <v>5.8643773444936501E-2</v>
      </c>
      <c r="BD98">
        <v>0.10283565685573465</v>
      </c>
      <c r="BE98">
        <v>8.4279699456657503E-2</v>
      </c>
      <c r="BF98">
        <v>4.8628131557661353E-2</v>
      </c>
      <c r="BG98">
        <v>8.1775083796892703E-2</v>
      </c>
      <c r="BH98">
        <v>0.123118513291576</v>
      </c>
      <c r="BJ98">
        <f t="shared" si="12"/>
        <v>9.5721722266259079E-2</v>
      </c>
      <c r="BK98">
        <f t="shared" si="13"/>
        <v>0.10253556902752348</v>
      </c>
      <c r="BL98">
        <f t="shared" si="14"/>
        <v>8.4726842394297716E-2</v>
      </c>
      <c r="BN98">
        <f t="shared" si="15"/>
        <v>2.4304828477824583E-2</v>
      </c>
      <c r="BO98">
        <f t="shared" si="16"/>
        <v>2.7551810706509017E-2</v>
      </c>
      <c r="BP98">
        <f t="shared" si="17"/>
        <v>2.1728510820137575E-2</v>
      </c>
      <c r="BR98">
        <f t="shared" si="18"/>
        <v>6.0762071194561456E-3</v>
      </c>
      <c r="BS98">
        <f t="shared" si="19"/>
        <v>6.4940240615135505E-3</v>
      </c>
      <c r="BT98">
        <f t="shared" si="20"/>
        <v>4.3457021640275154E-3</v>
      </c>
      <c r="BV98">
        <f t="shared" si="21"/>
        <v>0.44919128219228444</v>
      </c>
      <c r="BW98">
        <f t="shared" si="22"/>
        <v>0.15167699343526378</v>
      </c>
      <c r="BX98">
        <f t="shared" si="23"/>
        <v>2.9653588042596778E-2</v>
      </c>
    </row>
    <row r="99" spans="1:76" x14ac:dyDescent="0.3">
      <c r="A99" t="s">
        <v>1066</v>
      </c>
      <c r="B99">
        <v>0.34551926758295304</v>
      </c>
      <c r="C99">
        <v>0.2707664417969205</v>
      </c>
      <c r="D99">
        <v>0.3409024874354305</v>
      </c>
      <c r="E99">
        <v>0.386613787075552</v>
      </c>
      <c r="F99">
        <v>0.74773495729360051</v>
      </c>
      <c r="G99">
        <v>0.36386346322876401</v>
      </c>
      <c r="H99">
        <v>0.47648041010624154</v>
      </c>
      <c r="I99">
        <v>0.28063312286735298</v>
      </c>
      <c r="J99">
        <v>0.4121056251665165</v>
      </c>
      <c r="K99">
        <v>0.58644670767888551</v>
      </c>
      <c r="L99">
        <v>0.44976805797621749</v>
      </c>
      <c r="M99">
        <v>0.43077175180264449</v>
      </c>
      <c r="N99">
        <v>0.428037668044423</v>
      </c>
      <c r="O99">
        <v>0.27584887551897053</v>
      </c>
      <c r="P99">
        <v>0.52624868222653953</v>
      </c>
      <c r="Q99">
        <v>0.35267788442603398</v>
      </c>
      <c r="R99">
        <v>0.54820702284768696</v>
      </c>
      <c r="S99">
        <v>0.51870080679656794</v>
      </c>
      <c r="T99">
        <v>0.46936601591354998</v>
      </c>
      <c r="U99">
        <v>0.37856580280712604</v>
      </c>
      <c r="V99">
        <v>0.42202443015180746</v>
      </c>
      <c r="W99">
        <v>0.44880803658672497</v>
      </c>
      <c r="X99">
        <v>0.35751460770678201</v>
      </c>
      <c r="Y99">
        <v>0.54105600633851247</v>
      </c>
      <c r="Z99">
        <v>0.45010152203269349</v>
      </c>
      <c r="AA99">
        <v>0.51923136934062752</v>
      </c>
      <c r="AB99">
        <v>0.288474893315045</v>
      </c>
      <c r="AC99">
        <v>0.77647921771599648</v>
      </c>
      <c r="AD99">
        <v>0.3122719427992795</v>
      </c>
      <c r="AE99">
        <v>0.43682775589135647</v>
      </c>
      <c r="AF99">
        <v>0.46942077499574297</v>
      </c>
      <c r="AG99">
        <v>0.43952328748391351</v>
      </c>
      <c r="AH99">
        <v>0.34118269741503904</v>
      </c>
      <c r="AI99">
        <v>0.36656546228868403</v>
      </c>
      <c r="AJ99">
        <v>0.34060986817787497</v>
      </c>
      <c r="AK99">
        <v>0.36440424736729948</v>
      </c>
      <c r="AL99">
        <v>0.41233429764934904</v>
      </c>
      <c r="AM99">
        <v>0.44194178775498599</v>
      </c>
      <c r="AN99">
        <v>0.332495527684605</v>
      </c>
      <c r="AO99">
        <v>0.51949972897115548</v>
      </c>
      <c r="AP99">
        <v>0.432186546438943</v>
      </c>
      <c r="AQ99">
        <v>0.51870581880602451</v>
      </c>
      <c r="AR99">
        <v>0.37615112705866099</v>
      </c>
      <c r="AS99">
        <v>0.2931354794695325</v>
      </c>
      <c r="AT99">
        <v>0.41357454107490699</v>
      </c>
      <c r="AU99">
        <v>0.42749533725161148</v>
      </c>
      <c r="AV99">
        <v>0.44448863691900553</v>
      </c>
      <c r="AW99">
        <v>0.29991651149849596</v>
      </c>
      <c r="AX99">
        <v>0.3739574089307135</v>
      </c>
      <c r="AY99">
        <v>0.33569320864171748</v>
      </c>
      <c r="AZ99">
        <v>0.39265982016621048</v>
      </c>
      <c r="BA99">
        <v>0.344827626194397</v>
      </c>
      <c r="BB99">
        <v>0.32675923314960098</v>
      </c>
      <c r="BC99">
        <v>0.42094546377845898</v>
      </c>
      <c r="BD99">
        <v>0.37105104523961152</v>
      </c>
      <c r="BE99">
        <v>0.28178881877464801</v>
      </c>
      <c r="BF99">
        <v>0.36374145402497704</v>
      </c>
      <c r="BG99">
        <v>0.29319659066826897</v>
      </c>
      <c r="BH99">
        <v>0.36409491144788952</v>
      </c>
      <c r="BJ99">
        <f t="shared" si="12"/>
        <v>0.41715119938919026</v>
      </c>
      <c r="BK99">
        <f t="shared" si="13"/>
        <v>0.44912898069039642</v>
      </c>
      <c r="BL99">
        <f t="shared" si="14"/>
        <v>0.37942620148555778</v>
      </c>
      <c r="BN99">
        <f t="shared" si="15"/>
        <v>0.12481135410557953</v>
      </c>
      <c r="BO99">
        <f t="shared" si="16"/>
        <v>0.11202979178243504</v>
      </c>
      <c r="BP99">
        <f t="shared" si="17"/>
        <v>6.3753977211606014E-2</v>
      </c>
      <c r="BR99">
        <f t="shared" si="18"/>
        <v>3.1202838526394883E-2</v>
      </c>
      <c r="BS99">
        <f t="shared" si="19"/>
        <v>2.6405675154758928E-2</v>
      </c>
      <c r="BT99">
        <f t="shared" si="20"/>
        <v>1.2750795442321203E-2</v>
      </c>
      <c r="BV99">
        <f t="shared" si="21"/>
        <v>0.44008389790327518</v>
      </c>
      <c r="BW99">
        <f t="shared" si="22"/>
        <v>0.27627235396321848</v>
      </c>
      <c r="BX99">
        <f t="shared" si="23"/>
        <v>2.5454430752375867E-2</v>
      </c>
    </row>
    <row r="100" spans="1:76" x14ac:dyDescent="0.3">
      <c r="A100" t="s">
        <v>1067</v>
      </c>
      <c r="B100">
        <v>0.35319224304367747</v>
      </c>
      <c r="C100">
        <v>0.45055468032746049</v>
      </c>
      <c r="D100">
        <v>0.98495008350401303</v>
      </c>
      <c r="E100">
        <v>1.1700069344740149</v>
      </c>
      <c r="F100">
        <v>0.68800088915239399</v>
      </c>
      <c r="G100">
        <v>0.65813882581459948</v>
      </c>
      <c r="H100">
        <v>1.0511711199170088</v>
      </c>
      <c r="I100">
        <v>0.39003684029744901</v>
      </c>
      <c r="J100">
        <v>0.78849113010754102</v>
      </c>
      <c r="K100">
        <v>0.33801541924155898</v>
      </c>
      <c r="L100">
        <v>0.79448343390772447</v>
      </c>
      <c r="M100">
        <v>1.002881922167993</v>
      </c>
      <c r="N100">
        <v>0.52494150559455055</v>
      </c>
      <c r="O100">
        <v>0.38186951155892745</v>
      </c>
      <c r="P100">
        <v>0.28321572778829351</v>
      </c>
      <c r="Q100">
        <v>0.58010973024244095</v>
      </c>
      <c r="R100">
        <v>0.76861681916262004</v>
      </c>
      <c r="S100">
        <v>1.509648413163355</v>
      </c>
      <c r="T100">
        <v>0.64307386307563608</v>
      </c>
      <c r="U100">
        <v>0.85010960460493801</v>
      </c>
      <c r="V100">
        <v>0.28997733048862201</v>
      </c>
      <c r="W100">
        <v>0.87852764895213453</v>
      </c>
      <c r="X100">
        <v>0.48999193378238898</v>
      </c>
      <c r="Y100">
        <v>0.3899986304574185</v>
      </c>
      <c r="Z100">
        <v>1.2168384970534649</v>
      </c>
      <c r="AA100">
        <v>0.50913112095111301</v>
      </c>
      <c r="AB100">
        <v>0.45650718514899902</v>
      </c>
      <c r="AC100">
        <v>0.79262589954941443</v>
      </c>
      <c r="AD100">
        <v>0.30413233724731947</v>
      </c>
      <c r="AE100">
        <v>1.1471769069457249</v>
      </c>
      <c r="AF100">
        <v>0.37695068287846001</v>
      </c>
      <c r="AG100">
        <v>0.31744578743983248</v>
      </c>
      <c r="AH100">
        <v>1.0676740274333749</v>
      </c>
      <c r="AI100">
        <v>0.43697740391770201</v>
      </c>
      <c r="AJ100">
        <v>0.44058044754866454</v>
      </c>
      <c r="AK100">
        <v>0.67813173414837147</v>
      </c>
      <c r="AL100">
        <v>0.35046143424093001</v>
      </c>
      <c r="AM100">
        <v>0.33283368469956953</v>
      </c>
      <c r="AN100">
        <v>0.77100632211024001</v>
      </c>
      <c r="AO100">
        <v>0.65332279042986707</v>
      </c>
      <c r="AP100">
        <v>0.455671562511413</v>
      </c>
      <c r="AQ100">
        <v>0.44513798082897849</v>
      </c>
      <c r="AR100">
        <v>1.0138402919528309</v>
      </c>
      <c r="AS100">
        <v>0.50790006815874</v>
      </c>
      <c r="AT100">
        <v>0.72381215702199442</v>
      </c>
      <c r="AU100">
        <v>0.61311999170645648</v>
      </c>
      <c r="AV100">
        <v>0.67821597676518697</v>
      </c>
      <c r="AW100">
        <v>0.31583534247848549</v>
      </c>
      <c r="AX100">
        <v>0.360292605884805</v>
      </c>
      <c r="AY100">
        <v>0.72354013539116457</v>
      </c>
      <c r="AZ100">
        <v>0.57158235305206151</v>
      </c>
      <c r="BA100">
        <v>0.62091974695531094</v>
      </c>
      <c r="BB100">
        <v>0.53309681652943897</v>
      </c>
      <c r="BC100">
        <v>0.44692476470551451</v>
      </c>
      <c r="BD100">
        <v>0.88124078986004406</v>
      </c>
      <c r="BE100">
        <v>0.3168371002677205</v>
      </c>
      <c r="BF100">
        <v>0.51686713376515303</v>
      </c>
      <c r="BG100">
        <v>0.57081816021272846</v>
      </c>
      <c r="BH100">
        <v>0.61299381094408101</v>
      </c>
      <c r="BJ100">
        <f t="shared" si="12"/>
        <v>0.65250374982122805</v>
      </c>
      <c r="BK100">
        <f t="shared" si="13"/>
        <v>0.69141133845847313</v>
      </c>
      <c r="BL100">
        <f t="shared" si="14"/>
        <v>0.56539932808679005</v>
      </c>
      <c r="BN100">
        <f t="shared" si="15"/>
        <v>0.28627089659946914</v>
      </c>
      <c r="BO100">
        <f t="shared" si="16"/>
        <v>0.36039625253698793</v>
      </c>
      <c r="BP100">
        <f t="shared" si="17"/>
        <v>0.17834131423059796</v>
      </c>
      <c r="BR100">
        <f t="shared" si="18"/>
        <v>7.1567724149867284E-2</v>
      </c>
      <c r="BS100">
        <f t="shared" si="19"/>
        <v>8.4946211361041218E-2</v>
      </c>
      <c r="BT100">
        <f t="shared" si="20"/>
        <v>3.566826284611959E-2</v>
      </c>
      <c r="BV100">
        <f t="shared" si="21"/>
        <v>0.72845010214220751</v>
      </c>
      <c r="BW100">
        <f t="shared" si="22"/>
        <v>0.28754603282464136</v>
      </c>
      <c r="BX100">
        <f t="shared" si="23"/>
        <v>0.18459762005646296</v>
      </c>
    </row>
    <row r="101" spans="1:76" x14ac:dyDescent="0.3">
      <c r="A101" t="s">
        <v>1068</v>
      </c>
      <c r="B101">
        <v>0.1917965818099415</v>
      </c>
      <c r="C101">
        <v>0.23365079404961503</v>
      </c>
      <c r="D101">
        <v>0.37290507396970851</v>
      </c>
      <c r="E101">
        <v>0.41332447231852398</v>
      </c>
      <c r="F101">
        <v>0.27318573636717403</v>
      </c>
      <c r="G101">
        <v>0.28684704277311102</v>
      </c>
      <c r="H101">
        <v>0.32368418941726151</v>
      </c>
      <c r="I101">
        <v>0.23213586014323551</v>
      </c>
      <c r="J101">
        <v>0.31838036338652198</v>
      </c>
      <c r="K101">
        <v>0.2115827054341845</v>
      </c>
      <c r="L101">
        <v>0.328092417829904</v>
      </c>
      <c r="M101">
        <v>0.33443864532492951</v>
      </c>
      <c r="N101">
        <v>0.28468337103097352</v>
      </c>
      <c r="O101">
        <v>0.27306124666332954</v>
      </c>
      <c r="P101">
        <v>0.24243264828874</v>
      </c>
      <c r="Q101">
        <v>0.29304655846407651</v>
      </c>
      <c r="R101">
        <v>0.317827700764304</v>
      </c>
      <c r="S101">
        <v>0.43739660202516151</v>
      </c>
      <c r="T101">
        <v>0.27616899126683403</v>
      </c>
      <c r="U101">
        <v>0.346892735131617</v>
      </c>
      <c r="V101">
        <v>0.16885255726206999</v>
      </c>
      <c r="W101">
        <v>0.36508721016637802</v>
      </c>
      <c r="X101">
        <v>0.25367745348614951</v>
      </c>
      <c r="Y101">
        <v>0.28278707297450451</v>
      </c>
      <c r="Z101">
        <v>0.38994681654448499</v>
      </c>
      <c r="AA101">
        <v>0.24484162321662101</v>
      </c>
      <c r="AB101">
        <v>0.29322868025328103</v>
      </c>
      <c r="AC101">
        <v>0.41169736337329699</v>
      </c>
      <c r="AD101">
        <v>0.20954612152644098</v>
      </c>
      <c r="AE101">
        <v>0.47051423951853499</v>
      </c>
      <c r="AF101">
        <v>0.2346715811216005</v>
      </c>
      <c r="AG101">
        <v>0.21165979768287099</v>
      </c>
      <c r="AH101">
        <v>0.34826004644353348</v>
      </c>
      <c r="AI101">
        <v>0.28083918637152849</v>
      </c>
      <c r="AJ101">
        <v>0.23591490118744152</v>
      </c>
      <c r="AK101">
        <v>0.31247187028499951</v>
      </c>
      <c r="AL101">
        <v>0.21643153075482402</v>
      </c>
      <c r="AM101">
        <v>0.20858478520754048</v>
      </c>
      <c r="AN101">
        <v>0.24542812997137553</v>
      </c>
      <c r="AO101">
        <v>0.29709491827837453</v>
      </c>
      <c r="AP101">
        <v>0.21917862419881301</v>
      </c>
      <c r="AQ101">
        <v>0.26004933713261802</v>
      </c>
      <c r="AR101">
        <v>0.3413006042164165</v>
      </c>
      <c r="AS101">
        <v>0.215921143400225</v>
      </c>
      <c r="AT101">
        <v>0.28984318279899801</v>
      </c>
      <c r="AU101">
        <v>0.34429540380349499</v>
      </c>
      <c r="AV101">
        <v>0.39942494837660647</v>
      </c>
      <c r="AW101">
        <v>0.22590694569855399</v>
      </c>
      <c r="AX101">
        <v>0.25099904996480249</v>
      </c>
      <c r="AY101">
        <v>0.29933008724525401</v>
      </c>
      <c r="AZ101">
        <v>0.25106357753123054</v>
      </c>
      <c r="BA101">
        <v>0.29969599709361605</v>
      </c>
      <c r="BB101">
        <v>0.22367329719460849</v>
      </c>
      <c r="BC101">
        <v>0.23324001897763352</v>
      </c>
      <c r="BD101">
        <v>0.472227663017799</v>
      </c>
      <c r="BE101">
        <v>0.19961714810359499</v>
      </c>
      <c r="BF101">
        <v>0.22247475751432999</v>
      </c>
      <c r="BG101">
        <v>0.24009867036136351</v>
      </c>
      <c r="BH101">
        <v>0.29789399985319798</v>
      </c>
      <c r="BJ101">
        <f t="shared" si="12"/>
        <v>0.28832798170445184</v>
      </c>
      <c r="BK101">
        <f t="shared" si="13"/>
        <v>0.30799420995162285</v>
      </c>
      <c r="BL101">
        <f t="shared" si="14"/>
        <v>0.27208642368670849</v>
      </c>
      <c r="BN101">
        <f t="shared" si="15"/>
        <v>5.9217001881151525E-2</v>
      </c>
      <c r="BO101">
        <f t="shared" si="16"/>
        <v>8.4146310301810495E-2</v>
      </c>
      <c r="BP101">
        <f t="shared" si="17"/>
        <v>6.5151945156883842E-2</v>
      </c>
      <c r="BR101">
        <f t="shared" si="18"/>
        <v>1.4804250470287881E-2</v>
      </c>
      <c r="BS101">
        <f t="shared" si="19"/>
        <v>1.9833475542079215E-2</v>
      </c>
      <c r="BT101">
        <f t="shared" si="20"/>
        <v>1.3030389031376769E-2</v>
      </c>
      <c r="BV101">
        <f t="shared" si="21"/>
        <v>0.43297917946632125</v>
      </c>
      <c r="BW101">
        <f t="shared" si="22"/>
        <v>0.41588950828438087</v>
      </c>
      <c r="BX101">
        <f t="shared" si="23"/>
        <v>0.14045000632838547</v>
      </c>
    </row>
    <row r="102" spans="1:76" x14ac:dyDescent="0.3">
      <c r="A102" t="s">
        <v>1069</v>
      </c>
      <c r="B102">
        <v>0.2367239652228115</v>
      </c>
      <c r="C102">
        <v>0.43797596183958548</v>
      </c>
      <c r="D102">
        <v>0.68760895022729851</v>
      </c>
      <c r="E102">
        <v>0.96522452193289254</v>
      </c>
      <c r="F102">
        <v>0.90699625358938296</v>
      </c>
      <c r="G102">
        <v>0.55271213354806448</v>
      </c>
      <c r="H102">
        <v>0.77262239178363001</v>
      </c>
      <c r="I102">
        <v>0.40351012519929097</v>
      </c>
      <c r="J102">
        <v>0.65850778642993402</v>
      </c>
      <c r="K102">
        <v>0.35212919804755749</v>
      </c>
      <c r="L102">
        <v>0.67548792684528691</v>
      </c>
      <c r="M102">
        <v>0.8541090490867711</v>
      </c>
      <c r="N102">
        <v>0.45739102773076201</v>
      </c>
      <c r="O102">
        <v>0.50474899980729404</v>
      </c>
      <c r="P102">
        <v>0.32131907265099702</v>
      </c>
      <c r="Q102">
        <v>0.41013894026197301</v>
      </c>
      <c r="R102">
        <v>0.85645626332355496</v>
      </c>
      <c r="S102">
        <v>0.7973076549116469</v>
      </c>
      <c r="T102">
        <v>0.51577740879007206</v>
      </c>
      <c r="U102">
        <v>0.66148164094371409</v>
      </c>
      <c r="V102">
        <v>0.29854730977433297</v>
      </c>
      <c r="W102">
        <v>0.75263480602996702</v>
      </c>
      <c r="X102">
        <v>0.30543822472910953</v>
      </c>
      <c r="Y102">
        <v>0.36263264637878001</v>
      </c>
      <c r="Z102">
        <v>0.98330517546164553</v>
      </c>
      <c r="AA102">
        <v>0.43509416001502799</v>
      </c>
      <c r="AB102">
        <v>0.40018015587178901</v>
      </c>
      <c r="AC102">
        <v>0.82998505344249851</v>
      </c>
      <c r="AD102">
        <v>0.26638338160043651</v>
      </c>
      <c r="AE102">
        <v>0.778876019040038</v>
      </c>
      <c r="AF102">
        <v>0.40918060253010702</v>
      </c>
      <c r="AG102">
        <v>0.32177572171858704</v>
      </c>
      <c r="AH102">
        <v>0.76912894115326647</v>
      </c>
      <c r="AI102">
        <v>0.36174127616625995</v>
      </c>
      <c r="AJ102">
        <v>0.36806317865284899</v>
      </c>
      <c r="AK102">
        <v>0.65902961285700457</v>
      </c>
      <c r="AL102">
        <v>0.38784291362173595</v>
      </c>
      <c r="AM102">
        <v>0.33987139663092347</v>
      </c>
      <c r="AN102">
        <v>0.6190560278694085</v>
      </c>
      <c r="AO102">
        <v>0.52589215340230899</v>
      </c>
      <c r="AP102">
        <v>0.35689526898004453</v>
      </c>
      <c r="AQ102">
        <v>0.34447090436431899</v>
      </c>
      <c r="AR102">
        <v>0.64793132391708297</v>
      </c>
      <c r="AS102">
        <v>0.29897100321054204</v>
      </c>
      <c r="AT102">
        <v>0.53021654530857354</v>
      </c>
      <c r="AU102">
        <v>0.37334015523908703</v>
      </c>
      <c r="AV102">
        <v>0.75051648167088802</v>
      </c>
      <c r="AW102">
        <v>0.37008199040432249</v>
      </c>
      <c r="AX102">
        <v>0.29080436642354446</v>
      </c>
      <c r="AY102">
        <v>0.53532102272297255</v>
      </c>
      <c r="AZ102">
        <v>0.50483045607615751</v>
      </c>
      <c r="BA102">
        <v>0.58286323564383002</v>
      </c>
      <c r="BB102">
        <v>0.383197987731481</v>
      </c>
      <c r="BC102">
        <v>0.38098104619318401</v>
      </c>
      <c r="BD102">
        <v>0.70718400847572593</v>
      </c>
      <c r="BE102">
        <v>0.2444445803016865</v>
      </c>
      <c r="BF102">
        <v>0.4101466037479975</v>
      </c>
      <c r="BG102">
        <v>0.35667267282809445</v>
      </c>
      <c r="BH102">
        <v>0.48464314731249653</v>
      </c>
      <c r="BJ102">
        <f t="shared" si="12"/>
        <v>0.57482539401272081</v>
      </c>
      <c r="BK102">
        <f t="shared" si="13"/>
        <v>0.56144035788226854</v>
      </c>
      <c r="BL102">
        <f t="shared" si="14"/>
        <v>0.45813072334345056</v>
      </c>
      <c r="BN102">
        <f t="shared" si="15"/>
        <v>0.22095071263357127</v>
      </c>
      <c r="BO102">
        <f t="shared" si="16"/>
        <v>0.23708009563176691</v>
      </c>
      <c r="BP102">
        <f t="shared" si="17"/>
        <v>0.14028078101996944</v>
      </c>
      <c r="BR102">
        <f t="shared" si="18"/>
        <v>5.5237678158392818E-2</v>
      </c>
      <c r="BS102">
        <f t="shared" si="19"/>
        <v>5.5880314435192528E-2</v>
      </c>
      <c r="BT102">
        <f t="shared" si="20"/>
        <v>2.8056156203993887E-2</v>
      </c>
      <c r="BV102">
        <f t="shared" si="21"/>
        <v>0.86580993481092905</v>
      </c>
      <c r="BW102">
        <f t="shared" si="22"/>
        <v>7.2448366865470001E-2</v>
      </c>
      <c r="BX102">
        <f t="shared" si="23"/>
        <v>0.11075200806073127</v>
      </c>
    </row>
    <row r="103" spans="1:76" x14ac:dyDescent="0.3">
      <c r="A103" t="s">
        <v>1070</v>
      </c>
      <c r="B103">
        <v>0.172827803756745</v>
      </c>
      <c r="C103">
        <v>0.15867978825946299</v>
      </c>
      <c r="D103">
        <v>0.22017503256041299</v>
      </c>
      <c r="E103">
        <v>0.25928725592262347</v>
      </c>
      <c r="F103">
        <v>0.49427330761463301</v>
      </c>
      <c r="G103">
        <v>0.1493666244787995</v>
      </c>
      <c r="H103">
        <v>0.33115744340777253</v>
      </c>
      <c r="I103">
        <v>0.20485988885652351</v>
      </c>
      <c r="J103">
        <v>0.2112034701318185</v>
      </c>
      <c r="K103">
        <v>0.16935022743078348</v>
      </c>
      <c r="L103">
        <v>0.18125244209031499</v>
      </c>
      <c r="M103">
        <v>0.1941954425402895</v>
      </c>
      <c r="N103">
        <v>0.16414170051042401</v>
      </c>
      <c r="O103">
        <v>0.23030552788658251</v>
      </c>
      <c r="P103">
        <v>0.1713438389658985</v>
      </c>
      <c r="Q103">
        <v>0.20230920062439001</v>
      </c>
      <c r="R103">
        <v>0.19645191421958499</v>
      </c>
      <c r="S103">
        <v>0.26982171235965702</v>
      </c>
      <c r="T103">
        <v>0.16431212768811698</v>
      </c>
      <c r="U103">
        <v>0.21445189041407198</v>
      </c>
      <c r="V103">
        <v>0.2012304882444895</v>
      </c>
      <c r="W103">
        <v>0.178413230485367</v>
      </c>
      <c r="X103">
        <v>0.15197652191333974</v>
      </c>
      <c r="Y103">
        <v>0.17203497702397499</v>
      </c>
      <c r="Z103">
        <v>0.23892285780109401</v>
      </c>
      <c r="AA103">
        <v>0.19867104245949099</v>
      </c>
      <c r="AB103">
        <v>0.16289221964266651</v>
      </c>
      <c r="AC103">
        <v>0.25383556939118551</v>
      </c>
      <c r="AD103">
        <v>0.1790099502803065</v>
      </c>
      <c r="AE103">
        <v>0.1864722555611095</v>
      </c>
      <c r="AF103">
        <v>0.19897862495930752</v>
      </c>
      <c r="AG103">
        <v>0.27944655791402051</v>
      </c>
      <c r="AH103">
        <v>0.21319821084892199</v>
      </c>
      <c r="AI103">
        <v>0.219022118163199</v>
      </c>
      <c r="AJ103">
        <v>0.23578813432193402</v>
      </c>
      <c r="AK103">
        <v>0.20463476560944299</v>
      </c>
      <c r="AL103">
        <v>0.16932753097778999</v>
      </c>
      <c r="AM103">
        <v>0.1585406331275255</v>
      </c>
      <c r="AN103">
        <v>0.25054993354600402</v>
      </c>
      <c r="AO103">
        <v>0.17913535683561999</v>
      </c>
      <c r="AP103">
        <v>0.20677520266437499</v>
      </c>
      <c r="AQ103">
        <v>0.18675143027739849</v>
      </c>
      <c r="AR103">
        <v>0.176378311682239</v>
      </c>
      <c r="AS103">
        <v>0.218455191012044</v>
      </c>
      <c r="AT103">
        <v>0.1901805376379235</v>
      </c>
      <c r="AU103">
        <v>0.20312545474800051</v>
      </c>
      <c r="AV103">
        <v>0.2000911590648255</v>
      </c>
      <c r="AW103">
        <v>0.1809693954018915</v>
      </c>
      <c r="AX103">
        <v>0.15977924002809551</v>
      </c>
      <c r="AY103">
        <v>0.20832352527895548</v>
      </c>
      <c r="AZ103">
        <v>0.23345036452594248</v>
      </c>
      <c r="BA103">
        <v>0.200420253018498</v>
      </c>
      <c r="BB103">
        <v>0.20529938509345702</v>
      </c>
      <c r="BC103">
        <v>0.1212776487740065</v>
      </c>
      <c r="BD103">
        <v>0.28426250087028249</v>
      </c>
      <c r="BE103">
        <v>0.15755275222865001</v>
      </c>
      <c r="BF103">
        <v>0.20297029873287947</v>
      </c>
      <c r="BG103">
        <v>0.16750120969021198</v>
      </c>
      <c r="BH103">
        <v>0.16916187935000448</v>
      </c>
      <c r="BJ103">
        <f t="shared" si="12"/>
        <v>0.21967056218984216</v>
      </c>
      <c r="BK103">
        <f t="shared" si="13"/>
        <v>0.20439679274277245</v>
      </c>
      <c r="BL103">
        <f t="shared" si="14"/>
        <v>0.19482808377991989</v>
      </c>
      <c r="BN103">
        <f t="shared" si="15"/>
        <v>8.6040321963907943E-2</v>
      </c>
      <c r="BO103">
        <f t="shared" si="16"/>
        <v>3.6656108372356132E-2</v>
      </c>
      <c r="BP103">
        <f t="shared" si="17"/>
        <v>3.4047478358585549E-2</v>
      </c>
      <c r="BR103">
        <f t="shared" si="18"/>
        <v>2.1510080490976986E-2</v>
      </c>
      <c r="BS103">
        <f t="shared" si="19"/>
        <v>8.639927600667334E-3</v>
      </c>
      <c r="BT103">
        <f t="shared" si="20"/>
        <v>6.8094956717171095E-3</v>
      </c>
      <c r="BV103">
        <f t="shared" si="21"/>
        <v>0.5175538158616011</v>
      </c>
      <c r="BW103">
        <f t="shared" si="22"/>
        <v>0.28533964930299993</v>
      </c>
      <c r="BX103">
        <f t="shared" si="23"/>
        <v>0.39031059517416722</v>
      </c>
    </row>
    <row r="104" spans="1:76" x14ac:dyDescent="0.3">
      <c r="A104" t="s">
        <v>1071</v>
      </c>
      <c r="B104">
        <v>0.23936009811777151</v>
      </c>
      <c r="C104">
        <v>0.24268216653460101</v>
      </c>
      <c r="D104">
        <v>0.40350822461606051</v>
      </c>
      <c r="E104">
        <v>0.49677557477446849</v>
      </c>
      <c r="F104">
        <v>0.58522384103988656</v>
      </c>
      <c r="G104">
        <v>0.24472435466245601</v>
      </c>
      <c r="H104">
        <v>0.473261420044783</v>
      </c>
      <c r="I104">
        <v>0.36053762992725202</v>
      </c>
      <c r="J104">
        <v>0.37590563357277995</v>
      </c>
      <c r="K104">
        <v>0.32376155084175495</v>
      </c>
      <c r="L104">
        <v>0.4334911301448845</v>
      </c>
      <c r="M104">
        <v>0.44899211327826805</v>
      </c>
      <c r="N104">
        <v>0.34565138105752746</v>
      </c>
      <c r="O104">
        <v>0.28378822833232598</v>
      </c>
      <c r="P104">
        <v>0.237468727241093</v>
      </c>
      <c r="Q104">
        <v>0.33934426679894147</v>
      </c>
      <c r="R104">
        <v>0.531946729859328</v>
      </c>
      <c r="S104">
        <v>0.74944872567468956</v>
      </c>
      <c r="T104">
        <v>0.30223529620037004</v>
      </c>
      <c r="U104">
        <v>0.44765436717956553</v>
      </c>
      <c r="V104">
        <v>0.35905349286187549</v>
      </c>
      <c r="W104">
        <v>0.46238163270521698</v>
      </c>
      <c r="X104">
        <v>0.50623595035417701</v>
      </c>
      <c r="Y104">
        <v>0.48278538257867498</v>
      </c>
      <c r="Z104">
        <v>0.47146722554480203</v>
      </c>
      <c r="AA104">
        <v>0.37441524989412045</v>
      </c>
      <c r="AB104">
        <v>0.43333506221340445</v>
      </c>
      <c r="AC104">
        <v>0.4343061252263925</v>
      </c>
      <c r="AD104">
        <v>0.26145277467209299</v>
      </c>
      <c r="AE104">
        <v>0.51015120219888654</v>
      </c>
      <c r="AF104">
        <v>0.4195669629957155</v>
      </c>
      <c r="AG104">
        <v>0.25042725944407301</v>
      </c>
      <c r="AH104">
        <v>0.46872624296415649</v>
      </c>
      <c r="AI104">
        <v>0.34872434418339399</v>
      </c>
      <c r="AJ104">
        <v>0.28634241468592503</v>
      </c>
      <c r="AK104">
        <v>0.39095161052274496</v>
      </c>
      <c r="AL104">
        <v>0.34037770778071502</v>
      </c>
      <c r="AM104">
        <v>0.35849499637885851</v>
      </c>
      <c r="AN104">
        <v>0.31848511759383702</v>
      </c>
      <c r="AO104">
        <v>0.28899076453018752</v>
      </c>
      <c r="AP104">
        <v>0.31320056084370751</v>
      </c>
      <c r="AQ104">
        <v>0.395652500506392</v>
      </c>
      <c r="AR104">
        <v>0.40420233080948198</v>
      </c>
      <c r="AS104">
        <v>0.28975422957938202</v>
      </c>
      <c r="AT104">
        <v>0.315971047104317</v>
      </c>
      <c r="AU104">
        <v>0.384221495032816</v>
      </c>
      <c r="AV104">
        <v>0.47704001479893254</v>
      </c>
      <c r="AW104">
        <v>0.24708721946110052</v>
      </c>
      <c r="AX104">
        <v>0.42653914130234794</v>
      </c>
      <c r="AY104">
        <v>0.40792560700237146</v>
      </c>
      <c r="AZ104">
        <v>0.29194209107915847</v>
      </c>
      <c r="BA104">
        <v>0.34673282519259901</v>
      </c>
      <c r="BB104">
        <v>0.37636104928427749</v>
      </c>
      <c r="BC104">
        <v>0.23733314394535249</v>
      </c>
      <c r="BD104">
        <v>0.41409395742503896</v>
      </c>
      <c r="BE104">
        <v>0.26819523801217449</v>
      </c>
      <c r="BF104">
        <v>0.3663267655325585</v>
      </c>
      <c r="BG104">
        <v>0.33282905618605751</v>
      </c>
      <c r="BH104">
        <v>0.3247433744198755</v>
      </c>
      <c r="BJ104">
        <f t="shared" si="12"/>
        <v>0.36465477131155338</v>
      </c>
      <c r="BK104">
        <f t="shared" si="13"/>
        <v>0.4341285570417186</v>
      </c>
      <c r="BL104">
        <f t="shared" si="14"/>
        <v>0.34415177036040839</v>
      </c>
      <c r="BN104">
        <f t="shared" si="15"/>
        <v>0.10384457948872811</v>
      </c>
      <c r="BO104">
        <f t="shared" si="16"/>
        <v>0.11468150752067773</v>
      </c>
      <c r="BP104">
        <f t="shared" si="17"/>
        <v>6.0139601467704903E-2</v>
      </c>
      <c r="BR104">
        <f t="shared" si="18"/>
        <v>2.5961144872182026E-2</v>
      </c>
      <c r="BS104">
        <f t="shared" si="19"/>
        <v>2.7030690548189091E-2</v>
      </c>
      <c r="BT104">
        <f t="shared" si="20"/>
        <v>1.2027920293540981E-2</v>
      </c>
      <c r="BV104">
        <f t="shared" si="21"/>
        <v>7.3025831339813177E-2</v>
      </c>
      <c r="BW104">
        <f t="shared" si="22"/>
        <v>0.48133844152707106</v>
      </c>
      <c r="BX104">
        <f t="shared" si="23"/>
        <v>5.6696646865035082E-3</v>
      </c>
    </row>
    <row r="105" spans="1:76" x14ac:dyDescent="0.3">
      <c r="A105" t="s">
        <v>1072</v>
      </c>
      <c r="B105">
        <v>0.36824947258373653</v>
      </c>
      <c r="C105">
        <v>0.39036671482942953</v>
      </c>
      <c r="D105">
        <v>0.63891537376611596</v>
      </c>
      <c r="E105">
        <v>0.71576004581181552</v>
      </c>
      <c r="F105">
        <v>1.0346664874576934</v>
      </c>
      <c r="G105">
        <v>0.60632625333594103</v>
      </c>
      <c r="H105">
        <v>0.6458589314397265</v>
      </c>
      <c r="I105">
        <v>0.59033447581393395</v>
      </c>
      <c r="J105">
        <v>0.59580476819872397</v>
      </c>
      <c r="K105">
        <v>0.56431484247096098</v>
      </c>
      <c r="L105">
        <v>0.56339746943463154</v>
      </c>
      <c r="M105">
        <v>0.60990864423680202</v>
      </c>
      <c r="N105">
        <v>0.48255248402739603</v>
      </c>
      <c r="O105">
        <v>0.3823627563475625</v>
      </c>
      <c r="P105">
        <v>0.42221420265689702</v>
      </c>
      <c r="Q105">
        <v>0.65978919710574302</v>
      </c>
      <c r="R105">
        <v>0.64374056129971002</v>
      </c>
      <c r="S105">
        <v>0.90631834116129606</v>
      </c>
      <c r="T105">
        <v>0.54036169139283252</v>
      </c>
      <c r="U105">
        <v>0.54239956900797104</v>
      </c>
      <c r="V105">
        <v>0.58881312676822706</v>
      </c>
      <c r="W105">
        <v>0.66559514694552058</v>
      </c>
      <c r="X105">
        <v>0.97447295271987788</v>
      </c>
      <c r="Y105">
        <v>0.94067939960811642</v>
      </c>
      <c r="Z105">
        <v>0.88421312895684046</v>
      </c>
      <c r="AA105">
        <v>0.53702842006020757</v>
      </c>
      <c r="AB105">
        <v>0.77872116480213194</v>
      </c>
      <c r="AC105">
        <v>0.77870874249732447</v>
      </c>
      <c r="AD105">
        <v>0.49007009113753702</v>
      </c>
      <c r="AE105">
        <v>0.68613762965380498</v>
      </c>
      <c r="AF105">
        <v>0.63808812418862904</v>
      </c>
      <c r="AG105">
        <v>0.40758958277621449</v>
      </c>
      <c r="AH105">
        <v>0.69019554146288098</v>
      </c>
      <c r="AI105">
        <v>0.336487041721931</v>
      </c>
      <c r="AJ105">
        <v>0.40512862368733749</v>
      </c>
      <c r="AK105">
        <v>0.57436032987827301</v>
      </c>
      <c r="AL105">
        <v>0.68308740148927805</v>
      </c>
      <c r="AM105">
        <v>0.56389288223006095</v>
      </c>
      <c r="AN105">
        <v>0.53907366329477391</v>
      </c>
      <c r="AO105">
        <v>0.6397379666503149</v>
      </c>
      <c r="AP105">
        <v>0.46186122207485547</v>
      </c>
      <c r="AQ105">
        <v>0.6480563765567835</v>
      </c>
      <c r="AR105">
        <v>0.59401587352681995</v>
      </c>
      <c r="AS105">
        <v>0.44720457037237205</v>
      </c>
      <c r="AT105">
        <v>0.57878489787928644</v>
      </c>
      <c r="AU105">
        <v>0.45106787804388049</v>
      </c>
      <c r="AV105">
        <v>0.65928318734154745</v>
      </c>
      <c r="AW105">
        <v>0.3889357069491845</v>
      </c>
      <c r="AX105">
        <v>0.88742606052602002</v>
      </c>
      <c r="AY105">
        <v>0.65954210101703459</v>
      </c>
      <c r="AZ105">
        <v>0.38256642215056147</v>
      </c>
      <c r="BA105">
        <v>0.51463471462795707</v>
      </c>
      <c r="BB105">
        <v>0.67095516279019796</v>
      </c>
      <c r="BC105">
        <v>0.49809088735412954</v>
      </c>
      <c r="BD105">
        <v>0.63952017863357358</v>
      </c>
      <c r="BE105">
        <v>0.52064777673714346</v>
      </c>
      <c r="BF105">
        <v>0.60099327260329405</v>
      </c>
      <c r="BG105">
        <v>0.56909072704082209</v>
      </c>
      <c r="BH105">
        <v>0.53004948031955057</v>
      </c>
      <c r="BJ105">
        <f t="shared" si="12"/>
        <v>0.57942638246981948</v>
      </c>
      <c r="BK105">
        <f t="shared" si="13"/>
        <v>0.66831223645339177</v>
      </c>
      <c r="BL105">
        <f t="shared" si="14"/>
        <v>0.56432029455100219</v>
      </c>
      <c r="BN105">
        <f t="shared" si="15"/>
        <v>0.162488904286092</v>
      </c>
      <c r="BO105">
        <f t="shared" si="16"/>
        <v>0.18206536681897598</v>
      </c>
      <c r="BP105">
        <f t="shared" si="17"/>
        <v>0.11284646984439603</v>
      </c>
      <c r="BR105">
        <f t="shared" si="18"/>
        <v>4.0622226071523E-2</v>
      </c>
      <c r="BS105">
        <f t="shared" si="19"/>
        <v>4.2913218498971388E-2</v>
      </c>
      <c r="BT105">
        <f t="shared" si="20"/>
        <v>2.2569293968879207E-2</v>
      </c>
      <c r="BV105">
        <f t="shared" si="21"/>
        <v>0.14233016212100985</v>
      </c>
      <c r="BW105">
        <f t="shared" si="22"/>
        <v>0.74791948986371204</v>
      </c>
      <c r="BX105">
        <f t="shared" si="23"/>
        <v>4.1383506475100917E-2</v>
      </c>
    </row>
    <row r="106" spans="1:76" x14ac:dyDescent="0.3">
      <c r="A106" t="s">
        <v>1073</v>
      </c>
      <c r="B106">
        <v>8.5890246445835705E-2</v>
      </c>
      <c r="C106">
        <v>0.1050758214742365</v>
      </c>
      <c r="D106">
        <v>0.33230552293043047</v>
      </c>
      <c r="E106">
        <v>0.32165281506024701</v>
      </c>
      <c r="F106">
        <v>0.18334539870970995</v>
      </c>
      <c r="G106">
        <v>0.235178056242691</v>
      </c>
      <c r="H106">
        <v>0.21609302248261347</v>
      </c>
      <c r="I106">
        <v>0.14369822789508901</v>
      </c>
      <c r="J106">
        <v>0.2807319615951665</v>
      </c>
      <c r="K106">
        <v>9.8268770721160151E-2</v>
      </c>
      <c r="L106">
        <v>0.226751570337686</v>
      </c>
      <c r="M106">
        <v>0.31692366383551251</v>
      </c>
      <c r="N106">
        <v>0.19708123672802902</v>
      </c>
      <c r="O106">
        <v>0.118000120931924</v>
      </c>
      <c r="P106">
        <v>0.1283215185792545</v>
      </c>
      <c r="Q106">
        <v>0.15728928449923152</v>
      </c>
      <c r="R106">
        <v>0.32468612893231003</v>
      </c>
      <c r="S106">
        <v>0.40390466738942149</v>
      </c>
      <c r="T106">
        <v>0.22045704050248499</v>
      </c>
      <c r="U106">
        <v>0.1919761964399245</v>
      </c>
      <c r="V106">
        <v>8.6736078618942197E-2</v>
      </c>
      <c r="W106">
        <v>0.19251904060253999</v>
      </c>
      <c r="X106">
        <v>0.17009385204053051</v>
      </c>
      <c r="Y106">
        <v>0.11676638946440704</v>
      </c>
      <c r="Z106">
        <v>0.24478629982303651</v>
      </c>
      <c r="AA106">
        <v>0.19236860373521852</v>
      </c>
      <c r="AB106">
        <v>0.16708052644338151</v>
      </c>
      <c r="AC106">
        <v>0.1902771692060265</v>
      </c>
      <c r="AD106">
        <v>0.11018743410011279</v>
      </c>
      <c r="AE106">
        <v>0.267165670214559</v>
      </c>
      <c r="AF106">
        <v>0.110259618783803</v>
      </c>
      <c r="AG106">
        <v>0.13626840995530548</v>
      </c>
      <c r="AH106">
        <v>0.29391019423311904</v>
      </c>
      <c r="AI106">
        <v>0.11334892180608674</v>
      </c>
      <c r="AJ106">
        <v>0.17516013989099799</v>
      </c>
      <c r="AK106">
        <v>0.2227887222507505</v>
      </c>
      <c r="AL106">
        <v>0.1396889218603195</v>
      </c>
      <c r="AM106">
        <v>0.17891624523726099</v>
      </c>
      <c r="AN106">
        <v>0.247327457544438</v>
      </c>
      <c r="AO106">
        <v>0.18241992111712652</v>
      </c>
      <c r="AP106">
        <v>0.1831404394372865</v>
      </c>
      <c r="AQ106">
        <v>0.1131744537782445</v>
      </c>
      <c r="AR106">
        <v>0.2429641684327935</v>
      </c>
      <c r="AS106">
        <v>0.12915518413072199</v>
      </c>
      <c r="AT106">
        <v>0.1975755011100005</v>
      </c>
      <c r="AU106">
        <v>0.184440008697699</v>
      </c>
      <c r="AV106">
        <v>0.285583953647152</v>
      </c>
      <c r="AW106">
        <v>0.11890339756836149</v>
      </c>
      <c r="AX106">
        <v>9.6874375034117444E-2</v>
      </c>
      <c r="AY106">
        <v>0.21900998200806249</v>
      </c>
      <c r="AZ106">
        <v>0.13154349812786506</v>
      </c>
      <c r="BA106">
        <v>0.228539057378285</v>
      </c>
      <c r="BB106">
        <v>0.14636577294786601</v>
      </c>
      <c r="BC106">
        <v>0.160783008493047</v>
      </c>
      <c r="BD106">
        <v>0.27401485820979798</v>
      </c>
      <c r="BE106">
        <v>0.13397303957697251</v>
      </c>
      <c r="BF106">
        <v>0.18993429418409549</v>
      </c>
      <c r="BG106">
        <v>0.1887079207420545</v>
      </c>
      <c r="BH106">
        <v>0.20509350143419652</v>
      </c>
      <c r="BJ106">
        <f t="shared" ref="BJ106:BJ169" si="24">AVERAGE(B106:Q106)</f>
        <v>0.19666295240430109</v>
      </c>
      <c r="BK106">
        <f t="shared" ref="BK106:BK169" si="25">AVERAGE(R106:AI106)</f>
        <v>0.19626623568284499</v>
      </c>
      <c r="BL106">
        <f t="shared" ref="BL106:BL169" si="26">AVERAGE(AJ106:BH106)</f>
        <v>0.18304311291358047</v>
      </c>
      <c r="BN106">
        <f t="shared" ref="BN106:BN169" si="27">STDEV(B106:Q106)</f>
        <v>8.3286476703734125E-2</v>
      </c>
      <c r="BO106">
        <f t="shared" ref="BO106:BO169" si="28">STDEV(R106:AI106)</f>
        <v>8.4826797997005252E-2</v>
      </c>
      <c r="BP106">
        <f t="shared" ref="BP106:BP169" si="29">STDEV(AJ106:BH106)</f>
        <v>5.0174741707990828E-2</v>
      </c>
      <c r="BR106">
        <f t="shared" ref="BR106:BR169" si="30">BN106/SQRT(16)</f>
        <v>2.0821619175933531E-2</v>
      </c>
      <c r="BS106">
        <f t="shared" ref="BS106:BS169" si="31">BO106/SQRT(18)</f>
        <v>1.9993868030007956E-2</v>
      </c>
      <c r="BT106">
        <f t="shared" ref="BT106:BT169" si="32">BP106/SQRT(25)</f>
        <v>1.0034948341598165E-2</v>
      </c>
      <c r="BV106">
        <f t="shared" ref="BV106:BV169" si="33">TTEST(B106:Q106,R106:AI106,2,3)</f>
        <v>0.98912125838132847</v>
      </c>
      <c r="BW106">
        <f t="shared" ref="BW106:BW169" si="34">TTEST(B106:Q106,AJ106:BH106,2,3)</f>
        <v>0.56168328298666237</v>
      </c>
      <c r="BX106">
        <f t="shared" ref="BX106:BX169" si="35">TTEST(R106:AI106,AJ106:BH106,2,3)</f>
        <v>0.55966602182023462</v>
      </c>
    </row>
    <row r="107" spans="1:76" x14ac:dyDescent="0.3">
      <c r="A107" t="s">
        <v>1074</v>
      </c>
      <c r="B107">
        <v>9.6798793779664188E-2</v>
      </c>
      <c r="C107">
        <v>8.4591329615748945E-2</v>
      </c>
      <c r="D107">
        <v>0.13746131273150825</v>
      </c>
      <c r="E107">
        <v>0.1774032087306805</v>
      </c>
      <c r="F107">
        <v>0.12511869361808195</v>
      </c>
      <c r="G107">
        <v>9.0120012631229651E-2</v>
      </c>
      <c r="H107">
        <v>7.6637949689395357E-2</v>
      </c>
      <c r="I107">
        <v>6.758605105004635E-2</v>
      </c>
      <c r="J107">
        <v>0.10184826393911689</v>
      </c>
      <c r="K107">
        <v>8.9039045218175905E-2</v>
      </c>
      <c r="L107">
        <v>7.2897505535698251E-2</v>
      </c>
      <c r="M107">
        <v>8.7120977075777845E-2</v>
      </c>
      <c r="N107">
        <v>9.6414738072504405E-2</v>
      </c>
      <c r="O107">
        <v>7.8753900697706603E-2</v>
      </c>
      <c r="P107">
        <v>9.5862957228968954E-2</v>
      </c>
      <c r="Q107">
        <v>9.7967935478921742E-2</v>
      </c>
      <c r="R107">
        <v>0.107964710461617</v>
      </c>
      <c r="S107">
        <v>0.12683599351927349</v>
      </c>
      <c r="T107">
        <v>0.108466965105648</v>
      </c>
      <c r="U107">
        <v>9.19953383567855E-2</v>
      </c>
      <c r="V107">
        <v>4.4148797512541901E-2</v>
      </c>
      <c r="W107">
        <v>9.8813622492556041E-2</v>
      </c>
      <c r="X107">
        <v>6.5838616060715005E-2</v>
      </c>
      <c r="Y107">
        <v>9.1137381540221496E-2</v>
      </c>
      <c r="Z107">
        <v>0.1915793274683335</v>
      </c>
      <c r="AA107">
        <v>8.894830301974295E-2</v>
      </c>
      <c r="AB107">
        <v>9.7270350608300901E-2</v>
      </c>
      <c r="AC107">
        <v>9.7081328953723206E-2</v>
      </c>
      <c r="AD107">
        <v>7.0875863857726748E-2</v>
      </c>
      <c r="AE107">
        <v>0.10750425087318069</v>
      </c>
      <c r="AF107">
        <v>5.2131563213117654E-2</v>
      </c>
      <c r="AG107">
        <v>0.11378984558191571</v>
      </c>
      <c r="AH107">
        <v>0.10205096019302096</v>
      </c>
      <c r="AI107">
        <v>0.1633790454004965</v>
      </c>
      <c r="AJ107">
        <v>6.97317790052258E-2</v>
      </c>
      <c r="AK107">
        <v>9.6139191959583398E-2</v>
      </c>
      <c r="AL107">
        <v>7.4641116263585147E-2</v>
      </c>
      <c r="AM107">
        <v>9.091830941113721E-2</v>
      </c>
      <c r="AN107">
        <v>0.1258047983897565</v>
      </c>
      <c r="AO107">
        <v>0.10999123212499401</v>
      </c>
      <c r="AP107">
        <v>9.1903786715194363E-2</v>
      </c>
      <c r="AQ107">
        <v>8.2318441101846399E-2</v>
      </c>
      <c r="AR107">
        <v>9.0534947640571156E-2</v>
      </c>
      <c r="AS107">
        <v>0.13047599825865014</v>
      </c>
      <c r="AT107">
        <v>0.13719678708375249</v>
      </c>
      <c r="AU107">
        <v>0.1983234457956565</v>
      </c>
      <c r="AV107">
        <v>0.11795494552635219</v>
      </c>
      <c r="AW107">
        <v>0.10603682263976109</v>
      </c>
      <c r="AX107">
        <v>8.6231170714682406E-2</v>
      </c>
      <c r="AY107">
        <v>0.11481756336511645</v>
      </c>
      <c r="AZ107">
        <v>9.2246349969889646E-2</v>
      </c>
      <c r="BA107">
        <v>0.10482699644718445</v>
      </c>
      <c r="BB107">
        <v>7.9733373457289897E-2</v>
      </c>
      <c r="BC107">
        <v>6.7277445291191354E-2</v>
      </c>
      <c r="BD107">
        <v>0.11781814088736262</v>
      </c>
      <c r="BE107">
        <v>7.7419227741567093E-2</v>
      </c>
      <c r="BF107">
        <v>9.6024091826200392E-2</v>
      </c>
      <c r="BG107">
        <v>6.7498519492627099E-2</v>
      </c>
      <c r="BH107">
        <v>0.10112229058020705</v>
      </c>
      <c r="BJ107">
        <f t="shared" si="24"/>
        <v>9.8476417193326629E-2</v>
      </c>
      <c r="BK107">
        <f t="shared" si="25"/>
        <v>0.10110068134549538</v>
      </c>
      <c r="BL107">
        <f t="shared" si="26"/>
        <v>0.10107947086757539</v>
      </c>
      <c r="BN107">
        <f t="shared" si="27"/>
        <v>2.7615963185600261E-2</v>
      </c>
      <c r="BO107">
        <f t="shared" si="28"/>
        <v>3.5310341429242206E-2</v>
      </c>
      <c r="BP107">
        <f t="shared" si="29"/>
        <v>2.819170887084432E-2</v>
      </c>
      <c r="BR107">
        <f t="shared" si="30"/>
        <v>6.9039907964000653E-3</v>
      </c>
      <c r="BS107">
        <f t="shared" si="31"/>
        <v>8.3227272902098182E-3</v>
      </c>
      <c r="BT107">
        <f t="shared" si="32"/>
        <v>5.6383417741688643E-3</v>
      </c>
      <c r="BV107">
        <f t="shared" si="33"/>
        <v>0.80982296324884906</v>
      </c>
      <c r="BW107">
        <f t="shared" si="34"/>
        <v>0.77211722995276877</v>
      </c>
      <c r="BX107">
        <f t="shared" si="35"/>
        <v>0.99832984887107779</v>
      </c>
    </row>
    <row r="108" spans="1:76" x14ac:dyDescent="0.3">
      <c r="A108" t="s">
        <v>1075</v>
      </c>
      <c r="B108">
        <v>0.175514101658197</v>
      </c>
      <c r="C108">
        <v>0.18122206964571452</v>
      </c>
      <c r="D108">
        <v>0.28302980668709055</v>
      </c>
      <c r="E108">
        <v>0.31182093501707997</v>
      </c>
      <c r="F108">
        <v>0.37217029743678398</v>
      </c>
      <c r="G108">
        <v>0.20453693353651198</v>
      </c>
      <c r="H108">
        <v>0.25707183515705051</v>
      </c>
      <c r="I108">
        <v>0.15484016079163898</v>
      </c>
      <c r="J108">
        <v>0.24793124852340001</v>
      </c>
      <c r="K108">
        <v>0.16584375759162051</v>
      </c>
      <c r="L108">
        <v>0.165740575850751</v>
      </c>
      <c r="M108">
        <v>0.26940160691808601</v>
      </c>
      <c r="N108">
        <v>0.17327393200940699</v>
      </c>
      <c r="O108">
        <v>0.1715574678984525</v>
      </c>
      <c r="P108">
        <v>0.25046695605269698</v>
      </c>
      <c r="Q108">
        <v>0.18353377303442051</v>
      </c>
      <c r="R108">
        <v>0.30440439517779599</v>
      </c>
      <c r="S108">
        <v>0.24032658219235203</v>
      </c>
      <c r="T108">
        <v>0.18737295652038499</v>
      </c>
      <c r="U108">
        <v>0.18333883768645048</v>
      </c>
      <c r="V108">
        <v>0.1469009384273435</v>
      </c>
      <c r="W108">
        <v>0.18791863586784952</v>
      </c>
      <c r="X108">
        <v>0.10609420680881029</v>
      </c>
      <c r="Y108">
        <v>0.17508708306889201</v>
      </c>
      <c r="Z108">
        <v>0.21562655039658202</v>
      </c>
      <c r="AA108">
        <v>0.16547146060822246</v>
      </c>
      <c r="AB108">
        <v>0.14322864795266799</v>
      </c>
      <c r="AC108">
        <v>0.2021178073060165</v>
      </c>
      <c r="AD108">
        <v>0.159000361599241</v>
      </c>
      <c r="AE108">
        <v>0.24438925313037452</v>
      </c>
      <c r="AF108">
        <v>0.17714171901496201</v>
      </c>
      <c r="AG108">
        <v>0.18930025790652749</v>
      </c>
      <c r="AH108">
        <v>0.21058742489761251</v>
      </c>
      <c r="AI108">
        <v>0.2451736532563995</v>
      </c>
      <c r="AJ108">
        <v>0.20731019703846801</v>
      </c>
      <c r="AK108">
        <v>0.19677032862219401</v>
      </c>
      <c r="AL108">
        <v>0.1199679611939853</v>
      </c>
      <c r="AM108">
        <v>0.1621407444327565</v>
      </c>
      <c r="AN108">
        <v>0.19652727923987001</v>
      </c>
      <c r="AO108">
        <v>0.27877955950264199</v>
      </c>
      <c r="AP108">
        <v>0.161830031653456</v>
      </c>
      <c r="AQ108">
        <v>0.11672861673035351</v>
      </c>
      <c r="AR108">
        <v>0.193505557488242</v>
      </c>
      <c r="AS108">
        <v>0.20191106292850999</v>
      </c>
      <c r="AT108">
        <v>0.19489592763173352</v>
      </c>
      <c r="AU108">
        <v>0.27753884874481549</v>
      </c>
      <c r="AV108">
        <v>0.25608465015357351</v>
      </c>
      <c r="AW108">
        <v>0.17167340102974599</v>
      </c>
      <c r="AX108">
        <v>0.11053146581029724</v>
      </c>
      <c r="AY108">
        <v>0.19466956008709402</v>
      </c>
      <c r="AZ108">
        <v>0.22217336809044003</v>
      </c>
      <c r="BA108">
        <v>0.16028014586259248</v>
      </c>
      <c r="BB108">
        <v>0.17792751259618</v>
      </c>
      <c r="BC108">
        <v>0.10720590449748425</v>
      </c>
      <c r="BD108">
        <v>0.20465678376089552</v>
      </c>
      <c r="BE108">
        <v>0.11222342249051326</v>
      </c>
      <c r="BF108">
        <v>0.1418481832187736</v>
      </c>
      <c r="BG108">
        <v>0.1272383738252752</v>
      </c>
      <c r="BH108">
        <v>0.15067404809491802</v>
      </c>
      <c r="BJ108">
        <f t="shared" si="24"/>
        <v>0.2229972161130564</v>
      </c>
      <c r="BK108">
        <f t="shared" si="25"/>
        <v>0.19352670954547135</v>
      </c>
      <c r="BL108">
        <f t="shared" si="26"/>
        <v>0.17780371738899242</v>
      </c>
      <c r="BN108">
        <f t="shared" si="27"/>
        <v>6.3583826472300278E-2</v>
      </c>
      <c r="BO108">
        <f t="shared" si="28"/>
        <v>4.5837757757024755E-2</v>
      </c>
      <c r="BP108">
        <f t="shared" si="29"/>
        <v>4.9270714919314541E-2</v>
      </c>
      <c r="BR108">
        <f t="shared" si="30"/>
        <v>1.589595661807507E-2</v>
      </c>
      <c r="BS108">
        <f t="shared" si="31"/>
        <v>1.0804063114792825E-2</v>
      </c>
      <c r="BT108">
        <f t="shared" si="32"/>
        <v>9.8541429838629076E-3</v>
      </c>
      <c r="BV108">
        <f t="shared" si="33"/>
        <v>0.13684024832844974</v>
      </c>
      <c r="BW108">
        <f t="shared" si="34"/>
        <v>2.2900507508847458E-2</v>
      </c>
      <c r="BX108">
        <f t="shared" si="35"/>
        <v>0.28900455917317597</v>
      </c>
    </row>
    <row r="109" spans="1:76" x14ac:dyDescent="0.3">
      <c r="A109" t="s">
        <v>1076</v>
      </c>
      <c r="B109">
        <v>0.13663244660016249</v>
      </c>
      <c r="C109">
        <v>0.14713926127652699</v>
      </c>
      <c r="D109">
        <v>0.2139245580187755</v>
      </c>
      <c r="E109">
        <v>0.22135373073961051</v>
      </c>
      <c r="F109">
        <v>0.40525241486500196</v>
      </c>
      <c r="G109">
        <v>0.1460528526554479</v>
      </c>
      <c r="H109">
        <v>0.1648049237388505</v>
      </c>
      <c r="I109">
        <v>0.18443256941549449</v>
      </c>
      <c r="J109">
        <v>0.19561075010756501</v>
      </c>
      <c r="K109">
        <v>0.19075265690541848</v>
      </c>
      <c r="L109">
        <v>0.13142056986822451</v>
      </c>
      <c r="M109">
        <v>0.12072731001747615</v>
      </c>
      <c r="N109">
        <v>0.1480557783860765</v>
      </c>
      <c r="O109">
        <v>0.15975563788549801</v>
      </c>
      <c r="P109">
        <v>0.1596577405507065</v>
      </c>
      <c r="Q109">
        <v>0.2447571581640505</v>
      </c>
      <c r="R109">
        <v>0.18894443878912301</v>
      </c>
      <c r="S109">
        <v>0.17781543818377399</v>
      </c>
      <c r="T109">
        <v>0.167277566422743</v>
      </c>
      <c r="U109">
        <v>0.19900818545457499</v>
      </c>
      <c r="V109">
        <v>0.13289031617057451</v>
      </c>
      <c r="W109">
        <v>0.149928877673811</v>
      </c>
      <c r="X109">
        <v>0.18662730578410353</v>
      </c>
      <c r="Y109">
        <v>0.15475575793902502</v>
      </c>
      <c r="Z109">
        <v>0.20037899904524398</v>
      </c>
      <c r="AA109">
        <v>0.2320853570550295</v>
      </c>
      <c r="AB109">
        <v>0.11154416976272059</v>
      </c>
      <c r="AC109">
        <v>0.2211628260575105</v>
      </c>
      <c r="AD109">
        <v>0.10013142588424784</v>
      </c>
      <c r="AE109">
        <v>0.12826626070469299</v>
      </c>
      <c r="AF109">
        <v>0.13532998193597801</v>
      </c>
      <c r="AG109">
        <v>0.20077348109859</v>
      </c>
      <c r="AH109">
        <v>0.1406134299948085</v>
      </c>
      <c r="AI109">
        <v>0.2258575308369285</v>
      </c>
      <c r="AJ109">
        <v>0.22959756084424049</v>
      </c>
      <c r="AK109">
        <v>0.169306351165285</v>
      </c>
      <c r="AL109">
        <v>0.13252737033661949</v>
      </c>
      <c r="AM109">
        <v>0.12189450561097495</v>
      </c>
      <c r="AN109">
        <v>0.1754548947737225</v>
      </c>
      <c r="AO109">
        <v>0.20778083089975302</v>
      </c>
      <c r="AP109">
        <v>8.9271539793226301E-2</v>
      </c>
      <c r="AQ109">
        <v>0.16488993512654049</v>
      </c>
      <c r="AR109">
        <v>0.17636766587981551</v>
      </c>
      <c r="AS109">
        <v>0.18720813177315448</v>
      </c>
      <c r="AT109">
        <v>0.16873226591902252</v>
      </c>
      <c r="AU109">
        <v>0.2943049983082125</v>
      </c>
      <c r="AV109">
        <v>0.16460919316991152</v>
      </c>
      <c r="AW109">
        <v>0.15541352186775798</v>
      </c>
      <c r="AX109">
        <v>7.8885817838836608E-2</v>
      </c>
      <c r="AY109">
        <v>0.127853808586402</v>
      </c>
      <c r="AZ109">
        <v>0.188007948761653</v>
      </c>
      <c r="BA109">
        <v>0.122297875756869</v>
      </c>
      <c r="BB109">
        <v>0.169288723857554</v>
      </c>
      <c r="BC109">
        <v>0.10840728617701501</v>
      </c>
      <c r="BD109">
        <v>0.15957385953810149</v>
      </c>
      <c r="BE109">
        <v>0.12916367054129635</v>
      </c>
      <c r="BF109">
        <v>0.12423962770515701</v>
      </c>
      <c r="BG109">
        <v>0.13645646793537949</v>
      </c>
      <c r="BH109">
        <v>0.1626221652612955</v>
      </c>
      <c r="BJ109">
        <f t="shared" si="24"/>
        <v>0.18564564744968037</v>
      </c>
      <c r="BK109">
        <f t="shared" si="25"/>
        <v>0.16963285271074885</v>
      </c>
      <c r="BL109">
        <f t="shared" si="26"/>
        <v>0.15776624069711187</v>
      </c>
      <c r="BN109">
        <f t="shared" si="27"/>
        <v>6.8177853633858226E-2</v>
      </c>
      <c r="BO109">
        <f t="shared" si="28"/>
        <v>3.9943661751543826E-2</v>
      </c>
      <c r="BP109">
        <f t="shared" si="29"/>
        <v>4.5223154088563859E-2</v>
      </c>
      <c r="BR109">
        <f t="shared" si="30"/>
        <v>1.7044463408464557E-2</v>
      </c>
      <c r="BS109">
        <f t="shared" si="31"/>
        <v>9.4148113633127899E-3</v>
      </c>
      <c r="BT109">
        <f t="shared" si="32"/>
        <v>9.0446308177127722E-3</v>
      </c>
      <c r="BV109">
        <f t="shared" si="33"/>
        <v>0.4191020045778594</v>
      </c>
      <c r="BW109">
        <f t="shared" si="34"/>
        <v>0.16171480168984784</v>
      </c>
      <c r="BX109">
        <f t="shared" si="35"/>
        <v>0.36893510218511816</v>
      </c>
    </row>
    <row r="110" spans="1:76" x14ac:dyDescent="0.3">
      <c r="A110" t="s">
        <v>1077</v>
      </c>
      <c r="B110">
        <v>0.4794567571226</v>
      </c>
      <c r="C110">
        <v>0.31333535292335002</v>
      </c>
      <c r="D110">
        <v>0.37582007144602003</v>
      </c>
      <c r="E110">
        <v>0.44727364871453801</v>
      </c>
      <c r="F110">
        <v>0.99859765002066503</v>
      </c>
      <c r="G110">
        <v>0.39464571665660453</v>
      </c>
      <c r="H110">
        <v>0.51991748544667193</v>
      </c>
      <c r="I110">
        <v>0.51922167135325847</v>
      </c>
      <c r="J110">
        <v>0.55644948023386109</v>
      </c>
      <c r="K110">
        <v>0.5786265518257625</v>
      </c>
      <c r="L110">
        <v>0.47256904415880796</v>
      </c>
      <c r="M110">
        <v>0.38881103348577001</v>
      </c>
      <c r="N110">
        <v>0.43918158298647603</v>
      </c>
      <c r="O110">
        <v>0.3619907390218865</v>
      </c>
      <c r="P110">
        <v>0.57275061570722752</v>
      </c>
      <c r="Q110">
        <v>0.71898286599066952</v>
      </c>
      <c r="R110">
        <v>0.29683199273715999</v>
      </c>
      <c r="S110">
        <v>0.8033986800793631</v>
      </c>
      <c r="T110">
        <v>0.71675129107874247</v>
      </c>
      <c r="U110">
        <v>0.41584254572793156</v>
      </c>
      <c r="V110">
        <v>0.62325525472611554</v>
      </c>
      <c r="W110">
        <v>0.34830128742191102</v>
      </c>
      <c r="X110">
        <v>0.71484940005076747</v>
      </c>
      <c r="Y110">
        <v>0.49589444490690099</v>
      </c>
      <c r="Z110">
        <v>0.97545531468280888</v>
      </c>
      <c r="AA110">
        <v>0.53754907422836351</v>
      </c>
      <c r="AB110">
        <v>1.0721073488997621</v>
      </c>
      <c r="AC110">
        <v>0.58426356111834299</v>
      </c>
      <c r="AD110">
        <v>0.66943103725025899</v>
      </c>
      <c r="AE110">
        <v>0.42457224471849297</v>
      </c>
      <c r="AF110">
        <v>0.55489716588343252</v>
      </c>
      <c r="AG110">
        <v>0.36009797767645851</v>
      </c>
      <c r="AH110">
        <v>0.34690551741959452</v>
      </c>
      <c r="AI110">
        <v>0.60253688527976257</v>
      </c>
      <c r="AJ110">
        <v>0.47190140515546697</v>
      </c>
      <c r="AK110">
        <v>0.43498327365282852</v>
      </c>
      <c r="AL110">
        <v>0.38745733283839151</v>
      </c>
      <c r="AM110">
        <v>0.74318689976111396</v>
      </c>
      <c r="AN110">
        <v>0.5639169254588795</v>
      </c>
      <c r="AO110">
        <v>0.50247668572355797</v>
      </c>
      <c r="AP110">
        <v>0.94365932982186851</v>
      </c>
      <c r="AQ110">
        <v>0.38969523764153302</v>
      </c>
      <c r="AR110">
        <v>0.34038130814600753</v>
      </c>
      <c r="AS110">
        <v>0.58051783863440998</v>
      </c>
      <c r="AT110">
        <v>0.43405280610935848</v>
      </c>
      <c r="AU110">
        <v>0.61649854377879643</v>
      </c>
      <c r="AV110">
        <v>0.40939553870541701</v>
      </c>
      <c r="AW110">
        <v>0.55453374918713549</v>
      </c>
      <c r="AX110">
        <v>0.63248607291657155</v>
      </c>
      <c r="AY110">
        <v>0.72055135276128501</v>
      </c>
      <c r="AZ110">
        <v>0.46233423415015201</v>
      </c>
      <c r="BA110">
        <v>0.31883667537941851</v>
      </c>
      <c r="BB110">
        <v>0.45332986118454754</v>
      </c>
      <c r="BC110">
        <v>0.65355171832091252</v>
      </c>
      <c r="BD110">
        <v>0.55507033478051404</v>
      </c>
      <c r="BE110">
        <v>0.40861992852769952</v>
      </c>
      <c r="BF110">
        <v>0.86062895329628553</v>
      </c>
      <c r="BG110">
        <v>0.35524383285700201</v>
      </c>
      <c r="BH110">
        <v>0.42237583267320999</v>
      </c>
      <c r="BJ110">
        <f t="shared" si="24"/>
        <v>0.50860189169338565</v>
      </c>
      <c r="BK110">
        <f t="shared" si="25"/>
        <v>0.58571894577145389</v>
      </c>
      <c r="BL110">
        <f t="shared" si="26"/>
        <v>0.52862742685849451</v>
      </c>
      <c r="BN110">
        <f t="shared" si="27"/>
        <v>0.16557447139219539</v>
      </c>
      <c r="BO110">
        <f t="shared" si="28"/>
        <v>0.21588707335130955</v>
      </c>
      <c r="BP110">
        <f t="shared" si="29"/>
        <v>0.16138701379392983</v>
      </c>
      <c r="BR110">
        <f t="shared" si="30"/>
        <v>4.1393617848048847E-2</v>
      </c>
      <c r="BS110">
        <f t="shared" si="31"/>
        <v>5.0885071179076195E-2</v>
      </c>
      <c r="BT110">
        <f t="shared" si="32"/>
        <v>3.2277402758785968E-2</v>
      </c>
      <c r="BV110">
        <f t="shared" si="33"/>
        <v>0.24857882548624594</v>
      </c>
      <c r="BW110">
        <f t="shared" si="34"/>
        <v>0.70538784463746906</v>
      </c>
      <c r="BX110">
        <f t="shared" si="35"/>
        <v>0.35098666264566847</v>
      </c>
    </row>
    <row r="111" spans="1:76" x14ac:dyDescent="0.3">
      <c r="A111" t="s">
        <v>1078</v>
      </c>
      <c r="B111">
        <v>0.31902178761976496</v>
      </c>
      <c r="C111">
        <v>0.26786324063558498</v>
      </c>
      <c r="D111">
        <v>0.45483892641726753</v>
      </c>
      <c r="E111">
        <v>0.46927782324306899</v>
      </c>
      <c r="F111">
        <v>0.53279061780774706</v>
      </c>
      <c r="G111">
        <v>0.364736938096128</v>
      </c>
      <c r="H111">
        <v>0.62016278518430401</v>
      </c>
      <c r="I111">
        <v>0.42602029214985954</v>
      </c>
      <c r="J111">
        <v>0.3829437100934685</v>
      </c>
      <c r="K111">
        <v>0.47439473233005502</v>
      </c>
      <c r="L111">
        <v>0.28396752055699048</v>
      </c>
      <c r="M111">
        <v>0.3981022617619705</v>
      </c>
      <c r="N111">
        <v>0.34224556292402153</v>
      </c>
      <c r="O111">
        <v>0.23285475570111203</v>
      </c>
      <c r="P111">
        <v>0.3656805011454945</v>
      </c>
      <c r="Q111">
        <v>0.44675226965457848</v>
      </c>
      <c r="R111">
        <v>0.43218440735092201</v>
      </c>
      <c r="S111">
        <v>0.4230836861358655</v>
      </c>
      <c r="T111">
        <v>0.39479294755792949</v>
      </c>
      <c r="U111">
        <v>0.35481031684230502</v>
      </c>
      <c r="V111">
        <v>0.46519176384389105</v>
      </c>
      <c r="W111">
        <v>0.26701253245144002</v>
      </c>
      <c r="X111">
        <v>0.44404814728150349</v>
      </c>
      <c r="Y111">
        <v>0.58596715956737944</v>
      </c>
      <c r="Z111">
        <v>0.46301528106376</v>
      </c>
      <c r="AA111">
        <v>0.37752713933872201</v>
      </c>
      <c r="AB111">
        <v>0.64441566877555501</v>
      </c>
      <c r="AC111">
        <v>0.45156942328892002</v>
      </c>
      <c r="AD111">
        <v>0.41365902425773399</v>
      </c>
      <c r="AE111">
        <v>0.33517779379726254</v>
      </c>
      <c r="AF111">
        <v>0.37745479516010905</v>
      </c>
      <c r="AG111">
        <v>0.42115726053826052</v>
      </c>
      <c r="AH111">
        <v>0.33643340895414098</v>
      </c>
      <c r="AI111">
        <v>0.66445088896393156</v>
      </c>
      <c r="AJ111">
        <v>0.32535615671831652</v>
      </c>
      <c r="AK111">
        <v>0.33501703019576551</v>
      </c>
      <c r="AL111">
        <v>0.40619054314752501</v>
      </c>
      <c r="AM111">
        <v>0.48589405152875448</v>
      </c>
      <c r="AN111">
        <v>0.36709123530427401</v>
      </c>
      <c r="AO111">
        <v>0.32013814059658002</v>
      </c>
      <c r="AP111">
        <v>0.4687585122401165</v>
      </c>
      <c r="AQ111">
        <v>0.46702054514029501</v>
      </c>
      <c r="AR111">
        <v>0.41082183576133346</v>
      </c>
      <c r="AS111">
        <v>0.43220224927116901</v>
      </c>
      <c r="AT111">
        <v>0.41454810691396149</v>
      </c>
      <c r="AU111">
        <v>0.54674344624343696</v>
      </c>
      <c r="AV111">
        <v>0.44251850368284201</v>
      </c>
      <c r="AW111">
        <v>0.366674277618663</v>
      </c>
      <c r="AX111">
        <v>0.42842699490853198</v>
      </c>
      <c r="AY111">
        <v>0.4069135511717305</v>
      </c>
      <c r="AZ111">
        <v>0.29585217134394248</v>
      </c>
      <c r="BA111">
        <v>0.27096706187034048</v>
      </c>
      <c r="BB111">
        <v>0.43439385713223555</v>
      </c>
      <c r="BC111">
        <v>0.34833661348080902</v>
      </c>
      <c r="BD111">
        <v>0.44590474979327699</v>
      </c>
      <c r="BE111">
        <v>0.44321506463426297</v>
      </c>
      <c r="BF111">
        <v>0.41348956428015099</v>
      </c>
      <c r="BG111">
        <v>0.39627458684226147</v>
      </c>
      <c r="BH111">
        <v>0.34601648953171948</v>
      </c>
      <c r="BJ111">
        <f t="shared" si="24"/>
        <v>0.39885335783258846</v>
      </c>
      <c r="BK111">
        <f t="shared" si="25"/>
        <v>0.43621953584275736</v>
      </c>
      <c r="BL111">
        <f t="shared" si="26"/>
        <v>0.40075061357409175</v>
      </c>
      <c r="BN111">
        <f t="shared" si="27"/>
        <v>0.10124497113989171</v>
      </c>
      <c r="BO111">
        <f t="shared" si="28"/>
        <v>0.10422767809474888</v>
      </c>
      <c r="BP111">
        <f t="shared" si="29"/>
        <v>6.4220899083053312E-2</v>
      </c>
      <c r="BR111">
        <f t="shared" si="30"/>
        <v>2.5311242784972928E-2</v>
      </c>
      <c r="BS111">
        <f t="shared" si="31"/>
        <v>2.4566699322708507E-2</v>
      </c>
      <c r="BT111">
        <f t="shared" si="32"/>
        <v>1.2844179816610662E-2</v>
      </c>
      <c r="BV111">
        <f t="shared" si="33"/>
        <v>0.2974417603551941</v>
      </c>
      <c r="BW111">
        <f t="shared" si="34"/>
        <v>0.94728980821433795</v>
      </c>
      <c r="BX111">
        <f t="shared" si="35"/>
        <v>0.21195870820811819</v>
      </c>
    </row>
    <row r="112" spans="1:76" x14ac:dyDescent="0.3">
      <c r="A112" t="s">
        <v>1079</v>
      </c>
      <c r="B112">
        <v>0.116828354870695</v>
      </c>
      <c r="C112">
        <v>0.1463034406593075</v>
      </c>
      <c r="D112">
        <v>0.174629105528462</v>
      </c>
      <c r="E112">
        <v>0.26978735554107802</v>
      </c>
      <c r="F112">
        <v>0.44964521337883395</v>
      </c>
      <c r="G112">
        <v>0.16588647542038248</v>
      </c>
      <c r="H112">
        <v>0.18992313415436302</v>
      </c>
      <c r="I112">
        <v>0.19914341999317348</v>
      </c>
      <c r="J112">
        <v>0.1839633407201805</v>
      </c>
      <c r="K112">
        <v>0.16047996478299548</v>
      </c>
      <c r="L112">
        <v>0.13561452393846701</v>
      </c>
      <c r="M112">
        <v>0.13511442260684731</v>
      </c>
      <c r="N112">
        <v>0.1918403033673545</v>
      </c>
      <c r="O112">
        <v>0.151001853049506</v>
      </c>
      <c r="P112">
        <v>0.24136301123214399</v>
      </c>
      <c r="Q112">
        <v>0.17156478188356</v>
      </c>
      <c r="R112">
        <v>0.11861844648264599</v>
      </c>
      <c r="S112">
        <v>0.22756007034709097</v>
      </c>
      <c r="T112">
        <v>0.15268429550159651</v>
      </c>
      <c r="U112">
        <v>0.18008567723219748</v>
      </c>
      <c r="V112">
        <v>0.15557390789139308</v>
      </c>
      <c r="W112">
        <v>0.16146955469462299</v>
      </c>
      <c r="X112">
        <v>0.23992739702735449</v>
      </c>
      <c r="Y112">
        <v>0.37417520623711548</v>
      </c>
      <c r="Z112">
        <v>0.31433715424379449</v>
      </c>
      <c r="AA112">
        <v>0.16423771586067448</v>
      </c>
      <c r="AB112">
        <v>0.20680346698669849</v>
      </c>
      <c r="AC112">
        <v>0.12185535747687651</v>
      </c>
      <c r="AD112">
        <v>0.32614134111790699</v>
      </c>
      <c r="AE112">
        <v>0.183594899578371</v>
      </c>
      <c r="AF112">
        <v>0.21045326734130798</v>
      </c>
      <c r="AG112">
        <v>0.19067338247768201</v>
      </c>
      <c r="AH112">
        <v>0.19942344710659748</v>
      </c>
      <c r="AI112">
        <v>0.34394246699138054</v>
      </c>
      <c r="AJ112">
        <v>0.18055257970188099</v>
      </c>
      <c r="AK112">
        <v>0.12155505786730536</v>
      </c>
      <c r="AL112">
        <v>0.36706369864462052</v>
      </c>
      <c r="AM112">
        <v>0.14812407089323848</v>
      </c>
      <c r="AN112">
        <v>0.20262491129925952</v>
      </c>
      <c r="AO112">
        <v>0.142714859856343</v>
      </c>
      <c r="AP112">
        <v>0.17988355362991099</v>
      </c>
      <c r="AQ112">
        <v>0.3934733471706105</v>
      </c>
      <c r="AR112">
        <v>0.17431073049019552</v>
      </c>
      <c r="AS112">
        <v>0.23818359548284801</v>
      </c>
      <c r="AT112">
        <v>0.23341113402906999</v>
      </c>
      <c r="AU112">
        <v>0.29838234395212698</v>
      </c>
      <c r="AV112">
        <v>0.16166958456650851</v>
      </c>
      <c r="AW112">
        <v>0.162725153206985</v>
      </c>
      <c r="AX112">
        <v>0.18603612916742202</v>
      </c>
      <c r="AY112">
        <v>0.11946159699025841</v>
      </c>
      <c r="AZ112">
        <v>0.150099155105196</v>
      </c>
      <c r="BA112">
        <v>0.170598433613771</v>
      </c>
      <c r="BB112">
        <v>0.14759831077803801</v>
      </c>
      <c r="BC112">
        <v>0.13235586931474752</v>
      </c>
      <c r="BD112">
        <v>0.23710974753539649</v>
      </c>
      <c r="BE112">
        <v>0.15418890974178801</v>
      </c>
      <c r="BF112">
        <v>0.19459516589773851</v>
      </c>
      <c r="BG112">
        <v>0.1360673409446225</v>
      </c>
      <c r="BH112">
        <v>0.20556552027892849</v>
      </c>
      <c r="BJ112">
        <f t="shared" si="24"/>
        <v>0.1926930438204594</v>
      </c>
      <c r="BK112">
        <f t="shared" si="25"/>
        <v>0.21508650303307261</v>
      </c>
      <c r="BL112">
        <f t="shared" si="26"/>
        <v>0.19353403200635241</v>
      </c>
      <c r="BN112">
        <f t="shared" si="27"/>
        <v>7.8829254867398738E-2</v>
      </c>
      <c r="BO112">
        <f t="shared" si="28"/>
        <v>7.6278160900602826E-2</v>
      </c>
      <c r="BP112">
        <f t="shared" si="29"/>
        <v>7.0108848786621075E-2</v>
      </c>
      <c r="BR112">
        <f t="shared" si="30"/>
        <v>1.9707313716849684E-2</v>
      </c>
      <c r="BS112">
        <f t="shared" si="31"/>
        <v>1.7978934943084945E-2</v>
      </c>
      <c r="BT112">
        <f t="shared" si="32"/>
        <v>1.4021769757324215E-2</v>
      </c>
      <c r="BV112">
        <f t="shared" si="33"/>
        <v>0.40758964038145828</v>
      </c>
      <c r="BW112">
        <f t="shared" si="34"/>
        <v>0.97249794272220991</v>
      </c>
      <c r="BX112">
        <f t="shared" si="35"/>
        <v>0.35102968100422227</v>
      </c>
    </row>
    <row r="113" spans="1:76" x14ac:dyDescent="0.3">
      <c r="A113" t="s">
        <v>1080</v>
      </c>
      <c r="B113">
        <v>9.86020830610458E-2</v>
      </c>
      <c r="C113">
        <v>0.10515659483871995</v>
      </c>
      <c r="D113">
        <v>0.15226937387769549</v>
      </c>
      <c r="E113">
        <v>0.27889430676434152</v>
      </c>
      <c r="F113">
        <v>0.16804593867368209</v>
      </c>
      <c r="G113">
        <v>0.155947094251456</v>
      </c>
      <c r="H113">
        <v>0.11741964345693336</v>
      </c>
      <c r="I113">
        <v>0.17532194555123198</v>
      </c>
      <c r="J113">
        <v>0.18085673358337251</v>
      </c>
      <c r="K113">
        <v>0.14245101117482101</v>
      </c>
      <c r="L113">
        <v>0.1655502090889045</v>
      </c>
      <c r="M113">
        <v>0.1425938893550065</v>
      </c>
      <c r="N113">
        <v>0.12242400764956921</v>
      </c>
      <c r="O113">
        <v>0.11106576725093099</v>
      </c>
      <c r="P113">
        <v>0.1904485619729705</v>
      </c>
      <c r="Q113">
        <v>0.14181812483814349</v>
      </c>
      <c r="R113">
        <v>0.16215320419541401</v>
      </c>
      <c r="S113">
        <v>0.2277464746098295</v>
      </c>
      <c r="T113">
        <v>0.16251310838202648</v>
      </c>
      <c r="U113">
        <v>0.1357870319387145</v>
      </c>
      <c r="V113">
        <v>0.16014242600665002</v>
      </c>
      <c r="W113">
        <v>0.1390486769335143</v>
      </c>
      <c r="X113">
        <v>0.172523987805247</v>
      </c>
      <c r="Y113">
        <v>0.20086618110191151</v>
      </c>
      <c r="Z113">
        <v>0.1641317252477815</v>
      </c>
      <c r="AA113">
        <v>0.1264299739213634</v>
      </c>
      <c r="AB113">
        <v>0.18328269169335648</v>
      </c>
      <c r="AC113">
        <v>0.17637331501022149</v>
      </c>
      <c r="AD113">
        <v>0.12195916142143101</v>
      </c>
      <c r="AE113">
        <v>0.144417653992127</v>
      </c>
      <c r="AF113">
        <v>8.9661089312167347E-2</v>
      </c>
      <c r="AG113">
        <v>0.12532533903594775</v>
      </c>
      <c r="AH113">
        <v>0.139224746463606</v>
      </c>
      <c r="AI113">
        <v>0.15994190260000452</v>
      </c>
      <c r="AJ113">
        <v>0.18285676111487351</v>
      </c>
      <c r="AK113">
        <v>0.15446631701007302</v>
      </c>
      <c r="AL113">
        <v>0.12094799120927049</v>
      </c>
      <c r="AM113">
        <v>0.1384238856005805</v>
      </c>
      <c r="AN113">
        <v>0.17264803863251948</v>
      </c>
      <c r="AO113">
        <v>0.1150067555132995</v>
      </c>
      <c r="AP113">
        <v>0.12653330497955201</v>
      </c>
      <c r="AQ113">
        <v>0.15595024614498401</v>
      </c>
      <c r="AR113">
        <v>0.18830535649275751</v>
      </c>
      <c r="AS113">
        <v>0.19180309440883853</v>
      </c>
      <c r="AT113">
        <v>0.164045851023008</v>
      </c>
      <c r="AU113">
        <v>0.18427601665926652</v>
      </c>
      <c r="AV113">
        <v>0.15557728031630402</v>
      </c>
      <c r="AW113">
        <v>0.1024578794541581</v>
      </c>
      <c r="AX113">
        <v>0.19846086252025349</v>
      </c>
      <c r="AY113">
        <v>0.15793554943645749</v>
      </c>
      <c r="AZ113">
        <v>0.14040010626368848</v>
      </c>
      <c r="BA113">
        <v>0.14037551224167699</v>
      </c>
      <c r="BB113">
        <v>0.12983611760744102</v>
      </c>
      <c r="BC113">
        <v>0.12443781095773351</v>
      </c>
      <c r="BD113">
        <v>0.14005105028711251</v>
      </c>
      <c r="BE113">
        <v>9.3921859815311759E-2</v>
      </c>
      <c r="BF113">
        <v>0.1610879449912325</v>
      </c>
      <c r="BG113">
        <v>0.12257561808081249</v>
      </c>
      <c r="BH113">
        <v>0.11661508371314949</v>
      </c>
      <c r="BJ113">
        <f t="shared" si="24"/>
        <v>0.15305408033680157</v>
      </c>
      <c r="BK113">
        <f t="shared" si="25"/>
        <v>0.15508492720396186</v>
      </c>
      <c r="BL113">
        <f t="shared" si="26"/>
        <v>0.1471598517789742</v>
      </c>
      <c r="BN113">
        <f t="shared" si="27"/>
        <v>4.356692851890559E-2</v>
      </c>
      <c r="BO113">
        <f t="shared" si="28"/>
        <v>3.1848396266188565E-2</v>
      </c>
      <c r="BP113">
        <f t="shared" si="29"/>
        <v>2.8843887808856758E-2</v>
      </c>
      <c r="BR113">
        <f t="shared" si="30"/>
        <v>1.0891732129726397E-2</v>
      </c>
      <c r="BS113">
        <f t="shared" si="31"/>
        <v>7.5067389899127522E-3</v>
      </c>
      <c r="BT113">
        <f t="shared" si="32"/>
        <v>5.7687775617713518E-3</v>
      </c>
      <c r="BV113">
        <f t="shared" si="33"/>
        <v>0.87911621305253085</v>
      </c>
      <c r="BW113">
        <f t="shared" si="34"/>
        <v>0.63691692868129524</v>
      </c>
      <c r="BX113">
        <f t="shared" si="35"/>
        <v>0.4083002450436094</v>
      </c>
    </row>
    <row r="114" spans="1:76" x14ac:dyDescent="0.3">
      <c r="A114" t="s">
        <v>1081</v>
      </c>
      <c r="B114">
        <v>0.19083975515059451</v>
      </c>
      <c r="C114">
        <v>0.13977921461860399</v>
      </c>
      <c r="D114">
        <v>0.22847329349691201</v>
      </c>
      <c r="E114">
        <v>0.34255395297497798</v>
      </c>
      <c r="F114">
        <v>0.42808149294988751</v>
      </c>
      <c r="G114">
        <v>0.24338966094876302</v>
      </c>
      <c r="H114">
        <v>0.20353038582493699</v>
      </c>
      <c r="I114">
        <v>0.26454802507909503</v>
      </c>
      <c r="J114">
        <v>0.17036651413818099</v>
      </c>
      <c r="K114">
        <v>0.1847544092135</v>
      </c>
      <c r="L114">
        <v>0.16102313162403148</v>
      </c>
      <c r="M114">
        <v>0.26116743120859498</v>
      </c>
      <c r="N114">
        <v>0.1733698324165325</v>
      </c>
      <c r="O114">
        <v>0.1556942058291475</v>
      </c>
      <c r="P114">
        <v>0.21252119997450297</v>
      </c>
      <c r="Q114">
        <v>0.224330927921986</v>
      </c>
      <c r="R114">
        <v>0.36815296813195503</v>
      </c>
      <c r="S114">
        <v>0.2723245869069395</v>
      </c>
      <c r="T114">
        <v>0.14137543415540299</v>
      </c>
      <c r="U114">
        <v>0.15395930546183451</v>
      </c>
      <c r="V114">
        <v>0.20568648883961199</v>
      </c>
      <c r="W114">
        <v>0.2413944166785055</v>
      </c>
      <c r="X114">
        <v>0.23760099738505502</v>
      </c>
      <c r="Y114">
        <v>0.25098477132438801</v>
      </c>
      <c r="Z114">
        <v>0.3094270346414475</v>
      </c>
      <c r="AA114">
        <v>0.24155136026881499</v>
      </c>
      <c r="AB114">
        <v>0.23976474032359149</v>
      </c>
      <c r="AC114">
        <v>0.203327864062289</v>
      </c>
      <c r="AD114">
        <v>0.13153230552807949</v>
      </c>
      <c r="AE114">
        <v>0.23258850867812703</v>
      </c>
      <c r="AF114">
        <v>0.139531314655268</v>
      </c>
      <c r="AG114">
        <v>0.20293542493150551</v>
      </c>
      <c r="AH114">
        <v>0.24583499957928301</v>
      </c>
      <c r="AI114">
        <v>0.20970724255517448</v>
      </c>
      <c r="AJ114">
        <v>0.19866438294090399</v>
      </c>
      <c r="AK114">
        <v>0.2128444253677105</v>
      </c>
      <c r="AL114">
        <v>0.14836072780135451</v>
      </c>
      <c r="AM114">
        <v>0.20141935038401149</v>
      </c>
      <c r="AN114">
        <v>0.1762842221811815</v>
      </c>
      <c r="AO114">
        <v>0.26128368366417798</v>
      </c>
      <c r="AP114">
        <v>0.204425636734265</v>
      </c>
      <c r="AQ114">
        <v>0.24815512916605698</v>
      </c>
      <c r="AR114">
        <v>0.19422009203027601</v>
      </c>
      <c r="AS114">
        <v>0.1672896011563495</v>
      </c>
      <c r="AT114">
        <v>0.22333155629047502</v>
      </c>
      <c r="AU114">
        <v>0.26088349019984203</v>
      </c>
      <c r="AV114">
        <v>0.24563243140552848</v>
      </c>
      <c r="AW114">
        <v>0.18055310644542499</v>
      </c>
      <c r="AX114">
        <v>0.25016540596166248</v>
      </c>
      <c r="AY114">
        <v>0.17961639666806151</v>
      </c>
      <c r="AZ114">
        <v>0.22192382866626048</v>
      </c>
      <c r="BA114">
        <v>0.21331106550333401</v>
      </c>
      <c r="BB114">
        <v>0.17758281206106302</v>
      </c>
      <c r="BC114">
        <v>0.12132210157005099</v>
      </c>
      <c r="BD114">
        <v>0.20280729076645898</v>
      </c>
      <c r="BE114">
        <v>0.17717263071869899</v>
      </c>
      <c r="BF114">
        <v>0.1609671164391355</v>
      </c>
      <c r="BG114">
        <v>0.2099759681185335</v>
      </c>
      <c r="BH114">
        <v>0.21019874192041349</v>
      </c>
      <c r="BJ114">
        <f t="shared" si="24"/>
        <v>0.22402646458564046</v>
      </c>
      <c r="BK114">
        <f t="shared" si="25"/>
        <v>0.22375998689484847</v>
      </c>
      <c r="BL114">
        <f t="shared" si="26"/>
        <v>0.20193564776644923</v>
      </c>
      <c r="BN114">
        <f t="shared" si="27"/>
        <v>7.4601779445808841E-2</v>
      </c>
      <c r="BO114">
        <f t="shared" si="28"/>
        <v>6.0177871252214382E-2</v>
      </c>
      <c r="BP114">
        <f t="shared" si="29"/>
        <v>3.5208961552147533E-2</v>
      </c>
      <c r="BR114">
        <f t="shared" si="30"/>
        <v>1.865044486145221E-2</v>
      </c>
      <c r="BS114">
        <f t="shared" si="31"/>
        <v>1.4184060279937263E-2</v>
      </c>
      <c r="BT114">
        <f t="shared" si="32"/>
        <v>7.0417923104295066E-3</v>
      </c>
      <c r="BV114">
        <f t="shared" si="33"/>
        <v>0.99100435569023737</v>
      </c>
      <c r="BW114">
        <f t="shared" si="34"/>
        <v>0.28140739531556563</v>
      </c>
      <c r="BX114">
        <f t="shared" si="35"/>
        <v>0.18021044680183551</v>
      </c>
    </row>
    <row r="115" spans="1:76" x14ac:dyDescent="0.3">
      <c r="A115" t="s">
        <v>1082</v>
      </c>
      <c r="B115">
        <v>0.81243900647456346</v>
      </c>
      <c r="C115">
        <v>0.59600713753686296</v>
      </c>
      <c r="D115">
        <v>0.567819721322261</v>
      </c>
      <c r="E115">
        <v>0.552194734958114</v>
      </c>
      <c r="F115">
        <v>0.28635982119953601</v>
      </c>
      <c r="G115">
        <v>0.38903491836085902</v>
      </c>
      <c r="H115">
        <v>0.40645005390276145</v>
      </c>
      <c r="I115">
        <v>0.35778560407431947</v>
      </c>
      <c r="J115">
        <v>0.44238701367100253</v>
      </c>
      <c r="K115">
        <v>0.419386799973956</v>
      </c>
      <c r="L115">
        <v>0.337200607769716</v>
      </c>
      <c r="M115">
        <v>0.47199552231290054</v>
      </c>
      <c r="N115">
        <v>0.33857593795486751</v>
      </c>
      <c r="O115">
        <v>0.89497937623644441</v>
      </c>
      <c r="P115">
        <v>0.89591174077138902</v>
      </c>
      <c r="Q115">
        <v>0.32402990385476449</v>
      </c>
      <c r="R115">
        <v>0.85836478563499297</v>
      </c>
      <c r="S115">
        <v>0.56506204308827201</v>
      </c>
      <c r="T115">
        <v>0.50796820321985847</v>
      </c>
      <c r="U115">
        <v>0.36657091535133646</v>
      </c>
      <c r="V115">
        <v>0.36745669014858051</v>
      </c>
      <c r="W115">
        <v>0.35259426321155796</v>
      </c>
      <c r="X115">
        <v>0.48041776042006251</v>
      </c>
      <c r="Y115">
        <v>0.41654508627562203</v>
      </c>
      <c r="Z115">
        <v>0.40301520266051805</v>
      </c>
      <c r="AA115">
        <v>0.48846859076251703</v>
      </c>
      <c r="AB115">
        <v>0.72487178060221447</v>
      </c>
      <c r="AC115">
        <v>0.4392512647878255</v>
      </c>
      <c r="AD115">
        <v>0.311103798042138</v>
      </c>
      <c r="AE115">
        <v>0.39386554479522301</v>
      </c>
      <c r="AF115">
        <v>0.28518435337060799</v>
      </c>
      <c r="AG115">
        <v>1.0985658913141281</v>
      </c>
      <c r="AH115">
        <v>0.46703664275888551</v>
      </c>
      <c r="AI115">
        <v>0.88580629279110501</v>
      </c>
      <c r="AJ115">
        <v>0.77175090341331154</v>
      </c>
      <c r="AK115">
        <v>0.39400541692922852</v>
      </c>
      <c r="AL115">
        <v>0.32474479559779146</v>
      </c>
      <c r="AM115">
        <v>0.3598807181736165</v>
      </c>
      <c r="AN115">
        <v>0.47692032231385351</v>
      </c>
      <c r="AO115">
        <v>0.91631072653244239</v>
      </c>
      <c r="AP115">
        <v>0.38603834189071751</v>
      </c>
      <c r="AQ115">
        <v>0.31668034183840499</v>
      </c>
      <c r="AR115">
        <v>0.42364516932320351</v>
      </c>
      <c r="AS115">
        <v>0.575205311340107</v>
      </c>
      <c r="AT115">
        <v>0.40324430452201898</v>
      </c>
      <c r="AU115">
        <v>0.51072685554621144</v>
      </c>
      <c r="AV115">
        <v>0.57338863313794053</v>
      </c>
      <c r="AW115">
        <v>0.9004705056454525</v>
      </c>
      <c r="AX115">
        <v>0.634109013451717</v>
      </c>
      <c r="AY115">
        <v>0.47209101527870351</v>
      </c>
      <c r="AZ115">
        <v>0.95018283387542701</v>
      </c>
      <c r="BA115">
        <v>0.3315947353432625</v>
      </c>
      <c r="BB115">
        <v>0.29913490465737702</v>
      </c>
      <c r="BC115">
        <v>0.24675137182927698</v>
      </c>
      <c r="BD115">
        <v>0.39124526345338551</v>
      </c>
      <c r="BE115">
        <v>0.62152898577189108</v>
      </c>
      <c r="BF115">
        <v>0.33942607805768099</v>
      </c>
      <c r="BG115">
        <v>0.36081921295692654</v>
      </c>
      <c r="BH115">
        <v>0.36719697347311253</v>
      </c>
      <c r="BJ115">
        <f t="shared" si="24"/>
        <v>0.50578486877339479</v>
      </c>
      <c r="BK115">
        <f t="shared" si="25"/>
        <v>0.52289717273530267</v>
      </c>
      <c r="BL115">
        <f t="shared" si="26"/>
        <v>0.49388370937412235</v>
      </c>
      <c r="BN115">
        <f t="shared" si="27"/>
        <v>0.20123608503607934</v>
      </c>
      <c r="BO115">
        <f t="shared" si="28"/>
        <v>0.22397945478865794</v>
      </c>
      <c r="BP115">
        <f t="shared" si="29"/>
        <v>0.20262046748826337</v>
      </c>
      <c r="BR115">
        <f t="shared" si="30"/>
        <v>5.0309021259019836E-2</v>
      </c>
      <c r="BS115">
        <f t="shared" si="31"/>
        <v>5.2792463775841923E-2</v>
      </c>
      <c r="BT115">
        <f t="shared" si="32"/>
        <v>4.0524093497652673E-2</v>
      </c>
      <c r="BV115">
        <f t="shared" si="33"/>
        <v>0.81597068613354728</v>
      </c>
      <c r="BW115">
        <f t="shared" si="34"/>
        <v>0.854987219962835</v>
      </c>
      <c r="BX115">
        <f t="shared" si="35"/>
        <v>0.6655933276584769</v>
      </c>
    </row>
    <row r="116" spans="1:76" x14ac:dyDescent="0.3">
      <c r="A116" t="s">
        <v>1083</v>
      </c>
      <c r="B116">
        <v>1.7080828788597948</v>
      </c>
      <c r="C116">
        <v>1.37517545717155</v>
      </c>
      <c r="D116">
        <v>1.150466958142605</v>
      </c>
      <c r="E116">
        <v>1.2452900962650348</v>
      </c>
      <c r="F116">
        <v>1.428897164383365</v>
      </c>
      <c r="G116">
        <v>0.85344511841992654</v>
      </c>
      <c r="H116">
        <v>1.030900571900913</v>
      </c>
      <c r="I116">
        <v>0.72408870459261199</v>
      </c>
      <c r="J116">
        <v>0.90952276313190006</v>
      </c>
      <c r="K116">
        <v>0.84192599302497251</v>
      </c>
      <c r="L116">
        <v>0.74853269490025454</v>
      </c>
      <c r="M116">
        <v>1.266470629000165</v>
      </c>
      <c r="N116">
        <v>0.72187001110834292</v>
      </c>
      <c r="O116">
        <v>1.826129126117535</v>
      </c>
      <c r="P116">
        <v>2.2153754492986151</v>
      </c>
      <c r="Q116">
        <v>0.72311592050611506</v>
      </c>
      <c r="R116">
        <v>2.53110268941488</v>
      </c>
      <c r="S116">
        <v>1.420627695954535</v>
      </c>
      <c r="T116">
        <v>1.29126282289698</v>
      </c>
      <c r="U116">
        <v>0.84424916570322206</v>
      </c>
      <c r="V116">
        <v>0.75359421527863346</v>
      </c>
      <c r="W116">
        <v>0.81216194465466551</v>
      </c>
      <c r="X116">
        <v>0.89128096872764051</v>
      </c>
      <c r="Y116">
        <v>1.040463300210182</v>
      </c>
      <c r="Z116">
        <v>1.11567100981856</v>
      </c>
      <c r="AA116">
        <v>1.0270807355371165</v>
      </c>
      <c r="AB116">
        <v>1.1617794897371485</v>
      </c>
      <c r="AC116">
        <v>0.96652318015654448</v>
      </c>
      <c r="AD116">
        <v>0.74913166102911943</v>
      </c>
      <c r="AE116">
        <v>0.95823085693482546</v>
      </c>
      <c r="AF116">
        <v>0.75548281696966701</v>
      </c>
      <c r="AG116">
        <v>2.466008893691205</v>
      </c>
      <c r="AH116">
        <v>1.1126054139488999</v>
      </c>
      <c r="AI116">
        <v>1.9554296080136</v>
      </c>
      <c r="AJ116">
        <v>1.72134627713655</v>
      </c>
      <c r="AK116">
        <v>0.86631189285425048</v>
      </c>
      <c r="AL116">
        <v>0.7858256157513035</v>
      </c>
      <c r="AM116">
        <v>0.8080767446191125</v>
      </c>
      <c r="AN116">
        <v>1.19647475035293</v>
      </c>
      <c r="AO116">
        <v>2.4329608049141953</v>
      </c>
      <c r="AP116">
        <v>0.97341532073646497</v>
      </c>
      <c r="AQ116">
        <v>0.84692717656872951</v>
      </c>
      <c r="AR116">
        <v>0.82765813238813402</v>
      </c>
      <c r="AS116">
        <v>1.1017025814261299</v>
      </c>
      <c r="AT116">
        <v>0.92015661172234742</v>
      </c>
      <c r="AU116">
        <v>1.0917066355386149</v>
      </c>
      <c r="AV116">
        <v>1.274660406030385</v>
      </c>
      <c r="AW116">
        <v>2.015939918906255</v>
      </c>
      <c r="AX116">
        <v>0.86305375900404901</v>
      </c>
      <c r="AY116">
        <v>0.84281474970444448</v>
      </c>
      <c r="AZ116">
        <v>1.9364312054296802</v>
      </c>
      <c r="BA116">
        <v>0.61149148356234495</v>
      </c>
      <c r="BB116">
        <v>0.66527902062593547</v>
      </c>
      <c r="BC116">
        <v>0.64903844083142648</v>
      </c>
      <c r="BD116">
        <v>0.83445174137507094</v>
      </c>
      <c r="BE116">
        <v>1.1961059527453899</v>
      </c>
      <c r="BF116">
        <v>0.72701852660684496</v>
      </c>
      <c r="BG116">
        <v>0.72219841981096655</v>
      </c>
      <c r="BH116">
        <v>0.90158148192759802</v>
      </c>
      <c r="BJ116">
        <f t="shared" si="24"/>
        <v>1.1730805960514814</v>
      </c>
      <c r="BK116">
        <f t="shared" si="25"/>
        <v>1.2140381371487456</v>
      </c>
      <c r="BL116">
        <f t="shared" si="26"/>
        <v>1.0725051060227662</v>
      </c>
      <c r="BN116">
        <f t="shared" si="27"/>
        <v>0.44789969584377448</v>
      </c>
      <c r="BO116">
        <f t="shared" si="28"/>
        <v>0.55070607910526426</v>
      </c>
      <c r="BP116">
        <f t="shared" si="29"/>
        <v>0.47000759630913774</v>
      </c>
      <c r="BR116">
        <f t="shared" si="30"/>
        <v>0.11197492396094362</v>
      </c>
      <c r="BS116">
        <f t="shared" si="31"/>
        <v>0.12980266765866255</v>
      </c>
      <c r="BT116">
        <f t="shared" si="32"/>
        <v>9.4001519261827551E-2</v>
      </c>
      <c r="BV116">
        <f t="shared" si="33"/>
        <v>0.81270074866423192</v>
      </c>
      <c r="BW116">
        <f t="shared" si="34"/>
        <v>0.49626784971975169</v>
      </c>
      <c r="BX116">
        <f t="shared" si="35"/>
        <v>0.38354937508254627</v>
      </c>
    </row>
    <row r="117" spans="1:76" x14ac:dyDescent="0.3">
      <c r="A117" t="s">
        <v>1084</v>
      </c>
      <c r="B117">
        <v>7.3705286637939488E-2</v>
      </c>
      <c r="C117">
        <v>5.5410385916938157E-2</v>
      </c>
      <c r="D117">
        <v>0.10260964262252685</v>
      </c>
      <c r="E117">
        <v>0.124212035597492</v>
      </c>
      <c r="F117">
        <v>4.1394361608260898E-2</v>
      </c>
      <c r="G117">
        <v>9.6769949512915704E-2</v>
      </c>
      <c r="H117">
        <v>8.3763461971688491E-2</v>
      </c>
      <c r="I117">
        <v>7.2618883579837354E-2</v>
      </c>
      <c r="J117">
        <v>0.14065179783114601</v>
      </c>
      <c r="K117">
        <v>0.11069461174616149</v>
      </c>
      <c r="L117">
        <v>8.96157129070662E-2</v>
      </c>
      <c r="M117">
        <v>0.10199669777368064</v>
      </c>
      <c r="N117">
        <v>0.12962177801341551</v>
      </c>
      <c r="O117">
        <v>0.10561189630472795</v>
      </c>
      <c r="P117">
        <v>0.1325506484455955</v>
      </c>
      <c r="Q117">
        <v>0.10413134624382465</v>
      </c>
      <c r="R117">
        <v>0.123759431119134</v>
      </c>
      <c r="S117">
        <v>0.12021554428624351</v>
      </c>
      <c r="T117">
        <v>0.124843604097955</v>
      </c>
      <c r="U117">
        <v>0.1207469312323555</v>
      </c>
      <c r="V117">
        <v>9.7257491748335451E-2</v>
      </c>
      <c r="W117">
        <v>0.11003739489013245</v>
      </c>
      <c r="X117">
        <v>0.14019943098226101</v>
      </c>
      <c r="Y117">
        <v>8.1837447161396001E-2</v>
      </c>
      <c r="Z117">
        <v>8.2892001325047593E-2</v>
      </c>
      <c r="AA117">
        <v>0.12799708626058751</v>
      </c>
      <c r="AB117">
        <v>0.10037068795946166</v>
      </c>
      <c r="AC117">
        <v>0.1524310842323055</v>
      </c>
      <c r="AD117">
        <v>9.1750401949801996E-2</v>
      </c>
      <c r="AE117">
        <v>0.179010858882858</v>
      </c>
      <c r="AF117">
        <v>0.11144110571818</v>
      </c>
      <c r="AG117">
        <v>0.14507986086811198</v>
      </c>
      <c r="AH117">
        <v>0.14501513450699249</v>
      </c>
      <c r="AI117">
        <v>0.11100167774840769</v>
      </c>
      <c r="AJ117">
        <v>7.7835756705792847E-2</v>
      </c>
      <c r="AK117">
        <v>0.15316155112337801</v>
      </c>
      <c r="AL117">
        <v>9.0006733705203901E-2</v>
      </c>
      <c r="AM117">
        <v>7.9972877673770953E-2</v>
      </c>
      <c r="AN117">
        <v>0.10071403092072705</v>
      </c>
      <c r="AO117">
        <v>0.10616466290028545</v>
      </c>
      <c r="AP117">
        <v>6.0849948632281298E-2</v>
      </c>
      <c r="AQ117">
        <v>0.11906651710636135</v>
      </c>
      <c r="AR117">
        <v>0.10773038010605951</v>
      </c>
      <c r="AS117">
        <v>9.5687560143662309E-2</v>
      </c>
      <c r="AT117">
        <v>9.9145557773928639E-2</v>
      </c>
      <c r="AU117">
        <v>0.12722813060541902</v>
      </c>
      <c r="AV117">
        <v>0.12395825893425849</v>
      </c>
      <c r="AW117">
        <v>7.5731032057043346E-2</v>
      </c>
      <c r="AX117">
        <v>0.14063901647069424</v>
      </c>
      <c r="AY117">
        <v>0.1227631495807105</v>
      </c>
      <c r="AZ117">
        <v>9.3810145064514655E-2</v>
      </c>
      <c r="BA117">
        <v>0.106135704858641</v>
      </c>
      <c r="BB117">
        <v>6.7979927568868295E-2</v>
      </c>
      <c r="BC117">
        <v>9.3138484835679297E-2</v>
      </c>
      <c r="BD117">
        <v>0.1317097671001595</v>
      </c>
      <c r="BE117">
        <v>6.6249050922433758E-2</v>
      </c>
      <c r="BF117">
        <v>8.485620643625795E-2</v>
      </c>
      <c r="BG117">
        <v>8.8506495508754349E-2</v>
      </c>
      <c r="BH117">
        <v>0.12873537233587751</v>
      </c>
      <c r="BJ117">
        <f t="shared" si="24"/>
        <v>9.783490604457605E-2</v>
      </c>
      <c r="BK117">
        <f t="shared" si="25"/>
        <v>0.12032706527608705</v>
      </c>
      <c r="BL117">
        <f t="shared" si="26"/>
        <v>0.10167105276283055</v>
      </c>
      <c r="BN117">
        <f t="shared" si="27"/>
        <v>2.7713294842559043E-2</v>
      </c>
      <c r="BO117">
        <f t="shared" si="28"/>
        <v>2.5534854504624265E-2</v>
      </c>
      <c r="BP117">
        <f t="shared" si="29"/>
        <v>2.4423830763364261E-2</v>
      </c>
      <c r="BR117">
        <f t="shared" si="30"/>
        <v>6.9283237106397607E-3</v>
      </c>
      <c r="BS117">
        <f t="shared" si="31"/>
        <v>6.0186229256105599E-3</v>
      </c>
      <c r="BT117">
        <f t="shared" si="32"/>
        <v>4.8847661526728522E-3</v>
      </c>
      <c r="BV117">
        <f t="shared" si="33"/>
        <v>2.0146490678045345E-2</v>
      </c>
      <c r="BW117">
        <f t="shared" si="34"/>
        <v>0.65424318269687998</v>
      </c>
      <c r="BX117">
        <f t="shared" si="35"/>
        <v>2.1383466700379838E-2</v>
      </c>
    </row>
    <row r="118" spans="1:76" x14ac:dyDescent="0.3">
      <c r="A118" t="s">
        <v>1085</v>
      </c>
      <c r="B118">
        <v>0.43340350423711799</v>
      </c>
      <c r="C118">
        <v>0.38166263799218803</v>
      </c>
      <c r="D118">
        <v>0.62805222389961446</v>
      </c>
      <c r="E118">
        <v>0.57413308677015151</v>
      </c>
      <c r="F118">
        <v>0.49276271241943997</v>
      </c>
      <c r="G118">
        <v>0.36440782951883399</v>
      </c>
      <c r="H118">
        <v>0.44721232757331153</v>
      </c>
      <c r="I118">
        <v>0.34842353420615746</v>
      </c>
      <c r="J118">
        <v>0.45649522550833999</v>
      </c>
      <c r="K118">
        <v>0.41566190777218404</v>
      </c>
      <c r="L118">
        <v>0.38197884148779748</v>
      </c>
      <c r="M118">
        <v>0.46856364314054649</v>
      </c>
      <c r="N118">
        <v>0.34839430657991649</v>
      </c>
      <c r="O118">
        <v>0.3629210047084615</v>
      </c>
      <c r="P118">
        <v>0.40092737301662701</v>
      </c>
      <c r="Q118">
        <v>0.40136836398325848</v>
      </c>
      <c r="R118">
        <v>0.52191300474268398</v>
      </c>
      <c r="S118">
        <v>0.46170049643174499</v>
      </c>
      <c r="T118">
        <v>0.41025483606999846</v>
      </c>
      <c r="U118">
        <v>0.47802308438324498</v>
      </c>
      <c r="V118">
        <v>0.32433076344218198</v>
      </c>
      <c r="W118">
        <v>0.46310662509546696</v>
      </c>
      <c r="X118">
        <v>0.42288983365967153</v>
      </c>
      <c r="Y118">
        <v>0.42516051326503701</v>
      </c>
      <c r="Z118">
        <v>0.45449621832777598</v>
      </c>
      <c r="AA118">
        <v>0.39826750425625201</v>
      </c>
      <c r="AB118">
        <v>0.57998888963311501</v>
      </c>
      <c r="AC118">
        <v>0.61037565006048355</v>
      </c>
      <c r="AD118">
        <v>0.33279204723483402</v>
      </c>
      <c r="AE118">
        <v>0.44046706611568753</v>
      </c>
      <c r="AF118">
        <v>0.36603344887010703</v>
      </c>
      <c r="AG118">
        <v>0.52254239921668155</v>
      </c>
      <c r="AH118">
        <v>0.51195406797263099</v>
      </c>
      <c r="AI118">
        <v>0.53340436840128902</v>
      </c>
      <c r="AJ118">
        <v>0.40164592115673103</v>
      </c>
      <c r="AK118">
        <v>0.4388902793906545</v>
      </c>
      <c r="AL118">
        <v>0.34883179386485752</v>
      </c>
      <c r="AM118">
        <v>0.4148402016822525</v>
      </c>
      <c r="AN118">
        <v>0.45982659473562698</v>
      </c>
      <c r="AO118">
        <v>0.41619420685696751</v>
      </c>
      <c r="AP118">
        <v>0.35920168236584449</v>
      </c>
      <c r="AQ118">
        <v>0.47281117637504599</v>
      </c>
      <c r="AR118">
        <v>0.440442900765662</v>
      </c>
      <c r="AS118">
        <v>0.37715559829359702</v>
      </c>
      <c r="AT118">
        <v>0.47621785858120202</v>
      </c>
      <c r="AU118">
        <v>0.45358413702122902</v>
      </c>
      <c r="AV118">
        <v>0.49301449443596701</v>
      </c>
      <c r="AW118">
        <v>0.38431443246041552</v>
      </c>
      <c r="AX118">
        <v>0.36384775335819952</v>
      </c>
      <c r="AY118">
        <v>0.37576107063669101</v>
      </c>
      <c r="AZ118">
        <v>0.47069884252555499</v>
      </c>
      <c r="BA118">
        <v>0.38196604971554549</v>
      </c>
      <c r="BB118">
        <v>0.36658231843040251</v>
      </c>
      <c r="BC118">
        <v>0.36012275003401351</v>
      </c>
      <c r="BD118">
        <v>0.55076918942725051</v>
      </c>
      <c r="BE118">
        <v>0.33728064695000748</v>
      </c>
      <c r="BF118">
        <v>0.38755042931768052</v>
      </c>
      <c r="BG118">
        <v>0.31766191421591605</v>
      </c>
      <c r="BH118">
        <v>0.36931851829902501</v>
      </c>
      <c r="BJ118">
        <f t="shared" si="24"/>
        <v>0.43164803267587165</v>
      </c>
      <c r="BK118">
        <f t="shared" si="25"/>
        <v>0.4587611565099381</v>
      </c>
      <c r="BL118">
        <f t="shared" si="26"/>
        <v>0.40874123043585364</v>
      </c>
      <c r="BN118">
        <f t="shared" si="27"/>
        <v>7.9591023921466289E-2</v>
      </c>
      <c r="BO118">
        <f t="shared" si="28"/>
        <v>7.8911006752786103E-2</v>
      </c>
      <c r="BP118">
        <f t="shared" si="29"/>
        <v>5.6808308460238127E-2</v>
      </c>
      <c r="BR118">
        <f t="shared" si="30"/>
        <v>1.9897755980366572E-2</v>
      </c>
      <c r="BS118">
        <f t="shared" si="31"/>
        <v>1.8599502661717501E-2</v>
      </c>
      <c r="BT118">
        <f t="shared" si="32"/>
        <v>1.1361661692047626E-2</v>
      </c>
      <c r="BV118">
        <f t="shared" si="33"/>
        <v>0.327112710937147</v>
      </c>
      <c r="BW118">
        <f t="shared" si="34"/>
        <v>0.32712385828913448</v>
      </c>
      <c r="BX118">
        <f t="shared" si="35"/>
        <v>2.911239682832854E-2</v>
      </c>
    </row>
    <row r="119" spans="1:76" x14ac:dyDescent="0.3">
      <c r="A119" t="s">
        <v>1086</v>
      </c>
      <c r="B119">
        <v>8.0639929087457651E-2</v>
      </c>
      <c r="C119">
        <v>7.4300766186665007E-2</v>
      </c>
      <c r="D119">
        <v>9.9541540364061237E-2</v>
      </c>
      <c r="E119">
        <v>0.1187182749738175</v>
      </c>
      <c r="F119">
        <v>0.12511869361808195</v>
      </c>
      <c r="G119">
        <v>6.9350954181454594E-2</v>
      </c>
      <c r="H119">
        <v>0.11790241553927264</v>
      </c>
      <c r="I119">
        <v>5.4287574710940797E-2</v>
      </c>
      <c r="J119">
        <v>8.8136970032701503E-2</v>
      </c>
      <c r="K119">
        <v>7.2365492515374649E-2</v>
      </c>
      <c r="L119">
        <v>5.7320749157374354E-2</v>
      </c>
      <c r="M119">
        <v>9.197847404716275E-2</v>
      </c>
      <c r="N119">
        <v>0.1109465804879384</v>
      </c>
      <c r="O119">
        <v>6.0463871085068954E-2</v>
      </c>
      <c r="P119">
        <v>0.12856756001492459</v>
      </c>
      <c r="Q119">
        <v>6.6049839844268002E-2</v>
      </c>
      <c r="R119">
        <v>7.7066495229835399E-2</v>
      </c>
      <c r="S119">
        <v>0.11493818358018069</v>
      </c>
      <c r="T119">
        <v>5.7258352893655398E-2</v>
      </c>
      <c r="U119">
        <v>8.0402605308923791E-2</v>
      </c>
      <c r="V119">
        <v>5.4253449744746697E-2</v>
      </c>
      <c r="W119">
        <v>6.3014611600916801E-2</v>
      </c>
      <c r="X119">
        <v>4.7725769786350597E-2</v>
      </c>
      <c r="Y119">
        <v>7.2887713016280248E-2</v>
      </c>
      <c r="Z119">
        <v>8.1495925616194898E-2</v>
      </c>
      <c r="AA119">
        <v>9.8320372037255105E-2</v>
      </c>
      <c r="AB119">
        <v>7.7569823770181345E-2</v>
      </c>
      <c r="AC119">
        <v>9.8306724532759349E-2</v>
      </c>
      <c r="AD119">
        <v>4.6471261191634944E-2</v>
      </c>
      <c r="AE119">
        <v>7.98608631382796E-2</v>
      </c>
      <c r="AF119">
        <v>6.5378636590390851E-2</v>
      </c>
      <c r="AG119">
        <v>7.3210942514042948E-2</v>
      </c>
      <c r="AH119">
        <v>0.10170193413856315</v>
      </c>
      <c r="AI119">
        <v>6.5722624032090698E-2</v>
      </c>
      <c r="AJ119">
        <v>6.6665274372056549E-2</v>
      </c>
      <c r="AK119">
        <v>6.6351823515594294E-2</v>
      </c>
      <c r="AL119">
        <v>4.4348659449519504E-2</v>
      </c>
      <c r="AM119">
        <v>6.0691971184886756E-2</v>
      </c>
      <c r="AN119">
        <v>5.9364095567948097E-2</v>
      </c>
      <c r="AO119">
        <v>8.7133295228664309E-2</v>
      </c>
      <c r="AP119">
        <v>6.5052547667701202E-2</v>
      </c>
      <c r="AQ119">
        <v>7.2498734176278556E-2</v>
      </c>
      <c r="AR119">
        <v>5.5023767787668501E-2</v>
      </c>
      <c r="AS119">
        <v>7.4300117073273192E-2</v>
      </c>
      <c r="AT119">
        <v>4.7425942859950304E-2</v>
      </c>
      <c r="AU119">
        <v>0.1147655149316936</v>
      </c>
      <c r="AV119">
        <v>6.2342505615484399E-2</v>
      </c>
      <c r="AW119">
        <v>7.0660655444368503E-2</v>
      </c>
      <c r="AX119">
        <v>9.1257545567265341E-2</v>
      </c>
      <c r="AY119">
        <v>8.5809773816121343E-2</v>
      </c>
      <c r="AZ119">
        <v>0.10884515828808744</v>
      </c>
      <c r="BA119">
        <v>0.118215948186511</v>
      </c>
      <c r="BB119">
        <v>7.8780767283583047E-2</v>
      </c>
      <c r="BC119">
        <v>5.6522753947631843E-2</v>
      </c>
      <c r="BD119">
        <v>0.1052560767481712</v>
      </c>
      <c r="BE119">
        <v>3.8767795391547399E-2</v>
      </c>
      <c r="BF119">
        <v>7.2106742280974995E-2</v>
      </c>
      <c r="BG119">
        <v>5.6744204927803299E-2</v>
      </c>
      <c r="BH119">
        <v>5.5394901283395651E-2</v>
      </c>
      <c r="BJ119">
        <f t="shared" si="24"/>
        <v>8.8480605365410275E-2</v>
      </c>
      <c r="BK119">
        <f t="shared" si="25"/>
        <v>7.5310349373460136E-2</v>
      </c>
      <c r="BL119">
        <f t="shared" si="26"/>
        <v>7.2573062903847213E-2</v>
      </c>
      <c r="BN119">
        <f t="shared" si="27"/>
        <v>2.5410039484432767E-2</v>
      </c>
      <c r="BO119">
        <f t="shared" si="28"/>
        <v>1.8992504949878079E-2</v>
      </c>
      <c r="BP119">
        <f t="shared" si="29"/>
        <v>2.1662686727064923E-2</v>
      </c>
      <c r="BR119">
        <f t="shared" si="30"/>
        <v>6.3525098711081918E-3</v>
      </c>
      <c r="BS119">
        <f t="shared" si="31"/>
        <v>4.4765763472592868E-3</v>
      </c>
      <c r="BT119">
        <f t="shared" si="32"/>
        <v>4.3325373454129847E-3</v>
      </c>
      <c r="BV119">
        <f t="shared" si="33"/>
        <v>0.10138824859442945</v>
      </c>
      <c r="BW119">
        <f t="shared" si="34"/>
        <v>4.7789235739220233E-2</v>
      </c>
      <c r="BX119">
        <f t="shared" si="35"/>
        <v>0.66278794576967204</v>
      </c>
    </row>
    <row r="120" spans="1:76" x14ac:dyDescent="0.3">
      <c r="A120" t="s">
        <v>1087</v>
      </c>
      <c r="B120">
        <v>0.15442484243144949</v>
      </c>
      <c r="C120">
        <v>0.14487047380520351</v>
      </c>
      <c r="D120">
        <v>0.26191721798530099</v>
      </c>
      <c r="E120">
        <v>0.26816730352597651</v>
      </c>
      <c r="F120">
        <v>0.36680301190202347</v>
      </c>
      <c r="G120">
        <v>0.189677723878971</v>
      </c>
      <c r="H120">
        <v>0.20399779529950152</v>
      </c>
      <c r="I120">
        <v>0.183536382124523</v>
      </c>
      <c r="J120">
        <v>0.28618302820074548</v>
      </c>
      <c r="K120">
        <v>0.23508956766540801</v>
      </c>
      <c r="L120">
        <v>0.25222349474561601</v>
      </c>
      <c r="M120">
        <v>0.21344700821231599</v>
      </c>
      <c r="N120">
        <v>0.24543176350210599</v>
      </c>
      <c r="O120">
        <v>0.18155188569851</v>
      </c>
      <c r="P120">
        <v>0.20650445421501101</v>
      </c>
      <c r="Q120">
        <v>0.17108268928483999</v>
      </c>
      <c r="R120">
        <v>0.249842472694769</v>
      </c>
      <c r="S120">
        <v>0.28705294874033949</v>
      </c>
      <c r="T120">
        <v>0.1776556119659955</v>
      </c>
      <c r="U120">
        <v>0.20893567393632351</v>
      </c>
      <c r="V120">
        <v>0.227534958320744</v>
      </c>
      <c r="W120">
        <v>0.307184559415416</v>
      </c>
      <c r="X120">
        <v>0.21926287533942951</v>
      </c>
      <c r="Y120">
        <v>0.27319511933239804</v>
      </c>
      <c r="Z120">
        <v>0.2224095686109</v>
      </c>
      <c r="AA120">
        <v>0.2000689032730025</v>
      </c>
      <c r="AB120">
        <v>0.15077710731105498</v>
      </c>
      <c r="AC120">
        <v>0.32049957991311251</v>
      </c>
      <c r="AD120">
        <v>0.154598095390729</v>
      </c>
      <c r="AE120">
        <v>0.32924478757508147</v>
      </c>
      <c r="AF120">
        <v>0.25045408855788248</v>
      </c>
      <c r="AG120">
        <v>0.17636511641212749</v>
      </c>
      <c r="AH120">
        <v>0.25366652594953953</v>
      </c>
      <c r="AI120">
        <v>0.11498921020495534</v>
      </c>
      <c r="AJ120">
        <v>0.15785994130533448</v>
      </c>
      <c r="AK120">
        <v>0.30690630906580751</v>
      </c>
      <c r="AL120">
        <v>0.182460241674192</v>
      </c>
      <c r="AM120">
        <v>0.1994191087698845</v>
      </c>
      <c r="AN120">
        <v>0.18631083032340151</v>
      </c>
      <c r="AO120">
        <v>0.19876225284266152</v>
      </c>
      <c r="AP120">
        <v>0.1542689600512735</v>
      </c>
      <c r="AQ120">
        <v>0.21575531739541701</v>
      </c>
      <c r="AR120">
        <v>0.187592883152192</v>
      </c>
      <c r="AS120">
        <v>0.20866627772718199</v>
      </c>
      <c r="AT120">
        <v>0.21643907021325301</v>
      </c>
      <c r="AU120">
        <v>0.19204691798895901</v>
      </c>
      <c r="AV120">
        <v>0.24268911709344199</v>
      </c>
      <c r="AW120">
        <v>0.153465523882271</v>
      </c>
      <c r="AX120">
        <v>0.19422914353304549</v>
      </c>
      <c r="AY120">
        <v>0.23231864933327251</v>
      </c>
      <c r="AZ120">
        <v>0.15965911664621951</v>
      </c>
      <c r="BA120">
        <v>0.20905506800761953</v>
      </c>
      <c r="BB120">
        <v>0.16885975885436499</v>
      </c>
      <c r="BC120">
        <v>0.16065489680494899</v>
      </c>
      <c r="BD120">
        <v>0.37213303313929347</v>
      </c>
      <c r="BE120">
        <v>0.14512799680409699</v>
      </c>
      <c r="BF120">
        <v>0.13737885515182702</v>
      </c>
      <c r="BG120">
        <v>0.15184803764260901</v>
      </c>
      <c r="BH120">
        <v>0.19778996544040151</v>
      </c>
      <c r="BJ120">
        <f t="shared" si="24"/>
        <v>0.22280679015484389</v>
      </c>
      <c r="BK120">
        <f t="shared" si="25"/>
        <v>0.22909651127465558</v>
      </c>
      <c r="BL120">
        <f t="shared" si="26"/>
        <v>0.19726789091371877</v>
      </c>
      <c r="BN120">
        <f t="shared" si="27"/>
        <v>5.6769193283487153E-2</v>
      </c>
      <c r="BO120">
        <f t="shared" si="28"/>
        <v>6.0779207313754809E-2</v>
      </c>
      <c r="BP120">
        <f t="shared" si="29"/>
        <v>5.1879468766614305E-2</v>
      </c>
      <c r="BR120">
        <f t="shared" si="30"/>
        <v>1.4192298320871788E-2</v>
      </c>
      <c r="BS120">
        <f t="shared" si="31"/>
        <v>1.4325796548899677E-2</v>
      </c>
      <c r="BT120">
        <f t="shared" si="32"/>
        <v>1.0375893753322861E-2</v>
      </c>
      <c r="BV120">
        <f t="shared" si="33"/>
        <v>0.75714235335682278</v>
      </c>
      <c r="BW120">
        <f t="shared" si="34"/>
        <v>0.15670680165755554</v>
      </c>
      <c r="BX120">
        <f t="shared" si="35"/>
        <v>8.1089500643406934E-2</v>
      </c>
    </row>
    <row r="121" spans="1:76" x14ac:dyDescent="0.3">
      <c r="A121" t="s">
        <v>1088</v>
      </c>
      <c r="B121">
        <v>0.146933123445911</v>
      </c>
      <c r="C121">
        <v>0.190410867977862</v>
      </c>
      <c r="D121">
        <v>0.28512648961419351</v>
      </c>
      <c r="E121">
        <v>0.33730232328056153</v>
      </c>
      <c r="F121">
        <v>0.43428308833267198</v>
      </c>
      <c r="G121">
        <v>0.28497208687813602</v>
      </c>
      <c r="H121">
        <v>0.235783830420841</v>
      </c>
      <c r="I121">
        <v>0.23597058469695248</v>
      </c>
      <c r="J121">
        <v>0.30840421327957646</v>
      </c>
      <c r="K121">
        <v>0.250778358803531</v>
      </c>
      <c r="L121">
        <v>0.33622712485964701</v>
      </c>
      <c r="M121">
        <v>0.25593361812552851</v>
      </c>
      <c r="N121">
        <v>0.25889866887832852</v>
      </c>
      <c r="O121">
        <v>0.25396866645598498</v>
      </c>
      <c r="P121">
        <v>0.164146853361405</v>
      </c>
      <c r="Q121">
        <v>0.24124728116453298</v>
      </c>
      <c r="R121">
        <v>0.28285983560647898</v>
      </c>
      <c r="S121">
        <v>0.29481926669883496</v>
      </c>
      <c r="T121">
        <v>0.162672485787966</v>
      </c>
      <c r="U121">
        <v>0.33148108247964048</v>
      </c>
      <c r="V121">
        <v>0.2522523204180645</v>
      </c>
      <c r="W121">
        <v>0.26636934749337399</v>
      </c>
      <c r="X121">
        <v>0.37751243912665899</v>
      </c>
      <c r="Y121">
        <v>0.43966259588637752</v>
      </c>
      <c r="Z121">
        <v>0.289834771119583</v>
      </c>
      <c r="AA121">
        <v>0.21136245909381501</v>
      </c>
      <c r="AB121">
        <v>0.29618367272746149</v>
      </c>
      <c r="AC121">
        <v>0.34646621190690302</v>
      </c>
      <c r="AD121">
        <v>0.20691737247923001</v>
      </c>
      <c r="AE121">
        <v>0.37429337779342098</v>
      </c>
      <c r="AF121">
        <v>0.42837484326665598</v>
      </c>
      <c r="AG121">
        <v>0.21313476202625151</v>
      </c>
      <c r="AH121">
        <v>0.33436042177458747</v>
      </c>
      <c r="AI121">
        <v>0.16680329941247052</v>
      </c>
      <c r="AJ121">
        <v>0.12492106032182</v>
      </c>
      <c r="AK121">
        <v>0.28492000393850447</v>
      </c>
      <c r="AL121">
        <v>0.26071595219066701</v>
      </c>
      <c r="AM121">
        <v>0.2541130285720915</v>
      </c>
      <c r="AN121">
        <v>0.20756006662405299</v>
      </c>
      <c r="AO121">
        <v>0.1788502528537855</v>
      </c>
      <c r="AP121">
        <v>0.2094352888203565</v>
      </c>
      <c r="AQ121">
        <v>0.27204845614941497</v>
      </c>
      <c r="AR121">
        <v>0.17653944557019549</v>
      </c>
      <c r="AS121">
        <v>0.13410474187816451</v>
      </c>
      <c r="AT121">
        <v>0.23037671588137648</v>
      </c>
      <c r="AU121">
        <v>0.18149536253720949</v>
      </c>
      <c r="AV121">
        <v>0.2810731343722605</v>
      </c>
      <c r="AW121">
        <v>0.12499380322030851</v>
      </c>
      <c r="AX121">
        <v>0.3315649509172775</v>
      </c>
      <c r="AY121">
        <v>0.35425266239922448</v>
      </c>
      <c r="AZ121">
        <v>0.173812932733799</v>
      </c>
      <c r="BA121">
        <v>0.185417204581762</v>
      </c>
      <c r="BB121">
        <v>0.21119297090528999</v>
      </c>
      <c r="BC121">
        <v>0.16865790549505999</v>
      </c>
      <c r="BD121">
        <v>0.30054642637090101</v>
      </c>
      <c r="BE121">
        <v>0.18198583143427449</v>
      </c>
      <c r="BF121">
        <v>0.2106225490419755</v>
      </c>
      <c r="BG121">
        <v>0.24429036252015102</v>
      </c>
      <c r="BH121">
        <v>0.26829840977172204</v>
      </c>
      <c r="BJ121">
        <f t="shared" si="24"/>
        <v>0.26377419872347901</v>
      </c>
      <c r="BK121">
        <f t="shared" si="25"/>
        <v>0.29307558694987629</v>
      </c>
      <c r="BL121">
        <f t="shared" si="26"/>
        <v>0.22207158076406577</v>
      </c>
      <c r="BN121">
        <f t="shared" si="27"/>
        <v>7.0237727109739079E-2</v>
      </c>
      <c r="BO121">
        <f t="shared" si="28"/>
        <v>8.2425483449718936E-2</v>
      </c>
      <c r="BP121">
        <f t="shared" si="29"/>
        <v>6.1815427107295644E-2</v>
      </c>
      <c r="BR121">
        <f t="shared" si="30"/>
        <v>1.755943177743477E-2</v>
      </c>
      <c r="BS121">
        <f t="shared" si="31"/>
        <v>1.9427872763291935E-2</v>
      </c>
      <c r="BT121">
        <f t="shared" si="32"/>
        <v>1.2363085421459129E-2</v>
      </c>
      <c r="BV121">
        <f t="shared" si="33"/>
        <v>0.27151767884925559</v>
      </c>
      <c r="BW121">
        <f t="shared" si="34"/>
        <v>6.1888313010769351E-2</v>
      </c>
      <c r="BX121">
        <f t="shared" si="35"/>
        <v>4.3593691404852251E-3</v>
      </c>
    </row>
    <row r="122" spans="1:76" x14ac:dyDescent="0.3">
      <c r="A122" t="s">
        <v>1089</v>
      </c>
      <c r="B122">
        <v>4.2049989166217751E-2</v>
      </c>
      <c r="C122">
        <v>8.7234865558283053E-2</v>
      </c>
      <c r="D122">
        <v>0.17231512552175149</v>
      </c>
      <c r="E122">
        <v>0.15253700424281749</v>
      </c>
      <c r="F122">
        <v>9.3805866611363101E-2</v>
      </c>
      <c r="G122">
        <v>0.10214836088279899</v>
      </c>
      <c r="H122">
        <v>7.1822513503304E-2</v>
      </c>
      <c r="I122">
        <v>6.6822071839914454E-2</v>
      </c>
      <c r="J122">
        <v>0.12074399492657101</v>
      </c>
      <c r="K122">
        <v>4.6973704049405651E-2</v>
      </c>
      <c r="L122">
        <v>0.11293379345068549</v>
      </c>
      <c r="M122">
        <v>0.14502426869208274</v>
      </c>
      <c r="N122">
        <v>0.10281484780070275</v>
      </c>
      <c r="O122">
        <v>8.5656281874800844E-2</v>
      </c>
      <c r="P122">
        <v>0.10356037635034426</v>
      </c>
      <c r="Q122">
        <v>8.9668891767234943E-2</v>
      </c>
      <c r="R122">
        <v>0.104290987440424</v>
      </c>
      <c r="S122">
        <v>0.12526635371013589</v>
      </c>
      <c r="T122">
        <v>5.7935100055922006E-2</v>
      </c>
      <c r="U122">
        <v>0.11630008637966299</v>
      </c>
      <c r="V122">
        <v>5.6680996082301399E-2</v>
      </c>
      <c r="W122">
        <v>8.6394745198175055E-2</v>
      </c>
      <c r="X122">
        <v>0.1057097657383711</v>
      </c>
      <c r="Y122">
        <v>5.6672599170666201E-2</v>
      </c>
      <c r="Z122">
        <v>0.13219059460528249</v>
      </c>
      <c r="AA122">
        <v>5.504816269507215E-2</v>
      </c>
      <c r="AB122">
        <v>3.9885766733224803E-2</v>
      </c>
      <c r="AC122">
        <v>9.6330224931146152E-2</v>
      </c>
      <c r="AD122">
        <v>5.3356360298297101E-2</v>
      </c>
      <c r="AE122">
        <v>0.18990826929257398</v>
      </c>
      <c r="AF122">
        <v>9.0424184223433748E-2</v>
      </c>
      <c r="AG122">
        <v>9.2885361437182554E-2</v>
      </c>
      <c r="AH122">
        <v>9.6087391344232997E-2</v>
      </c>
      <c r="AI122">
        <v>4.6345889938999296E-2</v>
      </c>
      <c r="AJ122">
        <v>7.3692101095203147E-2</v>
      </c>
      <c r="AK122">
        <v>0.1340867354301355</v>
      </c>
      <c r="AL122">
        <v>4.36328967336801E-2</v>
      </c>
      <c r="AM122">
        <v>3.770671946476635E-2</v>
      </c>
      <c r="AN122">
        <v>4.1924993931813148E-2</v>
      </c>
      <c r="AO122">
        <v>8.9868548945358853E-2</v>
      </c>
      <c r="AP122">
        <v>9.8501818012697903E-2</v>
      </c>
      <c r="AQ122">
        <v>5.53770510997601E-2</v>
      </c>
      <c r="AR122">
        <v>8.0771235823400456E-2</v>
      </c>
      <c r="AS122">
        <v>7.2169818652064288E-2</v>
      </c>
      <c r="AT122">
        <v>0.1014102209715701</v>
      </c>
      <c r="AU122">
        <v>2.97392027323575E-2</v>
      </c>
      <c r="AV122">
        <v>9.0649336891221302E-2</v>
      </c>
      <c r="AW122">
        <v>3.8984927142413202E-2</v>
      </c>
      <c r="AX122">
        <v>6.1924613187790301E-2</v>
      </c>
      <c r="AY122">
        <v>0.10959719267382301</v>
      </c>
      <c r="AZ122">
        <v>0.1044887244510416</v>
      </c>
      <c r="BA122">
        <v>0.106374442454061</v>
      </c>
      <c r="BB122">
        <v>7.1341051526127255E-2</v>
      </c>
      <c r="BC122">
        <v>8.4825025497835049E-2</v>
      </c>
      <c r="BD122">
        <v>0.15231120647799351</v>
      </c>
      <c r="BE122">
        <v>5.0589163012476651E-2</v>
      </c>
      <c r="BF122">
        <v>5.1586053579053201E-2</v>
      </c>
      <c r="BG122">
        <v>6.9896354048267995E-2</v>
      </c>
      <c r="BH122">
        <v>8.2139851890276144E-2</v>
      </c>
      <c r="BJ122">
        <f t="shared" si="24"/>
        <v>9.9756997264892372E-2</v>
      </c>
      <c r="BK122">
        <f t="shared" si="25"/>
        <v>8.8984046626394656E-2</v>
      </c>
      <c r="BL122">
        <f t="shared" si="26"/>
        <v>7.7343571429007496E-2</v>
      </c>
      <c r="BN122">
        <f t="shared" si="27"/>
        <v>3.5793102756266702E-2</v>
      </c>
      <c r="BO122">
        <f t="shared" si="28"/>
        <v>3.7930846191830077E-2</v>
      </c>
      <c r="BP122">
        <f t="shared" si="29"/>
        <v>3.0850471408840223E-2</v>
      </c>
      <c r="BR122">
        <f t="shared" si="30"/>
        <v>8.9482756890666756E-3</v>
      </c>
      <c r="BS122">
        <f t="shared" si="31"/>
        <v>8.940386186128994E-3</v>
      </c>
      <c r="BT122">
        <f t="shared" si="32"/>
        <v>6.1700942817680448E-3</v>
      </c>
      <c r="BV122">
        <f t="shared" si="33"/>
        <v>0.40075105051856219</v>
      </c>
      <c r="BW122">
        <f t="shared" si="34"/>
        <v>4.838552621596201E-2</v>
      </c>
      <c r="BX122">
        <f t="shared" si="35"/>
        <v>0.29193956889437234</v>
      </c>
    </row>
    <row r="123" spans="1:76" x14ac:dyDescent="0.3">
      <c r="A123" t="s">
        <v>1090</v>
      </c>
      <c r="B123">
        <v>0.56948378174029701</v>
      </c>
      <c r="C123">
        <v>0.37768218017796151</v>
      </c>
      <c r="D123">
        <v>0.320111901159853</v>
      </c>
      <c r="E123">
        <v>0.33004216487231552</v>
      </c>
      <c r="F123">
        <v>0.1037539297149255</v>
      </c>
      <c r="G123">
        <v>0.2228138212759205</v>
      </c>
      <c r="H123">
        <v>0.23343620511443899</v>
      </c>
      <c r="I123">
        <v>0.21085687062213049</v>
      </c>
      <c r="J123">
        <v>0.28412481379625848</v>
      </c>
      <c r="K123">
        <v>0.18538865715893099</v>
      </c>
      <c r="L123">
        <v>0.25598057611275898</v>
      </c>
      <c r="M123">
        <v>0.37939135622481246</v>
      </c>
      <c r="N123">
        <v>0.26951101462481397</v>
      </c>
      <c r="O123">
        <v>0.74372884095455349</v>
      </c>
      <c r="P123">
        <v>0.97291184573534495</v>
      </c>
      <c r="Q123">
        <v>0.27262071010751648</v>
      </c>
      <c r="R123">
        <v>0.99858171460112799</v>
      </c>
      <c r="S123">
        <v>0.46835115011311801</v>
      </c>
      <c r="T123">
        <v>0.36954078965968951</v>
      </c>
      <c r="U123">
        <v>0.25043136125253351</v>
      </c>
      <c r="V123">
        <v>0.17829281162039201</v>
      </c>
      <c r="W123">
        <v>0.21960338627518</v>
      </c>
      <c r="X123">
        <v>0.185280609301406</v>
      </c>
      <c r="Y123">
        <v>0.16426406671601451</v>
      </c>
      <c r="Z123">
        <v>0.22173082904085051</v>
      </c>
      <c r="AA123">
        <v>0.32031373346304304</v>
      </c>
      <c r="AB123">
        <v>0.25581668128568652</v>
      </c>
      <c r="AC123">
        <v>0.34281012122460952</v>
      </c>
      <c r="AD123">
        <v>0.11888061146005599</v>
      </c>
      <c r="AE123">
        <v>0.382249576219447</v>
      </c>
      <c r="AF123">
        <v>0.25088998506128551</v>
      </c>
      <c r="AG123">
        <v>0.90443859777105751</v>
      </c>
      <c r="AH123">
        <v>0.32420312115779548</v>
      </c>
      <c r="AI123">
        <v>0.46537784284007599</v>
      </c>
      <c r="AJ123">
        <v>0.53500438726455146</v>
      </c>
      <c r="AK123">
        <v>0.30179768629296949</v>
      </c>
      <c r="AL123">
        <v>0.24011708702526052</v>
      </c>
      <c r="AM123">
        <v>0.224464635329858</v>
      </c>
      <c r="AN123">
        <v>0.25940141161298247</v>
      </c>
      <c r="AO123">
        <v>0.78956888456830154</v>
      </c>
      <c r="AP123">
        <v>0.21142464831167901</v>
      </c>
      <c r="AQ123">
        <v>0.1987412438096075</v>
      </c>
      <c r="AR123">
        <v>0.23885405998722201</v>
      </c>
      <c r="AS123">
        <v>0.33838853688320203</v>
      </c>
      <c r="AT123">
        <v>0.24583504400512299</v>
      </c>
      <c r="AU123">
        <v>0.30909715791286096</v>
      </c>
      <c r="AV123">
        <v>0.447323714449117</v>
      </c>
      <c r="AW123">
        <v>0.69615991421259849</v>
      </c>
      <c r="AX123">
        <v>0.18242559935451852</v>
      </c>
      <c r="AY123">
        <v>0.25886148898388101</v>
      </c>
      <c r="AZ123">
        <v>0.63570465335315096</v>
      </c>
      <c r="BA123">
        <v>0.2100783531837635</v>
      </c>
      <c r="BB123">
        <v>0.1695239848027835</v>
      </c>
      <c r="BC123">
        <v>0.17411568906703551</v>
      </c>
      <c r="BD123">
        <v>0.19999756126298102</v>
      </c>
      <c r="BE123">
        <v>0.39684924553140999</v>
      </c>
      <c r="BF123">
        <v>0.13306408173893702</v>
      </c>
      <c r="BG123">
        <v>0.17138194647681149</v>
      </c>
      <c r="BH123">
        <v>0.29130582788672399</v>
      </c>
      <c r="BJ123">
        <f t="shared" si="24"/>
        <v>0.35823991683705203</v>
      </c>
      <c r="BK123">
        <f t="shared" si="25"/>
        <v>0.35672538828129829</v>
      </c>
      <c r="BL123">
        <f t="shared" si="26"/>
        <v>0.31437947373229319</v>
      </c>
      <c r="BN123">
        <f t="shared" si="27"/>
        <v>0.22443315629921409</v>
      </c>
      <c r="BO123">
        <f t="shared" si="28"/>
        <v>0.23815206697225955</v>
      </c>
      <c r="BP123">
        <f t="shared" si="29"/>
        <v>0.17543874590074107</v>
      </c>
      <c r="BR123">
        <f t="shared" si="30"/>
        <v>5.6108289074803523E-2</v>
      </c>
      <c r="BS123">
        <f t="shared" si="31"/>
        <v>5.6132980503225856E-2</v>
      </c>
      <c r="BT123">
        <f t="shared" si="32"/>
        <v>3.5087749180148217E-2</v>
      </c>
      <c r="BV123">
        <f t="shared" si="33"/>
        <v>0.98489407674724472</v>
      </c>
      <c r="BW123">
        <f t="shared" si="34"/>
        <v>0.51319511864617606</v>
      </c>
      <c r="BX123">
        <f t="shared" si="35"/>
        <v>0.52728027225744922</v>
      </c>
    </row>
    <row r="124" spans="1:76" x14ac:dyDescent="0.3">
      <c r="A124" t="s">
        <v>1091</v>
      </c>
      <c r="B124">
        <v>1.5855292884569199</v>
      </c>
      <c r="C124">
        <v>1.38466512125032</v>
      </c>
      <c r="D124">
        <v>0.93381129802014406</v>
      </c>
      <c r="E124">
        <v>1.1652990908647201</v>
      </c>
      <c r="F124">
        <v>0.59454731913886105</v>
      </c>
      <c r="G124">
        <v>0.55751842037371557</v>
      </c>
      <c r="H124">
        <v>0.771340858419713</v>
      </c>
      <c r="I124">
        <v>0.63844188890883991</v>
      </c>
      <c r="J124">
        <v>0.84375411493631058</v>
      </c>
      <c r="K124">
        <v>0.63394103020324599</v>
      </c>
      <c r="L124">
        <v>0.70867519265213452</v>
      </c>
      <c r="M124">
        <v>1.0605805902253294</v>
      </c>
      <c r="N124">
        <v>0.66907348908677555</v>
      </c>
      <c r="O124">
        <v>2.0594639904771999</v>
      </c>
      <c r="P124">
        <v>2.6887237306776548</v>
      </c>
      <c r="Q124">
        <v>0.72622958847506358</v>
      </c>
      <c r="R124">
        <v>3.1408617286307101</v>
      </c>
      <c r="S124">
        <v>1.2197284842872951</v>
      </c>
      <c r="T124">
        <v>1.1921686774579801</v>
      </c>
      <c r="U124">
        <v>0.7928457215049709</v>
      </c>
      <c r="V124">
        <v>0.54622467132693553</v>
      </c>
      <c r="W124">
        <v>0.57888411111151106</v>
      </c>
      <c r="X124">
        <v>0.5064759552563235</v>
      </c>
      <c r="Y124">
        <v>0.47864780904458404</v>
      </c>
      <c r="Z124">
        <v>0.46202692480007201</v>
      </c>
      <c r="AA124">
        <v>0.87251548976371152</v>
      </c>
      <c r="AB124">
        <v>0.60500584502601296</v>
      </c>
      <c r="AC124">
        <v>1.0075209720271101</v>
      </c>
      <c r="AD124">
        <v>0.42894871011442148</v>
      </c>
      <c r="AE124">
        <v>1.0232297087116051</v>
      </c>
      <c r="AF124">
        <v>0.52948216464664699</v>
      </c>
      <c r="AG124">
        <v>2.3941582394282053</v>
      </c>
      <c r="AH124">
        <v>0.87521357446013304</v>
      </c>
      <c r="AI124">
        <v>1.358062377339305</v>
      </c>
      <c r="AJ124">
        <v>2.1953188344831251</v>
      </c>
      <c r="AK124">
        <v>0.85618219533193751</v>
      </c>
      <c r="AL124">
        <v>0.51204409095639303</v>
      </c>
      <c r="AM124">
        <v>0.46758981989651649</v>
      </c>
      <c r="AN124">
        <v>0.766858161198815</v>
      </c>
      <c r="AO124">
        <v>2.08173484962064</v>
      </c>
      <c r="AP124">
        <v>0.66234408540551848</v>
      </c>
      <c r="AQ124">
        <v>0.78297683946201557</v>
      </c>
      <c r="AR124">
        <v>0.78423933897787201</v>
      </c>
      <c r="AS124">
        <v>1.031299979454835</v>
      </c>
      <c r="AT124">
        <v>0.64879891579036997</v>
      </c>
      <c r="AU124">
        <v>0.71676781618466157</v>
      </c>
      <c r="AV124">
        <v>1.328713053632105</v>
      </c>
      <c r="AW124">
        <v>1.8967368842984902</v>
      </c>
      <c r="AX124">
        <v>0.58221482965257354</v>
      </c>
      <c r="AY124">
        <v>0.79259355952052701</v>
      </c>
      <c r="AZ124">
        <v>2.1821392109253499</v>
      </c>
      <c r="BA124">
        <v>0.50545079031842755</v>
      </c>
      <c r="BB124">
        <v>0.54501913216488995</v>
      </c>
      <c r="BC124">
        <v>0.51545937324836444</v>
      </c>
      <c r="BD124">
        <v>0.49614339431962051</v>
      </c>
      <c r="BE124">
        <v>1.011628884353845</v>
      </c>
      <c r="BF124">
        <v>0.36980988704100148</v>
      </c>
      <c r="BG124">
        <v>0.53594800016518995</v>
      </c>
      <c r="BH124">
        <v>0.93162493429222692</v>
      </c>
      <c r="BJ124">
        <f t="shared" si="24"/>
        <v>1.0638496882604342</v>
      </c>
      <c r="BK124">
        <f t="shared" si="25"/>
        <v>1.0006667313854187</v>
      </c>
      <c r="BL124">
        <f t="shared" si="26"/>
        <v>0.92798547442781243</v>
      </c>
      <c r="BN124">
        <f t="shared" si="27"/>
        <v>0.60034132436098231</v>
      </c>
      <c r="BO124">
        <f t="shared" si="28"/>
        <v>0.71567557524925984</v>
      </c>
      <c r="BP124">
        <f t="shared" si="29"/>
        <v>0.56135353812916189</v>
      </c>
      <c r="BR124">
        <f t="shared" si="30"/>
        <v>0.15008533109024558</v>
      </c>
      <c r="BS124">
        <f t="shared" si="31"/>
        <v>0.16868635079611166</v>
      </c>
      <c r="BT124">
        <f t="shared" si="32"/>
        <v>0.11227070762583238</v>
      </c>
      <c r="BV124">
        <f t="shared" si="33"/>
        <v>0.78141269510216271</v>
      </c>
      <c r="BW124">
        <f t="shared" si="34"/>
        <v>0.4740503344523701</v>
      </c>
      <c r="BX124">
        <f t="shared" si="35"/>
        <v>0.72225558367113896</v>
      </c>
    </row>
    <row r="125" spans="1:76" x14ac:dyDescent="0.3">
      <c r="A125" t="s">
        <v>1092</v>
      </c>
      <c r="B125">
        <v>0.3173453163538435</v>
      </c>
      <c r="C125">
        <v>0.39104650225314552</v>
      </c>
      <c r="D125">
        <v>0.36868208224432597</v>
      </c>
      <c r="E125">
        <v>0.38328362075828804</v>
      </c>
      <c r="F125">
        <v>9.0908821008851504E-2</v>
      </c>
      <c r="G125">
        <v>0.14842917133720099</v>
      </c>
      <c r="H125">
        <v>0.3151740758991195</v>
      </c>
      <c r="I125">
        <v>0.12996075556148401</v>
      </c>
      <c r="J125">
        <v>0.34795220780340852</v>
      </c>
      <c r="K125">
        <v>0.13836788075297549</v>
      </c>
      <c r="L125">
        <v>0.2532541045717725</v>
      </c>
      <c r="M125">
        <v>0.40794069402862648</v>
      </c>
      <c r="N125">
        <v>0.16959293069461401</v>
      </c>
      <c r="O125">
        <v>0.700863269920601</v>
      </c>
      <c r="P125">
        <v>0.52142313900061144</v>
      </c>
      <c r="Q125">
        <v>0.160788724379267</v>
      </c>
      <c r="R125">
        <v>0.94004122710160698</v>
      </c>
      <c r="S125">
        <v>0.49920626379827804</v>
      </c>
      <c r="T125">
        <v>0.22147417626834648</v>
      </c>
      <c r="U125">
        <v>0.34164702083565301</v>
      </c>
      <c r="V125">
        <v>0.11199571865077561</v>
      </c>
      <c r="W125">
        <v>0.200590121077174</v>
      </c>
      <c r="X125">
        <v>0.12035867909290375</v>
      </c>
      <c r="Y125">
        <v>0.12992781386976651</v>
      </c>
      <c r="Z125">
        <v>0.27595902448813403</v>
      </c>
      <c r="AA125">
        <v>0.28005932334980499</v>
      </c>
      <c r="AB125">
        <v>0.10230877504628336</v>
      </c>
      <c r="AC125">
        <v>0.41010858859164001</v>
      </c>
      <c r="AD125">
        <v>9.3016418557505059E-2</v>
      </c>
      <c r="AE125">
        <v>0.417002203966304</v>
      </c>
      <c r="AF125">
        <v>0.1699647762750765</v>
      </c>
      <c r="AG125">
        <v>0.55909191468813046</v>
      </c>
      <c r="AH125">
        <v>0.37813023793925105</v>
      </c>
      <c r="AI125">
        <v>0.27087829149238651</v>
      </c>
      <c r="AJ125">
        <v>0.56970146209085848</v>
      </c>
      <c r="AK125">
        <v>0.33423922865341099</v>
      </c>
      <c r="AL125">
        <v>9.335637354081161E-2</v>
      </c>
      <c r="AM125">
        <v>0.116290376127499</v>
      </c>
      <c r="AN125">
        <v>0.29705554562166148</v>
      </c>
      <c r="AO125">
        <v>0.77213242279894057</v>
      </c>
      <c r="AP125">
        <v>0.11952636384271695</v>
      </c>
      <c r="AQ125">
        <v>0.118440372085551</v>
      </c>
      <c r="AR125">
        <v>0.37737121138850199</v>
      </c>
      <c r="AS125">
        <v>0.21516301544487948</v>
      </c>
      <c r="AT125">
        <v>0.19801852988260399</v>
      </c>
      <c r="AU125">
        <v>0.18873476980286</v>
      </c>
      <c r="AV125">
        <v>0.46859509900825802</v>
      </c>
      <c r="AW125">
        <v>0.506519937247636</v>
      </c>
      <c r="AX125">
        <v>0.10348232664683865</v>
      </c>
      <c r="AY125">
        <v>0.24448186877279049</v>
      </c>
      <c r="AZ125">
        <v>0.57112521917616044</v>
      </c>
      <c r="BA125">
        <v>0.23428077595225599</v>
      </c>
      <c r="BB125">
        <v>0.16694823615473298</v>
      </c>
      <c r="BC125">
        <v>0.11517279394577515</v>
      </c>
      <c r="BD125">
        <v>0.3151554102072695</v>
      </c>
      <c r="BE125">
        <v>0.17149434480089248</v>
      </c>
      <c r="BF125">
        <v>0.107464874823436</v>
      </c>
      <c r="BG125">
        <v>0.14641692759154051</v>
      </c>
      <c r="BH125">
        <v>0.318148821776157</v>
      </c>
      <c r="BJ125">
        <f t="shared" si="24"/>
        <v>0.3028133310355085</v>
      </c>
      <c r="BK125">
        <f t="shared" si="25"/>
        <v>0.30676447639383447</v>
      </c>
      <c r="BL125">
        <f t="shared" si="26"/>
        <v>0.27477265229536157</v>
      </c>
      <c r="BN125">
        <f t="shared" si="27"/>
        <v>0.16417868145228107</v>
      </c>
      <c r="BO125">
        <f t="shared" si="28"/>
        <v>0.21179065057402799</v>
      </c>
      <c r="BP125">
        <f t="shared" si="29"/>
        <v>0.18016959382357733</v>
      </c>
      <c r="BR125">
        <f t="shared" si="30"/>
        <v>4.1044670363070267E-2</v>
      </c>
      <c r="BS125">
        <f t="shared" si="31"/>
        <v>4.9919535070935259E-2</v>
      </c>
      <c r="BT125">
        <f t="shared" si="32"/>
        <v>3.603391876471547E-2</v>
      </c>
      <c r="BV125">
        <f t="shared" si="33"/>
        <v>0.95163617441379544</v>
      </c>
      <c r="BW125">
        <f t="shared" si="34"/>
        <v>0.61096455074899314</v>
      </c>
      <c r="BX125">
        <f t="shared" si="35"/>
        <v>0.60678932399072694</v>
      </c>
    </row>
    <row r="126" spans="1:76" x14ac:dyDescent="0.3">
      <c r="A126" t="s">
        <v>1093</v>
      </c>
      <c r="B126">
        <v>0.1186704004709426</v>
      </c>
      <c r="C126">
        <v>0.17851039845456201</v>
      </c>
      <c r="D126">
        <v>0.19850901841447649</v>
      </c>
      <c r="E126">
        <v>0.27487668280434652</v>
      </c>
      <c r="F126">
        <v>0.37069205676102801</v>
      </c>
      <c r="G126">
        <v>0.1850993862699335</v>
      </c>
      <c r="H126">
        <v>0.20254982777593</v>
      </c>
      <c r="I126">
        <v>0.19120046579942751</v>
      </c>
      <c r="J126">
        <v>0.21905571311900551</v>
      </c>
      <c r="K126">
        <v>0.28970115321818302</v>
      </c>
      <c r="L126">
        <v>0.18088635864701502</v>
      </c>
      <c r="M126">
        <v>0.1817106575726925</v>
      </c>
      <c r="N126">
        <v>0.234976455192803</v>
      </c>
      <c r="O126">
        <v>0.18506788471506552</v>
      </c>
      <c r="P126">
        <v>0.30364732575423603</v>
      </c>
      <c r="Q126">
        <v>0.24984647935214199</v>
      </c>
      <c r="R126">
        <v>0.20556789409269699</v>
      </c>
      <c r="S126">
        <v>0.32982286125402949</v>
      </c>
      <c r="T126">
        <v>0.26577536212040753</v>
      </c>
      <c r="U126">
        <v>0.15974193319563151</v>
      </c>
      <c r="V126">
        <v>0.24964156496468298</v>
      </c>
      <c r="W126">
        <v>0.21916120227757352</v>
      </c>
      <c r="X126">
        <v>0.266666991685861</v>
      </c>
      <c r="Y126">
        <v>0.30277209369948049</v>
      </c>
      <c r="Z126">
        <v>0.28528559711558199</v>
      </c>
      <c r="AA126">
        <v>0.18219658999128749</v>
      </c>
      <c r="AB126">
        <v>0.46010548551598152</v>
      </c>
      <c r="AC126">
        <v>0.24389408887832251</v>
      </c>
      <c r="AD126">
        <v>0.21136587834878451</v>
      </c>
      <c r="AE126">
        <v>0.24913395009754702</v>
      </c>
      <c r="AF126">
        <v>0.2456545574578575</v>
      </c>
      <c r="AG126">
        <v>0.21067108892327749</v>
      </c>
      <c r="AH126">
        <v>0.28056474405481402</v>
      </c>
      <c r="AI126">
        <v>0.27335658998046597</v>
      </c>
      <c r="AJ126">
        <v>0.23253605758302101</v>
      </c>
      <c r="AK126">
        <v>0.2150377957081975</v>
      </c>
      <c r="AL126">
        <v>0.20330967794372501</v>
      </c>
      <c r="AM126">
        <v>0.21168556526985649</v>
      </c>
      <c r="AN126">
        <v>0.17833935639363149</v>
      </c>
      <c r="AO126">
        <v>0.23890465583661802</v>
      </c>
      <c r="AP126">
        <v>0.34130621864924099</v>
      </c>
      <c r="AQ126">
        <v>0.16781990470633751</v>
      </c>
      <c r="AR126">
        <v>0.19377812302362951</v>
      </c>
      <c r="AS126">
        <v>0.20528180405545751</v>
      </c>
      <c r="AT126">
        <v>0.21639271268172849</v>
      </c>
      <c r="AU126">
        <v>0.2014600533604865</v>
      </c>
      <c r="AV126">
        <v>0.25385873831691796</v>
      </c>
      <c r="AW126">
        <v>0.19356667242712849</v>
      </c>
      <c r="AX126">
        <v>0.27506410031240502</v>
      </c>
      <c r="AY126">
        <v>0.26915651550334752</v>
      </c>
      <c r="AZ126">
        <v>0.2059090433997775</v>
      </c>
      <c r="BA126">
        <v>0.19347097342678948</v>
      </c>
      <c r="BB126">
        <v>0.19731236344582298</v>
      </c>
      <c r="BC126">
        <v>0.22769904351917303</v>
      </c>
      <c r="BD126">
        <v>0.23649636167473398</v>
      </c>
      <c r="BE126">
        <v>0.16878727125199849</v>
      </c>
      <c r="BF126">
        <v>0.280132881332743</v>
      </c>
      <c r="BG126">
        <v>0.15571823381321548</v>
      </c>
      <c r="BH126">
        <v>0.15545272780015601</v>
      </c>
      <c r="BJ126">
        <f t="shared" si="24"/>
        <v>0.2228125165201118</v>
      </c>
      <c r="BK126">
        <f t="shared" si="25"/>
        <v>0.25785435964746023</v>
      </c>
      <c r="BL126">
        <f t="shared" si="26"/>
        <v>0.21673907405744555</v>
      </c>
      <c r="BN126">
        <f t="shared" si="27"/>
        <v>6.1958707394998223E-2</v>
      </c>
      <c r="BO126">
        <f t="shared" si="28"/>
        <v>6.6069208487242043E-2</v>
      </c>
      <c r="BP126">
        <f t="shared" si="29"/>
        <v>4.3125194102259741E-2</v>
      </c>
      <c r="BR126">
        <f t="shared" si="30"/>
        <v>1.5489676848749556E-2</v>
      </c>
      <c r="BS126">
        <f t="shared" si="31"/>
        <v>1.5572661782985551E-2</v>
      </c>
      <c r="BT126">
        <f t="shared" si="32"/>
        <v>8.6250388204519475E-3</v>
      </c>
      <c r="BV126">
        <f t="shared" si="33"/>
        <v>0.12048789536415759</v>
      </c>
      <c r="BW126">
        <f t="shared" si="34"/>
        <v>0.73487020844228201</v>
      </c>
      <c r="BX126">
        <f t="shared" si="35"/>
        <v>2.8726758690188588E-2</v>
      </c>
    </row>
    <row r="127" spans="1:76" x14ac:dyDescent="0.3">
      <c r="A127" t="s">
        <v>1094</v>
      </c>
      <c r="B127">
        <v>9.1343973720834859E-2</v>
      </c>
      <c r="C127">
        <v>0.11540679061685766</v>
      </c>
      <c r="D127">
        <v>0.1915967854899365</v>
      </c>
      <c r="E127">
        <v>0.17705057876688951</v>
      </c>
      <c r="F127">
        <v>0.25365986926305301</v>
      </c>
      <c r="G127">
        <v>0.12096371234416715</v>
      </c>
      <c r="H127">
        <v>0.2057222690441165</v>
      </c>
      <c r="I127">
        <v>0.1401023486901645</v>
      </c>
      <c r="J127">
        <v>0.16776295275558001</v>
      </c>
      <c r="K127">
        <v>0.14091157040544949</v>
      </c>
      <c r="L127">
        <v>0.1201384649401805</v>
      </c>
      <c r="M127">
        <v>0.14674581844199802</v>
      </c>
      <c r="N127">
        <v>0.11425407152327699</v>
      </c>
      <c r="O127">
        <v>6.448739825501934E-2</v>
      </c>
      <c r="P127">
        <v>0.13241770451858301</v>
      </c>
      <c r="Q127">
        <v>0.1561762581627035</v>
      </c>
      <c r="R127">
        <v>0.102981006780953</v>
      </c>
      <c r="S127">
        <v>0.1954316426394645</v>
      </c>
      <c r="T127">
        <v>9.4663742364647391E-2</v>
      </c>
      <c r="U127">
        <v>0.20611438970074999</v>
      </c>
      <c r="V127">
        <v>0.14719443316188302</v>
      </c>
      <c r="W127">
        <v>0.13295225661812199</v>
      </c>
      <c r="X127">
        <v>0.1635653000437855</v>
      </c>
      <c r="Y127">
        <v>0.21744708817912201</v>
      </c>
      <c r="Z127">
        <v>0.19479522029722551</v>
      </c>
      <c r="AA127">
        <v>0.16802816137745902</v>
      </c>
      <c r="AB127">
        <v>0.28022433581536449</v>
      </c>
      <c r="AC127">
        <v>0.20667327475650699</v>
      </c>
      <c r="AD127">
        <v>0.11656290179524911</v>
      </c>
      <c r="AE127">
        <v>0.18312307518492349</v>
      </c>
      <c r="AF127">
        <v>0.14156690203077898</v>
      </c>
      <c r="AG127">
        <v>0.15262156116001149</v>
      </c>
      <c r="AH127">
        <v>0.17814018503234952</v>
      </c>
      <c r="AI127">
        <v>0.30618503580188799</v>
      </c>
      <c r="AJ127">
        <v>9.8863255171508041E-2</v>
      </c>
      <c r="AK127">
        <v>0.11551510673485099</v>
      </c>
      <c r="AL127">
        <v>0.1010992758688604</v>
      </c>
      <c r="AM127">
        <v>0.14153518354137351</v>
      </c>
      <c r="AN127">
        <v>0.15020712073306353</v>
      </c>
      <c r="AO127">
        <v>0.1555380329850585</v>
      </c>
      <c r="AP127">
        <v>0.12691796995717849</v>
      </c>
      <c r="AQ127">
        <v>0.13467399466298249</v>
      </c>
      <c r="AR127">
        <v>0.13772520984150999</v>
      </c>
      <c r="AS127">
        <v>0.159641134372453</v>
      </c>
      <c r="AT127">
        <v>0.14317187413963001</v>
      </c>
      <c r="AU127">
        <v>0.18227941719248802</v>
      </c>
      <c r="AV127">
        <v>0.16855402985361551</v>
      </c>
      <c r="AW127">
        <v>9.2983486108256796E-2</v>
      </c>
      <c r="AX127">
        <v>0.17601654947380299</v>
      </c>
      <c r="AY127">
        <v>0.11645431794827979</v>
      </c>
      <c r="AZ127">
        <v>0.19892852254160351</v>
      </c>
      <c r="BA127">
        <v>0.155613579364208</v>
      </c>
      <c r="BB127">
        <v>0.1211840124601755</v>
      </c>
      <c r="BC127">
        <v>0.15212793515996248</v>
      </c>
      <c r="BD127">
        <v>0.154535998437523</v>
      </c>
      <c r="BE127">
        <v>0.10613623509303435</v>
      </c>
      <c r="BF127">
        <v>0.12525559140672649</v>
      </c>
      <c r="BG127">
        <v>0.13072262802419798</v>
      </c>
      <c r="BH127">
        <v>0.1163502510486145</v>
      </c>
      <c r="BJ127">
        <f t="shared" si="24"/>
        <v>0.14617128543367564</v>
      </c>
      <c r="BK127">
        <f t="shared" si="25"/>
        <v>0.17712613959669354</v>
      </c>
      <c r="BL127">
        <f t="shared" si="26"/>
        <v>0.13848122848483829</v>
      </c>
      <c r="BN127">
        <f t="shared" si="27"/>
        <v>4.6111454156672178E-2</v>
      </c>
      <c r="BO127">
        <f t="shared" si="28"/>
        <v>5.5441088300386396E-2</v>
      </c>
      <c r="BP127">
        <f t="shared" si="29"/>
        <v>2.7232919155579655E-2</v>
      </c>
      <c r="BR127">
        <f t="shared" si="30"/>
        <v>1.1527863539168045E-2</v>
      </c>
      <c r="BS127">
        <f t="shared" si="31"/>
        <v>1.3067589831188463E-2</v>
      </c>
      <c r="BT127">
        <f t="shared" si="32"/>
        <v>5.4465838311159309E-3</v>
      </c>
      <c r="BV127">
        <f t="shared" si="33"/>
        <v>8.5214291979709048E-2</v>
      </c>
      <c r="BW127">
        <f t="shared" si="34"/>
        <v>0.55264114826656074</v>
      </c>
      <c r="BX127">
        <f t="shared" si="35"/>
        <v>1.1964211336477343E-2</v>
      </c>
    </row>
    <row r="128" spans="1:76" x14ac:dyDescent="0.3">
      <c r="A128" t="s">
        <v>1095</v>
      </c>
      <c r="B128">
        <v>6.0386559708621598E-2</v>
      </c>
      <c r="C128">
        <v>6.3263428003096506E-2</v>
      </c>
      <c r="D128">
        <v>6.6844809755937151E-2</v>
      </c>
      <c r="E128">
        <v>0.14355524023303851</v>
      </c>
      <c r="F128">
        <v>0.41150099328452</v>
      </c>
      <c r="G128">
        <v>6.3744915090439003E-2</v>
      </c>
      <c r="H128">
        <v>7.8824305293076546E-2</v>
      </c>
      <c r="I128">
        <v>6.2574917663728552E-2</v>
      </c>
      <c r="J128">
        <v>9.3606194159661746E-2</v>
      </c>
      <c r="K128">
        <v>0.11088567991022649</v>
      </c>
      <c r="L128">
        <v>5.6247361722321899E-2</v>
      </c>
      <c r="M128">
        <v>6.6506718216300248E-2</v>
      </c>
      <c r="N128">
        <v>8.6600195278352901E-2</v>
      </c>
      <c r="O128">
        <v>9.0545319161429438E-2</v>
      </c>
      <c r="P128">
        <v>0.21767297577970901</v>
      </c>
      <c r="Q128">
        <v>8.9632609122429457E-2</v>
      </c>
      <c r="R128">
        <v>0.18295502220322599</v>
      </c>
      <c r="S128">
        <v>8.2522452121464696E-2</v>
      </c>
      <c r="T128">
        <v>5.333031002510575E-2</v>
      </c>
      <c r="U128">
        <v>6.5890869974734451E-2</v>
      </c>
      <c r="V128">
        <v>7.2785859966990912E-2</v>
      </c>
      <c r="W128">
        <v>8.5788277064750451E-2</v>
      </c>
      <c r="X128">
        <v>8.2390283102162204E-2</v>
      </c>
      <c r="Y128">
        <v>0.14907688000823949</v>
      </c>
      <c r="Z128">
        <v>9.6239190667215105E-2</v>
      </c>
      <c r="AA128">
        <v>9.8796631126082252E-2</v>
      </c>
      <c r="AB128">
        <v>9.0719720936221798E-2</v>
      </c>
      <c r="AC128">
        <v>9.581381040062914E-2</v>
      </c>
      <c r="AD128">
        <v>0.14179173562838548</v>
      </c>
      <c r="AE128">
        <v>0.10028796642835905</v>
      </c>
      <c r="AF128">
        <v>0.10142926334486405</v>
      </c>
      <c r="AG128">
        <v>0.124221638325527</v>
      </c>
      <c r="AH128">
        <v>0.10475209189163615</v>
      </c>
      <c r="AI128">
        <v>8.42378681343776E-2</v>
      </c>
      <c r="AJ128">
        <v>8.6199892032779057E-2</v>
      </c>
      <c r="AK128">
        <v>6.6456442290186546E-2</v>
      </c>
      <c r="AL128">
        <v>0.1917326878316295</v>
      </c>
      <c r="AM128">
        <v>4.8727207055176205E-2</v>
      </c>
      <c r="AN128">
        <v>8.6326321403732392E-2</v>
      </c>
      <c r="AO128">
        <v>6.6011468752806793E-2</v>
      </c>
      <c r="AP128">
        <v>6.7356792586239903E-2</v>
      </c>
      <c r="AQ128">
        <v>0.16220917962640399</v>
      </c>
      <c r="AR128">
        <v>7.8436081161686946E-2</v>
      </c>
      <c r="AS128">
        <v>3.7027868978792698E-2</v>
      </c>
      <c r="AT128">
        <v>7.9324089820410601E-2</v>
      </c>
      <c r="AU128">
        <v>0.10465629434154905</v>
      </c>
      <c r="AV128">
        <v>5.5885757240463546E-2</v>
      </c>
      <c r="AW128">
        <v>6.8155050137586909E-2</v>
      </c>
      <c r="AX128">
        <v>0.1366226033571655</v>
      </c>
      <c r="AY128">
        <v>8.815025903948745E-2</v>
      </c>
      <c r="AZ128">
        <v>7.8184826177350258E-2</v>
      </c>
      <c r="BA128">
        <v>6.5016390389352044E-2</v>
      </c>
      <c r="BB128">
        <v>5.9076746176509501E-2</v>
      </c>
      <c r="BC128">
        <v>5.7590631985301802E-2</v>
      </c>
      <c r="BD128">
        <v>0.11703333952545575</v>
      </c>
      <c r="BE128">
        <v>6.8805540507330953E-2</v>
      </c>
      <c r="BF128">
        <v>8.641821119157081E-2</v>
      </c>
      <c r="BG128">
        <v>7.5669185869172803E-2</v>
      </c>
      <c r="BH128">
        <v>9.1920490557633655E-2</v>
      </c>
      <c r="BJ128">
        <f t="shared" si="24"/>
        <v>0.11014951389893056</v>
      </c>
      <c r="BK128">
        <f t="shared" si="25"/>
        <v>0.10072388174166511</v>
      </c>
      <c r="BL128">
        <f t="shared" si="26"/>
        <v>8.4919734321431017E-2</v>
      </c>
      <c r="BN128">
        <f t="shared" si="27"/>
        <v>9.0141407621838088E-2</v>
      </c>
      <c r="BO128">
        <f t="shared" si="28"/>
        <v>3.1535148603127269E-2</v>
      </c>
      <c r="BP128">
        <f t="shared" si="29"/>
        <v>3.5089906421143312E-2</v>
      </c>
      <c r="BR128">
        <f t="shared" si="30"/>
        <v>2.2535351905459522E-2</v>
      </c>
      <c r="BS128">
        <f t="shared" si="31"/>
        <v>7.4329058076655916E-3</v>
      </c>
      <c r="BT128">
        <f t="shared" si="32"/>
        <v>7.0179812842286627E-3</v>
      </c>
      <c r="BV128">
        <f t="shared" si="33"/>
        <v>0.69581865464802983</v>
      </c>
      <c r="BW128">
        <f t="shared" si="34"/>
        <v>0.29926997214772483</v>
      </c>
      <c r="BX128">
        <f t="shared" si="35"/>
        <v>0.13019656705994614</v>
      </c>
    </row>
    <row r="129" spans="1:76" x14ac:dyDescent="0.3">
      <c r="A129" t="s">
        <v>1096</v>
      </c>
      <c r="B129">
        <v>0.16338678443666699</v>
      </c>
      <c r="C129">
        <v>0.1138868829130138</v>
      </c>
      <c r="D129">
        <v>8.1663681192618603E-2</v>
      </c>
      <c r="E129">
        <v>0.13347040762649598</v>
      </c>
      <c r="F129">
        <v>0.17612249183315098</v>
      </c>
      <c r="G129">
        <v>0.1276262255458295</v>
      </c>
      <c r="H129">
        <v>0.16852865154935451</v>
      </c>
      <c r="I129">
        <v>8.0019799120865001E-2</v>
      </c>
      <c r="J129">
        <v>0.11198857807503915</v>
      </c>
      <c r="K129">
        <v>0.1099916418458006</v>
      </c>
      <c r="L129">
        <v>0.1132056919078705</v>
      </c>
      <c r="M129">
        <v>9.8560381498634608E-2</v>
      </c>
      <c r="N129">
        <v>6.0189852928071351E-2</v>
      </c>
      <c r="O129">
        <v>0.14965353867130499</v>
      </c>
      <c r="P129">
        <v>0.20921281853943052</v>
      </c>
      <c r="Q129">
        <v>0.11781294647373999</v>
      </c>
      <c r="R129">
        <v>0.25814909614972897</v>
      </c>
      <c r="S129">
        <v>0.1685408079474745</v>
      </c>
      <c r="T129">
        <v>0.1156418282665352</v>
      </c>
      <c r="U129">
        <v>0.1432180830645455</v>
      </c>
      <c r="V129">
        <v>6.8808849487012103E-2</v>
      </c>
      <c r="W129">
        <v>9.4841562029785054E-2</v>
      </c>
      <c r="X129">
        <v>0.1085444689379967</v>
      </c>
      <c r="Y129">
        <v>0.10633715068247085</v>
      </c>
      <c r="Z129">
        <v>0.11832637907343951</v>
      </c>
      <c r="AA129">
        <v>8.3984938616169152E-2</v>
      </c>
      <c r="AB129">
        <v>0.143292802488973</v>
      </c>
      <c r="AC129">
        <v>0.11967604872696946</v>
      </c>
      <c r="AD129">
        <v>4.7717187131538198E-2</v>
      </c>
      <c r="AE129">
        <v>8.743732714815465E-2</v>
      </c>
      <c r="AF129">
        <v>9.1203562431386359E-2</v>
      </c>
      <c r="AG129">
        <v>0.2850276253317785</v>
      </c>
      <c r="AH129">
        <v>0.1030224348559077</v>
      </c>
      <c r="AI129">
        <v>0.21765972282923299</v>
      </c>
      <c r="AJ129">
        <v>0.11655082001863201</v>
      </c>
      <c r="AK129">
        <v>0.1176916520024345</v>
      </c>
      <c r="AL129">
        <v>6.3795606013961142E-2</v>
      </c>
      <c r="AM129">
        <v>6.7429627755588695E-2</v>
      </c>
      <c r="AN129">
        <v>0.11344134868082439</v>
      </c>
      <c r="AO129">
        <v>0.24488359486129202</v>
      </c>
      <c r="AP129">
        <v>8.2553620840516692E-2</v>
      </c>
      <c r="AQ129">
        <v>9.7395077819269996E-2</v>
      </c>
      <c r="AR129">
        <v>9.1260332933986443E-2</v>
      </c>
      <c r="AS129">
        <v>0.14384570556012749</v>
      </c>
      <c r="AT129">
        <v>0.10087681601277076</v>
      </c>
      <c r="AU129">
        <v>4.7995574848919552E-2</v>
      </c>
      <c r="AV129">
        <v>0.10235260617582155</v>
      </c>
      <c r="AW129">
        <v>0.19534505789092849</v>
      </c>
      <c r="AX129">
        <v>0.14216928875938184</v>
      </c>
      <c r="AY129">
        <v>9.9648855801305253E-2</v>
      </c>
      <c r="AZ129">
        <v>0.16403712064346448</v>
      </c>
      <c r="BA129">
        <v>8.6093838087879349E-2</v>
      </c>
      <c r="BB129">
        <v>8.3919605549563944E-2</v>
      </c>
      <c r="BC129">
        <v>7.0928533196014651E-2</v>
      </c>
      <c r="BD129">
        <v>9.3042785539631606E-2</v>
      </c>
      <c r="BE129">
        <v>0.10855136434438035</v>
      </c>
      <c r="BF129">
        <v>8.4776038006344395E-2</v>
      </c>
      <c r="BG129">
        <v>0.11052771089252919</v>
      </c>
      <c r="BH129">
        <v>0.11401833947333551</v>
      </c>
      <c r="BJ129">
        <f t="shared" si="24"/>
        <v>0.12595752338486796</v>
      </c>
      <c r="BK129">
        <f t="shared" si="25"/>
        <v>0.13119054862217217</v>
      </c>
      <c r="BL129">
        <f t="shared" si="26"/>
        <v>0.10972523686835618</v>
      </c>
      <c r="BN129">
        <f t="shared" si="27"/>
        <v>3.937413807579835E-2</v>
      </c>
      <c r="BO129">
        <f t="shared" si="28"/>
        <v>6.3862636426998701E-2</v>
      </c>
      <c r="BP129">
        <f t="shared" si="29"/>
        <v>4.2678177857766272E-2</v>
      </c>
      <c r="BR129">
        <f t="shared" si="30"/>
        <v>9.8435345189495874E-3</v>
      </c>
      <c r="BS129">
        <f t="shared" si="31"/>
        <v>1.5052567760660605E-2</v>
      </c>
      <c r="BT129">
        <f t="shared" si="32"/>
        <v>8.5356355715532541E-3</v>
      </c>
      <c r="BV129">
        <f t="shared" si="33"/>
        <v>0.77317468092526742</v>
      </c>
      <c r="BW129">
        <f t="shared" si="34"/>
        <v>0.22132556348199386</v>
      </c>
      <c r="BX129">
        <f t="shared" si="35"/>
        <v>0.22522132348178772</v>
      </c>
    </row>
    <row r="130" spans="1:76" x14ac:dyDescent="0.3">
      <c r="A130" t="s">
        <v>1097</v>
      </c>
      <c r="B130">
        <v>0.40615953771051999</v>
      </c>
      <c r="C130">
        <v>0.44100178072729701</v>
      </c>
      <c r="D130">
        <v>0.240356409429509</v>
      </c>
      <c r="E130">
        <v>0.25824344482134998</v>
      </c>
      <c r="F130">
        <v>0.15825207108397249</v>
      </c>
      <c r="G130">
        <v>0.18648405809102347</v>
      </c>
      <c r="H130">
        <v>0.2114549902747675</v>
      </c>
      <c r="I130">
        <v>0.18722486808605648</v>
      </c>
      <c r="J130">
        <v>0.241064918089822</v>
      </c>
      <c r="K130">
        <v>0.18928445649167749</v>
      </c>
      <c r="L130">
        <v>0.19090834779304999</v>
      </c>
      <c r="M130">
        <v>0.26357205593240451</v>
      </c>
      <c r="N130">
        <v>0.110917280030913</v>
      </c>
      <c r="O130">
        <v>0.43213269271633747</v>
      </c>
      <c r="P130">
        <v>0.55316385825731151</v>
      </c>
      <c r="Q130">
        <v>0.138626149082832</v>
      </c>
      <c r="R130">
        <v>0.57063303731271597</v>
      </c>
      <c r="S130">
        <v>0.29274646977908503</v>
      </c>
      <c r="T130">
        <v>0.27800566964949003</v>
      </c>
      <c r="U130">
        <v>0.28445084846429453</v>
      </c>
      <c r="V130">
        <v>0.17852455136523299</v>
      </c>
      <c r="W130">
        <v>0.24255631893876151</v>
      </c>
      <c r="X130">
        <v>0.1812264359733525</v>
      </c>
      <c r="Y130">
        <v>0.23561099921098649</v>
      </c>
      <c r="Z130">
        <v>0.152300664959928</v>
      </c>
      <c r="AA130">
        <v>0.20736070320790151</v>
      </c>
      <c r="AB130">
        <v>0.24449524677756201</v>
      </c>
      <c r="AC130">
        <v>0.22396729969322449</v>
      </c>
      <c r="AD130">
        <v>9.1950099366343199E-2</v>
      </c>
      <c r="AE130">
        <v>0.27757807654685096</v>
      </c>
      <c r="AF130">
        <v>0.16644291072836948</v>
      </c>
      <c r="AG130">
        <v>0.77375819146973757</v>
      </c>
      <c r="AH130">
        <v>0.27748211588648902</v>
      </c>
      <c r="AI130">
        <v>0.44106280252105351</v>
      </c>
      <c r="AJ130">
        <v>0.42765624834801896</v>
      </c>
      <c r="AK130">
        <v>0.26799814040036252</v>
      </c>
      <c r="AL130">
        <v>0.18357668099827401</v>
      </c>
      <c r="AM130">
        <v>0.13805647881611149</v>
      </c>
      <c r="AN130">
        <v>0.244692128793703</v>
      </c>
      <c r="AO130">
        <v>0.47640808177606653</v>
      </c>
      <c r="AP130">
        <v>0.21909904901211</v>
      </c>
      <c r="AQ130">
        <v>0.24823550357983898</v>
      </c>
      <c r="AR130">
        <v>0.21191177872220002</v>
      </c>
      <c r="AS130">
        <v>0.23926124128165449</v>
      </c>
      <c r="AT130">
        <v>0.12716171976534998</v>
      </c>
      <c r="AU130">
        <v>0.15899780066258751</v>
      </c>
      <c r="AV130">
        <v>0.41525774296927853</v>
      </c>
      <c r="AW130">
        <v>0.45417657584619398</v>
      </c>
      <c r="AX130">
        <v>0.33765453950785551</v>
      </c>
      <c r="AY130">
        <v>0.23023758137475547</v>
      </c>
      <c r="AZ130">
        <v>0.55482404277215902</v>
      </c>
      <c r="BA130">
        <v>0.183210717652495</v>
      </c>
      <c r="BB130">
        <v>0.17505897483380201</v>
      </c>
      <c r="BC130">
        <v>0.13146884710578449</v>
      </c>
      <c r="BD130">
        <v>0.19889670342592</v>
      </c>
      <c r="BE130">
        <v>0.33423263660286651</v>
      </c>
      <c r="BF130">
        <v>0.17718330393679649</v>
      </c>
      <c r="BG130">
        <v>0.149684541002681</v>
      </c>
      <c r="BH130">
        <v>0.23981944340353351</v>
      </c>
      <c r="BJ130">
        <f t="shared" si="24"/>
        <v>0.26305293241367772</v>
      </c>
      <c r="BK130">
        <f t="shared" si="25"/>
        <v>0.28445291343618773</v>
      </c>
      <c r="BL130">
        <f t="shared" si="26"/>
        <v>0.26099042010361589</v>
      </c>
      <c r="BN130">
        <f t="shared" si="27"/>
        <v>0.12661010481322824</v>
      </c>
      <c r="BO130">
        <f t="shared" si="28"/>
        <v>0.16300761555229754</v>
      </c>
      <c r="BP130">
        <f t="shared" si="29"/>
        <v>0.11942308505920232</v>
      </c>
      <c r="BR130">
        <f t="shared" si="30"/>
        <v>3.1652526203307059E-2</v>
      </c>
      <c r="BS130">
        <f t="shared" si="31"/>
        <v>3.8421263447359778E-2</v>
      </c>
      <c r="BT130">
        <f t="shared" si="32"/>
        <v>2.3884617011840463E-2</v>
      </c>
      <c r="BV130">
        <f t="shared" si="33"/>
        <v>0.67020552680456125</v>
      </c>
      <c r="BW130">
        <f t="shared" si="34"/>
        <v>0.95885423081975651</v>
      </c>
      <c r="BX130">
        <f t="shared" si="35"/>
        <v>0.60788676156395738</v>
      </c>
    </row>
    <row r="131" spans="1:76" x14ac:dyDescent="0.3">
      <c r="A131" t="s">
        <v>1098</v>
      </c>
      <c r="B131">
        <v>0.48511008745553297</v>
      </c>
      <c r="C131">
        <v>0.41528256485632953</v>
      </c>
      <c r="D131">
        <v>0.49367927231099801</v>
      </c>
      <c r="E131">
        <v>0.55789699233296752</v>
      </c>
      <c r="F131">
        <v>0.37676235859319496</v>
      </c>
      <c r="G131">
        <v>0.35261811340198151</v>
      </c>
      <c r="H131">
        <v>0.40077203963202601</v>
      </c>
      <c r="I131">
        <v>0.34492926013653702</v>
      </c>
      <c r="J131">
        <v>0.53127239691815797</v>
      </c>
      <c r="K131">
        <v>0.39020515759012198</v>
      </c>
      <c r="L131">
        <v>0.34850899000916946</v>
      </c>
      <c r="M131">
        <v>0.36801050262957447</v>
      </c>
      <c r="N131">
        <v>0.34453271139978098</v>
      </c>
      <c r="O131">
        <v>0.57268953882851448</v>
      </c>
      <c r="P131">
        <v>0.57937600596769201</v>
      </c>
      <c r="Q131">
        <v>0.4234561259630345</v>
      </c>
      <c r="R131">
        <v>0.81154778955997997</v>
      </c>
      <c r="S131">
        <v>0.51677065410149248</v>
      </c>
      <c r="T131">
        <v>0.44849365033763849</v>
      </c>
      <c r="U131">
        <v>0.45186719326325697</v>
      </c>
      <c r="V131">
        <v>0.38459295356739354</v>
      </c>
      <c r="W131">
        <v>0.29476926582130947</v>
      </c>
      <c r="X131">
        <v>0.34551953016512249</v>
      </c>
      <c r="Y131">
        <v>0.43891601851167</v>
      </c>
      <c r="Z131">
        <v>0.33763988679941698</v>
      </c>
      <c r="AA131">
        <v>0.39637124161078596</v>
      </c>
      <c r="AB131">
        <v>0.4114941455440595</v>
      </c>
      <c r="AC131">
        <v>0.50944150136689292</v>
      </c>
      <c r="AD131">
        <v>0.29113006160521049</v>
      </c>
      <c r="AE131">
        <v>0.51877738520108441</v>
      </c>
      <c r="AF131">
        <v>0.37945921349010547</v>
      </c>
      <c r="AG131">
        <v>0.64973574407152856</v>
      </c>
      <c r="AH131">
        <v>0.4813208463153425</v>
      </c>
      <c r="AI131">
        <v>0.58816985044558101</v>
      </c>
      <c r="AJ131">
        <v>0.48744112215360902</v>
      </c>
      <c r="AK131">
        <v>0.43959669214542751</v>
      </c>
      <c r="AL131">
        <v>0.3252044312425415</v>
      </c>
      <c r="AM131">
        <v>0.34427988250656849</v>
      </c>
      <c r="AN131">
        <v>0.43354286683752702</v>
      </c>
      <c r="AO131">
        <v>0.63506216299561657</v>
      </c>
      <c r="AP131">
        <v>0.36050435576487749</v>
      </c>
      <c r="AQ131">
        <v>0.44884849387423104</v>
      </c>
      <c r="AR131">
        <v>0.32802972496292299</v>
      </c>
      <c r="AS131">
        <v>0.37373374927909653</v>
      </c>
      <c r="AT131">
        <v>0.36461569055543397</v>
      </c>
      <c r="AU131">
        <v>0.32593817272074049</v>
      </c>
      <c r="AV131">
        <v>0.517173837127469</v>
      </c>
      <c r="AW131">
        <v>0.43508215875461248</v>
      </c>
      <c r="AX131">
        <v>0.33920057255181446</v>
      </c>
      <c r="AY131">
        <v>0.44501056018480051</v>
      </c>
      <c r="AZ131">
        <v>0.67196922586984198</v>
      </c>
      <c r="BA131">
        <v>0.29427083906824503</v>
      </c>
      <c r="BB131">
        <v>0.31441853300771649</v>
      </c>
      <c r="BC131">
        <v>0.27422005124041149</v>
      </c>
      <c r="BD131">
        <v>0.42183677384278401</v>
      </c>
      <c r="BE131">
        <v>0.33185938050226349</v>
      </c>
      <c r="BF131">
        <v>0.40063597602059553</v>
      </c>
      <c r="BG131">
        <v>0.39285766325635496</v>
      </c>
      <c r="BH131">
        <v>0.45173765631498353</v>
      </c>
      <c r="BJ131">
        <f t="shared" si="24"/>
        <v>0.43656888237660085</v>
      </c>
      <c r="BK131">
        <f t="shared" si="25"/>
        <v>0.45866760732099277</v>
      </c>
      <c r="BL131">
        <f t="shared" si="26"/>
        <v>0.40628282291121953</v>
      </c>
      <c r="BN131">
        <f t="shared" si="27"/>
        <v>8.6499982486085036E-2</v>
      </c>
      <c r="BO131">
        <f t="shared" si="28"/>
        <v>0.13030989373501364</v>
      </c>
      <c r="BP131">
        <f t="shared" si="29"/>
        <v>9.7185443863013254E-2</v>
      </c>
      <c r="BR131">
        <f t="shared" si="30"/>
        <v>2.1624995621521259E-2</v>
      </c>
      <c r="BS131">
        <f t="shared" si="31"/>
        <v>3.0714336505242187E-2</v>
      </c>
      <c r="BT131">
        <f t="shared" si="32"/>
        <v>1.943708877260265E-2</v>
      </c>
      <c r="BV131">
        <f t="shared" si="33"/>
        <v>0.56076858600543888</v>
      </c>
      <c r="BW131">
        <f t="shared" si="34"/>
        <v>0.30477500868736085</v>
      </c>
      <c r="BX131">
        <f t="shared" si="35"/>
        <v>0.15990435512979184</v>
      </c>
    </row>
    <row r="132" spans="1:76" x14ac:dyDescent="0.3">
      <c r="A132" t="s">
        <v>1099</v>
      </c>
      <c r="B132">
        <v>0.11248570792143051</v>
      </c>
      <c r="C132">
        <v>0.13368716738662351</v>
      </c>
      <c r="D132">
        <v>0.24863069549336647</v>
      </c>
      <c r="E132">
        <v>0.15232880832414603</v>
      </c>
      <c r="F132">
        <v>0.24385281239860102</v>
      </c>
      <c r="G132">
        <v>0.1854597334770875</v>
      </c>
      <c r="H132">
        <v>0.20800166279525151</v>
      </c>
      <c r="I132">
        <v>0.134592668129563</v>
      </c>
      <c r="J132">
        <v>0.17744872204578649</v>
      </c>
      <c r="K132">
        <v>0.140336991765457</v>
      </c>
      <c r="L132">
        <v>0.17357231173451648</v>
      </c>
      <c r="M132">
        <v>0.26251512081212602</v>
      </c>
      <c r="N132">
        <v>0.16860320733599699</v>
      </c>
      <c r="O132">
        <v>0.13268261524315</v>
      </c>
      <c r="P132">
        <v>0.14831508155832901</v>
      </c>
      <c r="Q132">
        <v>0.17738955302721798</v>
      </c>
      <c r="R132">
        <v>0.27302017543160001</v>
      </c>
      <c r="S132">
        <v>0.28103455052960202</v>
      </c>
      <c r="T132">
        <v>0.17578192219057651</v>
      </c>
      <c r="U132">
        <v>0.22816539135021999</v>
      </c>
      <c r="V132">
        <v>6.6476090699127646E-2</v>
      </c>
      <c r="W132">
        <v>0.22858426842615348</v>
      </c>
      <c r="X132">
        <v>0.1100573898019455</v>
      </c>
      <c r="Y132">
        <v>0.11746558830591056</v>
      </c>
      <c r="Z132">
        <v>0.227721637773593</v>
      </c>
      <c r="AA132">
        <v>0.2089044702569155</v>
      </c>
      <c r="AB132">
        <v>8.0148856807216548E-2</v>
      </c>
      <c r="AC132">
        <v>0.27293773549364153</v>
      </c>
      <c r="AD132">
        <v>0.12920137846672342</v>
      </c>
      <c r="AE132">
        <v>0.23324028083149551</v>
      </c>
      <c r="AF132">
        <v>0.16869416324339501</v>
      </c>
      <c r="AG132">
        <v>0.19423222209049001</v>
      </c>
      <c r="AH132">
        <v>0.28211850018337303</v>
      </c>
      <c r="AI132">
        <v>0.18776706757151251</v>
      </c>
      <c r="AJ132">
        <v>0.1509620458033715</v>
      </c>
      <c r="AK132">
        <v>0.210249190966772</v>
      </c>
      <c r="AL132">
        <v>0.12949550508472801</v>
      </c>
      <c r="AM132">
        <v>0.13091239563100149</v>
      </c>
      <c r="AN132">
        <v>0.24242098316140598</v>
      </c>
      <c r="AO132">
        <v>0.185409457926282</v>
      </c>
      <c r="AP132">
        <v>0.12805524889552361</v>
      </c>
      <c r="AQ132">
        <v>0.131417281872375</v>
      </c>
      <c r="AR132">
        <v>0.20289262021403701</v>
      </c>
      <c r="AS132">
        <v>0.1681088946151815</v>
      </c>
      <c r="AT132">
        <v>0.16462188351589349</v>
      </c>
      <c r="AU132">
        <v>0.15063903719468799</v>
      </c>
      <c r="AV132">
        <v>0.208011658793152</v>
      </c>
      <c r="AW132">
        <v>0.17059297933966</v>
      </c>
      <c r="AX132">
        <v>0.12672004906624501</v>
      </c>
      <c r="AY132">
        <v>0.19782928244172798</v>
      </c>
      <c r="AZ132">
        <v>0.232554130135772</v>
      </c>
      <c r="BA132">
        <v>0.20743099990786101</v>
      </c>
      <c r="BB132">
        <v>0.14349230618377201</v>
      </c>
      <c r="BC132">
        <v>0.120957043621268</v>
      </c>
      <c r="BD132">
        <v>0.2494252406297375</v>
      </c>
      <c r="BE132">
        <v>0.11523377761625164</v>
      </c>
      <c r="BF132">
        <v>0.168421082560748</v>
      </c>
      <c r="BG132">
        <v>0.1228430126702765</v>
      </c>
      <c r="BH132">
        <v>0.13804569565494951</v>
      </c>
      <c r="BJ132">
        <f t="shared" si="24"/>
        <v>0.17499392871554062</v>
      </c>
      <c r="BK132">
        <f t="shared" si="25"/>
        <v>0.19253064941408293</v>
      </c>
      <c r="BL132">
        <f t="shared" si="26"/>
        <v>0.16786967214010723</v>
      </c>
      <c r="BN132">
        <f t="shared" si="27"/>
        <v>4.5122172242678706E-2</v>
      </c>
      <c r="BO132">
        <f t="shared" si="28"/>
        <v>6.8760953966046368E-2</v>
      </c>
      <c r="BP132">
        <f t="shared" si="29"/>
        <v>4.099127858337203E-2</v>
      </c>
      <c r="BR132">
        <f t="shared" si="30"/>
        <v>1.1280543060669676E-2</v>
      </c>
      <c r="BS132">
        <f t="shared" si="31"/>
        <v>1.620711227674914E-2</v>
      </c>
      <c r="BT132">
        <f t="shared" si="32"/>
        <v>8.1982557166744054E-3</v>
      </c>
      <c r="BV132">
        <f t="shared" si="33"/>
        <v>0.38165143096566223</v>
      </c>
      <c r="BW132">
        <f t="shared" si="34"/>
        <v>0.61319306311339516</v>
      </c>
      <c r="BX132">
        <f t="shared" si="35"/>
        <v>0.18636923812286729</v>
      </c>
    </row>
    <row r="133" spans="1:76" x14ac:dyDescent="0.3">
      <c r="A133" t="s">
        <v>1100</v>
      </c>
      <c r="B133">
        <v>0.1210876539200785</v>
      </c>
      <c r="C133">
        <v>9.5057620111932611E-2</v>
      </c>
      <c r="D133">
        <v>0.15114884965897399</v>
      </c>
      <c r="E133">
        <v>0.14124375733628</v>
      </c>
      <c r="F133">
        <v>0.23043503986424052</v>
      </c>
      <c r="G133">
        <v>0.12261808358283699</v>
      </c>
      <c r="H133">
        <v>9.76233183578466E-2</v>
      </c>
      <c r="I133">
        <v>0.1155746597164953</v>
      </c>
      <c r="J133">
        <v>0.14927594776934699</v>
      </c>
      <c r="K133">
        <v>0.1195851406821655</v>
      </c>
      <c r="L133">
        <v>0.119789565727711</v>
      </c>
      <c r="M133">
        <v>0.10698828627480611</v>
      </c>
      <c r="N133">
        <v>8.661757718486475E-2</v>
      </c>
      <c r="O133">
        <v>0.11537280865232979</v>
      </c>
      <c r="P133">
        <v>0.187937180557255</v>
      </c>
      <c r="Q133">
        <v>9.3563531456972854E-2</v>
      </c>
      <c r="R133">
        <v>0.13792991083443501</v>
      </c>
      <c r="S133">
        <v>0.13877389044069499</v>
      </c>
      <c r="T133">
        <v>6.96838330279069E-2</v>
      </c>
      <c r="U133">
        <v>0.10573062860050665</v>
      </c>
      <c r="V133">
        <v>0.1041943020513305</v>
      </c>
      <c r="W133">
        <v>0.11821165849901745</v>
      </c>
      <c r="X133">
        <v>5.197045548914235E-2</v>
      </c>
      <c r="Y133">
        <v>9.2882956771292158E-2</v>
      </c>
      <c r="Z133">
        <v>0.14838961003517348</v>
      </c>
      <c r="AA133">
        <v>0.10689888516296145</v>
      </c>
      <c r="AB133">
        <v>7.3734505401117145E-2</v>
      </c>
      <c r="AC133">
        <v>0.13859900267873149</v>
      </c>
      <c r="AD133">
        <v>6.4198953882034851E-2</v>
      </c>
      <c r="AE133">
        <v>9.9840740115894056E-2</v>
      </c>
      <c r="AF133">
        <v>0.10316656909445385</v>
      </c>
      <c r="AG133">
        <v>0.167947679966271</v>
      </c>
      <c r="AH133">
        <v>0.14744994512234</v>
      </c>
      <c r="AI133">
        <v>0.10285082349781424</v>
      </c>
      <c r="AJ133">
        <v>9.7615831308924456E-2</v>
      </c>
      <c r="AK133">
        <v>0.1047373071482043</v>
      </c>
      <c r="AL133">
        <v>8.6068065631285398E-2</v>
      </c>
      <c r="AM133">
        <v>0.10577022154134615</v>
      </c>
      <c r="AN133">
        <v>0.13177610936263751</v>
      </c>
      <c r="AO133">
        <v>9.909625983126974E-2</v>
      </c>
      <c r="AP133">
        <v>7.1500081670752141E-2</v>
      </c>
      <c r="AQ133">
        <v>7.1321636049481107E-2</v>
      </c>
      <c r="AR133">
        <v>0.11391697354571531</v>
      </c>
      <c r="AS133">
        <v>0.132703505687294</v>
      </c>
      <c r="AT133">
        <v>8.5760051454119648E-2</v>
      </c>
      <c r="AU133">
        <v>9.4235560502322901E-2</v>
      </c>
      <c r="AV133">
        <v>9.40485002484895E-2</v>
      </c>
      <c r="AW133">
        <v>0.13480170206674852</v>
      </c>
      <c r="AX133">
        <v>6.4760381906046105E-2</v>
      </c>
      <c r="AY133">
        <v>0.10051733635367875</v>
      </c>
      <c r="AZ133">
        <v>0.1050390760272739</v>
      </c>
      <c r="BA133">
        <v>0.1189225202338097</v>
      </c>
      <c r="BB133">
        <v>7.8523557273869005E-2</v>
      </c>
      <c r="BC133">
        <v>5.9696030116341052E-2</v>
      </c>
      <c r="BD133">
        <v>0.16161966844873449</v>
      </c>
      <c r="BE133">
        <v>4.6097019189534752E-2</v>
      </c>
      <c r="BF133">
        <v>0.10532866374269401</v>
      </c>
      <c r="BG133">
        <v>8.9487528955027096E-2</v>
      </c>
      <c r="BH133">
        <v>8.6611574261068441E-2</v>
      </c>
      <c r="BJ133">
        <f t="shared" si="24"/>
        <v>0.12836993880338354</v>
      </c>
      <c r="BK133">
        <f t="shared" si="25"/>
        <v>0.10958079725950653</v>
      </c>
      <c r="BL133">
        <f t="shared" si="26"/>
        <v>9.7598206502266707E-2</v>
      </c>
      <c r="BN133">
        <f t="shared" si="27"/>
        <v>3.7526664203099636E-2</v>
      </c>
      <c r="BO133">
        <f t="shared" si="28"/>
        <v>3.2254216387526881E-2</v>
      </c>
      <c r="BP133">
        <f t="shared" si="29"/>
        <v>2.6008166751134355E-2</v>
      </c>
      <c r="BR133">
        <f t="shared" si="30"/>
        <v>9.3816660507749089E-3</v>
      </c>
      <c r="BS133">
        <f t="shared" si="31"/>
        <v>7.6023917098261761E-3</v>
      </c>
      <c r="BT133">
        <f t="shared" si="32"/>
        <v>5.2016333502268707E-3</v>
      </c>
      <c r="BV133">
        <f t="shared" si="33"/>
        <v>0.13025761192259877</v>
      </c>
      <c r="BW133">
        <f t="shared" si="34"/>
        <v>8.4179482264581489E-3</v>
      </c>
      <c r="BX133">
        <f t="shared" si="35"/>
        <v>0.20269252699013382</v>
      </c>
    </row>
    <row r="134" spans="1:76" x14ac:dyDescent="0.3">
      <c r="A134" t="s">
        <v>1101</v>
      </c>
      <c r="B134">
        <v>0.35700985572697752</v>
      </c>
      <c r="C134">
        <v>0.50800846656814991</v>
      </c>
      <c r="D134">
        <v>0.95626735737325153</v>
      </c>
      <c r="E134">
        <v>1.0126858335569264</v>
      </c>
      <c r="F134">
        <v>1.0687098481003601</v>
      </c>
      <c r="G134">
        <v>0.62939057465188597</v>
      </c>
      <c r="H134">
        <v>0.7334343924233675</v>
      </c>
      <c r="I134">
        <v>0.51105774272172155</v>
      </c>
      <c r="J134">
        <v>0.80572419327637246</v>
      </c>
      <c r="K134">
        <v>0.39719208117000349</v>
      </c>
      <c r="L134">
        <v>0.76236280848065352</v>
      </c>
      <c r="M134">
        <v>0.91310165091023798</v>
      </c>
      <c r="N134">
        <v>0.53875047695334444</v>
      </c>
      <c r="O134">
        <v>0.44168965313958852</v>
      </c>
      <c r="P134">
        <v>0.47948580984452549</v>
      </c>
      <c r="Q134">
        <v>0.645696918557222</v>
      </c>
      <c r="R134">
        <v>0.59296353655376899</v>
      </c>
      <c r="S134">
        <v>0.92636858144879253</v>
      </c>
      <c r="T134">
        <v>0.57462701266715099</v>
      </c>
      <c r="U134">
        <v>0.83184182533044349</v>
      </c>
      <c r="V134">
        <v>0.52045359457899698</v>
      </c>
      <c r="W134">
        <v>0.72003195521552543</v>
      </c>
      <c r="X134">
        <v>0.49086074726311946</v>
      </c>
      <c r="Y134">
        <v>0.67728908826178502</v>
      </c>
      <c r="Z134">
        <v>0.75225274389309449</v>
      </c>
      <c r="AA134">
        <v>0.4501033862539115</v>
      </c>
      <c r="AB134">
        <v>0.53728769800249598</v>
      </c>
      <c r="AC134">
        <v>0.82480773376558503</v>
      </c>
      <c r="AD134">
        <v>0.40512821032632501</v>
      </c>
      <c r="AE134">
        <v>0.80379631636848647</v>
      </c>
      <c r="AF134">
        <v>0.53824060228286696</v>
      </c>
      <c r="AG134">
        <v>0.38853756761856051</v>
      </c>
      <c r="AH134">
        <v>0.85914070245925256</v>
      </c>
      <c r="AI134">
        <v>0.35667747925367049</v>
      </c>
      <c r="AJ134">
        <v>0.38383613557636398</v>
      </c>
      <c r="AK134">
        <v>0.6709916305428375</v>
      </c>
      <c r="AL134">
        <v>0.52634873670776905</v>
      </c>
      <c r="AM134">
        <v>0.43938049051716455</v>
      </c>
      <c r="AN134">
        <v>0.62796176833914541</v>
      </c>
      <c r="AO134">
        <v>0.46409718725701055</v>
      </c>
      <c r="AP134">
        <v>0.38385840674746852</v>
      </c>
      <c r="AQ134">
        <v>0.55183975262663054</v>
      </c>
      <c r="AR134">
        <v>0.7557737190807754</v>
      </c>
      <c r="AS134">
        <v>0.39441251169316</v>
      </c>
      <c r="AT134">
        <v>0.65367812296567651</v>
      </c>
      <c r="AU134">
        <v>0.486846308768353</v>
      </c>
      <c r="AV134">
        <v>0.74230190894328552</v>
      </c>
      <c r="AW134">
        <v>0.32951083474096099</v>
      </c>
      <c r="AX134">
        <v>0.55477856449635099</v>
      </c>
      <c r="AY134">
        <v>0.66929391499244351</v>
      </c>
      <c r="AZ134">
        <v>0.51754617709813355</v>
      </c>
      <c r="BA134">
        <v>0.72398055727221</v>
      </c>
      <c r="BB134">
        <v>0.48830361002459549</v>
      </c>
      <c r="BC134">
        <v>0.40445060486261597</v>
      </c>
      <c r="BD134">
        <v>0.85166294136503451</v>
      </c>
      <c r="BE134">
        <v>0.37382415046574746</v>
      </c>
      <c r="BF134">
        <v>0.48637786632304453</v>
      </c>
      <c r="BG134">
        <v>0.44941941422756648</v>
      </c>
      <c r="BH134">
        <v>0.48657694222479198</v>
      </c>
      <c r="BJ134">
        <f t="shared" si="24"/>
        <v>0.67253547896591193</v>
      </c>
      <c r="BK134">
        <f t="shared" si="25"/>
        <v>0.6250227100857686</v>
      </c>
      <c r="BL134">
        <f t="shared" si="26"/>
        <v>0.53668209031436542</v>
      </c>
      <c r="BN134">
        <f t="shared" si="27"/>
        <v>0.22804998099112456</v>
      </c>
      <c r="BO134">
        <f t="shared" si="28"/>
        <v>0.17869292548227075</v>
      </c>
      <c r="BP134">
        <f t="shared" si="29"/>
        <v>0.13984380725383552</v>
      </c>
      <c r="BR134">
        <f t="shared" si="30"/>
        <v>5.7012495247781139E-2</v>
      </c>
      <c r="BS134">
        <f t="shared" si="31"/>
        <v>4.2118326452858693E-2</v>
      </c>
      <c r="BT134">
        <f t="shared" si="32"/>
        <v>2.7968761450767106E-2</v>
      </c>
      <c r="BV134">
        <f t="shared" si="33"/>
        <v>0.50808452043869323</v>
      </c>
      <c r="BW134">
        <f t="shared" si="34"/>
        <v>4.3610199206853301E-2</v>
      </c>
      <c r="BX134">
        <f t="shared" si="35"/>
        <v>9.0481936672785243E-2</v>
      </c>
    </row>
    <row r="135" spans="1:76" x14ac:dyDescent="0.3">
      <c r="A135" t="s">
        <v>1102</v>
      </c>
      <c r="B135">
        <v>0.33566786210704802</v>
      </c>
      <c r="C135">
        <v>0.465510584959063</v>
      </c>
      <c r="D135">
        <v>0.63097001283049348</v>
      </c>
      <c r="E135">
        <v>0.851989541292971</v>
      </c>
      <c r="F135">
        <v>1.1740019841404525</v>
      </c>
      <c r="G135">
        <v>0.64414909025794542</v>
      </c>
      <c r="H135">
        <v>0.75235969909273059</v>
      </c>
      <c r="I135">
        <v>0.62601540231537656</v>
      </c>
      <c r="J135">
        <v>0.73903345477865545</v>
      </c>
      <c r="K135">
        <v>0.5246689963183675</v>
      </c>
      <c r="L135">
        <v>0.79340587613263258</v>
      </c>
      <c r="M135">
        <v>0.77596565222864844</v>
      </c>
      <c r="N135">
        <v>0.54395551034795453</v>
      </c>
      <c r="O135">
        <v>0.48226106411613046</v>
      </c>
      <c r="P135">
        <v>0.453787153686036</v>
      </c>
      <c r="Q135">
        <v>0.71265311657129904</v>
      </c>
      <c r="R135">
        <v>0.55510196610923201</v>
      </c>
      <c r="S135">
        <v>0.8597659424605919</v>
      </c>
      <c r="T135">
        <v>0.46423618094442398</v>
      </c>
      <c r="U135">
        <v>0.60037828946396798</v>
      </c>
      <c r="V135">
        <v>0.61840240913584299</v>
      </c>
      <c r="W135">
        <v>0.78166514414675659</v>
      </c>
      <c r="X135">
        <v>0.79872598261585392</v>
      </c>
      <c r="Y135">
        <v>0.95611066162848501</v>
      </c>
      <c r="Z135">
        <v>0.71913105918478348</v>
      </c>
      <c r="AA135">
        <v>0.4279084875187425</v>
      </c>
      <c r="AB135">
        <v>0.59690243940008147</v>
      </c>
      <c r="AC135">
        <v>0.60166272008641053</v>
      </c>
      <c r="AD135">
        <v>0.492757819263693</v>
      </c>
      <c r="AE135">
        <v>0.92237545191798997</v>
      </c>
      <c r="AF135">
        <v>0.70078085487201103</v>
      </c>
      <c r="AG135">
        <v>0.48181539875663953</v>
      </c>
      <c r="AH135">
        <v>0.98294875813140548</v>
      </c>
      <c r="AI135">
        <v>0.3611902736355655</v>
      </c>
      <c r="AJ135">
        <v>0.41288807724709453</v>
      </c>
      <c r="AK135">
        <v>0.77256291474240757</v>
      </c>
      <c r="AL135">
        <v>0.62109174081885299</v>
      </c>
      <c r="AM135">
        <v>0.4626783853318025</v>
      </c>
      <c r="AN135">
        <v>0.51615695863723099</v>
      </c>
      <c r="AO135">
        <v>0.50711105147628155</v>
      </c>
      <c r="AP135">
        <v>0.42938480710038301</v>
      </c>
      <c r="AQ135">
        <v>0.58173031016080157</v>
      </c>
      <c r="AR135">
        <v>0.51930783460369601</v>
      </c>
      <c r="AS135">
        <v>0.37583375195121049</v>
      </c>
      <c r="AT135">
        <v>0.47689137124053305</v>
      </c>
      <c r="AU135">
        <v>0.30380087071696549</v>
      </c>
      <c r="AV135">
        <v>0.69204776650458655</v>
      </c>
      <c r="AW135">
        <v>0.28263716516993298</v>
      </c>
      <c r="AX135">
        <v>0.62633357166815196</v>
      </c>
      <c r="AY135">
        <v>0.74387169075768655</v>
      </c>
      <c r="AZ135">
        <v>0.3529755350477895</v>
      </c>
      <c r="BA135">
        <v>0.57561624112763854</v>
      </c>
      <c r="BB135">
        <v>0.54545991455964793</v>
      </c>
      <c r="BC135">
        <v>0.47615808348541699</v>
      </c>
      <c r="BD135">
        <v>0.81264271342893546</v>
      </c>
      <c r="BE135">
        <v>0.42842120695533004</v>
      </c>
      <c r="BF135">
        <v>0.53324040740549594</v>
      </c>
      <c r="BG135">
        <v>0.58377564130354254</v>
      </c>
      <c r="BH135">
        <v>0.54267933341948948</v>
      </c>
      <c r="BJ135">
        <f t="shared" si="24"/>
        <v>0.65664968757348796</v>
      </c>
      <c r="BK135">
        <f t="shared" si="25"/>
        <v>0.66232554662624876</v>
      </c>
      <c r="BL135">
        <f t="shared" si="26"/>
        <v>0.52701189379443614</v>
      </c>
      <c r="BN135">
        <f t="shared" si="27"/>
        <v>0.20013905602343376</v>
      </c>
      <c r="BO135">
        <f t="shared" si="28"/>
        <v>0.18860235062280734</v>
      </c>
      <c r="BP135">
        <f t="shared" si="29"/>
        <v>0.13675336220571369</v>
      </c>
      <c r="BR135">
        <f t="shared" si="30"/>
        <v>5.0034764005858441E-2</v>
      </c>
      <c r="BS135">
        <f t="shared" si="31"/>
        <v>4.4454000357703319E-2</v>
      </c>
      <c r="BT135">
        <f t="shared" si="32"/>
        <v>2.7350672441142736E-2</v>
      </c>
      <c r="BV135">
        <f t="shared" si="33"/>
        <v>0.93296365379114465</v>
      </c>
      <c r="BW135">
        <f t="shared" si="34"/>
        <v>3.2246818853242556E-2</v>
      </c>
      <c r="BX135">
        <f t="shared" si="35"/>
        <v>1.4708435855574336E-2</v>
      </c>
    </row>
    <row r="136" spans="1:76" x14ac:dyDescent="0.3">
      <c r="A136" t="s">
        <v>1103</v>
      </c>
      <c r="B136">
        <v>0.15620427237614851</v>
      </c>
      <c r="C136">
        <v>0.25649777894222447</v>
      </c>
      <c r="D136">
        <v>0.35610622356305</v>
      </c>
      <c r="E136">
        <v>0.51233337685260305</v>
      </c>
      <c r="F136">
        <v>0.34180307015613898</v>
      </c>
      <c r="G136">
        <v>0.25894607566421046</v>
      </c>
      <c r="H136">
        <v>0.33823639100161002</v>
      </c>
      <c r="I136">
        <v>0.22250201319468149</v>
      </c>
      <c r="J136">
        <v>0.31346258199951049</v>
      </c>
      <c r="K136">
        <v>0.16897351134042649</v>
      </c>
      <c r="L136">
        <v>0.382946153053144</v>
      </c>
      <c r="M136">
        <v>0.34171523555793704</v>
      </c>
      <c r="N136">
        <v>0.22067370747907999</v>
      </c>
      <c r="O136">
        <v>0.24978492033799149</v>
      </c>
      <c r="P136">
        <v>0.23604504023289749</v>
      </c>
      <c r="Q136">
        <v>0.23237984028762348</v>
      </c>
      <c r="R136">
        <v>0.299638848392765</v>
      </c>
      <c r="S136">
        <v>0.53073694820769302</v>
      </c>
      <c r="T136">
        <v>0.29375002255876997</v>
      </c>
      <c r="U136">
        <v>0.38081385674392498</v>
      </c>
      <c r="V136">
        <v>0.15255634622151507</v>
      </c>
      <c r="W136">
        <v>0.35896761097817897</v>
      </c>
      <c r="X136">
        <v>0.22342514927343649</v>
      </c>
      <c r="Y136">
        <v>0.30372352163595351</v>
      </c>
      <c r="Z136">
        <v>0.46002680357951298</v>
      </c>
      <c r="AA136">
        <v>0.1763731816952725</v>
      </c>
      <c r="AB136">
        <v>0.19692681398140049</v>
      </c>
      <c r="AC136">
        <v>0.3043055815365695</v>
      </c>
      <c r="AD136">
        <v>0.10836921486905199</v>
      </c>
      <c r="AE136">
        <v>0.40821998426110001</v>
      </c>
      <c r="AF136">
        <v>0.21499726301008301</v>
      </c>
      <c r="AG136">
        <v>0.23356056461274249</v>
      </c>
      <c r="AH136">
        <v>0.46569652756869701</v>
      </c>
      <c r="AI136">
        <v>0.214803742029539</v>
      </c>
      <c r="AJ136">
        <v>0.253774645787193</v>
      </c>
      <c r="AK136">
        <v>0.40110739893883501</v>
      </c>
      <c r="AL136">
        <v>0.23595708420808847</v>
      </c>
      <c r="AM136">
        <v>0.1623639600905685</v>
      </c>
      <c r="AN136">
        <v>0.25582079914630801</v>
      </c>
      <c r="AO136">
        <v>0.32719650128586697</v>
      </c>
      <c r="AP136">
        <v>0.14068651602739135</v>
      </c>
      <c r="AQ136">
        <v>0.21176604210806299</v>
      </c>
      <c r="AR136">
        <v>0.34623273731202153</v>
      </c>
      <c r="AS136">
        <v>0.16940422973702801</v>
      </c>
      <c r="AT136">
        <v>0.28023546937177252</v>
      </c>
      <c r="AU136">
        <v>0.12831664923080999</v>
      </c>
      <c r="AV136">
        <v>0.41131045135250649</v>
      </c>
      <c r="AW136">
        <v>0.15074254911277291</v>
      </c>
      <c r="AX136">
        <v>0.24293791782301949</v>
      </c>
      <c r="AY136">
        <v>0.31556350541651501</v>
      </c>
      <c r="AZ136">
        <v>0.325616893700651</v>
      </c>
      <c r="BA136">
        <v>0.362127438652388</v>
      </c>
      <c r="BB136">
        <v>0.23969402843416049</v>
      </c>
      <c r="BC136">
        <v>0.1860702768630465</v>
      </c>
      <c r="BD136">
        <v>0.38930528635694051</v>
      </c>
      <c r="BE136">
        <v>0.16302154233329449</v>
      </c>
      <c r="BF136">
        <v>0.19064766473827099</v>
      </c>
      <c r="BG136">
        <v>0.18411797156674001</v>
      </c>
      <c r="BH136">
        <v>0.26425506845776547</v>
      </c>
      <c r="BJ136">
        <f t="shared" si="24"/>
        <v>0.28678813700245481</v>
      </c>
      <c r="BK136">
        <f t="shared" si="25"/>
        <v>0.29593844339756697</v>
      </c>
      <c r="BL136">
        <f t="shared" si="26"/>
        <v>0.25353090512208065</v>
      </c>
      <c r="BN136">
        <f t="shared" si="27"/>
        <v>9.0316996679142503E-2</v>
      </c>
      <c r="BO136">
        <f t="shared" si="28"/>
        <v>0.11805511614937877</v>
      </c>
      <c r="BP136">
        <f t="shared" si="29"/>
        <v>8.6370808462000473E-2</v>
      </c>
      <c r="BR136">
        <f t="shared" si="30"/>
        <v>2.2579249169785626E-2</v>
      </c>
      <c r="BS136">
        <f t="shared" si="31"/>
        <v>2.7825857727663744E-2</v>
      </c>
      <c r="BT136">
        <f t="shared" si="32"/>
        <v>1.7274161692400095E-2</v>
      </c>
      <c r="BV136">
        <f t="shared" si="33"/>
        <v>0.80012044985830599</v>
      </c>
      <c r="BW136">
        <f t="shared" si="34"/>
        <v>0.25097237647541204</v>
      </c>
      <c r="BX136">
        <f t="shared" si="35"/>
        <v>0.20541838391216641</v>
      </c>
    </row>
    <row r="137" spans="1:76" x14ac:dyDescent="0.3">
      <c r="A137" t="s">
        <v>1104</v>
      </c>
      <c r="B137">
        <v>2.6474574289025998</v>
      </c>
      <c r="C137">
        <v>2.1765989585727699</v>
      </c>
      <c r="D137">
        <v>1.33807698895355</v>
      </c>
      <c r="E137">
        <v>1.5982629144836149</v>
      </c>
      <c r="F137">
        <v>1.016907286749418</v>
      </c>
      <c r="G137">
        <v>0.89415896793862704</v>
      </c>
      <c r="H137">
        <v>0.91554616239074949</v>
      </c>
      <c r="I137">
        <v>0.92036795464857701</v>
      </c>
      <c r="J137">
        <v>1.15295029626751</v>
      </c>
      <c r="K137">
        <v>0.7171904976150365</v>
      </c>
      <c r="L137">
        <v>0.85383877143023201</v>
      </c>
      <c r="M137">
        <v>1.44556115017068</v>
      </c>
      <c r="N137">
        <v>0.78251362444293648</v>
      </c>
      <c r="O137">
        <v>3.0415522659635652</v>
      </c>
      <c r="P137">
        <v>4.1354576160830847</v>
      </c>
      <c r="Q137">
        <v>0.71407738549178901</v>
      </c>
      <c r="R137">
        <v>3.04462262431205</v>
      </c>
      <c r="S137">
        <v>1.2982153317663001</v>
      </c>
      <c r="T137">
        <v>1.446170184193345</v>
      </c>
      <c r="U137">
        <v>0.99350280858554108</v>
      </c>
      <c r="V137">
        <v>0.63342868517905748</v>
      </c>
      <c r="W137">
        <v>0.76222359939258899</v>
      </c>
      <c r="X137">
        <v>0.66608499723088554</v>
      </c>
      <c r="Y137">
        <v>0.60717312470918849</v>
      </c>
      <c r="Z137">
        <v>0.784950007818353</v>
      </c>
      <c r="AA137">
        <v>1.0212244983408605</v>
      </c>
      <c r="AB137">
        <v>0.66910200758128402</v>
      </c>
      <c r="AC137">
        <v>0.91511013655280604</v>
      </c>
      <c r="AD137">
        <v>0.51071218553622144</v>
      </c>
      <c r="AE137">
        <v>0.85412799354438451</v>
      </c>
      <c r="AF137">
        <v>0.62868004648397102</v>
      </c>
      <c r="AG137">
        <v>3.3227266897251146</v>
      </c>
      <c r="AH137">
        <v>1.2656303800755251</v>
      </c>
      <c r="AI137">
        <v>2.1751855777419049</v>
      </c>
      <c r="AJ137">
        <v>3.0444641756375548</v>
      </c>
      <c r="AK137">
        <v>0.84950359408082399</v>
      </c>
      <c r="AL137">
        <v>0.66479637191015051</v>
      </c>
      <c r="AM137">
        <v>0.67313946094721799</v>
      </c>
      <c r="AN137">
        <v>1.419575989925705</v>
      </c>
      <c r="AO137">
        <v>3.1419711774475454</v>
      </c>
      <c r="AP137">
        <v>0.81644175842752298</v>
      </c>
      <c r="AQ137">
        <v>0.6390053637879145</v>
      </c>
      <c r="AR137">
        <v>0.89613287777522699</v>
      </c>
      <c r="AS137">
        <v>1.134483008289014</v>
      </c>
      <c r="AT137">
        <v>0.96071577819546006</v>
      </c>
      <c r="AU137">
        <v>0.96338473892063847</v>
      </c>
      <c r="AV137">
        <v>1.6784777864192451</v>
      </c>
      <c r="AW137">
        <v>3.5608203734674251</v>
      </c>
      <c r="AX137">
        <v>0.69951501478369194</v>
      </c>
      <c r="AY137">
        <v>1.0922406684590751</v>
      </c>
      <c r="AZ137">
        <v>3.0538086780164351</v>
      </c>
      <c r="BA137">
        <v>0.49310327165811302</v>
      </c>
      <c r="BB137">
        <v>0.74765672804230943</v>
      </c>
      <c r="BC137">
        <v>0.62299145661398947</v>
      </c>
      <c r="BD137">
        <v>0.94250430392359097</v>
      </c>
      <c r="BE137">
        <v>1.586286102800585</v>
      </c>
      <c r="BF137">
        <v>0.57379590020227456</v>
      </c>
      <c r="BG137">
        <v>0.66158053590202348</v>
      </c>
      <c r="BH137">
        <v>1.1363640651700848</v>
      </c>
      <c r="BJ137">
        <f t="shared" si="24"/>
        <v>1.521907391881546</v>
      </c>
      <c r="BK137">
        <f t="shared" si="25"/>
        <v>1.1999372710427434</v>
      </c>
      <c r="BL137">
        <f t="shared" si="26"/>
        <v>1.2821103672321448</v>
      </c>
      <c r="BN137">
        <f t="shared" si="27"/>
        <v>0.98957315276857394</v>
      </c>
      <c r="BO137">
        <f t="shared" si="28"/>
        <v>0.82655686944822715</v>
      </c>
      <c r="BP137">
        <f t="shared" si="29"/>
        <v>0.90947577840521765</v>
      </c>
      <c r="BR137">
        <f t="shared" si="30"/>
        <v>0.24739328819214348</v>
      </c>
      <c r="BS137">
        <f t="shared" si="31"/>
        <v>0.19482132247438844</v>
      </c>
      <c r="BT137">
        <f t="shared" si="32"/>
        <v>0.18189515568104353</v>
      </c>
      <c r="BV137">
        <f t="shared" si="33"/>
        <v>0.31490001544251245</v>
      </c>
      <c r="BW137">
        <f t="shared" si="34"/>
        <v>0.44094151867380615</v>
      </c>
      <c r="BX137">
        <f t="shared" si="35"/>
        <v>0.75950623447190346</v>
      </c>
    </row>
    <row r="138" spans="1:76" x14ac:dyDescent="0.3">
      <c r="A138" t="s">
        <v>1105</v>
      </c>
      <c r="B138">
        <v>1.1860689795994799</v>
      </c>
      <c r="C138">
        <v>1.6608582642237351</v>
      </c>
      <c r="D138">
        <v>1.557262943699415</v>
      </c>
      <c r="E138">
        <v>1.70841219115651</v>
      </c>
      <c r="F138">
        <v>0.38252215954280699</v>
      </c>
      <c r="G138">
        <v>0.68556402651545856</v>
      </c>
      <c r="H138">
        <v>1.130858252405311</v>
      </c>
      <c r="I138">
        <v>0.39878045418013747</v>
      </c>
      <c r="J138">
        <v>1.0113574355218051</v>
      </c>
      <c r="K138">
        <v>0.29201121466053548</v>
      </c>
      <c r="L138">
        <v>0.90317192408785751</v>
      </c>
      <c r="M138">
        <v>1.6083646783802301</v>
      </c>
      <c r="N138">
        <v>0.49711334304793398</v>
      </c>
      <c r="O138">
        <v>2.61519649037252</v>
      </c>
      <c r="P138">
        <v>1.35461453187639</v>
      </c>
      <c r="Q138">
        <v>0.42023220795787802</v>
      </c>
      <c r="R138">
        <v>3.6398949707271901</v>
      </c>
      <c r="S138">
        <v>1.603817230456805</v>
      </c>
      <c r="T138">
        <v>1.1477794006539801</v>
      </c>
      <c r="U138">
        <v>1.1301789922286001</v>
      </c>
      <c r="V138">
        <v>0.209997786003355</v>
      </c>
      <c r="W138">
        <v>0.91251248209596891</v>
      </c>
      <c r="X138">
        <v>0.22933648354522851</v>
      </c>
      <c r="Y138">
        <v>0.20711937017665399</v>
      </c>
      <c r="Z138">
        <v>0.84008719635690898</v>
      </c>
      <c r="AA138">
        <v>0.71195438271859601</v>
      </c>
      <c r="AB138">
        <v>0.24923885848635247</v>
      </c>
      <c r="AC138">
        <v>1.0051965516942796</v>
      </c>
      <c r="AD138">
        <v>0.2718827112379355</v>
      </c>
      <c r="AE138">
        <v>1.046730633660965</v>
      </c>
      <c r="AF138">
        <v>0.32733315087489451</v>
      </c>
      <c r="AG138">
        <v>1.76903780699907</v>
      </c>
      <c r="AH138">
        <v>1.25543292894963</v>
      </c>
      <c r="AI138">
        <v>1.139304861126095</v>
      </c>
      <c r="AJ138">
        <v>2.2415693175060198</v>
      </c>
      <c r="AK138">
        <v>0.91991610093069753</v>
      </c>
      <c r="AL138">
        <v>0.35751406882850151</v>
      </c>
      <c r="AM138">
        <v>0.22827825575598598</v>
      </c>
      <c r="AN138">
        <v>1.4984555157869099</v>
      </c>
      <c r="AO138">
        <v>3.1750190049708351</v>
      </c>
      <c r="AP138">
        <v>0.31430273826395799</v>
      </c>
      <c r="AQ138">
        <v>0.36249836882188047</v>
      </c>
      <c r="AR138">
        <v>1.155039438988295</v>
      </c>
      <c r="AS138">
        <v>0.517185616106282</v>
      </c>
      <c r="AT138">
        <v>0.83171739771173703</v>
      </c>
      <c r="AU138">
        <v>0.69904451373831544</v>
      </c>
      <c r="AV138">
        <v>1.77395639743908</v>
      </c>
      <c r="AW138">
        <v>1.9860104521606101</v>
      </c>
      <c r="AX138">
        <v>0.2416971168248615</v>
      </c>
      <c r="AY138">
        <v>0.71008394891919147</v>
      </c>
      <c r="AZ138">
        <v>2.9929331320330403</v>
      </c>
      <c r="BA138">
        <v>0.60932683361921747</v>
      </c>
      <c r="BB138">
        <v>0.42930161274293399</v>
      </c>
      <c r="BC138">
        <v>0.41695322810874602</v>
      </c>
      <c r="BD138">
        <v>0.8351216774018404</v>
      </c>
      <c r="BE138">
        <v>0.59230517974280206</v>
      </c>
      <c r="BF138">
        <v>0.30636758270057152</v>
      </c>
      <c r="BG138">
        <v>0.4187377844975495</v>
      </c>
      <c r="BH138">
        <v>0.76040395722403098</v>
      </c>
      <c r="BJ138">
        <f t="shared" si="24"/>
        <v>1.0882743185767503</v>
      </c>
      <c r="BK138">
        <f t="shared" si="25"/>
        <v>0.98315754433291735</v>
      </c>
      <c r="BL138">
        <f t="shared" si="26"/>
        <v>0.97494956963295565</v>
      </c>
      <c r="BN138">
        <f t="shared" si="27"/>
        <v>0.64406533605771121</v>
      </c>
      <c r="BO138">
        <f t="shared" si="28"/>
        <v>0.82443425839536078</v>
      </c>
      <c r="BP138">
        <f t="shared" si="29"/>
        <v>0.83821494149956532</v>
      </c>
      <c r="BR138">
        <f t="shared" si="30"/>
        <v>0.1610163340144278</v>
      </c>
      <c r="BS138">
        <f t="shared" si="31"/>
        <v>0.19432101825128734</v>
      </c>
      <c r="BT138">
        <f t="shared" si="32"/>
        <v>0.16764298829991306</v>
      </c>
      <c r="BV138">
        <f t="shared" si="33"/>
        <v>0.67984480501052769</v>
      </c>
      <c r="BW138">
        <f t="shared" si="34"/>
        <v>0.62871303596346373</v>
      </c>
      <c r="BX138">
        <f t="shared" si="35"/>
        <v>0.97465742244061238</v>
      </c>
    </row>
    <row r="139" spans="1:76" x14ac:dyDescent="0.3">
      <c r="A139" t="s">
        <v>1106</v>
      </c>
      <c r="B139">
        <v>0.45003292275341955</v>
      </c>
      <c r="C139">
        <v>0.44160179847146896</v>
      </c>
      <c r="D139">
        <v>0.63626186288076403</v>
      </c>
      <c r="E139">
        <v>0.76803393925438246</v>
      </c>
      <c r="F139">
        <v>0.54377282436867858</v>
      </c>
      <c r="G139">
        <v>0.47452490978091599</v>
      </c>
      <c r="H139">
        <v>0.69610593557240152</v>
      </c>
      <c r="I139">
        <v>0.42024607558947746</v>
      </c>
      <c r="J139">
        <v>0.72538277056788203</v>
      </c>
      <c r="K139">
        <v>0.4262065003903725</v>
      </c>
      <c r="L139">
        <v>0.52167091941377797</v>
      </c>
      <c r="M139">
        <v>0.63604371152928851</v>
      </c>
      <c r="N139">
        <v>0.45884484456843799</v>
      </c>
      <c r="O139">
        <v>0.464864321917073</v>
      </c>
      <c r="P139">
        <v>0.50981914696557196</v>
      </c>
      <c r="Q139">
        <v>0.56013670412368899</v>
      </c>
      <c r="R139">
        <v>0.54183052201927295</v>
      </c>
      <c r="S139">
        <v>0.80683253483292106</v>
      </c>
      <c r="T139">
        <v>0.64246414950109343</v>
      </c>
      <c r="U139">
        <v>0.60355125825307798</v>
      </c>
      <c r="V139">
        <v>0.53763941482798105</v>
      </c>
      <c r="W139">
        <v>0.58848276454925452</v>
      </c>
      <c r="X139">
        <v>0.47178986946204404</v>
      </c>
      <c r="Y139">
        <v>0.65461845439092248</v>
      </c>
      <c r="Z139">
        <v>0.66135814791633696</v>
      </c>
      <c r="AA139">
        <v>0.49127202763281097</v>
      </c>
      <c r="AB139">
        <v>0.69929742515232995</v>
      </c>
      <c r="AC139">
        <v>0.51462102161950551</v>
      </c>
      <c r="AD139">
        <v>0.42189979995115401</v>
      </c>
      <c r="AE139">
        <v>0.57628752377773396</v>
      </c>
      <c r="AF139">
        <v>0.44713774873205803</v>
      </c>
      <c r="AG139">
        <v>0.41356745765967196</v>
      </c>
      <c r="AH139">
        <v>0.69034239085276905</v>
      </c>
      <c r="AI139">
        <v>0.49334371493552903</v>
      </c>
      <c r="AJ139">
        <v>0.50793052667001248</v>
      </c>
      <c r="AK139">
        <v>0.63108718444654299</v>
      </c>
      <c r="AL139">
        <v>0.52032824397488897</v>
      </c>
      <c r="AM139">
        <v>0.54486870814635047</v>
      </c>
      <c r="AN139">
        <v>0.599400590572155</v>
      </c>
      <c r="AO139">
        <v>0.53057677982643292</v>
      </c>
      <c r="AP139">
        <v>0.6978558460730685</v>
      </c>
      <c r="AQ139">
        <v>0.37966320835669798</v>
      </c>
      <c r="AR139">
        <v>0.49279733422745653</v>
      </c>
      <c r="AS139">
        <v>0.51051651708639201</v>
      </c>
      <c r="AT139">
        <v>0.59740822163553897</v>
      </c>
      <c r="AU139">
        <v>0.63528511079338146</v>
      </c>
      <c r="AV139">
        <v>0.53068083137136401</v>
      </c>
      <c r="AW139">
        <v>0.49640699613655048</v>
      </c>
      <c r="AX139">
        <v>0.48030615221345951</v>
      </c>
      <c r="AY139">
        <v>0.63081212335750847</v>
      </c>
      <c r="AZ139">
        <v>0.59442524533088004</v>
      </c>
      <c r="BA139">
        <v>0.48101829596117152</v>
      </c>
      <c r="BB139">
        <v>0.44236932702950899</v>
      </c>
      <c r="BC139">
        <v>0.49945912950772098</v>
      </c>
      <c r="BD139">
        <v>0.65500095523068547</v>
      </c>
      <c r="BE139">
        <v>0.37637929135288051</v>
      </c>
      <c r="BF139">
        <v>0.52664700475301496</v>
      </c>
      <c r="BG139">
        <v>0.47368948375859998</v>
      </c>
      <c r="BH139">
        <v>0.44382609341638046</v>
      </c>
      <c r="BJ139">
        <f t="shared" si="24"/>
        <v>0.54584682425922515</v>
      </c>
      <c r="BK139">
        <f t="shared" si="25"/>
        <v>0.56979645700369264</v>
      </c>
      <c r="BL139">
        <f t="shared" si="26"/>
        <v>0.5311495680491457</v>
      </c>
      <c r="BN139">
        <f t="shared" si="27"/>
        <v>0.11311657947315694</v>
      </c>
      <c r="BO139">
        <f t="shared" si="28"/>
        <v>0.10783443420939746</v>
      </c>
      <c r="BP139">
        <f t="shared" si="29"/>
        <v>8.2343052084595983E-2</v>
      </c>
      <c r="BR139">
        <f t="shared" si="30"/>
        <v>2.8279144868289235E-2</v>
      </c>
      <c r="BS139">
        <f t="shared" si="31"/>
        <v>2.5416819891626526E-2</v>
      </c>
      <c r="BT139">
        <f t="shared" si="32"/>
        <v>1.6468610416919195E-2</v>
      </c>
      <c r="BV139">
        <f t="shared" si="33"/>
        <v>0.5333740564714271</v>
      </c>
      <c r="BW139">
        <f t="shared" si="34"/>
        <v>0.65720393984134062</v>
      </c>
      <c r="BX139">
        <f t="shared" si="35"/>
        <v>0.21157254219043259</v>
      </c>
    </row>
    <row r="140" spans="1:76" x14ac:dyDescent="0.3">
      <c r="A140" t="s">
        <v>1107</v>
      </c>
      <c r="B140">
        <v>0.1956372772403065</v>
      </c>
      <c r="C140">
        <v>0.24862766913076251</v>
      </c>
      <c r="D140">
        <v>0.33402804254850249</v>
      </c>
      <c r="E140">
        <v>0.31844717504835401</v>
      </c>
      <c r="F140">
        <v>0.45372416648060748</v>
      </c>
      <c r="G140">
        <v>0.25314570995624047</v>
      </c>
      <c r="H140">
        <v>0.31711168973971549</v>
      </c>
      <c r="I140">
        <v>0.26235171637530097</v>
      </c>
      <c r="J140">
        <v>0.28461258511559551</v>
      </c>
      <c r="K140">
        <v>0.25620020465529703</v>
      </c>
      <c r="L140">
        <v>0.194407566696884</v>
      </c>
      <c r="M140">
        <v>0.34659145848571149</v>
      </c>
      <c r="N140">
        <v>0.254315204810934</v>
      </c>
      <c r="O140">
        <v>0.232623035492419</v>
      </c>
      <c r="P140">
        <v>0.27762749014554255</v>
      </c>
      <c r="Q140">
        <v>0.2721766911300485</v>
      </c>
      <c r="R140">
        <v>0.229909682583853</v>
      </c>
      <c r="S140">
        <v>0.28566697652286799</v>
      </c>
      <c r="T140">
        <v>0.22036889954842348</v>
      </c>
      <c r="U140">
        <v>0.24864856757300152</v>
      </c>
      <c r="V140">
        <v>0.26684005260837101</v>
      </c>
      <c r="W140">
        <v>0.22691838665007902</v>
      </c>
      <c r="X140">
        <v>0.36684764053077251</v>
      </c>
      <c r="Y140">
        <v>0.33677077326473603</v>
      </c>
      <c r="Z140">
        <v>0.32384273009032699</v>
      </c>
      <c r="AA140">
        <v>0.24672253089964652</v>
      </c>
      <c r="AB140">
        <v>0.60208225212324951</v>
      </c>
      <c r="AC140">
        <v>0.246515793709358</v>
      </c>
      <c r="AD140">
        <v>0.242978453133331</v>
      </c>
      <c r="AE140">
        <v>0.29063509841095947</v>
      </c>
      <c r="AF140">
        <v>0.27679300327324202</v>
      </c>
      <c r="AG140">
        <v>0.28847403308563646</v>
      </c>
      <c r="AH140">
        <v>0.31168276897061553</v>
      </c>
      <c r="AI140">
        <v>0.41131259499168649</v>
      </c>
      <c r="AJ140">
        <v>0.23309509875711448</v>
      </c>
      <c r="AK140">
        <v>0.24980721867755401</v>
      </c>
      <c r="AL140">
        <v>0.33203931751202354</v>
      </c>
      <c r="AM140">
        <v>0.27406611438304951</v>
      </c>
      <c r="AN140">
        <v>0.35538304300704648</v>
      </c>
      <c r="AO140">
        <v>0.179864319408124</v>
      </c>
      <c r="AP140">
        <v>0.27208077250103602</v>
      </c>
      <c r="AQ140">
        <v>0.18058730480311652</v>
      </c>
      <c r="AR140">
        <v>0.22716131949922749</v>
      </c>
      <c r="AS140">
        <v>0.2766699088328935</v>
      </c>
      <c r="AT140">
        <v>0.2419067587555625</v>
      </c>
      <c r="AU140">
        <v>0.33084460113068004</v>
      </c>
      <c r="AV140">
        <v>0.27122711720912002</v>
      </c>
      <c r="AW140">
        <v>0.200340257474525</v>
      </c>
      <c r="AX140">
        <v>0.25210042284119499</v>
      </c>
      <c r="AY140">
        <v>0.264114437741232</v>
      </c>
      <c r="AZ140">
        <v>0.29108753923152353</v>
      </c>
      <c r="BA140">
        <v>0.25379284987345302</v>
      </c>
      <c r="BB140">
        <v>0.242033686848936</v>
      </c>
      <c r="BC140">
        <v>0.16578244105790402</v>
      </c>
      <c r="BD140">
        <v>0.29388990845107849</v>
      </c>
      <c r="BE140">
        <v>0.251002659754964</v>
      </c>
      <c r="BF140">
        <v>0.26127591724896798</v>
      </c>
      <c r="BG140">
        <v>0.22455988826490147</v>
      </c>
      <c r="BH140">
        <v>0.20373937204924999</v>
      </c>
      <c r="BJ140">
        <f t="shared" si="24"/>
        <v>0.28135173019076387</v>
      </c>
      <c r="BK140">
        <f t="shared" si="25"/>
        <v>0.30127834655389757</v>
      </c>
      <c r="BL140">
        <f t="shared" si="26"/>
        <v>0.25313809101257917</v>
      </c>
      <c r="BN140">
        <f t="shared" si="27"/>
        <v>6.3444759150037708E-2</v>
      </c>
      <c r="BO140">
        <f t="shared" si="28"/>
        <v>9.0873771391807537E-2</v>
      </c>
      <c r="BP140">
        <f t="shared" si="29"/>
        <v>4.7140938033867548E-2</v>
      </c>
      <c r="BR140">
        <f t="shared" si="30"/>
        <v>1.5861189787509427E-2</v>
      </c>
      <c r="BS140">
        <f t="shared" si="31"/>
        <v>2.1419153327714401E-2</v>
      </c>
      <c r="BT140">
        <f t="shared" si="32"/>
        <v>9.4281876067735092E-3</v>
      </c>
      <c r="BV140">
        <f t="shared" si="33"/>
        <v>0.46041985602001056</v>
      </c>
      <c r="BW140">
        <f t="shared" si="34"/>
        <v>0.13857158533860173</v>
      </c>
      <c r="BX140">
        <f t="shared" si="35"/>
        <v>5.0895404284975423E-2</v>
      </c>
    </row>
    <row r="141" spans="1:76" x14ac:dyDescent="0.3">
      <c r="A141" t="s">
        <v>1108</v>
      </c>
      <c r="B141">
        <v>0.15519448195044949</v>
      </c>
      <c r="C141">
        <v>0.13250856389556309</v>
      </c>
      <c r="D141">
        <v>0.23687750371349447</v>
      </c>
      <c r="E141">
        <v>0.18202451382148249</v>
      </c>
      <c r="F141">
        <v>0.21945898510564799</v>
      </c>
      <c r="G141">
        <v>0.18637015308201599</v>
      </c>
      <c r="H141">
        <v>0.19867605806890701</v>
      </c>
      <c r="I141">
        <v>0.13329628230168</v>
      </c>
      <c r="J141">
        <v>0.1548747223045365</v>
      </c>
      <c r="K141">
        <v>0.164600574598118</v>
      </c>
      <c r="L141">
        <v>0.12947055684443098</v>
      </c>
      <c r="M141">
        <v>0.10103642387387166</v>
      </c>
      <c r="N141">
        <v>0.12262917978976101</v>
      </c>
      <c r="O141">
        <v>0.1110372608234455</v>
      </c>
      <c r="P141">
        <v>0.23179134133931251</v>
      </c>
      <c r="Q141">
        <v>0.1388509353956805</v>
      </c>
      <c r="R141">
        <v>0.21821873722245899</v>
      </c>
      <c r="S141">
        <v>0.13363987595895099</v>
      </c>
      <c r="T141">
        <v>0.1286457581300825</v>
      </c>
      <c r="U141">
        <v>0.1265618674849345</v>
      </c>
      <c r="V141">
        <v>9.2901100931261096E-2</v>
      </c>
      <c r="W141">
        <v>0.10706351390824451</v>
      </c>
      <c r="X141">
        <v>0.15299180715501551</v>
      </c>
      <c r="Y141">
        <v>0.18316566958012048</v>
      </c>
      <c r="Z141">
        <v>0.15931112778357101</v>
      </c>
      <c r="AA141">
        <v>0.13156213966479149</v>
      </c>
      <c r="AB141">
        <v>0.20159466961203099</v>
      </c>
      <c r="AC141">
        <v>0.12767581431288649</v>
      </c>
      <c r="AD141">
        <v>0.169437667022514</v>
      </c>
      <c r="AE141">
        <v>0.1658916209109885</v>
      </c>
      <c r="AF141">
        <v>0.11942310959286595</v>
      </c>
      <c r="AG141">
        <v>0.18628858611374699</v>
      </c>
      <c r="AH141">
        <v>0.21006275405677649</v>
      </c>
      <c r="AI141">
        <v>0.36043768465697151</v>
      </c>
      <c r="AJ141">
        <v>0.170116089760741</v>
      </c>
      <c r="AK141">
        <v>9.249137390204451E-2</v>
      </c>
      <c r="AL141">
        <v>0.28704982917302446</v>
      </c>
      <c r="AM141">
        <v>0.10272800199777266</v>
      </c>
      <c r="AN141">
        <v>0.148322589312328</v>
      </c>
      <c r="AO141">
        <v>0.16777299782694699</v>
      </c>
      <c r="AP141">
        <v>0.117847275673842</v>
      </c>
      <c r="AQ141">
        <v>0.2090646791618965</v>
      </c>
      <c r="AR141">
        <v>0.12884853155277651</v>
      </c>
      <c r="AS141">
        <v>0.15918336949709</v>
      </c>
      <c r="AT141">
        <v>0.15433139068912149</v>
      </c>
      <c r="AU141">
        <v>0.18575323379631498</v>
      </c>
      <c r="AV141">
        <v>0.15893964669076199</v>
      </c>
      <c r="AW141">
        <v>0.141479045665446</v>
      </c>
      <c r="AX141">
        <v>0.12527420088135144</v>
      </c>
      <c r="AY141">
        <v>0.14483811647730149</v>
      </c>
      <c r="AZ141">
        <v>0.19318963120754001</v>
      </c>
      <c r="BA141">
        <v>0.12858291792578699</v>
      </c>
      <c r="BB141">
        <v>0.1261161060065282</v>
      </c>
      <c r="BC141">
        <v>0.11832659920101229</v>
      </c>
      <c r="BD141">
        <v>0.232727271240393</v>
      </c>
      <c r="BE141">
        <v>0.15384091470199002</v>
      </c>
      <c r="BF141">
        <v>0.13483027113421275</v>
      </c>
      <c r="BG141">
        <v>8.2673252966276256E-2</v>
      </c>
      <c r="BH141">
        <v>0.148963597553875</v>
      </c>
      <c r="BJ141">
        <f t="shared" si="24"/>
        <v>0.16241859605677486</v>
      </c>
      <c r="BK141">
        <f t="shared" si="25"/>
        <v>0.16527075022767843</v>
      </c>
      <c r="BL141">
        <f t="shared" si="26"/>
        <v>0.15253163735985498</v>
      </c>
      <c r="BN141">
        <f t="shared" si="27"/>
        <v>4.2717351394019325E-2</v>
      </c>
      <c r="BO141">
        <f t="shared" si="28"/>
        <v>6.0538161163639283E-2</v>
      </c>
      <c r="BP141">
        <f t="shared" si="29"/>
        <v>4.4511104345644786E-2</v>
      </c>
      <c r="BR141">
        <f t="shared" si="30"/>
        <v>1.0679337848504831E-2</v>
      </c>
      <c r="BS141">
        <f t="shared" si="31"/>
        <v>1.4268981426457812E-2</v>
      </c>
      <c r="BT141">
        <f t="shared" si="32"/>
        <v>8.9022208691289569E-3</v>
      </c>
      <c r="BV141">
        <f t="shared" si="33"/>
        <v>0.87391298005840834</v>
      </c>
      <c r="BW141">
        <f t="shared" si="34"/>
        <v>0.48198497942948293</v>
      </c>
      <c r="BX141">
        <f t="shared" si="35"/>
        <v>0.45475764738385238</v>
      </c>
    </row>
    <row r="142" spans="1:76" x14ac:dyDescent="0.3">
      <c r="A142" t="s">
        <v>1109</v>
      </c>
      <c r="B142">
        <v>1.3755886969905249</v>
      </c>
      <c r="C142">
        <v>1.2211604921731651</v>
      </c>
      <c r="D142">
        <v>0.75723683317149804</v>
      </c>
      <c r="E142">
        <v>0.75832979206112749</v>
      </c>
      <c r="F142">
        <v>0.38103163313441746</v>
      </c>
      <c r="G142">
        <v>0.47653029845867356</v>
      </c>
      <c r="H142">
        <v>0.64072217967760459</v>
      </c>
      <c r="I142">
        <v>0.42126691054070398</v>
      </c>
      <c r="J142">
        <v>0.60065524546735249</v>
      </c>
      <c r="K142">
        <v>0.35022264485717902</v>
      </c>
      <c r="L142">
        <v>0.51823784601804745</v>
      </c>
      <c r="M142">
        <v>0.88722625352665452</v>
      </c>
      <c r="N142">
        <v>0.44055707939786104</v>
      </c>
      <c r="O142">
        <v>1.67608934364465</v>
      </c>
      <c r="P142">
        <v>1.75958441389119</v>
      </c>
      <c r="Q142">
        <v>0.42744194361452048</v>
      </c>
      <c r="R142">
        <v>1.77494317488446</v>
      </c>
      <c r="S142">
        <v>0.79417102777610893</v>
      </c>
      <c r="T142">
        <v>0.74716584444082157</v>
      </c>
      <c r="U142">
        <v>0.69346423151408754</v>
      </c>
      <c r="V142">
        <v>0.39006403626630548</v>
      </c>
      <c r="W142">
        <v>0.39744843927407103</v>
      </c>
      <c r="X142">
        <v>0.5242126898821885</v>
      </c>
      <c r="Y142">
        <v>0.48489728772839952</v>
      </c>
      <c r="Z142">
        <v>0.43516290546551201</v>
      </c>
      <c r="AA142">
        <v>0.68965912212238156</v>
      </c>
      <c r="AB142">
        <v>0.60016159101908495</v>
      </c>
      <c r="AC142">
        <v>0.47453932988929448</v>
      </c>
      <c r="AD142">
        <v>0.34011746209850147</v>
      </c>
      <c r="AE142">
        <v>0.58033462303611105</v>
      </c>
      <c r="AF142">
        <v>0.42134825595080999</v>
      </c>
      <c r="AG142">
        <v>2.1008359668553451</v>
      </c>
      <c r="AH142">
        <v>0.65612331379337796</v>
      </c>
      <c r="AI142">
        <v>1.5393864641901902</v>
      </c>
      <c r="AJ142">
        <v>1.49419614921199</v>
      </c>
      <c r="AK142">
        <v>0.60985876454355403</v>
      </c>
      <c r="AL142">
        <v>0.41476800008429648</v>
      </c>
      <c r="AM142">
        <v>0.44656565578547702</v>
      </c>
      <c r="AN142">
        <v>0.62628456906441654</v>
      </c>
      <c r="AO142">
        <v>1.740219015076125</v>
      </c>
      <c r="AP142">
        <v>0.50073503428070099</v>
      </c>
      <c r="AQ142">
        <v>0.41308420547512448</v>
      </c>
      <c r="AR142">
        <v>0.56082770935511794</v>
      </c>
      <c r="AS142">
        <v>0.6454143695149499</v>
      </c>
      <c r="AT142">
        <v>0.48633623743975896</v>
      </c>
      <c r="AU142">
        <v>0.57678583160125951</v>
      </c>
      <c r="AV142">
        <v>0.94010330872169345</v>
      </c>
      <c r="AW142">
        <v>1.7626389157347651</v>
      </c>
      <c r="AX142">
        <v>0.51971939264071954</v>
      </c>
      <c r="AY142">
        <v>0.50444469149316351</v>
      </c>
      <c r="AZ142">
        <v>1.6984230755260199</v>
      </c>
      <c r="BA142">
        <v>0.26979978137070848</v>
      </c>
      <c r="BB142">
        <v>0.47895497254802549</v>
      </c>
      <c r="BC142">
        <v>0.29830727859615602</v>
      </c>
      <c r="BD142">
        <v>0.61730625700309605</v>
      </c>
      <c r="BE142">
        <v>0.97451916520821946</v>
      </c>
      <c r="BF142">
        <v>0.331974410041665</v>
      </c>
      <c r="BG142">
        <v>0.39621045883862704</v>
      </c>
      <c r="BH142">
        <v>0.60535084403311901</v>
      </c>
      <c r="BJ142">
        <f t="shared" si="24"/>
        <v>0.79324260041407302</v>
      </c>
      <c r="BK142">
        <f t="shared" si="25"/>
        <v>0.75800198701039168</v>
      </c>
      <c r="BL142">
        <f t="shared" si="26"/>
        <v>0.71651312372754972</v>
      </c>
      <c r="BN142">
        <f t="shared" si="27"/>
        <v>0.46517796996830224</v>
      </c>
      <c r="BO142">
        <f t="shared" si="28"/>
        <v>0.50829671658804632</v>
      </c>
      <c r="BP142">
        <f t="shared" si="29"/>
        <v>0.4582104058067471</v>
      </c>
      <c r="BR142">
        <f t="shared" si="30"/>
        <v>0.11629449249207556</v>
      </c>
      <c r="BS142">
        <f t="shared" si="31"/>
        <v>0.11980668505142142</v>
      </c>
      <c r="BT142">
        <f t="shared" si="32"/>
        <v>9.164208116134942E-2</v>
      </c>
      <c r="BV142">
        <f t="shared" si="33"/>
        <v>0.83417786546941197</v>
      </c>
      <c r="BW142">
        <f t="shared" si="34"/>
        <v>0.60789552750990272</v>
      </c>
      <c r="BX142">
        <f t="shared" si="35"/>
        <v>0.78491896491918078</v>
      </c>
    </row>
    <row r="143" spans="1:76" x14ac:dyDescent="0.3">
      <c r="A143" t="s">
        <v>1110</v>
      </c>
      <c r="B143">
        <v>4.4919470193905902</v>
      </c>
      <c r="C143">
        <v>3.463747748156055</v>
      </c>
      <c r="D143">
        <v>2.0918923664273499</v>
      </c>
      <c r="E143">
        <v>2.4639635666442352</v>
      </c>
      <c r="F143">
        <v>1.3484433505547999</v>
      </c>
      <c r="G143">
        <v>1.3006323793030998</v>
      </c>
      <c r="H143">
        <v>1.7346079432714649</v>
      </c>
      <c r="I143">
        <v>1.084105260990925</v>
      </c>
      <c r="J143">
        <v>1.746941222119875</v>
      </c>
      <c r="K143">
        <v>1.1663240506127601</v>
      </c>
      <c r="L143">
        <v>1.3732200187170851</v>
      </c>
      <c r="M143">
        <v>2.49893578480172</v>
      </c>
      <c r="N143">
        <v>1.1179850285495099</v>
      </c>
      <c r="O143">
        <v>5.4315292845274996</v>
      </c>
      <c r="P143">
        <v>5.3460846637750299</v>
      </c>
      <c r="Q143">
        <v>1.201247408751525</v>
      </c>
      <c r="R143">
        <v>6.2682579750151097</v>
      </c>
      <c r="S143">
        <v>2.5553684975078053</v>
      </c>
      <c r="T143">
        <v>2.44669693291456</v>
      </c>
      <c r="U143">
        <v>1.66187112719165</v>
      </c>
      <c r="V143">
        <v>0.87490104287843806</v>
      </c>
      <c r="W143">
        <v>1.3479146063972651</v>
      </c>
      <c r="X143">
        <v>1.4782780539085398</v>
      </c>
      <c r="Y143">
        <v>1.2112237497530816</v>
      </c>
      <c r="Z143">
        <v>1.5408867226212299</v>
      </c>
      <c r="AA143">
        <v>1.7973443534218749</v>
      </c>
      <c r="AB143">
        <v>1.3718491093258951</v>
      </c>
      <c r="AC143">
        <v>1.577407121231605</v>
      </c>
      <c r="AD143">
        <v>0.88889308973630499</v>
      </c>
      <c r="AE143">
        <v>1.6929588092261549</v>
      </c>
      <c r="AF143">
        <v>1.0154353774469964</v>
      </c>
      <c r="AG143">
        <v>6.6321999285038649</v>
      </c>
      <c r="AH143">
        <v>2.0224117544892448</v>
      </c>
      <c r="AI143">
        <v>4.613393590002195</v>
      </c>
      <c r="AJ143">
        <v>4.4757279612958456</v>
      </c>
      <c r="AK143">
        <v>1.5528560488485899</v>
      </c>
      <c r="AL143">
        <v>1.0298491179851879</v>
      </c>
      <c r="AM143">
        <v>1.1301941673213181</v>
      </c>
      <c r="AN143">
        <v>2.2871103138482201</v>
      </c>
      <c r="AO143">
        <v>5.6336578524886054</v>
      </c>
      <c r="AP143">
        <v>1.28976708581842</v>
      </c>
      <c r="AQ143">
        <v>1.172845452373555</v>
      </c>
      <c r="AR143">
        <v>1.5090974251480551</v>
      </c>
      <c r="AS143">
        <v>1.9860802680557601</v>
      </c>
      <c r="AT143">
        <v>1.621556693052195</v>
      </c>
      <c r="AU143">
        <v>1.23079660694558</v>
      </c>
      <c r="AV143">
        <v>3.2127875096845999</v>
      </c>
      <c r="AW143">
        <v>5.3904439923619751</v>
      </c>
      <c r="AX143">
        <v>1.4645466127436</v>
      </c>
      <c r="AY143">
        <v>1.5194880739054302</v>
      </c>
      <c r="AZ143">
        <v>5.2843219893597402</v>
      </c>
      <c r="BA143">
        <v>1.0333208441030119</v>
      </c>
      <c r="BB143">
        <v>1.2424654690417201</v>
      </c>
      <c r="BC143">
        <v>0.91793459645178754</v>
      </c>
      <c r="BD143">
        <v>1.4088688829561948</v>
      </c>
      <c r="BE143">
        <v>2.9563068652119151</v>
      </c>
      <c r="BF143">
        <v>0.98499836232030558</v>
      </c>
      <c r="BG143">
        <v>1.3773455293893151</v>
      </c>
      <c r="BH143">
        <v>1.8218336546481999</v>
      </c>
      <c r="BJ143">
        <f t="shared" si="24"/>
        <v>2.3663504435370952</v>
      </c>
      <c r="BK143">
        <f t="shared" si="25"/>
        <v>2.277627324531768</v>
      </c>
      <c r="BL143">
        <f t="shared" si="26"/>
        <v>2.1413680550143646</v>
      </c>
      <c r="BN143">
        <f t="shared" si="27"/>
        <v>1.5064323200810288</v>
      </c>
      <c r="BO143">
        <f t="shared" si="28"/>
        <v>1.7396616825669868</v>
      </c>
      <c r="BP143">
        <f t="shared" si="29"/>
        <v>1.4810053806784718</v>
      </c>
      <c r="BR143">
        <f t="shared" si="30"/>
        <v>0.3766080800202572</v>
      </c>
      <c r="BS143">
        <f t="shared" si="31"/>
        <v>0.41004219090450517</v>
      </c>
      <c r="BT143">
        <f t="shared" si="32"/>
        <v>0.29620107613569435</v>
      </c>
      <c r="BV143">
        <f t="shared" si="33"/>
        <v>0.87438766644222365</v>
      </c>
      <c r="BW143">
        <f t="shared" si="34"/>
        <v>0.64188127913639204</v>
      </c>
      <c r="BX143">
        <f t="shared" si="35"/>
        <v>0.78931839715530994</v>
      </c>
    </row>
    <row r="144" spans="1:76" x14ac:dyDescent="0.3">
      <c r="A144" t="s">
        <v>1111</v>
      </c>
      <c r="B144">
        <v>2.0908027665235949</v>
      </c>
      <c r="C144">
        <v>2.2040221168101652</v>
      </c>
      <c r="D144">
        <v>2.1179654492248101</v>
      </c>
      <c r="E144">
        <v>2.2788520286533203</v>
      </c>
      <c r="F144">
        <v>1.5160284836535398</v>
      </c>
      <c r="G144">
        <v>1.4775617411564599</v>
      </c>
      <c r="H144">
        <v>1.8683564372501302</v>
      </c>
      <c r="I144">
        <v>1.3295258977943001</v>
      </c>
      <c r="J144">
        <v>1.86102484452941</v>
      </c>
      <c r="K144">
        <v>1.293531784455165</v>
      </c>
      <c r="L144">
        <v>1.38568980099976</v>
      </c>
      <c r="M144">
        <v>2.22619493034657</v>
      </c>
      <c r="N144">
        <v>1.3079477515157549</v>
      </c>
      <c r="O144">
        <v>2.8146131410363102</v>
      </c>
      <c r="P144">
        <v>2.60984123871226</v>
      </c>
      <c r="Q144">
        <v>1.46051399653443</v>
      </c>
      <c r="R144">
        <v>3.5792122213208901</v>
      </c>
      <c r="S144">
        <v>2.4625107758404998</v>
      </c>
      <c r="T144">
        <v>1.85083778856871</v>
      </c>
      <c r="U144">
        <v>1.6173008598690402</v>
      </c>
      <c r="V144">
        <v>1.248514954611365</v>
      </c>
      <c r="W144">
        <v>1.6532191410060251</v>
      </c>
      <c r="X144">
        <v>1.1496760371041201</v>
      </c>
      <c r="Y144">
        <v>1.667626654573835</v>
      </c>
      <c r="Z144">
        <v>1.609856690140435</v>
      </c>
      <c r="AA144">
        <v>1.6951992642656299</v>
      </c>
      <c r="AB144">
        <v>1.565041600468525</v>
      </c>
      <c r="AC144">
        <v>1.9330976483718401</v>
      </c>
      <c r="AD144">
        <v>1.205015295017575</v>
      </c>
      <c r="AE144">
        <v>1.7015831254920002</v>
      </c>
      <c r="AF144">
        <v>1.2760762613201799</v>
      </c>
      <c r="AG144">
        <v>2.7239867747120403</v>
      </c>
      <c r="AH144">
        <v>1.9288146091543299</v>
      </c>
      <c r="AI144">
        <v>2.1282779800444498</v>
      </c>
      <c r="AJ144">
        <v>2.45899933409334</v>
      </c>
      <c r="AK144">
        <v>1.6188114097129351</v>
      </c>
      <c r="AL144">
        <v>1.394340734556895</v>
      </c>
      <c r="AM144">
        <v>1.295433693392875</v>
      </c>
      <c r="AN144">
        <v>1.8739128761924602</v>
      </c>
      <c r="AO144">
        <v>3.1489546553512202</v>
      </c>
      <c r="AP144">
        <v>1.6428497401996451</v>
      </c>
      <c r="AQ144">
        <v>1.3878603448547451</v>
      </c>
      <c r="AR144">
        <v>1.7605902261008</v>
      </c>
      <c r="AS144">
        <v>1.4626503753642299</v>
      </c>
      <c r="AT144">
        <v>1.64265185916541</v>
      </c>
      <c r="AU144">
        <v>1.6966511740805652</v>
      </c>
      <c r="AV144">
        <v>2.109320711648345</v>
      </c>
      <c r="AW144">
        <v>2.749143948350885</v>
      </c>
      <c r="AX144">
        <v>1.221129585345055</v>
      </c>
      <c r="AY144">
        <v>1.5060543812428051</v>
      </c>
      <c r="AZ144">
        <v>3.2848001373595501</v>
      </c>
      <c r="BA144">
        <v>1.0679310078450965</v>
      </c>
      <c r="BB144">
        <v>1.2636690834699951</v>
      </c>
      <c r="BC144">
        <v>1.146967470571465</v>
      </c>
      <c r="BD144">
        <v>1.685655648215665</v>
      </c>
      <c r="BE144">
        <v>1.4713502515019048</v>
      </c>
      <c r="BF144">
        <v>1.2766999160594401</v>
      </c>
      <c r="BG144">
        <v>1.2460960150326099</v>
      </c>
      <c r="BH144">
        <v>1.6006551961573301</v>
      </c>
      <c r="BJ144">
        <f t="shared" si="24"/>
        <v>1.8651545255747488</v>
      </c>
      <c r="BK144">
        <f t="shared" si="25"/>
        <v>1.8331026489934164</v>
      </c>
      <c r="BL144">
        <f t="shared" si="26"/>
        <v>1.7205271910346107</v>
      </c>
      <c r="BN144">
        <f t="shared" si="27"/>
        <v>0.48833610812209005</v>
      </c>
      <c r="BO144">
        <f t="shared" si="28"/>
        <v>0.6001587230011256</v>
      </c>
      <c r="BP144">
        <f t="shared" si="29"/>
        <v>0.59557520475964387</v>
      </c>
      <c r="BR144">
        <f t="shared" si="30"/>
        <v>0.12208402703052251</v>
      </c>
      <c r="BS144">
        <f t="shared" si="31"/>
        <v>0.14145876760745157</v>
      </c>
      <c r="BT144">
        <f t="shared" si="32"/>
        <v>0.11911504095192878</v>
      </c>
      <c r="BV144">
        <f t="shared" si="33"/>
        <v>0.86489265568128171</v>
      </c>
      <c r="BW144">
        <f t="shared" si="34"/>
        <v>0.4020087259542211</v>
      </c>
      <c r="BX144">
        <f t="shared" si="35"/>
        <v>0.54645027376220789</v>
      </c>
    </row>
    <row r="145" spans="1:76" x14ac:dyDescent="0.3">
      <c r="A145" t="s">
        <v>1112</v>
      </c>
      <c r="B145">
        <v>1.3611360231394349E-2</v>
      </c>
      <c r="C145">
        <v>2.7725683858805653E-2</v>
      </c>
      <c r="D145">
        <v>1.402660362936285E-2</v>
      </c>
      <c r="E145">
        <v>8.0056144114285049E-2</v>
      </c>
      <c r="F145">
        <v>0</v>
      </c>
      <c r="G145">
        <v>2.65020159820364E-2</v>
      </c>
      <c r="H145">
        <v>3.2147510356203703E-2</v>
      </c>
      <c r="I145">
        <v>1.4604856628834951E-2</v>
      </c>
      <c r="J145">
        <v>2.880223847310635E-2</v>
      </c>
      <c r="K145">
        <v>2.6689590724373449E-2</v>
      </c>
      <c r="L145">
        <v>1.3599699460325149E-2</v>
      </c>
      <c r="M145">
        <v>9.0000110902697505E-3</v>
      </c>
      <c r="N145">
        <v>4.0987383246184044E-3</v>
      </c>
      <c r="O145">
        <v>2.4874688086562312E-2</v>
      </c>
      <c r="P145">
        <v>0</v>
      </c>
      <c r="Q145">
        <v>2.5312014381424351E-2</v>
      </c>
      <c r="R145">
        <v>0</v>
      </c>
      <c r="S145">
        <v>6.5032304279440747E-2</v>
      </c>
      <c r="T145">
        <v>1.8439976684169099E-3</v>
      </c>
      <c r="U145">
        <v>3.1966194280989399E-3</v>
      </c>
      <c r="V145">
        <v>3.1301056928946955E-2</v>
      </c>
      <c r="W145">
        <v>2.1643394010151799E-2</v>
      </c>
      <c r="X145">
        <v>1.110142527250255E-2</v>
      </c>
      <c r="Y145">
        <v>4.0410239445666296E-2</v>
      </c>
      <c r="Z145">
        <v>3.6454983536053698E-2</v>
      </c>
      <c r="AA145">
        <v>0</v>
      </c>
      <c r="AB145">
        <v>0</v>
      </c>
      <c r="AC145">
        <v>1.195637179253555E-2</v>
      </c>
      <c r="AD145">
        <v>0</v>
      </c>
      <c r="AE145">
        <v>0</v>
      </c>
      <c r="AF145">
        <v>9.0482149398693999E-3</v>
      </c>
      <c r="AG145">
        <v>3.8126221899873206E-2</v>
      </c>
      <c r="AH145">
        <v>4.7700894656698051E-2</v>
      </c>
      <c r="AI145">
        <v>2.1358088493319549E-2</v>
      </c>
      <c r="AJ145">
        <v>1.27393285729806E-2</v>
      </c>
      <c r="AK145">
        <v>2.1383730249447452E-2</v>
      </c>
      <c r="AL145">
        <v>0</v>
      </c>
      <c r="AM145">
        <v>5.5347037784868004E-3</v>
      </c>
      <c r="AN145">
        <v>3.5027665261645698E-2</v>
      </c>
      <c r="AO145">
        <v>4.1106019621558403E-2</v>
      </c>
      <c r="AP145">
        <v>2.224745014035185E-2</v>
      </c>
      <c r="AQ145">
        <v>1.6097844755757151E-2</v>
      </c>
      <c r="AR145">
        <v>2.8112844208227749E-2</v>
      </c>
      <c r="AS145">
        <v>3.4163637096737753E-2</v>
      </c>
      <c r="AT145">
        <v>1.3503044367188259E-2</v>
      </c>
      <c r="AU145">
        <v>0</v>
      </c>
      <c r="AV145">
        <v>2.33809746950485E-2</v>
      </c>
      <c r="AW145">
        <v>1.50068823691622E-2</v>
      </c>
      <c r="AX145">
        <v>7.3932623174111298E-2</v>
      </c>
      <c r="AY145">
        <v>2.0253501165468851E-2</v>
      </c>
      <c r="AZ145">
        <v>1.6801027343989701E-2</v>
      </c>
      <c r="BA145">
        <v>2.5454067428750806E-2</v>
      </c>
      <c r="BB145">
        <v>3.164861752773885E-2</v>
      </c>
      <c r="BC145">
        <v>0</v>
      </c>
      <c r="BD145">
        <v>4.0725843945570252E-2</v>
      </c>
      <c r="BE145">
        <v>0</v>
      </c>
      <c r="BF145">
        <v>2.1711198399961648E-2</v>
      </c>
      <c r="BG145">
        <v>8.3703062142004257E-3</v>
      </c>
      <c r="BH145">
        <v>4.41077532834597E-2</v>
      </c>
      <c r="BJ145">
        <f t="shared" si="24"/>
        <v>2.1315697208850164E-2</v>
      </c>
      <c r="BK145">
        <f t="shared" si="25"/>
        <v>1.8842989575087423E-2</v>
      </c>
      <c r="BL145">
        <f t="shared" si="26"/>
        <v>2.2052362543993759E-2</v>
      </c>
      <c r="BN145">
        <f t="shared" si="27"/>
        <v>1.8838250975816866E-2</v>
      </c>
      <c r="BO145">
        <f t="shared" si="28"/>
        <v>1.9992844886600185E-2</v>
      </c>
      <c r="BP145">
        <f t="shared" si="29"/>
        <v>1.7113017971145415E-2</v>
      </c>
      <c r="BR145">
        <f t="shared" si="30"/>
        <v>4.7095627439542164E-3</v>
      </c>
      <c r="BS145">
        <f t="shared" si="31"/>
        <v>4.7123587315085948E-3</v>
      </c>
      <c r="BT145">
        <f t="shared" si="32"/>
        <v>3.4226035942290832E-3</v>
      </c>
      <c r="BV145">
        <f t="shared" si="33"/>
        <v>0.71298193131790599</v>
      </c>
      <c r="BW145">
        <f t="shared" si="34"/>
        <v>0.90015826985377489</v>
      </c>
      <c r="BX145">
        <f t="shared" si="35"/>
        <v>0.58529811281109423</v>
      </c>
    </row>
    <row r="146" spans="1:76" x14ac:dyDescent="0.3">
      <c r="A146" t="s">
        <v>1113</v>
      </c>
      <c r="B146">
        <v>1.38362856682236E-2</v>
      </c>
      <c r="C146">
        <v>2.3358567070697851E-2</v>
      </c>
      <c r="D146">
        <v>5.3302230546923401E-2</v>
      </c>
      <c r="E146">
        <v>4.1014907021487648E-2</v>
      </c>
      <c r="F146">
        <v>3.6176302419226952E-2</v>
      </c>
      <c r="G146">
        <v>4.4236848104936249E-2</v>
      </c>
      <c r="H146">
        <v>5.2277698915923654E-2</v>
      </c>
      <c r="I146">
        <v>2.9578783800876449E-2</v>
      </c>
      <c r="J146">
        <v>3.0665433058927351E-2</v>
      </c>
      <c r="K146">
        <v>1.7574325786595801E-2</v>
      </c>
      <c r="L146">
        <v>3.5771879657128844E-2</v>
      </c>
      <c r="M146">
        <v>3.485208403366765E-2</v>
      </c>
      <c r="N146">
        <v>1.8447238037254999E-2</v>
      </c>
      <c r="O146">
        <v>2.6827908538696651E-2</v>
      </c>
      <c r="P146">
        <v>6.0459730408314649E-2</v>
      </c>
      <c r="Q146">
        <v>1.5405424217335151E-2</v>
      </c>
      <c r="R146">
        <v>0</v>
      </c>
      <c r="S146">
        <v>2.0339664542268401E-2</v>
      </c>
      <c r="T146">
        <v>2.968123365909205E-2</v>
      </c>
      <c r="U146">
        <v>1.9659965054697401E-2</v>
      </c>
      <c r="V146">
        <v>1.9978063221614151E-2</v>
      </c>
      <c r="W146">
        <v>5.1623399496349504E-2</v>
      </c>
      <c r="X146">
        <v>3.3507732317796801E-2</v>
      </c>
      <c r="Y146">
        <v>6.19186293542082E-2</v>
      </c>
      <c r="Z146">
        <v>3.1604833969276352E-2</v>
      </c>
      <c r="AA146">
        <v>2.99963689920274E-2</v>
      </c>
      <c r="AB146">
        <v>4.6883901037206951E-2</v>
      </c>
      <c r="AC146">
        <v>2.7705000510326899E-2</v>
      </c>
      <c r="AD146">
        <v>1.040390680968285E-2</v>
      </c>
      <c r="AE146">
        <v>4.2643564972647797E-2</v>
      </c>
      <c r="AF146">
        <v>2.7221461702531612E-2</v>
      </c>
      <c r="AG146">
        <v>6.6838345048185503E-3</v>
      </c>
      <c r="AH146">
        <v>2.639530072531425E-2</v>
      </c>
      <c r="AI146">
        <v>1.1807874597148551E-2</v>
      </c>
      <c r="AJ146">
        <v>3.1910928475438451E-2</v>
      </c>
      <c r="AK146">
        <v>2.9710534943866756E-2</v>
      </c>
      <c r="AL146">
        <v>2.3220626165355449E-2</v>
      </c>
      <c r="AM146">
        <v>2.5740320727998749E-2</v>
      </c>
      <c r="AN146">
        <v>5.4156920907997744E-2</v>
      </c>
      <c r="AO146">
        <v>3.5778223347347496E-2</v>
      </c>
      <c r="AP146">
        <v>2.506007520878735E-2</v>
      </c>
      <c r="AQ146">
        <v>2.3617907826859352E-2</v>
      </c>
      <c r="AR146">
        <v>1.5909515639313601E-2</v>
      </c>
      <c r="AS146">
        <v>1.6811656909530199E-2</v>
      </c>
      <c r="AT146">
        <v>5.3877841283045548E-2</v>
      </c>
      <c r="AU146">
        <v>3.122244997244715E-2</v>
      </c>
      <c r="AV146">
        <v>4.0724365940103605E-2</v>
      </c>
      <c r="AW146">
        <v>6.1196735709883E-3</v>
      </c>
      <c r="AX146">
        <v>3.0530794939351801E-2</v>
      </c>
      <c r="AY146">
        <v>1.36948581077651E-2</v>
      </c>
      <c r="AZ146">
        <v>1.783760317858225E-2</v>
      </c>
      <c r="BA146">
        <v>3.3420555238790499E-2</v>
      </c>
      <c r="BB146">
        <v>1.4348311745088885E-2</v>
      </c>
      <c r="BC146">
        <v>1.282661807332262E-2</v>
      </c>
      <c r="BD146">
        <v>3.2265181997686652E-2</v>
      </c>
      <c r="BE146">
        <v>2.2415942282865399E-2</v>
      </c>
      <c r="BF146">
        <v>2.5929952419613801E-2</v>
      </c>
      <c r="BG146">
        <v>1.54715993933414E-2</v>
      </c>
      <c r="BH146">
        <v>4.2755784304253003E-2</v>
      </c>
      <c r="BJ146">
        <f t="shared" si="24"/>
        <v>3.3361602955388557E-2</v>
      </c>
      <c r="BK146">
        <f t="shared" si="25"/>
        <v>2.7669707525944873E-2</v>
      </c>
      <c r="BL146">
        <f t="shared" si="26"/>
        <v>2.7014329703989644E-2</v>
      </c>
      <c r="BN146">
        <f t="shared" si="27"/>
        <v>1.4194414538435351E-2</v>
      </c>
      <c r="BO146">
        <f t="shared" si="28"/>
        <v>1.5966500533129521E-2</v>
      </c>
      <c r="BP146">
        <f t="shared" si="29"/>
        <v>1.2205066641195654E-2</v>
      </c>
      <c r="BR146">
        <f t="shared" si="30"/>
        <v>3.5486036346088377E-3</v>
      </c>
      <c r="BS146">
        <f t="shared" si="31"/>
        <v>3.7633402662648374E-3</v>
      </c>
      <c r="BT146">
        <f t="shared" si="32"/>
        <v>2.4410133282391309E-3</v>
      </c>
      <c r="BV146">
        <f t="shared" si="33"/>
        <v>0.27936581492297813</v>
      </c>
      <c r="BW146">
        <f t="shared" si="34"/>
        <v>0.15150737691790886</v>
      </c>
      <c r="BX146">
        <f t="shared" si="35"/>
        <v>0.88480047476015133</v>
      </c>
    </row>
    <row r="147" spans="1:76" x14ac:dyDescent="0.3">
      <c r="A147" t="s">
        <v>1114</v>
      </c>
      <c r="B147">
        <v>2.6688728774907997E-2</v>
      </c>
      <c r="C147">
        <v>5.4223769602146296E-2</v>
      </c>
      <c r="D147">
        <v>4.8617115328252747E-2</v>
      </c>
      <c r="E147">
        <v>6.4542989468315451E-2</v>
      </c>
      <c r="F147">
        <v>4.9899536803105951E-2</v>
      </c>
      <c r="G147">
        <v>3.617535829386475E-2</v>
      </c>
      <c r="H147">
        <v>4.9959424389523305E-2</v>
      </c>
      <c r="I147">
        <v>4.0257095138546098E-2</v>
      </c>
      <c r="J147">
        <v>4.5322386541537543E-2</v>
      </c>
      <c r="K147">
        <v>3.3108111014945499E-2</v>
      </c>
      <c r="L147">
        <v>4.9130376756935198E-2</v>
      </c>
      <c r="M147">
        <v>3.5283837075220398E-2</v>
      </c>
      <c r="N147">
        <v>5.110743550060385E-2</v>
      </c>
      <c r="O147">
        <v>7.2776574589660942E-2</v>
      </c>
      <c r="P147">
        <v>5.1291100438942503E-3</v>
      </c>
      <c r="Q147">
        <v>4.8908149644438952E-2</v>
      </c>
      <c r="R147">
        <v>6.1428904384904497E-2</v>
      </c>
      <c r="S147">
        <v>4.8715619263278852E-2</v>
      </c>
      <c r="T147">
        <v>3.3338721401689399E-2</v>
      </c>
      <c r="U147">
        <v>4.3761115742596453E-2</v>
      </c>
      <c r="V147">
        <v>2.5322025402100049E-2</v>
      </c>
      <c r="W147">
        <v>6.7465070742993405E-2</v>
      </c>
      <c r="X147">
        <v>4.5676181084890896E-2</v>
      </c>
      <c r="Y147">
        <v>4.4528678947612352E-2</v>
      </c>
      <c r="Z147">
        <v>6.85649488084277E-2</v>
      </c>
      <c r="AA147">
        <v>1.289693232659375E-2</v>
      </c>
      <c r="AB147">
        <v>6.2326120923019895E-2</v>
      </c>
      <c r="AC147">
        <v>7.3510630819341852E-2</v>
      </c>
      <c r="AD147">
        <v>5.14795974622703E-2</v>
      </c>
      <c r="AE147">
        <v>0.11944480135135635</v>
      </c>
      <c r="AF147">
        <v>5.9571364226256196E-2</v>
      </c>
      <c r="AG147">
        <v>5.6323821481816402E-2</v>
      </c>
      <c r="AH147">
        <v>4.38884087164743E-2</v>
      </c>
      <c r="AI147">
        <v>1.4641630178459295E-2</v>
      </c>
      <c r="AJ147">
        <v>4.8094712317664753E-2</v>
      </c>
      <c r="AK147">
        <v>3.2948910545342699E-2</v>
      </c>
      <c r="AL147">
        <v>6.1799064106341402E-2</v>
      </c>
      <c r="AM147">
        <v>2.4645951758560401E-2</v>
      </c>
      <c r="AN147">
        <v>5.6477927190718751E-2</v>
      </c>
      <c r="AO147">
        <v>1.9198196008676102E-2</v>
      </c>
      <c r="AP147">
        <v>2.3411629459104948E-2</v>
      </c>
      <c r="AQ147">
        <v>3.3447717766904347E-2</v>
      </c>
      <c r="AR147">
        <v>3.3603827531218849E-2</v>
      </c>
      <c r="AS147">
        <v>3.9440670869765999E-2</v>
      </c>
      <c r="AT147">
        <v>6.1022249017034694E-2</v>
      </c>
      <c r="AU147">
        <v>3.820850121570285E-2</v>
      </c>
      <c r="AV147">
        <v>5.8368401445239054E-2</v>
      </c>
      <c r="AW147">
        <v>1.9972553259654482E-2</v>
      </c>
      <c r="AX147">
        <v>8.7902564948295903E-2</v>
      </c>
      <c r="AY147">
        <v>5.3469874782543649E-2</v>
      </c>
      <c r="AZ147">
        <v>4.0852213150867046E-2</v>
      </c>
      <c r="BA147">
        <v>4.1244384663991551E-2</v>
      </c>
      <c r="BB147">
        <v>4.4300770351189102E-2</v>
      </c>
      <c r="BC147">
        <v>4.6667500613010351E-2</v>
      </c>
      <c r="BD147">
        <v>2.568765831728911E-2</v>
      </c>
      <c r="BE147">
        <v>2.8148549013359052E-2</v>
      </c>
      <c r="BF147">
        <v>5.8017304034335193E-2</v>
      </c>
      <c r="BG147">
        <v>6.7804414518223305E-2</v>
      </c>
      <c r="BH147">
        <v>3.7642447543323299E-2</v>
      </c>
      <c r="BJ147">
        <f t="shared" si="24"/>
        <v>4.4445624935368688E-2</v>
      </c>
      <c r="BK147">
        <f t="shared" si="25"/>
        <v>5.1826920736893441E-2</v>
      </c>
      <c r="BL147">
        <f t="shared" si="26"/>
        <v>4.3295119777134274E-2</v>
      </c>
      <c r="BN147">
        <f t="shared" si="27"/>
        <v>1.5548271471889551E-2</v>
      </c>
      <c r="BO147">
        <f t="shared" si="28"/>
        <v>2.4279367862777651E-2</v>
      </c>
      <c r="BP147">
        <f t="shared" si="29"/>
        <v>1.6822403850387066E-2</v>
      </c>
      <c r="BR147">
        <f t="shared" si="30"/>
        <v>3.8870678679723877E-3</v>
      </c>
      <c r="BS147">
        <f t="shared" si="31"/>
        <v>5.7227018862309378E-3</v>
      </c>
      <c r="BT147">
        <f t="shared" si="32"/>
        <v>3.3644807700774133E-3</v>
      </c>
      <c r="BV147">
        <f t="shared" si="33"/>
        <v>0.29471306823427346</v>
      </c>
      <c r="BW147">
        <f t="shared" si="34"/>
        <v>0.82425803609492088</v>
      </c>
      <c r="BX147">
        <f t="shared" si="35"/>
        <v>0.2091085917370975</v>
      </c>
    </row>
    <row r="148" spans="1:76" x14ac:dyDescent="0.3">
      <c r="A148" t="s">
        <v>1115</v>
      </c>
      <c r="B148">
        <v>1.161115234265035E-2</v>
      </c>
      <c r="C148">
        <v>9.0081130198387503E-4</v>
      </c>
      <c r="D148">
        <v>3.1111776942561349E-2</v>
      </c>
      <c r="E148">
        <v>1.0448279029958049E-2</v>
      </c>
      <c r="F148">
        <v>0</v>
      </c>
      <c r="G148">
        <v>1.6462789356397299E-2</v>
      </c>
      <c r="H148">
        <v>3.9151993114019401E-2</v>
      </c>
      <c r="I148">
        <v>1.7211968617267752E-2</v>
      </c>
      <c r="J148">
        <v>2.1302044391828E-2</v>
      </c>
      <c r="K148">
        <v>5.0106788881208999E-3</v>
      </c>
      <c r="L148">
        <v>1.5979707972001933E-2</v>
      </c>
      <c r="M148">
        <v>1.4175237121376087E-2</v>
      </c>
      <c r="N148">
        <v>1.2047561501368254E-2</v>
      </c>
      <c r="O148">
        <v>1.421727597911354E-2</v>
      </c>
      <c r="P148">
        <v>1.2753122084817044E-2</v>
      </c>
      <c r="Q148">
        <v>3.0386988143289551E-2</v>
      </c>
      <c r="R148">
        <v>0</v>
      </c>
      <c r="S148">
        <v>2.5293432500227801E-2</v>
      </c>
      <c r="T148">
        <v>1.0485079247486026E-2</v>
      </c>
      <c r="U148">
        <v>2.5764654439540451E-2</v>
      </c>
      <c r="V148">
        <v>0</v>
      </c>
      <c r="W148">
        <v>2.898924782169425E-2</v>
      </c>
      <c r="X148">
        <v>9.8937522541323493E-3</v>
      </c>
      <c r="Y148">
        <v>1.354584045641485E-2</v>
      </c>
      <c r="Z148">
        <v>3.3066055793186402E-2</v>
      </c>
      <c r="AA148">
        <v>2.23024163659012E-2</v>
      </c>
      <c r="AB148">
        <v>2.8584837005161949E-2</v>
      </c>
      <c r="AC148">
        <v>1.2585127981130005E-2</v>
      </c>
      <c r="AD148">
        <v>9.1095790723083499E-3</v>
      </c>
      <c r="AE148">
        <v>3.8579149481075402E-2</v>
      </c>
      <c r="AF148">
        <v>2.19674537580072E-2</v>
      </c>
      <c r="AG148">
        <v>8.7198074175445697E-3</v>
      </c>
      <c r="AH148">
        <v>2.0958988236327247E-2</v>
      </c>
      <c r="AI148">
        <v>2.089668091150015E-2</v>
      </c>
      <c r="AJ148">
        <v>7.3520904343402499E-3</v>
      </c>
      <c r="AK148">
        <v>3.3484399698827348E-2</v>
      </c>
      <c r="AL148">
        <v>1.13386087048795E-2</v>
      </c>
      <c r="AM148">
        <v>1.6785130918061549E-2</v>
      </c>
      <c r="AN148">
        <v>6.7190694618248946E-4</v>
      </c>
      <c r="AO148">
        <v>2.3801118525529151E-2</v>
      </c>
      <c r="AP148">
        <v>1.508880278923095E-2</v>
      </c>
      <c r="AQ148">
        <v>1.017712544498554E-2</v>
      </c>
      <c r="AR148">
        <v>1.0867254959490751E-2</v>
      </c>
      <c r="AS148">
        <v>1.3028086741975401E-2</v>
      </c>
      <c r="AT148">
        <v>3.2330230438589347E-2</v>
      </c>
      <c r="AU148">
        <v>2.9254511585280651E-2</v>
      </c>
      <c r="AV148">
        <v>3.0875964793608501E-2</v>
      </c>
      <c r="AW148">
        <v>1.6145397942329449E-2</v>
      </c>
      <c r="AX148">
        <v>6.03032797088665E-3</v>
      </c>
      <c r="AY148">
        <v>2.6643411731286953E-2</v>
      </c>
      <c r="AZ148">
        <v>2.7281246827204897E-2</v>
      </c>
      <c r="BA148">
        <v>1.7549334152902316E-2</v>
      </c>
      <c r="BB148">
        <v>5.3283643862968499E-3</v>
      </c>
      <c r="BC148">
        <v>9.5517848689679798E-3</v>
      </c>
      <c r="BD148">
        <v>1.4229444578856509E-2</v>
      </c>
      <c r="BE148">
        <v>1.551049287454152E-2</v>
      </c>
      <c r="BF148">
        <v>1.2287473644713115E-2</v>
      </c>
      <c r="BG148">
        <v>1.2302285969188819E-2</v>
      </c>
      <c r="BH148">
        <v>1.1951260796368653E-2</v>
      </c>
      <c r="BJ148">
        <f t="shared" si="24"/>
        <v>1.5798211674172086E-2</v>
      </c>
      <c r="BK148">
        <f t="shared" si="25"/>
        <v>1.8374561263424346E-2</v>
      </c>
      <c r="BL148">
        <f t="shared" si="26"/>
        <v>1.6394642308981001E-2</v>
      </c>
      <c r="BN148">
        <f t="shared" si="27"/>
        <v>1.0608222488292513E-2</v>
      </c>
      <c r="BO148">
        <f t="shared" si="28"/>
        <v>1.0927982234522829E-2</v>
      </c>
      <c r="BP148">
        <f t="shared" si="29"/>
        <v>9.0677241153263432E-3</v>
      </c>
      <c r="BR148">
        <f t="shared" si="30"/>
        <v>2.6520556220731282E-3</v>
      </c>
      <c r="BS148">
        <f t="shared" si="31"/>
        <v>2.5757501142390712E-3</v>
      </c>
      <c r="BT148">
        <f t="shared" si="32"/>
        <v>1.8135448230652686E-3</v>
      </c>
      <c r="BV148">
        <f t="shared" si="33"/>
        <v>0.49095588901660747</v>
      </c>
      <c r="BW148">
        <f t="shared" si="34"/>
        <v>0.85404576749931083</v>
      </c>
      <c r="BX148">
        <f t="shared" si="35"/>
        <v>0.53407276226736899</v>
      </c>
    </row>
    <row r="149" spans="1:76" x14ac:dyDescent="0.3">
      <c r="A149" t="s">
        <v>1116</v>
      </c>
      <c r="B149">
        <v>6.6226889937105793E-2</v>
      </c>
      <c r="C149">
        <v>3.8198999067419054E-2</v>
      </c>
      <c r="D149">
        <v>3.9079990323245099E-2</v>
      </c>
      <c r="E149">
        <v>0</v>
      </c>
      <c r="F149">
        <v>0</v>
      </c>
      <c r="G149">
        <v>1.7001323877311701E-2</v>
      </c>
      <c r="H149">
        <v>2.081297293984035E-2</v>
      </c>
      <c r="I149">
        <v>1.4829631661337351E-2</v>
      </c>
      <c r="J149">
        <v>2.44716754200659E-2</v>
      </c>
      <c r="K149">
        <v>2.55660897708383E-2</v>
      </c>
      <c r="L149">
        <v>2.9431081331288574E-2</v>
      </c>
      <c r="M149">
        <v>1.4458454338180715E-2</v>
      </c>
      <c r="N149">
        <v>1.8676403017387148E-2</v>
      </c>
      <c r="O149">
        <v>4.6363535533816204E-2</v>
      </c>
      <c r="P149">
        <v>4.3066530020795302E-2</v>
      </c>
      <c r="Q149">
        <v>1.65482591916826E-2</v>
      </c>
      <c r="R149">
        <v>3.7802402698402703E-2</v>
      </c>
      <c r="S149">
        <v>1.185948630711575E-2</v>
      </c>
      <c r="T149">
        <v>3.3680270933023802E-2</v>
      </c>
      <c r="U149">
        <v>1.36389155639094E-2</v>
      </c>
      <c r="V149">
        <v>1.46442558314176E-2</v>
      </c>
      <c r="W149">
        <v>3.4213104220261699E-2</v>
      </c>
      <c r="X149">
        <v>2.072928237680375E-2</v>
      </c>
      <c r="Y149">
        <v>2.095921977581525E-2</v>
      </c>
      <c r="Z149">
        <v>1.5478599287020198E-2</v>
      </c>
      <c r="AA149">
        <v>2.3059179022616151E-2</v>
      </c>
      <c r="AB149">
        <v>0</v>
      </c>
      <c r="AC149">
        <v>3.2167642750237251E-2</v>
      </c>
      <c r="AD149">
        <v>1.689803134539854E-2</v>
      </c>
      <c r="AE149">
        <v>3.2728185378046899E-2</v>
      </c>
      <c r="AF149">
        <v>5.5592221639576903E-3</v>
      </c>
      <c r="AG149">
        <v>4.7954030512689302E-2</v>
      </c>
      <c r="AH149">
        <v>1.7027284552586199E-2</v>
      </c>
      <c r="AI149">
        <v>5.3860823517713E-2</v>
      </c>
      <c r="AJ149">
        <v>2.21744216879864E-2</v>
      </c>
      <c r="AK149">
        <v>9.1076287851602506E-3</v>
      </c>
      <c r="AL149">
        <v>3.8378428991461051E-2</v>
      </c>
      <c r="AM149">
        <v>1.371258383587922E-2</v>
      </c>
      <c r="AN149">
        <v>3.8249440453942151E-3</v>
      </c>
      <c r="AO149">
        <v>4.5178052573080399E-2</v>
      </c>
      <c r="AP149">
        <v>3.3482626158842205E-2</v>
      </c>
      <c r="AQ149">
        <v>0</v>
      </c>
      <c r="AR149">
        <v>1.7985029425930849E-2</v>
      </c>
      <c r="AS149">
        <v>3.2924918722971847E-2</v>
      </c>
      <c r="AT149">
        <v>1.2798295676803101E-2</v>
      </c>
      <c r="AU149">
        <v>1.05880417518853E-2</v>
      </c>
      <c r="AV149">
        <v>1.55574188257007E-2</v>
      </c>
      <c r="AW149">
        <v>3.2561192485863151E-2</v>
      </c>
      <c r="AX149">
        <v>2.74843195289519E-2</v>
      </c>
      <c r="AY149">
        <v>2.1601961560503698E-2</v>
      </c>
      <c r="AZ149">
        <v>4.2682778249447648E-2</v>
      </c>
      <c r="BA149">
        <v>2.0926505968887156E-2</v>
      </c>
      <c r="BB149">
        <v>1.4514333044930605E-2</v>
      </c>
      <c r="BC149">
        <v>1.1782432576125155E-2</v>
      </c>
      <c r="BD149">
        <v>1.434657643150495E-2</v>
      </c>
      <c r="BE149">
        <v>2.04055390687734E-2</v>
      </c>
      <c r="BF149">
        <v>5.3535621436801E-3</v>
      </c>
      <c r="BG149">
        <v>1.8545551118419299E-2</v>
      </c>
      <c r="BH149">
        <v>9.8338347228621795E-3</v>
      </c>
      <c r="BJ149">
        <f t="shared" si="24"/>
        <v>2.5920739776894634E-2</v>
      </c>
      <c r="BK149">
        <f t="shared" si="25"/>
        <v>2.4014440902056396E-2</v>
      </c>
      <c r="BL149">
        <f t="shared" si="26"/>
        <v>1.9830039095241794E-2</v>
      </c>
      <c r="BN149">
        <f t="shared" si="27"/>
        <v>1.7357182159222204E-2</v>
      </c>
      <c r="BO149">
        <f t="shared" si="28"/>
        <v>1.4241013943052239E-2</v>
      </c>
      <c r="BP149">
        <f t="shared" si="29"/>
        <v>1.2058984198371741E-2</v>
      </c>
      <c r="BR149">
        <f t="shared" si="30"/>
        <v>4.3392955398055509E-3</v>
      </c>
      <c r="BS149">
        <f t="shared" si="31"/>
        <v>3.356639176701471E-3</v>
      </c>
      <c r="BT149">
        <f t="shared" si="32"/>
        <v>2.4117968396743482E-3</v>
      </c>
      <c r="BV149">
        <f t="shared" si="33"/>
        <v>0.73072782331997566</v>
      </c>
      <c r="BW149">
        <f t="shared" si="34"/>
        <v>0.23165601554466742</v>
      </c>
      <c r="BX149">
        <f t="shared" si="35"/>
        <v>0.31875193713348676</v>
      </c>
    </row>
    <row r="150" spans="1:76" x14ac:dyDescent="0.3">
      <c r="A150" t="s">
        <v>1117</v>
      </c>
      <c r="B150">
        <v>0.1141915911406165</v>
      </c>
      <c r="C150">
        <v>8.1886378594930587E-2</v>
      </c>
      <c r="D150">
        <v>7.2230934303661495E-2</v>
      </c>
      <c r="E150">
        <v>7.1544154102702553E-2</v>
      </c>
      <c r="F150">
        <v>0.118826581605005</v>
      </c>
      <c r="G150">
        <v>5.2745819830809448E-2</v>
      </c>
      <c r="H150">
        <v>4.7446304230738104E-2</v>
      </c>
      <c r="I150">
        <v>4.8207600259477304E-2</v>
      </c>
      <c r="J150">
        <v>8.5545502893942998E-2</v>
      </c>
      <c r="K150">
        <v>4.921008121179575E-2</v>
      </c>
      <c r="L150">
        <v>4.4986057282542305E-2</v>
      </c>
      <c r="M150">
        <v>6.1200051312597398E-2</v>
      </c>
      <c r="N150">
        <v>4.2526948606230797E-2</v>
      </c>
      <c r="O150">
        <v>9.4965551391508848E-2</v>
      </c>
      <c r="P150">
        <v>0.17242528700811849</v>
      </c>
      <c r="Q150">
        <v>4.6914262084107747E-2</v>
      </c>
      <c r="R150">
        <v>0.104703831694901</v>
      </c>
      <c r="S150">
        <v>6.848082812982105E-2</v>
      </c>
      <c r="T150">
        <v>8.1051074163777492E-2</v>
      </c>
      <c r="U150">
        <v>4.3335313618948892E-2</v>
      </c>
      <c r="V150">
        <v>2.8751433069312153E-2</v>
      </c>
      <c r="W150">
        <v>5.066066148411235E-2</v>
      </c>
      <c r="X150">
        <v>7.7360480857375458E-2</v>
      </c>
      <c r="Y150">
        <v>6.4310255135557451E-2</v>
      </c>
      <c r="Z150">
        <v>7.4425806048697599E-2</v>
      </c>
      <c r="AA150">
        <v>6.5205091356986739E-2</v>
      </c>
      <c r="AB150">
        <v>4.1126197013260701E-2</v>
      </c>
      <c r="AC150">
        <v>5.0301530426294698E-2</v>
      </c>
      <c r="AD150">
        <v>2.8761641654295303E-2</v>
      </c>
      <c r="AE150">
        <v>6.88029733123698E-2</v>
      </c>
      <c r="AF150">
        <v>3.9733745430474102E-2</v>
      </c>
      <c r="AG150">
        <v>0.196730244159187</v>
      </c>
      <c r="AH150">
        <v>5.52177171653307E-2</v>
      </c>
      <c r="AI150">
        <v>0.1568614773823625</v>
      </c>
      <c r="AJ150">
        <v>0.11975137462089749</v>
      </c>
      <c r="AK150">
        <v>6.1086352042051553E-2</v>
      </c>
      <c r="AL150">
        <v>5.6589710386487149E-2</v>
      </c>
      <c r="AM150">
        <v>4.6160613767980446E-2</v>
      </c>
      <c r="AN150">
        <v>6.7878164531614049E-2</v>
      </c>
      <c r="AO150">
        <v>0.157646915085672</v>
      </c>
      <c r="AP150">
        <v>5.6808986497645153E-2</v>
      </c>
      <c r="AQ150">
        <v>4.6022082768277198E-2</v>
      </c>
      <c r="AR150">
        <v>5.2551193824736601E-2</v>
      </c>
      <c r="AS150">
        <v>7.3555528124190653E-2</v>
      </c>
      <c r="AT150">
        <v>7.0029704590650554E-2</v>
      </c>
      <c r="AU150">
        <v>7.5073010338924107E-2</v>
      </c>
      <c r="AV150">
        <v>9.1267042554144806E-2</v>
      </c>
      <c r="AW150">
        <v>0.1039519067045329</v>
      </c>
      <c r="AX150">
        <v>3.8349477763550799E-2</v>
      </c>
      <c r="AY150">
        <v>6.5665748790663003E-2</v>
      </c>
      <c r="AZ150">
        <v>0.20029146557286701</v>
      </c>
      <c r="BA150">
        <v>5.0669401303180053E-2</v>
      </c>
      <c r="BB150">
        <v>3.9428257713112001E-2</v>
      </c>
      <c r="BC150">
        <v>1.1403237641960976E-2</v>
      </c>
      <c r="BD150">
        <v>3.56021568442954E-2</v>
      </c>
      <c r="BE150">
        <v>3.142208960027195E-2</v>
      </c>
      <c r="BF150">
        <v>4.07268277670381E-2</v>
      </c>
      <c r="BG150">
        <v>4.8501331981420606E-2</v>
      </c>
      <c r="BH150">
        <v>3.818377609713345E-2</v>
      </c>
      <c r="BJ150">
        <f t="shared" si="24"/>
        <v>7.5303319116174092E-2</v>
      </c>
      <c r="BK150">
        <f t="shared" si="25"/>
        <v>7.1990016783503613E-2</v>
      </c>
      <c r="BL150">
        <f t="shared" si="26"/>
        <v>6.714465427653192E-2</v>
      </c>
      <c r="BN150">
        <f t="shared" si="27"/>
        <v>3.5679890342208677E-2</v>
      </c>
      <c r="BO150">
        <f t="shared" si="28"/>
        <v>4.327537677129796E-2</v>
      </c>
      <c r="BP150">
        <f t="shared" si="29"/>
        <v>4.1444443955163598E-2</v>
      </c>
      <c r="BR150">
        <f t="shared" si="30"/>
        <v>8.9199725855521692E-3</v>
      </c>
      <c r="BS150">
        <f t="shared" si="31"/>
        <v>1.020010412446253E-2</v>
      </c>
      <c r="BT150">
        <f t="shared" si="32"/>
        <v>8.2888887910327197E-3</v>
      </c>
      <c r="BV150">
        <f t="shared" si="33"/>
        <v>0.80839671334023189</v>
      </c>
      <c r="BW150">
        <f t="shared" si="34"/>
        <v>0.50717421914010496</v>
      </c>
      <c r="BX150">
        <f t="shared" si="35"/>
        <v>0.71455585516534326</v>
      </c>
    </row>
    <row r="151" spans="1:76" x14ac:dyDescent="0.3">
      <c r="A151" t="s">
        <v>1118</v>
      </c>
      <c r="B151">
        <v>2.3551968053409651E-2</v>
      </c>
      <c r="C151">
        <v>2.1048010314614798E-2</v>
      </c>
      <c r="D151">
        <v>1.09216217117935E-2</v>
      </c>
      <c r="E151">
        <v>2.0163964612114449E-2</v>
      </c>
      <c r="F151">
        <v>0</v>
      </c>
      <c r="G151">
        <v>0</v>
      </c>
      <c r="H151">
        <v>3.441043923705725E-2</v>
      </c>
      <c r="I151">
        <v>2.8013987504688351E-2</v>
      </c>
      <c r="J151">
        <v>4.8305212597597555E-2</v>
      </c>
      <c r="K151">
        <v>2.4051365312311199E-3</v>
      </c>
      <c r="L151">
        <v>1.8184211812909301E-2</v>
      </c>
      <c r="M151">
        <v>2.7606593539730349E-2</v>
      </c>
      <c r="N151">
        <v>2.158177789625345E-2</v>
      </c>
      <c r="O151">
        <v>2.9760208675805297E-2</v>
      </c>
      <c r="P151">
        <v>2.5039106824040848E-2</v>
      </c>
      <c r="Q151">
        <v>2.140398904703435E-2</v>
      </c>
      <c r="R151">
        <v>7.6165409754079594E-2</v>
      </c>
      <c r="S151">
        <v>1.4520525617734349E-2</v>
      </c>
      <c r="T151">
        <v>2.59823197402578E-2</v>
      </c>
      <c r="U151">
        <v>3.0419287212189498E-2</v>
      </c>
      <c r="V151">
        <v>2.3973215868200198E-2</v>
      </c>
      <c r="W151">
        <v>3.5663144973613406E-2</v>
      </c>
      <c r="X151">
        <v>9.7912120853980641E-3</v>
      </c>
      <c r="Y151">
        <v>1.8860989772688248E-2</v>
      </c>
      <c r="Z151">
        <v>4.4554446574928901E-2</v>
      </c>
      <c r="AA151">
        <v>3.107315649608575E-2</v>
      </c>
      <c r="AB151">
        <v>3.8701415328288399E-2</v>
      </c>
      <c r="AC151">
        <v>3.4908462184861946E-2</v>
      </c>
      <c r="AD151">
        <v>9.5827127818010061E-3</v>
      </c>
      <c r="AE151">
        <v>2.07026377070882E-2</v>
      </c>
      <c r="AF151">
        <v>7.7227574389215053E-3</v>
      </c>
      <c r="AG151">
        <v>2.4110596266613549E-2</v>
      </c>
      <c r="AH151">
        <v>3.6122593249583154E-2</v>
      </c>
      <c r="AI151">
        <v>4.6654688631811103E-2</v>
      </c>
      <c r="AJ151">
        <v>2.2361069499712102E-2</v>
      </c>
      <c r="AK151">
        <v>2.1426368742080752E-2</v>
      </c>
      <c r="AL151">
        <v>3.9106909213067996E-3</v>
      </c>
      <c r="AM151">
        <v>1.816579461439357E-2</v>
      </c>
      <c r="AN151">
        <v>2.1944107873724049E-2</v>
      </c>
      <c r="AO151">
        <v>3.4759449592656103E-2</v>
      </c>
      <c r="AP151">
        <v>2.6087946232095097E-2</v>
      </c>
      <c r="AQ151">
        <v>2.1151554834664101E-2</v>
      </c>
      <c r="AR151">
        <v>4.8700132713220247E-2</v>
      </c>
      <c r="AS151">
        <v>5.859872480660315E-2</v>
      </c>
      <c r="AT151">
        <v>2.4262915501481949E-2</v>
      </c>
      <c r="AU151">
        <v>3.9732549117601892E-2</v>
      </c>
      <c r="AV151">
        <v>2.0178794008201651E-2</v>
      </c>
      <c r="AW151">
        <v>2.2114986403474399E-2</v>
      </c>
      <c r="AX151">
        <v>0</v>
      </c>
      <c r="AY151">
        <v>2.184635539206856E-2</v>
      </c>
      <c r="AZ151">
        <v>6.512737538103755E-2</v>
      </c>
      <c r="BA151">
        <v>3.8150447162381904E-2</v>
      </c>
      <c r="BB151">
        <v>1.0479005534929515E-2</v>
      </c>
      <c r="BC151">
        <v>5.29702788284463E-3</v>
      </c>
      <c r="BD151">
        <v>4.2195775242162399E-2</v>
      </c>
      <c r="BE151">
        <v>1.3274651732925372E-2</v>
      </c>
      <c r="BF151">
        <v>1.1906106933348155E-2</v>
      </c>
      <c r="BG151">
        <v>3.9106036839434196E-3</v>
      </c>
      <c r="BH151">
        <v>1.8044952352477949E-2</v>
      </c>
      <c r="BJ151">
        <f t="shared" si="24"/>
        <v>2.0774764272392516E-2</v>
      </c>
      <c r="BK151">
        <f t="shared" si="25"/>
        <v>2.9417198426896926E-2</v>
      </c>
      <c r="BL151">
        <f t="shared" si="26"/>
        <v>2.454509544637342E-2</v>
      </c>
      <c r="BN151">
        <f t="shared" si="27"/>
        <v>1.2794499728479887E-2</v>
      </c>
      <c r="BO151">
        <f t="shared" si="28"/>
        <v>1.6527787805515882E-2</v>
      </c>
      <c r="BP151">
        <f t="shared" si="29"/>
        <v>1.6684887869881725E-2</v>
      </c>
      <c r="BR151">
        <f t="shared" si="30"/>
        <v>3.1986249321199717E-3</v>
      </c>
      <c r="BS151">
        <f t="shared" si="31"/>
        <v>3.8956369450975359E-3</v>
      </c>
      <c r="BT151">
        <f t="shared" si="32"/>
        <v>3.3369775739763448E-3</v>
      </c>
      <c r="BV151">
        <f t="shared" si="33"/>
        <v>9.6262590904275358E-2</v>
      </c>
      <c r="BW151">
        <f t="shared" si="34"/>
        <v>0.41983063220796701</v>
      </c>
      <c r="BX151">
        <f t="shared" si="35"/>
        <v>0.34836477243951147</v>
      </c>
    </row>
    <row r="152" spans="1:76" x14ac:dyDescent="0.3">
      <c r="A152" t="s">
        <v>1119</v>
      </c>
      <c r="B152">
        <v>2.9580147750875849E-2</v>
      </c>
      <c r="C152">
        <v>3.3553069767166148E-2</v>
      </c>
      <c r="D152">
        <v>2.6468919933665451E-2</v>
      </c>
      <c r="E152">
        <v>2.35426912689152E-2</v>
      </c>
      <c r="F152">
        <v>0.10870790209893851</v>
      </c>
      <c r="G152">
        <v>1.0894702074523911E-2</v>
      </c>
      <c r="H152">
        <v>3.3551384537317749E-2</v>
      </c>
      <c r="I152">
        <v>2.9010669370839154E-2</v>
      </c>
      <c r="J152">
        <v>2.1098910456374451E-2</v>
      </c>
      <c r="K152">
        <v>1.5094915257416365E-2</v>
      </c>
      <c r="L152">
        <v>3.6593415980901801E-2</v>
      </c>
      <c r="M152">
        <v>2.989017364123725E-2</v>
      </c>
      <c r="N152">
        <v>2.70476572545728E-2</v>
      </c>
      <c r="O152">
        <v>3.6414323151918546E-2</v>
      </c>
      <c r="P152">
        <v>7.7073477919550201E-2</v>
      </c>
      <c r="Q152">
        <v>2.1841533005042602E-2</v>
      </c>
      <c r="R152">
        <v>3.2109092655049097E-2</v>
      </c>
      <c r="S152">
        <v>2.3264049791628001E-2</v>
      </c>
      <c r="T152">
        <v>2.5192811812897897E-2</v>
      </c>
      <c r="U152">
        <v>3.4801581535723394E-2</v>
      </c>
      <c r="V152">
        <v>1.6434354845867399E-2</v>
      </c>
      <c r="W152">
        <v>3.2622877630698099E-2</v>
      </c>
      <c r="X152">
        <v>2.2664932268168399E-2</v>
      </c>
      <c r="Y152">
        <v>4.1083610249400597E-2</v>
      </c>
      <c r="Z152">
        <v>3.5586558072851354E-2</v>
      </c>
      <c r="AA152">
        <v>1.17827752074861E-2</v>
      </c>
      <c r="AB152">
        <v>2.666564675247985E-2</v>
      </c>
      <c r="AC152">
        <v>4.4206064413018498E-2</v>
      </c>
      <c r="AD152">
        <v>3.5630259731374445E-2</v>
      </c>
      <c r="AE152">
        <v>2.439080946620235E-2</v>
      </c>
      <c r="AF152">
        <v>2.3073124963571549E-2</v>
      </c>
      <c r="AG152">
        <v>3.0296206071360302E-2</v>
      </c>
      <c r="AH152">
        <v>3.1714136666548799E-2</v>
      </c>
      <c r="AI152">
        <v>2.4050103262391646E-2</v>
      </c>
      <c r="AJ152">
        <v>2.1732791678580301E-2</v>
      </c>
      <c r="AK152">
        <v>1.2185425089527866E-2</v>
      </c>
      <c r="AL152">
        <v>1.3568356083090701E-2</v>
      </c>
      <c r="AM152">
        <v>3.6339540251782196E-2</v>
      </c>
      <c r="AN152">
        <v>4.292638842286365E-2</v>
      </c>
      <c r="AO152">
        <v>1.4037092571781346E-2</v>
      </c>
      <c r="AP152">
        <v>5.3555163111072349E-2</v>
      </c>
      <c r="AQ152">
        <v>1.9718938371249054E-2</v>
      </c>
      <c r="AR152">
        <v>1.08885956153883E-2</v>
      </c>
      <c r="AS152">
        <v>1.8137448585604201E-2</v>
      </c>
      <c r="AT152">
        <v>3.3007324075516799E-2</v>
      </c>
      <c r="AU152">
        <v>2.4438485907835303E-2</v>
      </c>
      <c r="AV152">
        <v>4.2243785429009202E-2</v>
      </c>
      <c r="AW152">
        <v>8.3250067105948948E-3</v>
      </c>
      <c r="AX152">
        <v>1.6142892417893798E-2</v>
      </c>
      <c r="AY152">
        <v>2.77408193685133E-2</v>
      </c>
      <c r="AZ152">
        <v>4.6487496000720344E-2</v>
      </c>
      <c r="BA152">
        <v>2.229938760334E-2</v>
      </c>
      <c r="BB152">
        <v>1.6717719098937114E-2</v>
      </c>
      <c r="BC152">
        <v>3.7080266117128849E-2</v>
      </c>
      <c r="BD152">
        <v>2.6155441711934353E-2</v>
      </c>
      <c r="BE152">
        <v>2.3327111310850822E-2</v>
      </c>
      <c r="BF152">
        <v>2.3649720449065964E-2</v>
      </c>
      <c r="BG152">
        <v>1.7614857862244499E-2</v>
      </c>
      <c r="BH152">
        <v>2.1258786842733197E-2</v>
      </c>
      <c r="BJ152">
        <f t="shared" si="24"/>
        <v>3.5022743341828505E-2</v>
      </c>
      <c r="BK152">
        <f t="shared" si="25"/>
        <v>2.8642721966484326E-2</v>
      </c>
      <c r="BL152">
        <f t="shared" si="26"/>
        <v>2.5183153627490337E-2</v>
      </c>
      <c r="BN152">
        <f t="shared" si="27"/>
        <v>2.4377674239474588E-2</v>
      </c>
      <c r="BO152">
        <f t="shared" si="28"/>
        <v>8.2460704634173005E-3</v>
      </c>
      <c r="BP152">
        <f t="shared" si="29"/>
        <v>1.1986444111958367E-2</v>
      </c>
      <c r="BR152">
        <f t="shared" si="30"/>
        <v>6.094418559868647E-3</v>
      </c>
      <c r="BS152">
        <f t="shared" si="31"/>
        <v>1.9436174476081566E-3</v>
      </c>
      <c r="BT152">
        <f t="shared" si="32"/>
        <v>2.3972888223916734E-3</v>
      </c>
      <c r="BV152">
        <f t="shared" si="33"/>
        <v>0.33177439172934109</v>
      </c>
      <c r="BW152">
        <f t="shared" si="34"/>
        <v>0.14883316379411105</v>
      </c>
      <c r="BX152">
        <f t="shared" si="35"/>
        <v>0.26882843107680304</v>
      </c>
    </row>
    <row r="153" spans="1:76" x14ac:dyDescent="0.3">
      <c r="A153" t="s">
        <v>1120</v>
      </c>
      <c r="B153">
        <v>1.2718790404557E-2</v>
      </c>
      <c r="C153">
        <v>1.4662744095334149E-2</v>
      </c>
      <c r="D153">
        <v>2.59312591672144E-2</v>
      </c>
      <c r="E153">
        <v>5.7931661751501502E-3</v>
      </c>
      <c r="F153">
        <v>2.0296067034363052E-2</v>
      </c>
      <c r="G153">
        <v>1.293274907681157E-2</v>
      </c>
      <c r="H153">
        <v>2.9137479652911101E-2</v>
      </c>
      <c r="I153">
        <v>1.3970464291132001E-2</v>
      </c>
      <c r="J153">
        <v>3.2758528753565302E-2</v>
      </c>
      <c r="K153">
        <v>6.4312466974379649E-3</v>
      </c>
      <c r="L153">
        <v>2.3374107730266047E-2</v>
      </c>
      <c r="M153">
        <v>1.9374699704765602E-2</v>
      </c>
      <c r="N153">
        <v>1.8780745096843202E-2</v>
      </c>
      <c r="O153">
        <v>1.161329899566205E-2</v>
      </c>
      <c r="P153">
        <v>2.3994135233677796E-2</v>
      </c>
      <c r="Q153">
        <v>1.8643047341607349E-2</v>
      </c>
      <c r="R153">
        <v>2.38872607762869E-2</v>
      </c>
      <c r="S153">
        <v>1.4850245150906501E-2</v>
      </c>
      <c r="T153">
        <v>1.7172855929072001E-2</v>
      </c>
      <c r="U153">
        <v>8.2812310283197008E-3</v>
      </c>
      <c r="V153">
        <v>1.0435720304026865E-2</v>
      </c>
      <c r="W153">
        <v>1.0889538014640534E-2</v>
      </c>
      <c r="X153">
        <v>2.0339248573923951E-2</v>
      </c>
      <c r="Y153">
        <v>1.79651408234957E-2</v>
      </c>
      <c r="Z153">
        <v>4.0194460246856495E-2</v>
      </c>
      <c r="AA153">
        <v>1.7149301526612849E-2</v>
      </c>
      <c r="AB153">
        <v>5.0761711764507951E-2</v>
      </c>
      <c r="AC153">
        <v>7.2701298494223998E-3</v>
      </c>
      <c r="AD153">
        <v>1.8879514408834702E-2</v>
      </c>
      <c r="AE153">
        <v>2.7576691575953501E-2</v>
      </c>
      <c r="AF153">
        <v>1.28444088243857E-2</v>
      </c>
      <c r="AG153">
        <v>1.7740292223761299E-2</v>
      </c>
      <c r="AH153">
        <v>1.3642017023159651E-2</v>
      </c>
      <c r="AI153">
        <v>4.1122883894906398E-2</v>
      </c>
      <c r="AJ153">
        <v>1.2909227747965249E-2</v>
      </c>
      <c r="AK153">
        <v>1.1835130868190154E-2</v>
      </c>
      <c r="AL153">
        <v>3.0244035181584451E-2</v>
      </c>
      <c r="AM153">
        <v>1.0699212091348116E-2</v>
      </c>
      <c r="AN153">
        <v>1.7276317772671301E-2</v>
      </c>
      <c r="AO153">
        <v>1.7567988030486051E-2</v>
      </c>
      <c r="AP153">
        <v>1.513441465108635E-2</v>
      </c>
      <c r="AQ153">
        <v>7.9354561484599948E-3</v>
      </c>
      <c r="AR153">
        <v>1.4880593511623651E-2</v>
      </c>
      <c r="AS153">
        <v>2.5166247795418751E-2</v>
      </c>
      <c r="AT153">
        <v>1.463613466838053E-2</v>
      </c>
      <c r="AU153">
        <v>8.7763534755841994E-3</v>
      </c>
      <c r="AV153">
        <v>1.75221679592549E-3</v>
      </c>
      <c r="AW153">
        <v>2.0817350092777499E-2</v>
      </c>
      <c r="AX153">
        <v>2.622461648446785E-2</v>
      </c>
      <c r="AY153">
        <v>1.5436195814803402E-2</v>
      </c>
      <c r="AZ153">
        <v>2.1792290184430352E-2</v>
      </c>
      <c r="BA153">
        <v>9.4559345588317439E-3</v>
      </c>
      <c r="BB153">
        <v>1.8222560999797899E-2</v>
      </c>
      <c r="BC153">
        <v>2.1341122618853951E-2</v>
      </c>
      <c r="BD153">
        <v>1.2826124116119201E-2</v>
      </c>
      <c r="BE153">
        <v>1.072729907202402E-2</v>
      </c>
      <c r="BF153">
        <v>1.8412388097872552E-2</v>
      </c>
      <c r="BG153">
        <v>1.8303446634915933E-2</v>
      </c>
      <c r="BH153">
        <v>2.2749938551839349E-2</v>
      </c>
      <c r="BJ153">
        <f t="shared" si="24"/>
        <v>1.8150783090706168E-2</v>
      </c>
      <c r="BK153">
        <f t="shared" si="25"/>
        <v>2.0611258441059616E-2</v>
      </c>
      <c r="BL153">
        <f t="shared" si="26"/>
        <v>1.6204903838618327E-2</v>
      </c>
      <c r="BN153">
        <f t="shared" si="27"/>
        <v>7.6679838755847642E-3</v>
      </c>
      <c r="BO153">
        <f t="shared" si="28"/>
        <v>1.2089872262973414E-2</v>
      </c>
      <c r="BP153">
        <f t="shared" si="29"/>
        <v>6.4598115095113161E-3</v>
      </c>
      <c r="BR153">
        <f t="shared" si="30"/>
        <v>1.916995968896191E-3</v>
      </c>
      <c r="BS153">
        <f t="shared" si="31"/>
        <v>2.8496102202758842E-3</v>
      </c>
      <c r="BT153">
        <f t="shared" si="32"/>
        <v>1.2919623019022632E-3</v>
      </c>
      <c r="BV153">
        <f t="shared" si="33"/>
        <v>0.47944083995302056</v>
      </c>
      <c r="BW153">
        <f t="shared" si="34"/>
        <v>0.40703761938247496</v>
      </c>
      <c r="BX153">
        <f t="shared" si="35"/>
        <v>0.17186609594146071</v>
      </c>
    </row>
    <row r="154" spans="1:76" x14ac:dyDescent="0.3">
      <c r="A154" t="s">
        <v>1121</v>
      </c>
      <c r="B154">
        <v>2.5672540684937201E-2</v>
      </c>
      <c r="C154">
        <v>4.7098036457278898E-3</v>
      </c>
      <c r="D154">
        <v>6.5529730270761002E-3</v>
      </c>
      <c r="E154">
        <v>2.350471232510935E-2</v>
      </c>
      <c r="F154">
        <v>0</v>
      </c>
      <c r="G154">
        <v>2.3260872271873401E-2</v>
      </c>
      <c r="H154">
        <v>1.892488178292865E-2</v>
      </c>
      <c r="I154">
        <v>2.2081576045119749E-3</v>
      </c>
      <c r="J154">
        <v>1.7526063981863346E-2</v>
      </c>
      <c r="K154">
        <v>9.9559161816163994E-3</v>
      </c>
      <c r="L154">
        <v>1.0060136310553245E-2</v>
      </c>
      <c r="M154">
        <v>1.7416318463207601E-2</v>
      </c>
      <c r="N154">
        <v>1.2047561501368254E-2</v>
      </c>
      <c r="O154">
        <v>2.23423597450754E-2</v>
      </c>
      <c r="P154">
        <v>3.1432458069618648E-2</v>
      </c>
      <c r="Q154">
        <v>3.7443955758119152E-2</v>
      </c>
      <c r="R154">
        <v>3.8693918105090902E-2</v>
      </c>
      <c r="S154">
        <v>1.286045591848382E-2</v>
      </c>
      <c r="T154">
        <v>1.7974834524025651E-2</v>
      </c>
      <c r="U154">
        <v>4.9687386169918104E-3</v>
      </c>
      <c r="V154">
        <v>1.035375680232817E-2</v>
      </c>
      <c r="W154">
        <v>2.3611616443071949E-2</v>
      </c>
      <c r="X154">
        <v>5.5507126362513001E-3</v>
      </c>
      <c r="Y154">
        <v>2.9256350330892897E-2</v>
      </c>
      <c r="Z154">
        <v>3.7906555612403997E-2</v>
      </c>
      <c r="AA154">
        <v>1.350380018165211E-2</v>
      </c>
      <c r="AB154">
        <v>4.3497824517306452E-2</v>
      </c>
      <c r="AC154">
        <v>1.29502475133913E-2</v>
      </c>
      <c r="AD154">
        <v>1.8430819648558951E-2</v>
      </c>
      <c r="AE154">
        <v>1.514559556620535E-2</v>
      </c>
      <c r="AF154">
        <v>2.013499286590725E-2</v>
      </c>
      <c r="AG154">
        <v>3.0851872201232401E-2</v>
      </c>
      <c r="AH154">
        <v>2.4907542082930147E-2</v>
      </c>
      <c r="AI154">
        <v>1.89177479597686E-2</v>
      </c>
      <c r="AJ154">
        <v>1.9278892034455548E-2</v>
      </c>
      <c r="AK154">
        <v>5.4335164019821691E-3</v>
      </c>
      <c r="AL154">
        <v>2.9522004202496503E-2</v>
      </c>
      <c r="AM154">
        <v>2.2449684126883598E-2</v>
      </c>
      <c r="AN154">
        <v>6.1253049731926192E-3</v>
      </c>
      <c r="AO154">
        <v>2.4883769181679199E-2</v>
      </c>
      <c r="AP154">
        <v>3.4782425312024898E-2</v>
      </c>
      <c r="AQ154">
        <v>1.0663131361113361E-2</v>
      </c>
      <c r="AR154">
        <v>1.4195219670829699E-2</v>
      </c>
      <c r="AS154">
        <v>1.7664491802895699E-2</v>
      </c>
      <c r="AT154">
        <v>1.305253731248183E-2</v>
      </c>
      <c r="AU154">
        <v>2.1264399418063053E-2</v>
      </c>
      <c r="AV154">
        <v>1.75221679592549E-3</v>
      </c>
      <c r="AW154">
        <v>1.444241916569315E-2</v>
      </c>
      <c r="AX154">
        <v>1.81761076000823E-2</v>
      </c>
      <c r="AY154">
        <v>1.2247616973029176E-2</v>
      </c>
      <c r="AZ154">
        <v>1.40008561199914E-2</v>
      </c>
      <c r="BA154">
        <v>1.7472375172942201E-2</v>
      </c>
      <c r="BB154">
        <v>1.1086635248667199E-2</v>
      </c>
      <c r="BC154">
        <v>5.1890209610939049E-3</v>
      </c>
      <c r="BD154">
        <v>2.0827892888996148E-2</v>
      </c>
      <c r="BE154">
        <v>1.5735884053450624E-2</v>
      </c>
      <c r="BF154">
        <v>1.40819374212809E-2</v>
      </c>
      <c r="BG154">
        <v>4.6218170884667498E-3</v>
      </c>
      <c r="BH154">
        <v>1.396637552428533E-2</v>
      </c>
      <c r="BJ154">
        <f t="shared" si="24"/>
        <v>1.6441169459599163E-2</v>
      </c>
      <c r="BK154">
        <f t="shared" si="25"/>
        <v>2.1084298973694061E-2</v>
      </c>
      <c r="BL154">
        <f t="shared" si="26"/>
        <v>1.531666123248011E-2</v>
      </c>
      <c r="BN154">
        <f t="shared" si="27"/>
        <v>1.064884559651969E-2</v>
      </c>
      <c r="BO154">
        <f t="shared" si="28"/>
        <v>1.122922941047555E-2</v>
      </c>
      <c r="BP154">
        <f t="shared" si="29"/>
        <v>7.8192412256593152E-3</v>
      </c>
      <c r="BR154">
        <f t="shared" si="30"/>
        <v>2.6622113991299225E-3</v>
      </c>
      <c r="BS154">
        <f t="shared" si="31"/>
        <v>2.6467547545488933E-3</v>
      </c>
      <c r="BT154">
        <f t="shared" si="32"/>
        <v>1.563848245131863E-3</v>
      </c>
      <c r="BV154">
        <f t="shared" si="33"/>
        <v>0.2251883759002854</v>
      </c>
      <c r="BW154">
        <f t="shared" si="34"/>
        <v>0.71873483715246367</v>
      </c>
      <c r="BX154">
        <f t="shared" si="35"/>
        <v>7.0921052878765364E-2</v>
      </c>
    </row>
    <row r="155" spans="1:76" x14ac:dyDescent="0.3">
      <c r="A155" t="s">
        <v>1122</v>
      </c>
      <c r="B155">
        <v>1.0962590715670999E-2</v>
      </c>
      <c r="C155">
        <v>1.5320252178535951E-2</v>
      </c>
      <c r="D155">
        <v>1.9650839988068235E-2</v>
      </c>
      <c r="E155">
        <v>1.2533902259746351E-2</v>
      </c>
      <c r="F155">
        <v>0</v>
      </c>
      <c r="G155">
        <v>4.7022393359004598E-3</v>
      </c>
      <c r="H155">
        <v>2.2036212576796749E-2</v>
      </c>
      <c r="I155">
        <v>1.423117284613422E-2</v>
      </c>
      <c r="J155">
        <v>1.1950889815888125E-2</v>
      </c>
      <c r="K155">
        <v>1.140920478824615E-2</v>
      </c>
      <c r="L155">
        <v>4.3162748301209001E-3</v>
      </c>
      <c r="M155">
        <v>1.77732029321051E-2</v>
      </c>
      <c r="N155">
        <v>1.6182685142229852E-2</v>
      </c>
      <c r="O155">
        <v>1.9924816058852803E-2</v>
      </c>
      <c r="P155">
        <v>1.4204606387577744E-2</v>
      </c>
      <c r="Q155">
        <v>1.09070720953979E-2</v>
      </c>
      <c r="R155">
        <v>1.45931155555573E-2</v>
      </c>
      <c r="S155">
        <v>1.447024796813615E-2</v>
      </c>
      <c r="T155">
        <v>1.2258922429993449E-3</v>
      </c>
      <c r="U155">
        <v>1.7238803497085349E-2</v>
      </c>
      <c r="V155">
        <v>6.8905854157884795E-3</v>
      </c>
      <c r="W155">
        <v>2.9479971679926983E-2</v>
      </c>
      <c r="X155">
        <v>1.4423834198854901E-2</v>
      </c>
      <c r="Y155">
        <v>2.4655186868498401E-2</v>
      </c>
      <c r="Z155">
        <v>2.4225700647606686E-2</v>
      </c>
      <c r="AA155">
        <v>6.6114553649582498E-3</v>
      </c>
      <c r="AB155">
        <v>2.174485433778825E-2</v>
      </c>
      <c r="AC155">
        <v>1.0816697796876501E-2</v>
      </c>
      <c r="AD155">
        <v>1.2100618948059401E-2</v>
      </c>
      <c r="AE155">
        <v>1.166105384225175E-2</v>
      </c>
      <c r="AF155">
        <v>6.47661187083883E-3</v>
      </c>
      <c r="AG155">
        <v>3.0115600764132701E-2</v>
      </c>
      <c r="AH155">
        <v>1.2643046652239219E-2</v>
      </c>
      <c r="AI155">
        <v>2.5344887057010847E-2</v>
      </c>
      <c r="AJ155">
        <v>8.9080554515704007E-3</v>
      </c>
      <c r="AK155">
        <v>2.4202529401739746E-2</v>
      </c>
      <c r="AL155">
        <v>1.8809691605143449E-2</v>
      </c>
      <c r="AM155">
        <v>4.7447306289748704E-3</v>
      </c>
      <c r="AN155">
        <v>3.4383293447026897E-2</v>
      </c>
      <c r="AO155">
        <v>3.966727697714955E-2</v>
      </c>
      <c r="AP155">
        <v>8.27721480801865E-3</v>
      </c>
      <c r="AQ155">
        <v>1.7621799912523384E-2</v>
      </c>
      <c r="AR155">
        <v>8.7228402789017133E-3</v>
      </c>
      <c r="AS155">
        <v>2.1436068850014749E-2</v>
      </c>
      <c r="AT155">
        <v>3.2422768180330498E-2</v>
      </c>
      <c r="AU155">
        <v>1.462725579264035E-2</v>
      </c>
      <c r="AV155">
        <v>2.6703336499289541E-2</v>
      </c>
      <c r="AW155">
        <v>1.52688530296409E-2</v>
      </c>
      <c r="AX155">
        <v>2.2227503695769649E-2</v>
      </c>
      <c r="AY155">
        <v>1.3456138486413576E-2</v>
      </c>
      <c r="AZ155">
        <v>2.6808279988442797E-2</v>
      </c>
      <c r="BA155">
        <v>1.7498941740050851E-2</v>
      </c>
      <c r="BB155">
        <v>5.6791341762704797E-3</v>
      </c>
      <c r="BC155">
        <v>1.5394836872241951E-2</v>
      </c>
      <c r="BD155">
        <v>1.0300349715419811E-2</v>
      </c>
      <c r="BE155">
        <v>1.61780023630687E-2</v>
      </c>
      <c r="BF155">
        <v>1.176833232198338E-2</v>
      </c>
      <c r="BG155">
        <v>1.18535567420555E-3</v>
      </c>
      <c r="BH155">
        <v>2.629056574281205E-2</v>
      </c>
      <c r="BJ155">
        <f t="shared" si="24"/>
        <v>1.2881622621954471E-2</v>
      </c>
      <c r="BK155">
        <f t="shared" si="25"/>
        <v>1.5817675817144959E-2</v>
      </c>
      <c r="BL155">
        <f t="shared" si="26"/>
        <v>1.7703326225585743E-2</v>
      </c>
      <c r="BN155">
        <f t="shared" si="27"/>
        <v>6.0028819082862915E-3</v>
      </c>
      <c r="BO155">
        <f t="shared" si="28"/>
        <v>8.4152078980542101E-3</v>
      </c>
      <c r="BP155">
        <f t="shared" si="29"/>
        <v>9.6957288200390512E-3</v>
      </c>
      <c r="BR155">
        <f t="shared" si="30"/>
        <v>1.5007204770715729E-3</v>
      </c>
      <c r="BS155">
        <f t="shared" si="31"/>
        <v>1.9834835232695751E-3</v>
      </c>
      <c r="BT155">
        <f t="shared" si="32"/>
        <v>1.9391457640078103E-3</v>
      </c>
      <c r="BV155">
        <f t="shared" si="33"/>
        <v>0.24690302052130256</v>
      </c>
      <c r="BW155">
        <f t="shared" si="34"/>
        <v>5.6399895893595481E-2</v>
      </c>
      <c r="BX155">
        <f t="shared" si="35"/>
        <v>0.50060775760909149</v>
      </c>
    </row>
    <row r="156" spans="1:76" x14ac:dyDescent="0.3">
      <c r="A156" t="s">
        <v>1123</v>
      </c>
      <c r="B156">
        <v>3.0848130701831199E-2</v>
      </c>
      <c r="C156">
        <v>4.0232644474451448E-2</v>
      </c>
      <c r="D156">
        <v>3.6679040457476199E-2</v>
      </c>
      <c r="E156">
        <v>4.0652656386289149E-2</v>
      </c>
      <c r="F156">
        <v>3.6176302419226952E-2</v>
      </c>
      <c r="G156">
        <v>1.12667939038253E-2</v>
      </c>
      <c r="H156">
        <v>4.1839597593927705E-2</v>
      </c>
      <c r="I156">
        <v>2.4179777518510498E-2</v>
      </c>
      <c r="J156">
        <v>1.9049480686780251E-2</v>
      </c>
      <c r="K156">
        <v>3.0194724261884149E-2</v>
      </c>
      <c r="L156">
        <v>2.9578411676631451E-2</v>
      </c>
      <c r="M156">
        <v>1.7416318463207601E-2</v>
      </c>
      <c r="N156">
        <v>1.01278541724635E-2</v>
      </c>
      <c r="O156">
        <v>5.4912861043697095E-2</v>
      </c>
      <c r="P156">
        <v>6.5682884167847649E-2</v>
      </c>
      <c r="Q156">
        <v>2.6954297604549149E-2</v>
      </c>
      <c r="R156">
        <v>4.7253003373003401E-2</v>
      </c>
      <c r="S156">
        <v>3.0555065350359949E-2</v>
      </c>
      <c r="T156">
        <v>3.5294162623612749E-2</v>
      </c>
      <c r="U156">
        <v>2.191959938907705E-2</v>
      </c>
      <c r="V156">
        <v>2.1685744326499751E-2</v>
      </c>
      <c r="W156">
        <v>4.8733607545129905E-2</v>
      </c>
      <c r="X156">
        <v>3.1598539745238602E-2</v>
      </c>
      <c r="Y156">
        <v>2.0983076554204051E-2</v>
      </c>
      <c r="Z156">
        <v>2.4384577973386848E-2</v>
      </c>
      <c r="AA156">
        <v>4.8836463990822157E-2</v>
      </c>
      <c r="AB156">
        <v>0</v>
      </c>
      <c r="AC156">
        <v>2.7937460855913952E-2</v>
      </c>
      <c r="AD156">
        <v>6.9220545896928002E-3</v>
      </c>
      <c r="AE156">
        <v>1.7854627303843549E-2</v>
      </c>
      <c r="AF156">
        <v>6.3239697881932498E-3</v>
      </c>
      <c r="AG156">
        <v>6.2342815857540049E-2</v>
      </c>
      <c r="AH156">
        <v>3.7434059133497601E-2</v>
      </c>
      <c r="AI156">
        <v>6.6791416021495353E-2</v>
      </c>
      <c r="AJ156">
        <v>3.7495293297975255E-2</v>
      </c>
      <c r="AK156">
        <v>3.6558789855258247E-2</v>
      </c>
      <c r="AL156">
        <v>9.6807054918301751E-3</v>
      </c>
      <c r="AM156">
        <v>1.9121627896184198E-2</v>
      </c>
      <c r="AN156">
        <v>3.5448907410241204E-2</v>
      </c>
      <c r="AO156">
        <v>6.1026787259056352E-2</v>
      </c>
      <c r="AP156">
        <v>8.6831280316565507E-3</v>
      </c>
      <c r="AQ156">
        <v>1.6575629151194385E-2</v>
      </c>
      <c r="AR156">
        <v>5.5312746944700831E-3</v>
      </c>
      <c r="AS156">
        <v>1.9843455371571748E-2</v>
      </c>
      <c r="AT156">
        <v>2.0838366279863501E-2</v>
      </c>
      <c r="AU156">
        <v>3.9998803448031348E-2</v>
      </c>
      <c r="AV156">
        <v>3.9165303665066702E-2</v>
      </c>
      <c r="AW156">
        <v>5.5802165494976047E-2</v>
      </c>
      <c r="AX156">
        <v>5.39425978909125E-3</v>
      </c>
      <c r="AY156">
        <v>1.7539698006173748E-2</v>
      </c>
      <c r="AZ156">
        <v>4.8106231595315053E-2</v>
      </c>
      <c r="BA156">
        <v>1.2599057222739459E-2</v>
      </c>
      <c r="BB156">
        <v>4.3283723026470801E-2</v>
      </c>
      <c r="BC156">
        <v>2.4679356707083898E-2</v>
      </c>
      <c r="BD156">
        <v>1.8526855948310751E-2</v>
      </c>
      <c r="BE156">
        <v>3.1882221278899003E-2</v>
      </c>
      <c r="BF156">
        <v>2.4844128396679543E-2</v>
      </c>
      <c r="BG156">
        <v>2.68470915976915E-2</v>
      </c>
      <c r="BH156">
        <v>1.5250915010098761E-2</v>
      </c>
      <c r="BJ156">
        <f t="shared" si="24"/>
        <v>3.2236985970787453E-2</v>
      </c>
      <c r="BK156">
        <f t="shared" si="25"/>
        <v>3.0936124690083951E-2</v>
      </c>
      <c r="BL156">
        <f t="shared" si="26"/>
        <v>2.6988951037037186E-2</v>
      </c>
      <c r="BN156">
        <f t="shared" si="27"/>
        <v>1.4884345267958203E-2</v>
      </c>
      <c r="BO156">
        <f t="shared" si="28"/>
        <v>1.8575194060096847E-2</v>
      </c>
      <c r="BP156">
        <f t="shared" si="29"/>
        <v>1.5345460907297484E-2</v>
      </c>
      <c r="BR156">
        <f t="shared" si="30"/>
        <v>3.7210863169895507E-3</v>
      </c>
      <c r="BS156">
        <f t="shared" si="31"/>
        <v>4.378215227250187E-3</v>
      </c>
      <c r="BT156">
        <f t="shared" si="32"/>
        <v>3.0690921814594966E-3</v>
      </c>
      <c r="BV156">
        <f t="shared" si="33"/>
        <v>0.82234543489135414</v>
      </c>
      <c r="BW156">
        <f t="shared" si="34"/>
        <v>0.28450422940942077</v>
      </c>
      <c r="BX156">
        <f t="shared" si="35"/>
        <v>0.46570476257667781</v>
      </c>
    </row>
    <row r="157" spans="1:76" x14ac:dyDescent="0.3">
      <c r="A157" t="s">
        <v>1124</v>
      </c>
      <c r="B157">
        <v>3.3309929292757848E-2</v>
      </c>
      <c r="C157">
        <v>4.463636515906165E-2</v>
      </c>
      <c r="D157">
        <v>3.35949512177506E-2</v>
      </c>
      <c r="E157">
        <v>1.2365021308033851E-2</v>
      </c>
      <c r="F157">
        <v>2.0296067034363052E-2</v>
      </c>
      <c r="G157">
        <v>3.2115695456071999E-2</v>
      </c>
      <c r="H157">
        <v>8.2009513174803508E-3</v>
      </c>
      <c r="I157">
        <v>2.92541365206852E-2</v>
      </c>
      <c r="J157">
        <v>5.023819504644475E-2</v>
      </c>
      <c r="K157">
        <v>1.0889173513080065E-2</v>
      </c>
      <c r="L157">
        <v>1.9537174495254234E-2</v>
      </c>
      <c r="M157">
        <v>2.217920428329925E-2</v>
      </c>
      <c r="N157">
        <v>3.7130020352307003E-2</v>
      </c>
      <c r="O157">
        <v>5.9804857516788296E-2</v>
      </c>
      <c r="P157">
        <v>2.427329033436175E-2</v>
      </c>
      <c r="Q157">
        <v>1.7090910276493999E-2</v>
      </c>
      <c r="R157">
        <v>5.2974122752906E-2</v>
      </c>
      <c r="S157">
        <v>2.8318423241132651E-2</v>
      </c>
      <c r="T157">
        <v>2.403931171328795E-2</v>
      </c>
      <c r="U157">
        <v>4.1484870900707696E-2</v>
      </c>
      <c r="V157">
        <v>2.4972098978136299E-2</v>
      </c>
      <c r="W157">
        <v>4.8646682489039195E-2</v>
      </c>
      <c r="X157">
        <v>3.28652802634153E-2</v>
      </c>
      <c r="Y157">
        <v>3.4392822332879949E-2</v>
      </c>
      <c r="Z157">
        <v>5.6848622921095243E-2</v>
      </c>
      <c r="AA157">
        <v>1.9553232844269401E-2</v>
      </c>
      <c r="AB157">
        <v>3.8609760017914649E-2</v>
      </c>
      <c r="AC157">
        <v>4.4687832305592298E-2</v>
      </c>
      <c r="AD157">
        <v>6.38602628995794E-3</v>
      </c>
      <c r="AE157">
        <v>4.5070982942807647E-2</v>
      </c>
      <c r="AF157">
        <v>1.6797176104864649E-2</v>
      </c>
      <c r="AG157">
        <v>4.142454408334785E-2</v>
      </c>
      <c r="AH157">
        <v>4.7698051879936851E-2</v>
      </c>
      <c r="AI157">
        <v>3.8420368165925901E-2</v>
      </c>
      <c r="AJ157">
        <v>3.4244484776868547E-2</v>
      </c>
      <c r="AK157">
        <v>3.47557252045326E-2</v>
      </c>
      <c r="AL157">
        <v>3.0727332521921301E-2</v>
      </c>
      <c r="AM157">
        <v>2.3346992265945901E-2</v>
      </c>
      <c r="AN157">
        <v>2.3791223354246452E-2</v>
      </c>
      <c r="AO157">
        <v>5.3134585007542645E-2</v>
      </c>
      <c r="AP157">
        <v>3.237958271261885E-2</v>
      </c>
      <c r="AQ157">
        <v>1.5317008036227349E-2</v>
      </c>
      <c r="AR157">
        <v>3.3939577789838998E-2</v>
      </c>
      <c r="AS157">
        <v>3.7728656739327751E-2</v>
      </c>
      <c r="AT157">
        <v>2.70341425747074E-2</v>
      </c>
      <c r="AU157">
        <v>2.369662418461645E-2</v>
      </c>
      <c r="AV157">
        <v>3.6139931742147802E-2</v>
      </c>
      <c r="AW157">
        <v>4.97397781899028E-2</v>
      </c>
      <c r="AX157">
        <v>4.3718638413201304E-2</v>
      </c>
      <c r="AY157">
        <v>2.680351275570815E-2</v>
      </c>
      <c r="AZ157">
        <v>6.0394538737952003E-2</v>
      </c>
      <c r="BA157">
        <v>1.7827910985914748E-2</v>
      </c>
      <c r="BB157">
        <v>3.1675018210605851E-2</v>
      </c>
      <c r="BC157">
        <v>1.401864797304065E-2</v>
      </c>
      <c r="BD157">
        <v>3.0484918235384351E-2</v>
      </c>
      <c r="BE157">
        <v>4.0203334030062696E-2</v>
      </c>
      <c r="BF157">
        <v>1.969160928054825E-2</v>
      </c>
      <c r="BG157">
        <v>3.2799665267176398E-2</v>
      </c>
      <c r="BH157">
        <v>1.7616376783476252E-2</v>
      </c>
      <c r="BJ157">
        <f t="shared" si="24"/>
        <v>2.8432246445264618E-2</v>
      </c>
      <c r="BK157">
        <f t="shared" si="25"/>
        <v>3.5732789457067628E-2</v>
      </c>
      <c r="BL157">
        <f t="shared" si="26"/>
        <v>3.1648392630940617E-2</v>
      </c>
      <c r="BN157">
        <f t="shared" si="27"/>
        <v>1.453321936640348E-2</v>
      </c>
      <c r="BO157">
        <f t="shared" si="28"/>
        <v>1.3504997283243312E-2</v>
      </c>
      <c r="BP157">
        <f t="shared" si="29"/>
        <v>1.1662006606038047E-2</v>
      </c>
      <c r="BR157">
        <f t="shared" si="30"/>
        <v>3.6333048416008701E-3</v>
      </c>
      <c r="BS157">
        <f t="shared" si="31"/>
        <v>3.1831583862957495E-3</v>
      </c>
      <c r="BT157">
        <f t="shared" si="32"/>
        <v>2.3324013212076096E-3</v>
      </c>
      <c r="BV157">
        <f t="shared" si="33"/>
        <v>0.14087999960320821</v>
      </c>
      <c r="BW157">
        <f t="shared" si="34"/>
        <v>0.46275453363515628</v>
      </c>
      <c r="BX157">
        <f t="shared" si="35"/>
        <v>0.30810901633526305</v>
      </c>
    </row>
    <row r="158" spans="1:76" x14ac:dyDescent="0.3">
      <c r="A158" t="s">
        <v>1125</v>
      </c>
      <c r="B158">
        <v>0.267269615175322</v>
      </c>
      <c r="C158">
        <v>0.1959982946886685</v>
      </c>
      <c r="D158">
        <v>0.31724234389779149</v>
      </c>
      <c r="E158">
        <v>0.2442282476440375</v>
      </c>
      <c r="F158">
        <v>0.47198125391483803</v>
      </c>
      <c r="G158">
        <v>0.2256155520811505</v>
      </c>
      <c r="H158">
        <v>0.31600265516864151</v>
      </c>
      <c r="I158">
        <v>0.253329535993564</v>
      </c>
      <c r="J158">
        <v>0.38614093131890098</v>
      </c>
      <c r="K158">
        <v>0.360567997648919</v>
      </c>
      <c r="L158">
        <v>0.15562069184933</v>
      </c>
      <c r="M158">
        <v>0.26673896843308653</v>
      </c>
      <c r="N158">
        <v>0.28348688376313846</v>
      </c>
      <c r="O158">
        <v>0.19912208637186601</v>
      </c>
      <c r="P158">
        <v>0.3663873227646855</v>
      </c>
      <c r="Q158">
        <v>0.30279370368422998</v>
      </c>
      <c r="R158">
        <v>0.26457938526313102</v>
      </c>
      <c r="S158">
        <v>0.45200644189378147</v>
      </c>
      <c r="T158">
        <v>0.32362389057303698</v>
      </c>
      <c r="U158">
        <v>0.20253291738839049</v>
      </c>
      <c r="V158">
        <v>0.3021472096787125</v>
      </c>
      <c r="W158">
        <v>0.27727138124928297</v>
      </c>
      <c r="X158">
        <v>0.26359464802583948</v>
      </c>
      <c r="Y158">
        <v>0.32483655767680797</v>
      </c>
      <c r="Z158">
        <v>0.24126488486584702</v>
      </c>
      <c r="AA158">
        <v>0.27878231777228646</v>
      </c>
      <c r="AB158">
        <v>0.34387146763133802</v>
      </c>
      <c r="AC158">
        <v>0.48491912874004195</v>
      </c>
      <c r="AD158">
        <v>0.21499556349136001</v>
      </c>
      <c r="AE158">
        <v>0.239402772549377</v>
      </c>
      <c r="AF158">
        <v>0.29218620740843648</v>
      </c>
      <c r="AG158">
        <v>0.27569952591937252</v>
      </c>
      <c r="AH158">
        <v>0.25580136183951652</v>
      </c>
      <c r="AI158">
        <v>0.167897828074315</v>
      </c>
      <c r="AJ158">
        <v>0.24888945581803601</v>
      </c>
      <c r="AK158">
        <v>0.29961835200215348</v>
      </c>
      <c r="AL158">
        <v>0.30710760513645097</v>
      </c>
      <c r="AM158">
        <v>0.27322871549806904</v>
      </c>
      <c r="AN158">
        <v>0.30417426515387502</v>
      </c>
      <c r="AO158">
        <v>0.36932121825310749</v>
      </c>
      <c r="AP158">
        <v>0.20139826066213851</v>
      </c>
      <c r="AQ158">
        <v>0.34159200503637799</v>
      </c>
      <c r="AR158">
        <v>0.225141082020651</v>
      </c>
      <c r="AS158">
        <v>0.35634911988699902</v>
      </c>
      <c r="AT158">
        <v>0.32732238565177296</v>
      </c>
      <c r="AU158">
        <v>0.3336641318195035</v>
      </c>
      <c r="AV158">
        <v>0.34707667695269551</v>
      </c>
      <c r="AW158">
        <v>0.26652476181941098</v>
      </c>
      <c r="AX158">
        <v>0.2346738631922875</v>
      </c>
      <c r="AY158">
        <v>0.31242432680450399</v>
      </c>
      <c r="AZ158">
        <v>0.2378754443717965</v>
      </c>
      <c r="BA158">
        <v>0.24060339128653901</v>
      </c>
      <c r="BB158">
        <v>0.25667664418021952</v>
      </c>
      <c r="BC158">
        <v>0.22564028577760301</v>
      </c>
      <c r="BD158">
        <v>0.2939974802735425</v>
      </c>
      <c r="BE158">
        <v>0.16719629789090751</v>
      </c>
      <c r="BF158">
        <v>0.30995368235894599</v>
      </c>
      <c r="BG158">
        <v>0.26844922256544201</v>
      </c>
      <c r="BH158">
        <v>0.30699181487216348</v>
      </c>
      <c r="BJ158">
        <f t="shared" si="24"/>
        <v>0.28828288027488563</v>
      </c>
      <c r="BK158">
        <f t="shared" si="25"/>
        <v>0.28918963833560407</v>
      </c>
      <c r="BL158">
        <f t="shared" si="26"/>
        <v>0.28223561957140769</v>
      </c>
      <c r="BN158">
        <f t="shared" si="27"/>
        <v>8.1054763932325899E-2</v>
      </c>
      <c r="BO158">
        <f t="shared" si="28"/>
        <v>7.8871450407551072E-2</v>
      </c>
      <c r="BP158">
        <f t="shared" si="29"/>
        <v>5.1556151108457633E-2</v>
      </c>
      <c r="BR158">
        <f t="shared" si="30"/>
        <v>2.0263690983081475E-2</v>
      </c>
      <c r="BS158">
        <f t="shared" si="31"/>
        <v>1.8590179141732617E-2</v>
      </c>
      <c r="BT158">
        <f t="shared" si="32"/>
        <v>1.0311230221691527E-2</v>
      </c>
      <c r="BV158">
        <f t="shared" si="33"/>
        <v>0.97390477288210175</v>
      </c>
      <c r="BW158">
        <f t="shared" si="34"/>
        <v>0.79264779104262562</v>
      </c>
      <c r="BX158">
        <f t="shared" si="35"/>
        <v>0.74607756806799153</v>
      </c>
    </row>
    <row r="159" spans="1:76" x14ac:dyDescent="0.3">
      <c r="A159" t="s">
        <v>1126</v>
      </c>
      <c r="B159">
        <v>2.1895596667714599E-3</v>
      </c>
      <c r="C159">
        <v>4.9680924760760799E-3</v>
      </c>
      <c r="D159">
        <v>7.1566963055191002E-3</v>
      </c>
      <c r="E159">
        <v>1.2709988580693865E-2</v>
      </c>
      <c r="F159">
        <v>6.6314242397814499E-2</v>
      </c>
      <c r="G159">
        <v>8.3459264863736497E-3</v>
      </c>
      <c r="H159">
        <v>2.3270238306394152E-2</v>
      </c>
      <c r="I159">
        <v>4.3446154773302149E-3</v>
      </c>
      <c r="J159">
        <v>2.0551268035679335E-2</v>
      </c>
      <c r="K159">
        <v>1.8513712272026001E-2</v>
      </c>
      <c r="L159">
        <v>1.9039400401177499E-2</v>
      </c>
      <c r="M159">
        <v>1.152297680176575E-2</v>
      </c>
      <c r="N159">
        <v>0</v>
      </c>
      <c r="O159">
        <v>0</v>
      </c>
      <c r="P159">
        <v>0</v>
      </c>
      <c r="Q159">
        <v>1.6129800008112802E-2</v>
      </c>
      <c r="R159">
        <v>0</v>
      </c>
      <c r="S159">
        <v>6.6138816400373498E-3</v>
      </c>
      <c r="T159">
        <v>8.7052504281095993E-3</v>
      </c>
      <c r="U159">
        <v>1.3967131459270355E-2</v>
      </c>
      <c r="V159">
        <v>1.7866017945851714E-2</v>
      </c>
      <c r="W159">
        <v>1.03014064760634E-2</v>
      </c>
      <c r="X159">
        <v>3.8574945326543403E-2</v>
      </c>
      <c r="Y159">
        <v>9.7216939749403004E-3</v>
      </c>
      <c r="Z159">
        <v>1.3990138097923051E-2</v>
      </c>
      <c r="AA159">
        <v>1.3391218305474351E-3</v>
      </c>
      <c r="AB159">
        <v>2.6632271820997051E-2</v>
      </c>
      <c r="AC159">
        <v>1.1664683714715681E-2</v>
      </c>
      <c r="AD159">
        <v>0</v>
      </c>
      <c r="AE159">
        <v>1.6731612042024648E-2</v>
      </c>
      <c r="AF159">
        <v>7.7429375752264499E-3</v>
      </c>
      <c r="AG159">
        <v>6.6838345048185503E-3</v>
      </c>
      <c r="AH159">
        <v>5.8522266518251497E-3</v>
      </c>
      <c r="AI159">
        <v>0</v>
      </c>
      <c r="AJ159">
        <v>5.3447142993932996E-3</v>
      </c>
      <c r="AK159">
        <v>5.2005727931861449E-3</v>
      </c>
      <c r="AL159">
        <v>6.6315318372910858E-3</v>
      </c>
      <c r="AM159">
        <v>4.7590684086615698E-3</v>
      </c>
      <c r="AN159">
        <v>1.14101744191234E-2</v>
      </c>
      <c r="AO159">
        <v>2.1431962283875249E-2</v>
      </c>
      <c r="AP159">
        <v>1.7766479453677E-3</v>
      </c>
      <c r="AQ159">
        <v>2.1410083791011249E-2</v>
      </c>
      <c r="AR159">
        <v>3.2606329634238601E-3</v>
      </c>
      <c r="AS159">
        <v>1.0896668854583199E-2</v>
      </c>
      <c r="AT159">
        <v>1.0393246661648E-2</v>
      </c>
      <c r="AU159">
        <v>2.5786536693024002E-3</v>
      </c>
      <c r="AV159">
        <v>2.1289575940555649E-2</v>
      </c>
      <c r="AW159">
        <v>2.8812898513169698E-2</v>
      </c>
      <c r="AX159">
        <v>4.3416907416889104E-3</v>
      </c>
      <c r="AY159">
        <v>8.9896597217504846E-3</v>
      </c>
      <c r="AZ159">
        <v>9.5091696843648855E-3</v>
      </c>
      <c r="BA159">
        <v>3.0713385791946951E-3</v>
      </c>
      <c r="BB159">
        <v>1.0499073639124674E-2</v>
      </c>
      <c r="BC159">
        <v>7.1723030278367647E-3</v>
      </c>
      <c r="BD159">
        <v>1.452500101919401E-2</v>
      </c>
      <c r="BE159">
        <v>1.1066821028385249E-3</v>
      </c>
      <c r="BF159">
        <v>6.9544681284751499E-3</v>
      </c>
      <c r="BG159">
        <v>9.7987674573924537E-3</v>
      </c>
      <c r="BH159">
        <v>1.3449484275078451E-2</v>
      </c>
      <c r="BJ159">
        <f t="shared" si="24"/>
        <v>1.3441032325983402E-2</v>
      </c>
      <c r="BK159">
        <f t="shared" si="25"/>
        <v>1.0910397416049674E-2</v>
      </c>
      <c r="BL159">
        <f t="shared" si="26"/>
        <v>9.7845628303012584E-3</v>
      </c>
      <c r="BN159">
        <f t="shared" si="27"/>
        <v>1.6124163864167745E-2</v>
      </c>
      <c r="BO159">
        <f t="shared" si="28"/>
        <v>9.826366338125888E-3</v>
      </c>
      <c r="BP159">
        <f t="shared" si="29"/>
        <v>7.0887127524733003E-3</v>
      </c>
      <c r="BR159">
        <f t="shared" si="30"/>
        <v>4.0310409660419362E-3</v>
      </c>
      <c r="BS159">
        <f t="shared" si="31"/>
        <v>2.3160967573706798E-3</v>
      </c>
      <c r="BT159">
        <f t="shared" si="32"/>
        <v>1.4177425504946601E-3</v>
      </c>
      <c r="BV159">
        <f t="shared" si="33"/>
        <v>0.59118991319245418</v>
      </c>
      <c r="BW159">
        <f t="shared" si="34"/>
        <v>0.4029619996032362</v>
      </c>
      <c r="BX159">
        <f t="shared" si="35"/>
        <v>0.68147324097978668</v>
      </c>
    </row>
    <row r="160" spans="1:76" x14ac:dyDescent="0.3">
      <c r="A160" t="s">
        <v>1127</v>
      </c>
      <c r="B160">
        <v>3.1839350929817448E-2</v>
      </c>
      <c r="C160">
        <v>1.8554126010962249E-2</v>
      </c>
      <c r="D160">
        <v>2.5988866849722316E-2</v>
      </c>
      <c r="E160">
        <v>5.6157284887392002E-2</v>
      </c>
      <c r="F160">
        <v>6.1477317778081504E-3</v>
      </c>
      <c r="G160">
        <v>3.1670937481714699E-2</v>
      </c>
      <c r="H160">
        <v>5.2700364375007393E-3</v>
      </c>
      <c r="I160">
        <v>3.7760555389642049E-2</v>
      </c>
      <c r="J160">
        <v>3.5484470415384356E-2</v>
      </c>
      <c r="K160">
        <v>2.2957682986527402E-2</v>
      </c>
      <c r="L160">
        <v>5.06901577390938E-2</v>
      </c>
      <c r="M160">
        <v>1.8972600480611002E-2</v>
      </c>
      <c r="N160">
        <v>1.3014607322462561E-2</v>
      </c>
      <c r="O160">
        <v>2.67175820063702E-2</v>
      </c>
      <c r="P160">
        <v>8.0767781408328503E-3</v>
      </c>
      <c r="Q160">
        <v>2.12786435642335E-2</v>
      </c>
      <c r="R160">
        <v>3.7845285941558601E-2</v>
      </c>
      <c r="S160">
        <v>3.25758004104666E-2</v>
      </c>
      <c r="T160">
        <v>2.1876541486694198E-2</v>
      </c>
      <c r="U160">
        <v>1.8944672755295149E-2</v>
      </c>
      <c r="V160">
        <v>3.3051343606326E-2</v>
      </c>
      <c r="W160">
        <v>2.2815716079418499E-2</v>
      </c>
      <c r="X160">
        <v>1.8151435515393999E-2</v>
      </c>
      <c r="Y160">
        <v>5.7068922869815797E-2</v>
      </c>
      <c r="Z160">
        <v>4.17791281318367E-2</v>
      </c>
      <c r="AA160">
        <v>1.7535295096745951E-2</v>
      </c>
      <c r="AB160">
        <v>2.9093024760098202E-2</v>
      </c>
      <c r="AC160">
        <v>9.3723967874807506E-3</v>
      </c>
      <c r="AD160">
        <v>2.312641112196925E-2</v>
      </c>
      <c r="AE160">
        <v>2.74105283054587E-2</v>
      </c>
      <c r="AF160">
        <v>3.2917511986680803E-2</v>
      </c>
      <c r="AG160">
        <v>2.1598680929913901E-2</v>
      </c>
      <c r="AH160">
        <v>2.7787442934283799E-2</v>
      </c>
      <c r="AI160">
        <v>0</v>
      </c>
      <c r="AJ160">
        <v>2.5349009470858372E-2</v>
      </c>
      <c r="AK160">
        <v>3.4860683664722301E-2</v>
      </c>
      <c r="AL160">
        <v>3.00839699810347E-2</v>
      </c>
      <c r="AM160">
        <v>1.830429415221882E-2</v>
      </c>
      <c r="AN160">
        <v>1.35568074626024E-2</v>
      </c>
      <c r="AO160">
        <v>4.1727893980007646E-2</v>
      </c>
      <c r="AP160">
        <v>1.2717613218161875E-2</v>
      </c>
      <c r="AQ160">
        <v>2.2649505083821193E-2</v>
      </c>
      <c r="AR160">
        <v>1.5735942357210299E-2</v>
      </c>
      <c r="AS160">
        <v>1.3182272958327315E-2</v>
      </c>
      <c r="AT160">
        <v>7.5736259404220307E-3</v>
      </c>
      <c r="AU160">
        <v>3.3860855133922646E-2</v>
      </c>
      <c r="AV160">
        <v>1.58054212981137E-2</v>
      </c>
      <c r="AW160">
        <v>2.6447473502855E-2</v>
      </c>
      <c r="AX160">
        <v>5.3849678503761197E-2</v>
      </c>
      <c r="AY160">
        <v>1.7163569581505327E-2</v>
      </c>
      <c r="AZ160">
        <v>1.095991551166855E-2</v>
      </c>
      <c r="BA160">
        <v>6.3185847863179998E-3</v>
      </c>
      <c r="BB160">
        <v>1.2779653187052549E-2</v>
      </c>
      <c r="BC160">
        <v>2.808263907602385E-2</v>
      </c>
      <c r="BD160">
        <v>2.5071420876193903E-2</v>
      </c>
      <c r="BE160">
        <v>1.3846333549192945E-2</v>
      </c>
      <c r="BF160">
        <v>1.7395103509258297E-2</v>
      </c>
      <c r="BG160">
        <v>2.20905230720903E-2</v>
      </c>
      <c r="BH160">
        <v>2.0103644188922826E-2</v>
      </c>
      <c r="BJ160">
        <f t="shared" si="24"/>
        <v>2.5661338276254705E-2</v>
      </c>
      <c r="BK160">
        <f t="shared" si="25"/>
        <v>2.6275007706635385E-2</v>
      </c>
      <c r="BL160">
        <f t="shared" si="26"/>
        <v>2.1580657361850643E-2</v>
      </c>
      <c r="BN160">
        <f t="shared" si="27"/>
        <v>1.4747536798870546E-2</v>
      </c>
      <c r="BO160">
        <f t="shared" si="28"/>
        <v>1.2600308029396769E-2</v>
      </c>
      <c r="BP160">
        <f t="shared" si="29"/>
        <v>1.1087818354700785E-2</v>
      </c>
      <c r="BR160">
        <f t="shared" si="30"/>
        <v>3.6868841997176366E-3</v>
      </c>
      <c r="BS160">
        <f t="shared" si="31"/>
        <v>2.9699210842085867E-3</v>
      </c>
      <c r="BT160">
        <f t="shared" si="32"/>
        <v>2.2175636709401573E-3</v>
      </c>
      <c r="BV160">
        <f t="shared" si="33"/>
        <v>0.89773825181041422</v>
      </c>
      <c r="BW160">
        <f t="shared" si="34"/>
        <v>0.35172261998686949</v>
      </c>
      <c r="BX160">
        <f t="shared" si="35"/>
        <v>0.21398477807806723</v>
      </c>
    </row>
    <row r="161" spans="1:76" x14ac:dyDescent="0.3">
      <c r="A161" t="s">
        <v>1128</v>
      </c>
      <c r="B161">
        <v>1.022050625042605E-2</v>
      </c>
      <c r="C161">
        <v>1.21961144768472E-3</v>
      </c>
      <c r="D161">
        <v>6.4569068296491004E-3</v>
      </c>
      <c r="E161">
        <v>2.74480509733099E-3</v>
      </c>
      <c r="F161">
        <v>3.6176302419226952E-2</v>
      </c>
      <c r="G161">
        <v>1.2405971082678779E-2</v>
      </c>
      <c r="H161">
        <v>1.49346608622671E-2</v>
      </c>
      <c r="I161">
        <v>5.2240873363433998E-3</v>
      </c>
      <c r="J161">
        <v>1.147405909330405E-2</v>
      </c>
      <c r="K161">
        <v>5.256093508826375E-3</v>
      </c>
      <c r="L161">
        <v>1.2660167142977335E-2</v>
      </c>
      <c r="M161">
        <v>1.2860822702584322E-2</v>
      </c>
      <c r="N161">
        <v>0</v>
      </c>
      <c r="O161">
        <v>6.0820296993114005E-3</v>
      </c>
      <c r="P161">
        <v>0</v>
      </c>
      <c r="Q161">
        <v>6.3167873436518448E-3</v>
      </c>
      <c r="R161">
        <v>2.8143984152480501E-2</v>
      </c>
      <c r="S161">
        <v>1.0136024235778565E-2</v>
      </c>
      <c r="T161">
        <v>1.4519881093336601E-2</v>
      </c>
      <c r="U161">
        <v>1.2353762689025835E-2</v>
      </c>
      <c r="V161">
        <v>1.1890046076360451E-2</v>
      </c>
      <c r="W161">
        <v>1.7826822060290751E-2</v>
      </c>
      <c r="X161">
        <v>1.4117835264304645E-2</v>
      </c>
      <c r="Y161">
        <v>8.7350634484565006E-3</v>
      </c>
      <c r="Z161">
        <v>4.133297164465035E-2</v>
      </c>
      <c r="AA161">
        <v>6.0095867538538204E-3</v>
      </c>
      <c r="AB161">
        <v>7.3374648290039498E-3</v>
      </c>
      <c r="AC161">
        <v>1.6465008123066786E-2</v>
      </c>
      <c r="AD161">
        <v>0</v>
      </c>
      <c r="AE161">
        <v>5.4978057982153624E-3</v>
      </c>
      <c r="AF161">
        <v>1.017298370424969E-2</v>
      </c>
      <c r="AG161">
        <v>5.17919232973985E-3</v>
      </c>
      <c r="AH161">
        <v>4.0775364004010398E-2</v>
      </c>
      <c r="AI161">
        <v>1.4368167109871944E-2</v>
      </c>
      <c r="AJ161">
        <v>6.46529765928615E-3</v>
      </c>
      <c r="AK161">
        <v>1.0693767887855915E-2</v>
      </c>
      <c r="AL161">
        <v>1.107949352815105E-2</v>
      </c>
      <c r="AM161">
        <v>4.7447306289748704E-3</v>
      </c>
      <c r="AN161">
        <v>3.9106688578900498E-3</v>
      </c>
      <c r="AO161">
        <v>0</v>
      </c>
      <c r="AP161">
        <v>0</v>
      </c>
      <c r="AQ161">
        <v>2.3458030126631349E-2</v>
      </c>
      <c r="AR161">
        <v>6.8282079093464499E-3</v>
      </c>
      <c r="AS161">
        <v>0</v>
      </c>
      <c r="AT161">
        <v>1.4439233799753221E-2</v>
      </c>
      <c r="AU161">
        <v>0</v>
      </c>
      <c r="AV161">
        <v>1.5639875243160899E-2</v>
      </c>
      <c r="AW161">
        <v>6.9461074349361001E-3</v>
      </c>
      <c r="AX161">
        <v>3.9916091188130449E-2</v>
      </c>
      <c r="AY161">
        <v>7.9576488253141498E-3</v>
      </c>
      <c r="AZ161">
        <v>1.4841519139900099E-2</v>
      </c>
      <c r="BA161">
        <v>8.0041626285526999E-3</v>
      </c>
      <c r="BB161">
        <v>1.2397808735178701E-2</v>
      </c>
      <c r="BC161">
        <v>2.0214531998329198E-2</v>
      </c>
      <c r="BD161">
        <v>1.9088765083795652E-2</v>
      </c>
      <c r="BE161">
        <v>6.2484914548988852E-3</v>
      </c>
      <c r="BF161">
        <v>6.5072187154088497E-3</v>
      </c>
      <c r="BG161">
        <v>7.7433496841710844E-3</v>
      </c>
      <c r="BH161">
        <v>1.2089143741253265E-2</v>
      </c>
      <c r="BJ161">
        <f t="shared" si="24"/>
        <v>9.0020506760164019E-3</v>
      </c>
      <c r="BK161">
        <f t="shared" si="25"/>
        <v>1.4714553517594217E-2</v>
      </c>
      <c r="BL161">
        <f t="shared" si="26"/>
        <v>1.0368565770836764E-2</v>
      </c>
      <c r="BN161">
        <f t="shared" si="27"/>
        <v>8.6925382909116139E-3</v>
      </c>
      <c r="BO161">
        <f t="shared" si="28"/>
        <v>1.1362481291819488E-2</v>
      </c>
      <c r="BP161">
        <f t="shared" si="29"/>
        <v>8.8563822033775278E-3</v>
      </c>
      <c r="BR161">
        <f t="shared" si="30"/>
        <v>2.1731345727279035E-3</v>
      </c>
      <c r="BS161">
        <f t="shared" si="31"/>
        <v>2.6781625241836145E-3</v>
      </c>
      <c r="BT161">
        <f t="shared" si="32"/>
        <v>1.7712764406755056E-3</v>
      </c>
      <c r="BV161">
        <f t="shared" si="33"/>
        <v>0.10763429301073621</v>
      </c>
      <c r="BW161">
        <f t="shared" si="34"/>
        <v>0.62922447594584341</v>
      </c>
      <c r="BX161">
        <f t="shared" si="35"/>
        <v>0.1857030846914281</v>
      </c>
    </row>
    <row r="162" spans="1:76" x14ac:dyDescent="0.3">
      <c r="A162" t="s">
        <v>1129</v>
      </c>
      <c r="B162">
        <v>1.4816822096076951E-2</v>
      </c>
      <c r="C162">
        <v>3.3961039048267597E-2</v>
      </c>
      <c r="D162">
        <v>3.8401417321816497E-2</v>
      </c>
      <c r="E162">
        <v>6.822235743364799E-2</v>
      </c>
      <c r="F162">
        <v>0</v>
      </c>
      <c r="G162">
        <v>5.6629116347929102E-2</v>
      </c>
      <c r="H162">
        <v>5.7015750961022807E-2</v>
      </c>
      <c r="I162">
        <v>2.9010617910073901E-2</v>
      </c>
      <c r="J162">
        <v>5.2342758234737899E-2</v>
      </c>
      <c r="K162">
        <v>3.5237232216854548E-2</v>
      </c>
      <c r="L162">
        <v>3.6540095838832498E-2</v>
      </c>
      <c r="M162">
        <v>6.05118466678801E-2</v>
      </c>
      <c r="N162">
        <v>2.5850087148722452E-2</v>
      </c>
      <c r="O162">
        <v>3.076293100551335E-2</v>
      </c>
      <c r="P162">
        <v>2.7885323380721899E-2</v>
      </c>
      <c r="Q162">
        <v>5.8034624176441299E-2</v>
      </c>
      <c r="R162">
        <v>5.3712638198328E-2</v>
      </c>
      <c r="S162">
        <v>6.6298924207172094E-2</v>
      </c>
      <c r="T162">
        <v>5.8134211027453496E-2</v>
      </c>
      <c r="U162">
        <v>5.1625698611191845E-2</v>
      </c>
      <c r="V162">
        <v>1.5877754598013848E-2</v>
      </c>
      <c r="W162">
        <v>2.7414791848310499E-2</v>
      </c>
      <c r="X162">
        <v>2.9373369877722651E-2</v>
      </c>
      <c r="Y162">
        <v>3.4740242270585503E-2</v>
      </c>
      <c r="Z162">
        <v>2.8709540344286001E-2</v>
      </c>
      <c r="AA162">
        <v>3.3776330450635252E-2</v>
      </c>
      <c r="AB162">
        <v>7.3540312569677399E-2</v>
      </c>
      <c r="AC162">
        <v>5.5664796184587598E-2</v>
      </c>
      <c r="AD162">
        <v>1.2096635535218246E-2</v>
      </c>
      <c r="AE162">
        <v>6.03665507460866E-2</v>
      </c>
      <c r="AF162">
        <v>2.59785694314114E-2</v>
      </c>
      <c r="AG162">
        <v>2.7124266902026899E-2</v>
      </c>
      <c r="AH162">
        <v>3.6488760331470797E-2</v>
      </c>
      <c r="AI162">
        <v>3.92861472502243E-2</v>
      </c>
      <c r="AJ162">
        <v>2.1961061093313701E-2</v>
      </c>
      <c r="AK162">
        <v>4.8581746338870545E-2</v>
      </c>
      <c r="AL162">
        <v>5.1668347465935301E-2</v>
      </c>
      <c r="AM162">
        <v>2.2104226396755352E-2</v>
      </c>
      <c r="AN162">
        <v>4.6063348111985397E-2</v>
      </c>
      <c r="AO162">
        <v>2.0568096866855699E-2</v>
      </c>
      <c r="AP162">
        <v>3.3584195619434654E-2</v>
      </c>
      <c r="AQ162">
        <v>4.3215967786230151E-2</v>
      </c>
      <c r="AR162">
        <v>4.8843188919803548E-2</v>
      </c>
      <c r="AS162">
        <v>2.9075846440705249E-2</v>
      </c>
      <c r="AT162">
        <v>4.8660036044881547E-2</v>
      </c>
      <c r="AU162">
        <v>4.0540213468148151E-2</v>
      </c>
      <c r="AV162">
        <v>2.5892651270396153E-2</v>
      </c>
      <c r="AW162">
        <v>3.114237832273695E-2</v>
      </c>
      <c r="AX162">
        <v>6.4133457806123007E-2</v>
      </c>
      <c r="AY162">
        <v>5.0195681180031745E-2</v>
      </c>
      <c r="AZ162">
        <v>2.9181584908485853E-2</v>
      </c>
      <c r="BA162">
        <v>3.0763039825031098E-2</v>
      </c>
      <c r="BB162">
        <v>2.7419746433945347E-2</v>
      </c>
      <c r="BC162">
        <v>3.3594095250714599E-2</v>
      </c>
      <c r="BD162">
        <v>4.6698165835592498E-2</v>
      </c>
      <c r="BE162">
        <v>1.4154210817585351E-2</v>
      </c>
      <c r="BF162">
        <v>3.8833630356129648E-2</v>
      </c>
      <c r="BG162">
        <v>2.2366312103386351E-2</v>
      </c>
      <c r="BH162">
        <v>2.7773280599697449E-2</v>
      </c>
      <c r="BJ162">
        <f t="shared" si="24"/>
        <v>3.9076376236783686E-2</v>
      </c>
      <c r="BK162">
        <f t="shared" si="25"/>
        <v>4.0567196688022354E-2</v>
      </c>
      <c r="BL162">
        <f t="shared" si="26"/>
        <v>3.5880580370511013E-2</v>
      </c>
      <c r="BN162">
        <f t="shared" si="27"/>
        <v>1.8453888307749262E-2</v>
      </c>
      <c r="BO162">
        <f t="shared" si="28"/>
        <v>1.7696643952138245E-2</v>
      </c>
      <c r="BP162">
        <f t="shared" si="29"/>
        <v>1.2433309031629666E-2</v>
      </c>
      <c r="BR162">
        <f t="shared" si="30"/>
        <v>4.6134720769373154E-3</v>
      </c>
      <c r="BS162">
        <f t="shared" si="31"/>
        <v>4.1711389809336195E-3</v>
      </c>
      <c r="BT162">
        <f t="shared" si="32"/>
        <v>2.4866618063259334E-3</v>
      </c>
      <c r="BV162">
        <f t="shared" si="33"/>
        <v>0.81213223614513619</v>
      </c>
      <c r="BW162">
        <f t="shared" si="34"/>
        <v>0.54780691767069711</v>
      </c>
      <c r="BX162">
        <f t="shared" si="35"/>
        <v>0.34256885363067524</v>
      </c>
    </row>
    <row r="163" spans="1:76" x14ac:dyDescent="0.3">
      <c r="A163" t="s">
        <v>1130</v>
      </c>
      <c r="B163">
        <v>0.13025466961407001</v>
      </c>
      <c r="C163">
        <v>0.146484083415202</v>
      </c>
      <c r="D163">
        <v>0.33261682491998201</v>
      </c>
      <c r="E163">
        <v>0.37639899660207998</v>
      </c>
      <c r="F163">
        <v>0.44954825542188648</v>
      </c>
      <c r="G163">
        <v>0.20961548674946551</v>
      </c>
      <c r="H163">
        <v>0.2234237499876105</v>
      </c>
      <c r="I163">
        <v>0.13985914881027001</v>
      </c>
      <c r="J163">
        <v>0.24173498741551702</v>
      </c>
      <c r="K163">
        <v>0.17802824244148299</v>
      </c>
      <c r="L163">
        <v>0.233234244690045</v>
      </c>
      <c r="M163">
        <v>0.36688323430317149</v>
      </c>
      <c r="N163">
        <v>0.167472041409158</v>
      </c>
      <c r="O163">
        <v>0.150839625469468</v>
      </c>
      <c r="P163">
        <v>0.12722180911051961</v>
      </c>
      <c r="Q163">
        <v>0.16020679396062598</v>
      </c>
      <c r="R163">
        <v>0.21944546864141001</v>
      </c>
      <c r="S163">
        <v>0.31089642309895149</v>
      </c>
      <c r="T163">
        <v>0.16252795398561798</v>
      </c>
      <c r="U163">
        <v>0.28441304820167101</v>
      </c>
      <c r="V163">
        <v>0.133365378207181</v>
      </c>
      <c r="W163">
        <v>0.2112374952593275</v>
      </c>
      <c r="X163">
        <v>0.16520691153550049</v>
      </c>
      <c r="Y163">
        <v>0.17438860994910149</v>
      </c>
      <c r="Z163">
        <v>0.2053521688719665</v>
      </c>
      <c r="AA163">
        <v>0.20922308688940899</v>
      </c>
      <c r="AB163">
        <v>0.247303355345248</v>
      </c>
      <c r="AC163">
        <v>0.27950272336625104</v>
      </c>
      <c r="AD163">
        <v>0.10871960058788749</v>
      </c>
      <c r="AE163">
        <v>0.25605400963243852</v>
      </c>
      <c r="AF163">
        <v>0.162240957656448</v>
      </c>
      <c r="AG163">
        <v>0.1424137177470445</v>
      </c>
      <c r="AH163">
        <v>0.278565065345658</v>
      </c>
      <c r="AI163">
        <v>0.13416775542558701</v>
      </c>
      <c r="AJ163">
        <v>0.15716788256175049</v>
      </c>
      <c r="AK163">
        <v>0.2791794485716485</v>
      </c>
      <c r="AL163">
        <v>0.11190749188777085</v>
      </c>
      <c r="AM163">
        <v>0.11367710193289546</v>
      </c>
      <c r="AN163">
        <v>0.20307305902007899</v>
      </c>
      <c r="AO163">
        <v>0.16008686828951502</v>
      </c>
      <c r="AP163">
        <v>0.18490289589096751</v>
      </c>
      <c r="AQ163">
        <v>0.16354641106305201</v>
      </c>
      <c r="AR163">
        <v>0.20208521848087452</v>
      </c>
      <c r="AS163">
        <v>0.1798744853974365</v>
      </c>
      <c r="AT163">
        <v>0.31050333586587253</v>
      </c>
      <c r="AU163">
        <v>0.24093098355468301</v>
      </c>
      <c r="AV163">
        <v>0.33024606979818899</v>
      </c>
      <c r="AW163">
        <v>0.14441322727091715</v>
      </c>
      <c r="AX163">
        <v>9.6547335965035605E-2</v>
      </c>
      <c r="AY163">
        <v>0.18494673799623751</v>
      </c>
      <c r="AZ163">
        <v>0.14711121108234748</v>
      </c>
      <c r="BA163">
        <v>0.21117674754712201</v>
      </c>
      <c r="BB163">
        <v>0.1697682837432595</v>
      </c>
      <c r="BC163">
        <v>0.113447371737218</v>
      </c>
      <c r="BD163">
        <v>0.269212674817495</v>
      </c>
      <c r="BE163">
        <v>0.12934918697245051</v>
      </c>
      <c r="BF163">
        <v>0.17372864843286601</v>
      </c>
      <c r="BG163">
        <v>0.16145183168615751</v>
      </c>
      <c r="BH163">
        <v>0.14749684515719949</v>
      </c>
      <c r="BJ163">
        <f t="shared" si="24"/>
        <v>0.22711388714503467</v>
      </c>
      <c r="BK163">
        <f t="shared" si="25"/>
        <v>0.20472354054148328</v>
      </c>
      <c r="BL163">
        <f t="shared" si="26"/>
        <v>0.18343325418892165</v>
      </c>
      <c r="BN163">
        <f t="shared" si="27"/>
        <v>0.10090789236927976</v>
      </c>
      <c r="BO163">
        <f t="shared" si="28"/>
        <v>6.0697730912413254E-2</v>
      </c>
      <c r="BP163">
        <f t="shared" si="29"/>
        <v>6.1554374812432908E-2</v>
      </c>
      <c r="BR163">
        <f t="shared" si="30"/>
        <v>2.522697309231994E-2</v>
      </c>
      <c r="BS163">
        <f t="shared" si="31"/>
        <v>1.4306592376934581E-2</v>
      </c>
      <c r="BT163">
        <f t="shared" si="32"/>
        <v>1.2310874962486581E-2</v>
      </c>
      <c r="BV163">
        <f t="shared" si="33"/>
        <v>0.44762127768785609</v>
      </c>
      <c r="BW163">
        <f t="shared" si="34"/>
        <v>0.13382137975277975</v>
      </c>
      <c r="BX163">
        <f t="shared" si="35"/>
        <v>0.26656007465409443</v>
      </c>
    </row>
    <row r="164" spans="1:76" x14ac:dyDescent="0.3">
      <c r="A164" t="s">
        <v>1131</v>
      </c>
      <c r="B164">
        <v>2.5364312803790499E-2</v>
      </c>
      <c r="C164">
        <v>1.6495466418405699E-2</v>
      </c>
      <c r="D164">
        <v>7.1195207878766154E-2</v>
      </c>
      <c r="E164">
        <v>6.5477959648096051E-2</v>
      </c>
      <c r="F164">
        <v>0</v>
      </c>
      <c r="G164">
        <v>3.2022565731224598E-2</v>
      </c>
      <c r="H164">
        <v>7.6311801564019455E-2</v>
      </c>
      <c r="I164">
        <v>4.4741088854522854E-2</v>
      </c>
      <c r="J164">
        <v>8.4518089078586794E-2</v>
      </c>
      <c r="K164">
        <v>4.1637527629962298E-2</v>
      </c>
      <c r="L164">
        <v>4.7303179677046552E-2</v>
      </c>
      <c r="M164">
        <v>4.2876210377675049E-2</v>
      </c>
      <c r="N164">
        <v>2.4600767603632126E-2</v>
      </c>
      <c r="O164">
        <v>3.8448809537908898E-2</v>
      </c>
      <c r="P164">
        <v>1.8363063595940123E-2</v>
      </c>
      <c r="Q164">
        <v>7.3416639845471546E-2</v>
      </c>
      <c r="R164">
        <v>1.4175901011901E-2</v>
      </c>
      <c r="S164">
        <v>7.9981275707613209E-2</v>
      </c>
      <c r="T164">
        <v>4.4697758118032199E-2</v>
      </c>
      <c r="U164">
        <v>6.4245958267733744E-2</v>
      </c>
      <c r="V164">
        <v>5.2220969578533498E-2</v>
      </c>
      <c r="W164">
        <v>3.2443506670101104E-2</v>
      </c>
      <c r="X164">
        <v>3.9741155373509446E-2</v>
      </c>
      <c r="Y164">
        <v>8.1458513027385507E-2</v>
      </c>
      <c r="Z164">
        <v>3.776569589792015E-2</v>
      </c>
      <c r="AA164">
        <v>4.1898842442847251E-2</v>
      </c>
      <c r="AB164">
        <v>2.1136150726363899E-2</v>
      </c>
      <c r="AC164">
        <v>4.9747335214378352E-2</v>
      </c>
      <c r="AD164">
        <v>3.4196754204128446E-2</v>
      </c>
      <c r="AE164">
        <v>5.2289607763282647E-2</v>
      </c>
      <c r="AF164">
        <v>4.54975315014257E-2</v>
      </c>
      <c r="AG164">
        <v>3.816493597459835E-2</v>
      </c>
      <c r="AH164">
        <v>4.8344619249448856E-2</v>
      </c>
      <c r="AI164">
        <v>3.0429689350266593E-2</v>
      </c>
      <c r="AJ164">
        <v>2.2279365697749701E-2</v>
      </c>
      <c r="AK164">
        <v>4.2835953194009097E-2</v>
      </c>
      <c r="AL164">
        <v>3.7375389945483298E-2</v>
      </c>
      <c r="AM164">
        <v>3.2838349464067246E-2</v>
      </c>
      <c r="AN164">
        <v>4.0302958202320348E-2</v>
      </c>
      <c r="AO164">
        <v>5.3553817644730453E-2</v>
      </c>
      <c r="AP164">
        <v>4.0706591007558149E-2</v>
      </c>
      <c r="AQ164">
        <v>4.6473370773725549E-2</v>
      </c>
      <c r="AR164">
        <v>4.7881359501943103E-2</v>
      </c>
      <c r="AS164">
        <v>2.72397556245427E-2</v>
      </c>
      <c r="AT164">
        <v>4.0592979987081654E-2</v>
      </c>
      <c r="AU164">
        <v>4.1111125857689453E-2</v>
      </c>
      <c r="AV164">
        <v>6.2963472943773205E-2</v>
      </c>
      <c r="AW164">
        <v>4.8792154281571548E-2</v>
      </c>
      <c r="AX164">
        <v>4.0013838146324851E-2</v>
      </c>
      <c r="AY164">
        <v>2.5295475441745902E-2</v>
      </c>
      <c r="AZ164">
        <v>5.136044708068415E-2</v>
      </c>
      <c r="BA164">
        <v>2.6822476966409547E-2</v>
      </c>
      <c r="BB164">
        <v>5.5012763202585649E-2</v>
      </c>
      <c r="BC164">
        <v>3.9149317604234804E-2</v>
      </c>
      <c r="BD164">
        <v>3.5152730986066999E-2</v>
      </c>
      <c r="BE164">
        <v>2.4969378821107349E-2</v>
      </c>
      <c r="BF164">
        <v>3.9207989394690848E-2</v>
      </c>
      <c r="BG164">
        <v>3.023431009293525E-2</v>
      </c>
      <c r="BH164">
        <v>5.046758754001545E-2</v>
      </c>
      <c r="BJ164">
        <f t="shared" si="24"/>
        <v>4.3923293140315546E-2</v>
      </c>
      <c r="BK164">
        <f t="shared" si="25"/>
        <v>4.4913122226637216E-2</v>
      </c>
      <c r="BL164">
        <f t="shared" si="26"/>
        <v>4.010531837612185E-2</v>
      </c>
      <c r="BN164">
        <f t="shared" si="27"/>
        <v>2.4519168918883835E-2</v>
      </c>
      <c r="BO164">
        <f t="shared" si="28"/>
        <v>1.749811934659672E-2</v>
      </c>
      <c r="BP164">
        <f t="shared" si="29"/>
        <v>1.0482790111705732E-2</v>
      </c>
      <c r="BR164">
        <f t="shared" si="30"/>
        <v>6.1297922297209586E-3</v>
      </c>
      <c r="BS164">
        <f t="shared" si="31"/>
        <v>4.1243462826633537E-3</v>
      </c>
      <c r="BT164">
        <f t="shared" si="32"/>
        <v>2.0965580223411464E-3</v>
      </c>
      <c r="BV164">
        <f t="shared" si="33"/>
        <v>0.89442274477767758</v>
      </c>
      <c r="BW164">
        <f t="shared" si="34"/>
        <v>0.56274214297670799</v>
      </c>
      <c r="BX164">
        <f t="shared" si="35"/>
        <v>0.30840817200325499</v>
      </c>
    </row>
    <row r="165" spans="1:76" x14ac:dyDescent="0.3">
      <c r="A165" t="s">
        <v>1132</v>
      </c>
      <c r="B165">
        <v>1.2961450532257401E-2</v>
      </c>
      <c r="C165">
        <v>9.4882444579467498E-3</v>
      </c>
      <c r="D165">
        <v>1.37096693325952E-2</v>
      </c>
      <c r="E165">
        <v>7.8566473433743008E-3</v>
      </c>
      <c r="F165">
        <v>0</v>
      </c>
      <c r="G165">
        <v>1.24447650664281E-3</v>
      </c>
      <c r="H165">
        <v>7.1964831282923499E-3</v>
      </c>
      <c r="I165">
        <v>4.6256285211403198E-3</v>
      </c>
      <c r="J165">
        <v>0</v>
      </c>
      <c r="K165">
        <v>5.8888497880118648E-3</v>
      </c>
      <c r="L165">
        <v>7.9316179893235503E-3</v>
      </c>
      <c r="M165">
        <v>5.9734310235051904E-3</v>
      </c>
      <c r="N165">
        <v>1.1672169514011661E-2</v>
      </c>
      <c r="O165">
        <v>0</v>
      </c>
      <c r="P165">
        <v>2.7935997750933552E-2</v>
      </c>
      <c r="Q165">
        <v>1.0790167273734004E-2</v>
      </c>
      <c r="R165">
        <v>2.2658491980448399E-2</v>
      </c>
      <c r="S165">
        <v>3.1271905413126348E-2</v>
      </c>
      <c r="T165">
        <v>1.7974834524025651E-2</v>
      </c>
      <c r="U165">
        <v>2.0991234052929946E-2</v>
      </c>
      <c r="V165">
        <v>4.6441492433827152E-3</v>
      </c>
      <c r="W165">
        <v>1.0672790724541005E-2</v>
      </c>
      <c r="X165">
        <v>1.6695988509789698E-2</v>
      </c>
      <c r="Y165">
        <v>1.47994578972571E-3</v>
      </c>
      <c r="Z165">
        <v>4.0334113294327095E-2</v>
      </c>
      <c r="AA165">
        <v>1.1734562301541299E-2</v>
      </c>
      <c r="AB165">
        <v>1.2138313181012651E-2</v>
      </c>
      <c r="AC165">
        <v>1.3394274324750649E-2</v>
      </c>
      <c r="AD165">
        <v>1.6079839320029828E-2</v>
      </c>
      <c r="AE165">
        <v>5.3563881911530501E-3</v>
      </c>
      <c r="AF165">
        <v>1.38109737611529E-2</v>
      </c>
      <c r="AG165">
        <v>6.7063411151742601E-3</v>
      </c>
      <c r="AH165">
        <v>1.4476345555164551E-2</v>
      </c>
      <c r="AI165">
        <v>1.938423054677085E-2</v>
      </c>
      <c r="AJ165">
        <v>1.6390678017616949E-3</v>
      </c>
      <c r="AK165">
        <v>1.3618245101206201E-2</v>
      </c>
      <c r="AL165">
        <v>4.1501842634353552E-4</v>
      </c>
      <c r="AM165">
        <v>1.9048319949694002E-2</v>
      </c>
      <c r="AN165">
        <v>5.6964710675008502E-3</v>
      </c>
      <c r="AO165">
        <v>8.1397675765211546E-3</v>
      </c>
      <c r="AP165">
        <v>9.4883862667616004E-3</v>
      </c>
      <c r="AQ165">
        <v>1.45395072168277E-2</v>
      </c>
      <c r="AR165">
        <v>2.6729429340669603E-2</v>
      </c>
      <c r="AS165">
        <v>6.7003100159688999E-3</v>
      </c>
      <c r="AT165">
        <v>2.2066879010495398E-3</v>
      </c>
      <c r="AU165">
        <v>1.0297700869218301E-2</v>
      </c>
      <c r="AV165">
        <v>6.4995939562889496E-3</v>
      </c>
      <c r="AW165">
        <v>6.9461074349361001E-3</v>
      </c>
      <c r="AX165">
        <v>2.221824738136589E-2</v>
      </c>
      <c r="AY165">
        <v>1.5781305599215249E-2</v>
      </c>
      <c r="AZ165">
        <v>9.5091696843648855E-3</v>
      </c>
      <c r="BA165">
        <v>5.0337191604129502E-3</v>
      </c>
      <c r="BB165">
        <v>9.0304926943303495E-3</v>
      </c>
      <c r="BC165">
        <v>5.2638846116964998E-3</v>
      </c>
      <c r="BD165">
        <v>1.16954316645095E-2</v>
      </c>
      <c r="BE165">
        <v>4.9157350611806067E-3</v>
      </c>
      <c r="BF165">
        <v>1.3793441041500602E-2</v>
      </c>
      <c r="BG165">
        <v>7.2200931078281998E-3</v>
      </c>
      <c r="BH165">
        <v>6.2042829468676002E-3</v>
      </c>
      <c r="BJ165">
        <f t="shared" si="24"/>
        <v>7.9546770726105602E-3</v>
      </c>
      <c r="BK165">
        <f t="shared" si="25"/>
        <v>1.5544706768280368E-2</v>
      </c>
      <c r="BL165">
        <f t="shared" si="26"/>
        <v>9.7052166351208179E-3</v>
      </c>
      <c r="BN165">
        <f t="shared" si="27"/>
        <v>7.0065230172172491E-3</v>
      </c>
      <c r="BO165">
        <f t="shared" si="28"/>
        <v>9.4606783771594826E-3</v>
      </c>
      <c r="BP165">
        <f t="shared" si="29"/>
        <v>6.3469735636246562E-3</v>
      </c>
      <c r="BR165">
        <f t="shared" si="30"/>
        <v>1.7516307543043123E-3</v>
      </c>
      <c r="BS165">
        <f t="shared" si="31"/>
        <v>2.2299032783714709E-3</v>
      </c>
      <c r="BT165">
        <f t="shared" si="32"/>
        <v>1.2693947127249312E-3</v>
      </c>
      <c r="BV165">
        <f t="shared" si="33"/>
        <v>1.1768022056195697E-2</v>
      </c>
      <c r="BW165">
        <f t="shared" si="34"/>
        <v>0.42480865325549844</v>
      </c>
      <c r="BX165">
        <f t="shared" si="35"/>
        <v>3.0782614263609669E-2</v>
      </c>
    </row>
    <row r="166" spans="1:76" x14ac:dyDescent="0.3">
      <c r="A166" t="s">
        <v>1133</v>
      </c>
      <c r="B166">
        <v>2.6573342011640697E-3</v>
      </c>
      <c r="C166">
        <v>6.0831191094615497E-3</v>
      </c>
      <c r="D166">
        <v>7.0749262594946996E-3</v>
      </c>
      <c r="E166">
        <v>8.9500346394965347E-3</v>
      </c>
      <c r="F166">
        <v>6.1477317778081504E-3</v>
      </c>
      <c r="G166">
        <v>1.4368551918700435E-2</v>
      </c>
      <c r="H166">
        <v>7.9006664376150195E-3</v>
      </c>
      <c r="I166">
        <v>8.9702439984705347E-3</v>
      </c>
      <c r="J166">
        <v>0</v>
      </c>
      <c r="K166">
        <v>9.4551855778828645E-3</v>
      </c>
      <c r="L166">
        <v>9.9555859254002749E-3</v>
      </c>
      <c r="M166">
        <v>6.2055526461623498E-3</v>
      </c>
      <c r="N166">
        <v>1.0888323244520395E-2</v>
      </c>
      <c r="O166">
        <v>1.3123270009878949E-3</v>
      </c>
      <c r="P166">
        <v>2.1065480902650049E-2</v>
      </c>
      <c r="Q166">
        <v>8.6032445377200208E-3</v>
      </c>
      <c r="R166">
        <v>2.33589195202967E-2</v>
      </c>
      <c r="S166">
        <v>1.8876451896130998E-2</v>
      </c>
      <c r="T166">
        <v>1.537806244803575E-3</v>
      </c>
      <c r="U166">
        <v>6.2214306962860002E-3</v>
      </c>
      <c r="V166">
        <v>1.0566317030390401E-2</v>
      </c>
      <c r="W166">
        <v>1.417508915828955E-3</v>
      </c>
      <c r="X166">
        <v>9.8937522541323493E-3</v>
      </c>
      <c r="Y166">
        <v>0</v>
      </c>
      <c r="Z166">
        <v>5.9680289665122498E-3</v>
      </c>
      <c r="AA166">
        <v>2.0118164132276548E-2</v>
      </c>
      <c r="AB166">
        <v>0</v>
      </c>
      <c r="AC166">
        <v>1.7701104479121649E-3</v>
      </c>
      <c r="AD166">
        <v>1.1411141674823249E-2</v>
      </c>
      <c r="AE166">
        <v>7.6858044214058504E-3</v>
      </c>
      <c r="AF166">
        <v>9.1068118337628602E-3</v>
      </c>
      <c r="AG166">
        <v>5.17919232973985E-3</v>
      </c>
      <c r="AH166">
        <v>1.2021655511796001E-2</v>
      </c>
      <c r="AI166">
        <v>1.1142827459183401E-2</v>
      </c>
      <c r="AJ166">
        <v>1.4067106678685451E-2</v>
      </c>
      <c r="AK166">
        <v>7.3346742695636E-3</v>
      </c>
      <c r="AL166">
        <v>1.9301921037385702E-2</v>
      </c>
      <c r="AM166">
        <v>4.6668460030619801E-4</v>
      </c>
      <c r="AN166">
        <v>1.1453754638497241E-2</v>
      </c>
      <c r="AO166">
        <v>9.0667286173203004E-3</v>
      </c>
      <c r="AP166">
        <v>1.3374743900200249E-2</v>
      </c>
      <c r="AQ166">
        <v>9.6276662261798492E-3</v>
      </c>
      <c r="AR166">
        <v>8.3967009445345495E-3</v>
      </c>
      <c r="AS166">
        <v>2.5316717224585551E-2</v>
      </c>
      <c r="AT166">
        <v>6.2359479969888E-3</v>
      </c>
      <c r="AU166">
        <v>0</v>
      </c>
      <c r="AV166">
        <v>0</v>
      </c>
      <c r="AW166">
        <v>1.24418946672393E-2</v>
      </c>
      <c r="AX166">
        <v>1.731511735482115E-2</v>
      </c>
      <c r="AY166">
        <v>1.3603000228002199E-2</v>
      </c>
      <c r="AZ166">
        <v>7.4638366123829002E-3</v>
      </c>
      <c r="BA166">
        <v>1.5532075625427541E-2</v>
      </c>
      <c r="BB166">
        <v>6.8550955488045498E-3</v>
      </c>
      <c r="BC166">
        <v>1.00734534915886E-3</v>
      </c>
      <c r="BD166">
        <v>0</v>
      </c>
      <c r="BE166">
        <v>1.1852900413703746E-2</v>
      </c>
      <c r="BF166">
        <v>8.4246871686298047E-3</v>
      </c>
      <c r="BG166">
        <v>1.2364107619110705E-2</v>
      </c>
      <c r="BH166">
        <v>1.825851374874295E-2</v>
      </c>
      <c r="BJ166">
        <f t="shared" si="24"/>
        <v>8.1023942610959285E-3</v>
      </c>
      <c r="BK166">
        <f t="shared" si="25"/>
        <v>8.681995740848953E-3</v>
      </c>
      <c r="BL166">
        <f t="shared" si="26"/>
        <v>9.990448818810848E-3</v>
      </c>
      <c r="BN166">
        <f t="shared" si="27"/>
        <v>5.0069929427681605E-3</v>
      </c>
      <c r="BO166">
        <f t="shared" si="28"/>
        <v>6.8984406507371903E-3</v>
      </c>
      <c r="BP166">
        <f t="shared" si="29"/>
        <v>6.6044865983777507E-3</v>
      </c>
      <c r="BR166">
        <f t="shared" si="30"/>
        <v>1.2517482356920401E-3</v>
      </c>
      <c r="BS166">
        <f t="shared" si="31"/>
        <v>1.6259780545830691E-3</v>
      </c>
      <c r="BT166">
        <f t="shared" si="32"/>
        <v>1.3208973196755501E-3</v>
      </c>
      <c r="BV166">
        <f t="shared" si="33"/>
        <v>0.77947942532667902</v>
      </c>
      <c r="BW166">
        <f t="shared" si="34"/>
        <v>0.30609801948490084</v>
      </c>
      <c r="BX166">
        <f t="shared" si="35"/>
        <v>0.5361996987503761</v>
      </c>
    </row>
    <row r="167" spans="1:76" x14ac:dyDescent="0.3">
      <c r="A167" t="s">
        <v>1134</v>
      </c>
      <c r="B167">
        <v>1.0756503932409366E-2</v>
      </c>
      <c r="C167">
        <v>1.2575035819457439E-2</v>
      </c>
      <c r="D167">
        <v>3.1093817398552951E-3</v>
      </c>
      <c r="E167">
        <v>0</v>
      </c>
      <c r="F167">
        <v>0</v>
      </c>
      <c r="G167">
        <v>4.4286462433443651E-3</v>
      </c>
      <c r="H167">
        <v>7.1964831282923499E-3</v>
      </c>
      <c r="I167">
        <v>9.7811007868403004E-3</v>
      </c>
      <c r="J167">
        <v>7.4005700454809996E-3</v>
      </c>
      <c r="K167">
        <v>1.5036595003065599E-3</v>
      </c>
      <c r="L167">
        <v>9.9529089500236343E-3</v>
      </c>
      <c r="M167">
        <v>2.3270822423108852E-3</v>
      </c>
      <c r="N167">
        <v>0</v>
      </c>
      <c r="O167">
        <v>3.6816508603451301E-3</v>
      </c>
      <c r="P167">
        <v>1.0575895630675999E-2</v>
      </c>
      <c r="Q167">
        <v>5.2959166271849302E-3</v>
      </c>
      <c r="R167">
        <v>1.4175901011901E-2</v>
      </c>
      <c r="S167">
        <v>0</v>
      </c>
      <c r="T167">
        <v>1.1565906979542999E-3</v>
      </c>
      <c r="U167">
        <v>0</v>
      </c>
      <c r="V167">
        <v>4.5679156582144402E-4</v>
      </c>
      <c r="W167">
        <v>6.5604330667762001E-3</v>
      </c>
      <c r="X167">
        <v>0</v>
      </c>
      <c r="Y167">
        <v>8.7087349266670999E-3</v>
      </c>
      <c r="Z167">
        <v>1.3224188389616999E-3</v>
      </c>
      <c r="AA167">
        <v>4.5483197618902804E-3</v>
      </c>
      <c r="AB167">
        <v>1.6939135850597298E-2</v>
      </c>
      <c r="AC167">
        <v>0</v>
      </c>
      <c r="AD167">
        <v>1.5975319789064552E-2</v>
      </c>
      <c r="AE167">
        <v>0</v>
      </c>
      <c r="AF167">
        <v>0</v>
      </c>
      <c r="AG167">
        <v>0</v>
      </c>
      <c r="AH167">
        <v>5.8522266518251497E-3</v>
      </c>
      <c r="AI167">
        <v>9.3898784429503005E-3</v>
      </c>
      <c r="AJ167">
        <v>8.7649383978134696E-3</v>
      </c>
      <c r="AK167">
        <v>9.0324127858586838E-3</v>
      </c>
      <c r="AL167">
        <v>0</v>
      </c>
      <c r="AM167">
        <v>4.5446565731299448E-3</v>
      </c>
      <c r="AN167">
        <v>5.8367546944050998E-3</v>
      </c>
      <c r="AO167">
        <v>1.7007130477530951E-3</v>
      </c>
      <c r="AP167">
        <v>0</v>
      </c>
      <c r="AQ167">
        <v>1.0095944792288486E-2</v>
      </c>
      <c r="AR167">
        <v>9.2864654699875496E-3</v>
      </c>
      <c r="AS167">
        <v>1.7861350059048261E-2</v>
      </c>
      <c r="AT167">
        <v>0</v>
      </c>
      <c r="AU167">
        <v>1.0297700869218301E-2</v>
      </c>
      <c r="AV167">
        <v>0</v>
      </c>
      <c r="AW167">
        <v>1.5846995978358849E-3</v>
      </c>
      <c r="AX167">
        <v>1.480002872448995E-2</v>
      </c>
      <c r="AY167">
        <v>0</v>
      </c>
      <c r="AZ167">
        <v>1.286171210366035E-2</v>
      </c>
      <c r="BA167">
        <v>0</v>
      </c>
      <c r="BB167">
        <v>0</v>
      </c>
      <c r="BC167">
        <v>4.3033818167020552E-3</v>
      </c>
      <c r="BD167">
        <v>6.6201925058458101E-3</v>
      </c>
      <c r="BE167">
        <v>3.81680482832131E-3</v>
      </c>
      <c r="BF167">
        <v>1.6615574319988301E-3</v>
      </c>
      <c r="BG167">
        <v>8.7668682158201505E-3</v>
      </c>
      <c r="BH167">
        <v>3.9279201445388753E-3</v>
      </c>
      <c r="BJ167">
        <f t="shared" si="24"/>
        <v>5.5365522191579532E-3</v>
      </c>
      <c r="BK167">
        <f t="shared" si="25"/>
        <v>4.726986144689407E-3</v>
      </c>
      <c r="BL167">
        <f t="shared" si="26"/>
        <v>5.4305640823486441E-3</v>
      </c>
      <c r="BN167">
        <f t="shared" si="27"/>
        <v>4.2823341848694753E-3</v>
      </c>
      <c r="BO167">
        <f t="shared" si="28"/>
        <v>5.9714233983152809E-3</v>
      </c>
      <c r="BP167">
        <f t="shared" si="29"/>
        <v>5.2078511514844928E-3</v>
      </c>
      <c r="BR167">
        <f t="shared" si="30"/>
        <v>1.0705835462173688E-3</v>
      </c>
      <c r="BS167">
        <f t="shared" si="31"/>
        <v>1.4074779927615846E-3</v>
      </c>
      <c r="BT167">
        <f t="shared" si="32"/>
        <v>1.0415702302968986E-3</v>
      </c>
      <c r="BV167">
        <f t="shared" si="33"/>
        <v>0.6503168289514013</v>
      </c>
      <c r="BW167">
        <f t="shared" si="34"/>
        <v>0.94381869263845175</v>
      </c>
      <c r="BX167">
        <f t="shared" si="35"/>
        <v>0.69035939977753547</v>
      </c>
    </row>
    <row r="168" spans="1:76" x14ac:dyDescent="0.3">
      <c r="A168" t="s">
        <v>1135</v>
      </c>
      <c r="B168">
        <v>0</v>
      </c>
      <c r="C168">
        <v>0</v>
      </c>
      <c r="D168">
        <v>0</v>
      </c>
      <c r="E168">
        <v>4.5308632639510151E-3</v>
      </c>
      <c r="F168">
        <v>3.6176302419226952E-2</v>
      </c>
      <c r="G168">
        <v>4.0600445963051299E-3</v>
      </c>
      <c r="H168">
        <v>7.0017413569695998E-4</v>
      </c>
      <c r="I168">
        <v>4.6256285211403198E-3</v>
      </c>
      <c r="J168">
        <v>4.5201385793013802E-3</v>
      </c>
      <c r="K168">
        <v>4.4204423072539351E-3</v>
      </c>
      <c r="L168">
        <v>0</v>
      </c>
      <c r="M168">
        <v>0</v>
      </c>
      <c r="N168">
        <v>5.3842294720383502E-3</v>
      </c>
      <c r="O168">
        <v>0</v>
      </c>
      <c r="P168">
        <v>0</v>
      </c>
      <c r="Q168">
        <v>9.7715206332193057E-3</v>
      </c>
      <c r="R168">
        <v>1.91042376093138E-2</v>
      </c>
      <c r="S168">
        <v>0</v>
      </c>
      <c r="T168">
        <v>3.9283537971847547E-3</v>
      </c>
      <c r="U168">
        <v>7.1929719936035252E-3</v>
      </c>
      <c r="V168">
        <v>5.3594668079685003E-4</v>
      </c>
      <c r="W168">
        <v>9.2552818087120493E-3</v>
      </c>
      <c r="X168">
        <v>0</v>
      </c>
      <c r="Y168">
        <v>7.3646049765221499E-3</v>
      </c>
      <c r="Z168">
        <v>1.10206956117607E-2</v>
      </c>
      <c r="AA168">
        <v>1.50835136889236E-3</v>
      </c>
      <c r="AB168">
        <v>0</v>
      </c>
      <c r="AC168">
        <v>1.9242359221019648E-2</v>
      </c>
      <c r="AD168">
        <v>5.4633147336239501E-3</v>
      </c>
      <c r="AE168">
        <v>1.443622178524245E-3</v>
      </c>
      <c r="AF168">
        <v>0</v>
      </c>
      <c r="AG168">
        <v>0</v>
      </c>
      <c r="AH168">
        <v>0</v>
      </c>
      <c r="AI168">
        <v>8.8118847602006497E-3</v>
      </c>
      <c r="AJ168">
        <v>0</v>
      </c>
      <c r="AK168">
        <v>0</v>
      </c>
      <c r="AL168">
        <v>5.8623046936899003E-3</v>
      </c>
      <c r="AM168">
        <v>5.2114152292810504E-3</v>
      </c>
      <c r="AN168">
        <v>0</v>
      </c>
      <c r="AO168">
        <v>5.5141367245780497E-3</v>
      </c>
      <c r="AP168">
        <v>5.69303176005695E-3</v>
      </c>
      <c r="AQ168">
        <v>0</v>
      </c>
      <c r="AR168">
        <v>5.5072947135737004E-3</v>
      </c>
      <c r="AS168">
        <v>0</v>
      </c>
      <c r="AT168">
        <v>0</v>
      </c>
      <c r="AU168">
        <v>1.1302839635302051E-2</v>
      </c>
      <c r="AV168">
        <v>1.0218663809219959E-2</v>
      </c>
      <c r="AW168">
        <v>1.6105626920372899E-3</v>
      </c>
      <c r="AX168">
        <v>0</v>
      </c>
      <c r="AY168">
        <v>0</v>
      </c>
      <c r="AZ168">
        <v>0</v>
      </c>
      <c r="BA168">
        <v>0</v>
      </c>
      <c r="BB168">
        <v>4.6013066150577646E-3</v>
      </c>
      <c r="BC168">
        <v>0</v>
      </c>
      <c r="BD168">
        <v>0</v>
      </c>
      <c r="BE168">
        <v>0</v>
      </c>
      <c r="BF168">
        <v>0</v>
      </c>
      <c r="BG168">
        <v>3.1521677701290799E-3</v>
      </c>
      <c r="BH168">
        <v>5.0793894645316797E-3</v>
      </c>
      <c r="BJ168">
        <f t="shared" si="24"/>
        <v>4.6368339955083337E-3</v>
      </c>
      <c r="BK168">
        <f t="shared" si="25"/>
        <v>5.270645818897482E-3</v>
      </c>
      <c r="BL168">
        <f t="shared" si="26"/>
        <v>2.5501245242982988E-3</v>
      </c>
      <c r="BN168">
        <f t="shared" si="27"/>
        <v>8.8996818566144126E-3</v>
      </c>
      <c r="BO168">
        <f t="shared" si="28"/>
        <v>6.3053351293799473E-3</v>
      </c>
      <c r="BP168">
        <f t="shared" si="29"/>
        <v>3.4385756794533535E-3</v>
      </c>
      <c r="BR168">
        <f t="shared" si="30"/>
        <v>2.2249204641536032E-3</v>
      </c>
      <c r="BS168">
        <f t="shared" si="31"/>
        <v>1.486181742546106E-3</v>
      </c>
      <c r="BT168">
        <f t="shared" si="32"/>
        <v>6.8771513589067066E-4</v>
      </c>
      <c r="BV168">
        <f t="shared" si="33"/>
        <v>0.81455665770659302</v>
      </c>
      <c r="BW168">
        <f t="shared" si="34"/>
        <v>0.38211681143153509</v>
      </c>
      <c r="BX168">
        <f t="shared" si="35"/>
        <v>0.10951773553502742</v>
      </c>
    </row>
    <row r="169" spans="1:76" x14ac:dyDescent="0.3">
      <c r="A169" t="s">
        <v>1136</v>
      </c>
      <c r="B169">
        <v>9.8155078899521495E-3</v>
      </c>
      <c r="C169">
        <v>1.142896014839725E-2</v>
      </c>
      <c r="D169">
        <v>9.6990000422857506E-3</v>
      </c>
      <c r="E169">
        <v>3.1096935556782647E-2</v>
      </c>
      <c r="F169">
        <v>0.1246763329580485</v>
      </c>
      <c r="G169">
        <v>1.1599621906683601E-2</v>
      </c>
      <c r="H169">
        <v>1.6937212673877756E-2</v>
      </c>
      <c r="I169">
        <v>1.9418989712109098E-2</v>
      </c>
      <c r="J169">
        <v>3.6832552950028498E-2</v>
      </c>
      <c r="K169">
        <v>4.9779580908082101E-3</v>
      </c>
      <c r="L169">
        <v>1.7200346682736352E-2</v>
      </c>
      <c r="M169">
        <v>2.3232485346956398E-2</v>
      </c>
      <c r="N169">
        <v>1.484777795472016E-2</v>
      </c>
      <c r="O169">
        <v>4.6417846339114454E-3</v>
      </c>
      <c r="P169">
        <v>4.2489071225540201E-2</v>
      </c>
      <c r="Q169">
        <v>1.54189022730111E-2</v>
      </c>
      <c r="R169">
        <v>4.0527394424906202E-2</v>
      </c>
      <c r="S169">
        <v>6.4777002328293498E-3</v>
      </c>
      <c r="T169">
        <v>1.4285095354968049E-2</v>
      </c>
      <c r="U169">
        <v>1.7248903385809151E-2</v>
      </c>
      <c r="V169">
        <v>2.4443199196544051E-2</v>
      </c>
      <c r="W169">
        <v>4.6260134894512148E-3</v>
      </c>
      <c r="X169">
        <v>1.3454952639248743E-2</v>
      </c>
      <c r="Y169">
        <v>4.4154158635711449E-3</v>
      </c>
      <c r="Z169">
        <v>1.7319961651186249E-2</v>
      </c>
      <c r="AA169">
        <v>1.148006506561585E-3</v>
      </c>
      <c r="AB169">
        <v>0</v>
      </c>
      <c r="AC169">
        <v>1.3394274324750649E-2</v>
      </c>
      <c r="AD169">
        <v>5.9478269411992997E-3</v>
      </c>
      <c r="AE169">
        <v>2.5316466161229949E-2</v>
      </c>
      <c r="AF169">
        <v>1.2125658524300881E-2</v>
      </c>
      <c r="AG169">
        <v>1.5248640984898601E-3</v>
      </c>
      <c r="AH169">
        <v>2.3345133909403052E-3</v>
      </c>
      <c r="AI169">
        <v>1.32819834893655E-2</v>
      </c>
      <c r="AJ169">
        <v>0</v>
      </c>
      <c r="AK169">
        <v>1.448478459597115E-2</v>
      </c>
      <c r="AL169">
        <v>1.50559753740107E-2</v>
      </c>
      <c r="AM169">
        <v>4.7447306289748704E-3</v>
      </c>
      <c r="AN169">
        <v>1.1818261232491592E-2</v>
      </c>
      <c r="AO169">
        <v>1.40767080018685E-2</v>
      </c>
      <c r="AP169">
        <v>2.306051653269935E-2</v>
      </c>
      <c r="AQ169">
        <v>1.2617037888383654E-2</v>
      </c>
      <c r="AR169">
        <v>2.4928982044331197E-2</v>
      </c>
      <c r="AS169">
        <v>3.8490300950872452E-3</v>
      </c>
      <c r="AT169">
        <v>2.6505643042538701E-3</v>
      </c>
      <c r="AU169">
        <v>2.260567927060405E-2</v>
      </c>
      <c r="AV169">
        <v>2.4911048687612999E-2</v>
      </c>
      <c r="AW169">
        <v>1.4005578835615699E-2</v>
      </c>
      <c r="AX169">
        <v>0</v>
      </c>
      <c r="AY169">
        <v>1.5296703811988898E-2</v>
      </c>
      <c r="AZ169">
        <v>0</v>
      </c>
      <c r="BA169">
        <v>1.4960283765540545E-2</v>
      </c>
      <c r="BB169">
        <v>2.160682775973273E-2</v>
      </c>
      <c r="BC169">
        <v>5.3858523509879054E-3</v>
      </c>
      <c r="BD169">
        <v>1.683406483681725E-2</v>
      </c>
      <c r="BE169">
        <v>1.5538769220202201E-2</v>
      </c>
      <c r="BF169">
        <v>1.0604493549196081E-2</v>
      </c>
      <c r="BG169">
        <v>2.2358869069284852E-2</v>
      </c>
      <c r="BH169">
        <v>6.1705387798009848E-3</v>
      </c>
      <c r="BJ169">
        <f t="shared" si="24"/>
        <v>2.4644590002865566E-2</v>
      </c>
      <c r="BK169">
        <f t="shared" si="25"/>
        <v>1.2104012759741789E-2</v>
      </c>
      <c r="BL169">
        <f t="shared" si="26"/>
        <v>1.2702612025418251E-2</v>
      </c>
      <c r="BN169">
        <f t="shared" si="27"/>
        <v>2.8769372080988658E-2</v>
      </c>
      <c r="BO169">
        <f t="shared" si="28"/>
        <v>1.045020637802898E-2</v>
      </c>
      <c r="BP169">
        <f t="shared" si="29"/>
        <v>8.0464166489387142E-3</v>
      </c>
      <c r="BR169">
        <f t="shared" si="30"/>
        <v>7.1923430202471645E-3</v>
      </c>
      <c r="BS169">
        <f t="shared" si="31"/>
        <v>2.4631372649010675E-3</v>
      </c>
      <c r="BT169">
        <f t="shared" si="32"/>
        <v>1.6092833297877429E-3</v>
      </c>
      <c r="BV169">
        <f t="shared" si="33"/>
        <v>0.11591101375295507</v>
      </c>
      <c r="BW169">
        <f t="shared" si="34"/>
        <v>0.12410253803988269</v>
      </c>
      <c r="BX169">
        <f t="shared" si="35"/>
        <v>0.84012827961160974</v>
      </c>
    </row>
    <row r="170" spans="1:76" x14ac:dyDescent="0.3">
      <c r="A170" t="s">
        <v>1137</v>
      </c>
      <c r="B170">
        <v>2.7996189208608448E-2</v>
      </c>
      <c r="C170">
        <v>2.7920771208711049E-2</v>
      </c>
      <c r="D170">
        <v>5.5173202981526948E-2</v>
      </c>
      <c r="E170">
        <v>6.3244580502184344E-2</v>
      </c>
      <c r="F170">
        <v>3.5282527622144198E-2</v>
      </c>
      <c r="G170">
        <v>3.0960142701198949E-2</v>
      </c>
      <c r="H170">
        <v>9.5976913869299949E-2</v>
      </c>
      <c r="I170">
        <v>4.9698000631480443E-2</v>
      </c>
      <c r="J170">
        <v>2.5134000924526449E-2</v>
      </c>
      <c r="K170">
        <v>3.0696881262661548E-2</v>
      </c>
      <c r="L170">
        <v>3.6488707911436352E-2</v>
      </c>
      <c r="M170">
        <v>4.63369428091727E-2</v>
      </c>
      <c r="N170">
        <v>1.5696663483409541E-2</v>
      </c>
      <c r="O170">
        <v>3.8898284989795751E-2</v>
      </c>
      <c r="P170">
        <v>5.044725563383215E-3</v>
      </c>
      <c r="Q170">
        <v>2.8287222970519398E-2</v>
      </c>
      <c r="R170">
        <v>7.19688947788137E-2</v>
      </c>
      <c r="S170">
        <v>4.7764757680192643E-2</v>
      </c>
      <c r="T170">
        <v>3.543287193658165E-2</v>
      </c>
      <c r="U170">
        <v>2.5211401463585151E-2</v>
      </c>
      <c r="V170">
        <v>4.3279150069693254E-2</v>
      </c>
      <c r="W170">
        <v>6.4011220846664607E-2</v>
      </c>
      <c r="X170">
        <v>1.3366652897996399E-2</v>
      </c>
      <c r="Y170">
        <v>2.0767917810180701E-2</v>
      </c>
      <c r="Z170">
        <v>4.0658553614236148E-2</v>
      </c>
      <c r="AA170">
        <v>4.5566126011094346E-2</v>
      </c>
      <c r="AB170">
        <v>4.53559899354418E-2</v>
      </c>
      <c r="AC170">
        <v>4.0620282426676299E-2</v>
      </c>
      <c r="AD170">
        <v>2.1238947592501101E-2</v>
      </c>
      <c r="AE170">
        <v>3.406255301545745E-2</v>
      </c>
      <c r="AF170">
        <v>2.0245536724636998E-2</v>
      </c>
      <c r="AG170">
        <v>2.66101932610112E-2</v>
      </c>
      <c r="AH170">
        <v>3.165135471173515E-2</v>
      </c>
      <c r="AI170">
        <v>3.5398722284154305E-2</v>
      </c>
      <c r="AJ170">
        <v>4.62986576137751E-2</v>
      </c>
      <c r="AK170">
        <v>2.801958261334685E-2</v>
      </c>
      <c r="AL170">
        <v>4.5869553043659847E-2</v>
      </c>
      <c r="AM170">
        <v>3.9016360712736703E-2</v>
      </c>
      <c r="AN170">
        <v>1.425666348304825E-2</v>
      </c>
      <c r="AO170">
        <v>2.951962227963505E-2</v>
      </c>
      <c r="AP170">
        <v>4.2353917285861006E-2</v>
      </c>
      <c r="AQ170">
        <v>4.6186640905552551E-2</v>
      </c>
      <c r="AR170">
        <v>3.7686693076288851E-2</v>
      </c>
      <c r="AS170">
        <v>3.3998937764670598E-2</v>
      </c>
      <c r="AT170">
        <v>3.9903724866943102E-2</v>
      </c>
      <c r="AU170">
        <v>2.4571004841774321E-2</v>
      </c>
      <c r="AV170">
        <v>4.6869361346161847E-2</v>
      </c>
      <c r="AW170">
        <v>2.1065050236295301E-2</v>
      </c>
      <c r="AX170">
        <v>6.2122014557562E-2</v>
      </c>
      <c r="AY170">
        <v>3.5202852707830148E-2</v>
      </c>
      <c r="AZ170">
        <v>2.7617747527061198E-2</v>
      </c>
      <c r="BA170">
        <v>2.2664770333411598E-2</v>
      </c>
      <c r="BB170">
        <v>4.1219350084644502E-2</v>
      </c>
      <c r="BC170">
        <v>2.1341764804229231E-2</v>
      </c>
      <c r="BD170">
        <v>2.0100859512792599E-2</v>
      </c>
      <c r="BE170">
        <v>1.9391866687477749E-2</v>
      </c>
      <c r="BF170">
        <v>2.7490936098538549E-2</v>
      </c>
      <c r="BG170">
        <v>3.6408139706992595E-2</v>
      </c>
      <c r="BH170">
        <v>3.8999921240878296E-2</v>
      </c>
      <c r="BJ170">
        <f t="shared" ref="BJ170:BJ233" si="36">AVERAGE(B170:Q170)</f>
        <v>3.8302234915003709E-2</v>
      </c>
      <c r="BK170">
        <f t="shared" ref="BK170:BK233" si="37">AVERAGE(R170:AI170)</f>
        <v>3.6845062614480721E-2</v>
      </c>
      <c r="BL170">
        <f t="shared" ref="BL170:BL233" si="38">AVERAGE(AJ170:BH170)</f>
        <v>3.3927039733246712E-2</v>
      </c>
      <c r="BN170">
        <f t="shared" ref="BN170:BN233" si="39">STDEV(B170:Q170)</f>
        <v>2.1066268902901301E-2</v>
      </c>
      <c r="BO170">
        <f t="shared" ref="BO170:BO233" si="40">STDEV(R170:AI170)</f>
        <v>1.5179924726749333E-2</v>
      </c>
      <c r="BP170">
        <f t="shared" ref="BP170:BP233" si="41">STDEV(AJ170:BH170)</f>
        <v>1.1374340154931542E-2</v>
      </c>
      <c r="BR170">
        <f t="shared" ref="BR170:BR233" si="42">BN170/SQRT(16)</f>
        <v>5.2665672257253254E-3</v>
      </c>
      <c r="BS170">
        <f t="shared" ref="BS170:BS233" si="43">BO170/SQRT(18)</f>
        <v>3.5779425707286013E-3</v>
      </c>
      <c r="BT170">
        <f t="shared" ref="BT170:BT233" si="44">BP170/SQRT(25)</f>
        <v>2.2748680309863083E-3</v>
      </c>
      <c r="BV170">
        <f t="shared" ref="BV170:BV233" si="45">TTEST(B170:Q170,R170:AI170,2,3)</f>
        <v>0.82070104647870645</v>
      </c>
      <c r="BW170">
        <f t="shared" ref="BW170:BW233" si="46">TTEST(B170:Q170,AJ170:BH170,2,3)</f>
        <v>0.45429175839995772</v>
      </c>
      <c r="BX170">
        <f t="shared" ref="BX170:BX233" si="47">TTEST(R170:AI170,AJ170:BH170,2,3)</f>
        <v>0.49658774496979563</v>
      </c>
    </row>
    <row r="171" spans="1:76" x14ac:dyDescent="0.3">
      <c r="A171" t="s">
        <v>1138</v>
      </c>
      <c r="B171">
        <v>9.1334357090327556E-2</v>
      </c>
      <c r="C171">
        <v>0.11518367929982824</v>
      </c>
      <c r="D171">
        <v>0.1617086639445405</v>
      </c>
      <c r="E171">
        <v>0.18151347824161201</v>
      </c>
      <c r="F171">
        <v>6.1439388728572498E-2</v>
      </c>
      <c r="G171">
        <v>0.1013008297288136</v>
      </c>
      <c r="H171">
        <v>0.18138037831641551</v>
      </c>
      <c r="I171">
        <v>0.10405290723194624</v>
      </c>
      <c r="J171">
        <v>0.17761955129769352</v>
      </c>
      <c r="K171">
        <v>0.13635612986583301</v>
      </c>
      <c r="L171">
        <v>0.1134566265465624</v>
      </c>
      <c r="M171">
        <v>0.189115137207121</v>
      </c>
      <c r="N171">
        <v>0.1242102348742245</v>
      </c>
      <c r="O171">
        <v>8.9548621504005194E-2</v>
      </c>
      <c r="P171">
        <v>0.14791567987537452</v>
      </c>
      <c r="Q171">
        <v>0.16380011617283802</v>
      </c>
      <c r="R171">
        <v>0.10179612776279399</v>
      </c>
      <c r="S171">
        <v>0.18332546178880998</v>
      </c>
      <c r="T171">
        <v>0.133603080608516</v>
      </c>
      <c r="U171">
        <v>0.21850147545481802</v>
      </c>
      <c r="V171">
        <v>0.11092162348638251</v>
      </c>
      <c r="W171">
        <v>0.15185113059775901</v>
      </c>
      <c r="X171">
        <v>0.10292042402020346</v>
      </c>
      <c r="Y171">
        <v>9.6535414596489746E-2</v>
      </c>
      <c r="Z171">
        <v>0.131606034027165</v>
      </c>
      <c r="AA171">
        <v>0.18530296480837999</v>
      </c>
      <c r="AB171">
        <v>0.17306537084270202</v>
      </c>
      <c r="AC171">
        <v>0.23080145673208652</v>
      </c>
      <c r="AD171">
        <v>0.12007551702862</v>
      </c>
      <c r="AE171">
        <v>0.14639333844192801</v>
      </c>
      <c r="AF171">
        <v>0.1031240736112068</v>
      </c>
      <c r="AG171">
        <v>8.2097488784664052E-2</v>
      </c>
      <c r="AH171">
        <v>0.15801074606488802</v>
      </c>
      <c r="AI171">
        <v>8.8022392638783337E-2</v>
      </c>
      <c r="AJ171">
        <v>0.1135649995358875</v>
      </c>
      <c r="AK171">
        <v>0.18559227657906352</v>
      </c>
      <c r="AL171">
        <v>7.1274869416421804E-2</v>
      </c>
      <c r="AM171">
        <v>8.3078786567401947E-2</v>
      </c>
      <c r="AN171">
        <v>6.8288660925478306E-2</v>
      </c>
      <c r="AO171">
        <v>0.14377021137104001</v>
      </c>
      <c r="AP171">
        <v>0.11946505430316884</v>
      </c>
      <c r="AQ171">
        <v>6.972302620046375E-2</v>
      </c>
      <c r="AR171">
        <v>0.134173611891025</v>
      </c>
      <c r="AS171">
        <v>0.1025562723857614</v>
      </c>
      <c r="AT171">
        <v>0.131555651663535</v>
      </c>
      <c r="AU171">
        <v>0.180777989026847</v>
      </c>
      <c r="AV171">
        <v>0.17128147284842549</v>
      </c>
      <c r="AW171">
        <v>7.0904670503592698E-2</v>
      </c>
      <c r="AX171">
        <v>0.1521982540190035</v>
      </c>
      <c r="AY171">
        <v>0.13999190105526599</v>
      </c>
      <c r="AZ171">
        <v>0.12089795877655723</v>
      </c>
      <c r="BA171">
        <v>0.11608926619308318</v>
      </c>
      <c r="BB171">
        <v>0.1012188052691491</v>
      </c>
      <c r="BC171">
        <v>0.119642603634596</v>
      </c>
      <c r="BD171">
        <v>0.14579387561280877</v>
      </c>
      <c r="BE171">
        <v>6.6163163804525901E-2</v>
      </c>
      <c r="BF171">
        <v>0.10474125192571</v>
      </c>
      <c r="BG171">
        <v>0.12240339186898699</v>
      </c>
      <c r="BH171">
        <v>0.1433494427223016</v>
      </c>
      <c r="BJ171">
        <f t="shared" si="36"/>
        <v>0.13374598624535677</v>
      </c>
      <c r="BK171">
        <f t="shared" si="37"/>
        <v>0.1398863400720109</v>
      </c>
      <c r="BL171">
        <f t="shared" si="38"/>
        <v>0.119139898724004</v>
      </c>
      <c r="BN171">
        <f t="shared" si="39"/>
        <v>3.932435101431097E-2</v>
      </c>
      <c r="BO171">
        <f t="shared" si="40"/>
        <v>4.4343154767876446E-2</v>
      </c>
      <c r="BP171">
        <f t="shared" si="41"/>
        <v>3.4973460479188534E-2</v>
      </c>
      <c r="BR171">
        <f t="shared" si="42"/>
        <v>9.8310877535777424E-3</v>
      </c>
      <c r="BS171">
        <f t="shared" si="43"/>
        <v>1.0451781811856674E-2</v>
      </c>
      <c r="BT171">
        <f t="shared" si="44"/>
        <v>6.994692095837707E-3</v>
      </c>
      <c r="BV171">
        <f t="shared" si="45"/>
        <v>0.67156632523269844</v>
      </c>
      <c r="BW171">
        <f t="shared" si="46"/>
        <v>0.23572579990751413</v>
      </c>
      <c r="BX171">
        <f t="shared" si="47"/>
        <v>0.10905002482188665</v>
      </c>
    </row>
    <row r="172" spans="1:76" x14ac:dyDescent="0.3">
      <c r="A172" t="s">
        <v>1139</v>
      </c>
      <c r="B172">
        <v>1.045525715415292E-2</v>
      </c>
      <c r="C172">
        <v>9.9373625642220995E-3</v>
      </c>
      <c r="D172">
        <v>8.0822740388318999E-3</v>
      </c>
      <c r="E172">
        <v>1.2274816918157665E-2</v>
      </c>
      <c r="F172">
        <v>0</v>
      </c>
      <c r="G172">
        <v>1.0397414373903785E-2</v>
      </c>
      <c r="H172">
        <v>0</v>
      </c>
      <c r="I172">
        <v>9.1505714683117606E-3</v>
      </c>
      <c r="J172">
        <v>1.81692248720999E-2</v>
      </c>
      <c r="K172">
        <v>5.3152636404436501E-3</v>
      </c>
      <c r="L172">
        <v>1.3817772991424251E-2</v>
      </c>
      <c r="M172">
        <v>2.2083216545531751E-2</v>
      </c>
      <c r="N172">
        <v>5.8842175860675501E-3</v>
      </c>
      <c r="O172">
        <v>0</v>
      </c>
      <c r="P172">
        <v>1.2832472313232E-2</v>
      </c>
      <c r="Q172">
        <v>1.3790511266440285E-2</v>
      </c>
      <c r="R172">
        <v>9.4363034567129505E-3</v>
      </c>
      <c r="S172">
        <v>6.63539928466075E-3</v>
      </c>
      <c r="T172">
        <v>8.1787954805255005E-3</v>
      </c>
      <c r="U172">
        <v>1.642778373336445E-2</v>
      </c>
      <c r="V172">
        <v>9.5303387557869393E-3</v>
      </c>
      <c r="W172">
        <v>6.4851583303363004E-3</v>
      </c>
      <c r="X172">
        <v>2.4838006870908702E-2</v>
      </c>
      <c r="Y172">
        <v>3.0870110781365853E-2</v>
      </c>
      <c r="Z172">
        <v>5.4107004828925498E-3</v>
      </c>
      <c r="AA172">
        <v>0</v>
      </c>
      <c r="AB172">
        <v>1.4570315317091751E-2</v>
      </c>
      <c r="AC172">
        <v>6.6061013971390244E-3</v>
      </c>
      <c r="AD172">
        <v>0</v>
      </c>
      <c r="AE172">
        <v>7.3770482567019E-3</v>
      </c>
      <c r="AF172">
        <v>1.5739279227960711E-2</v>
      </c>
      <c r="AG172">
        <v>6.6838345048185503E-3</v>
      </c>
      <c r="AH172">
        <v>1.8776311854920822E-2</v>
      </c>
      <c r="AI172">
        <v>0</v>
      </c>
      <c r="AJ172">
        <v>2.4387446735527903E-2</v>
      </c>
      <c r="AK172">
        <v>5.2140708956834453E-3</v>
      </c>
      <c r="AL172">
        <v>6.2165134109475502E-3</v>
      </c>
      <c r="AM172">
        <v>1.4956743022559451E-2</v>
      </c>
      <c r="AN172">
        <v>1.6012553464902751E-2</v>
      </c>
      <c r="AO172">
        <v>8.0563156391255959E-3</v>
      </c>
      <c r="AP172">
        <v>9.4490708664759504E-3</v>
      </c>
      <c r="AQ172">
        <v>7.297120852002E-3</v>
      </c>
      <c r="AR172">
        <v>0</v>
      </c>
      <c r="AS172">
        <v>7.0351591932054499E-3</v>
      </c>
      <c r="AT172">
        <v>0</v>
      </c>
      <c r="AU172">
        <v>1.0310394117647914E-2</v>
      </c>
      <c r="AV172">
        <v>1.171509093416644E-2</v>
      </c>
      <c r="AW172">
        <v>1.4049261146881351E-2</v>
      </c>
      <c r="AX172">
        <v>2.7684745751204551E-3</v>
      </c>
      <c r="AY172">
        <v>1.2441465432018559E-2</v>
      </c>
      <c r="AZ172">
        <v>1.9479611824861551E-3</v>
      </c>
      <c r="BA172">
        <v>4.7710651053174246E-3</v>
      </c>
      <c r="BB172">
        <v>1.1838486175197475E-2</v>
      </c>
      <c r="BC172">
        <v>1.429027353356083E-2</v>
      </c>
      <c r="BD172">
        <v>2.81192787838104E-2</v>
      </c>
      <c r="BE172">
        <v>7.9800418314249551E-3</v>
      </c>
      <c r="BF172">
        <v>1.25824422159395E-2</v>
      </c>
      <c r="BG172">
        <v>1.498661624383045E-2</v>
      </c>
      <c r="BH172">
        <v>5.0765709652712647E-3</v>
      </c>
      <c r="BJ172">
        <f t="shared" si="36"/>
        <v>9.5118984833012215E-3</v>
      </c>
      <c r="BK172">
        <f t="shared" si="37"/>
        <v>1.0420304874177042E-2</v>
      </c>
      <c r="BL172">
        <f t="shared" si="38"/>
        <v>1.0060096652924131E-2</v>
      </c>
      <c r="BN172">
        <f t="shared" si="39"/>
        <v>6.2966883750017509E-3</v>
      </c>
      <c r="BO172">
        <f t="shared" si="40"/>
        <v>8.4111345697153884E-3</v>
      </c>
      <c r="BP172">
        <f t="shared" si="41"/>
        <v>6.7849197563828326E-3</v>
      </c>
      <c r="BR172">
        <f t="shared" si="42"/>
        <v>1.5741720937504377E-3</v>
      </c>
      <c r="BS172">
        <f t="shared" si="43"/>
        <v>1.9825234305727818E-3</v>
      </c>
      <c r="BT172">
        <f t="shared" si="44"/>
        <v>1.3569839512765666E-3</v>
      </c>
      <c r="BV172">
        <f t="shared" si="45"/>
        <v>0.72213264745160455</v>
      </c>
      <c r="BW172">
        <f t="shared" si="46"/>
        <v>0.79355515232671059</v>
      </c>
      <c r="BX172">
        <f t="shared" si="47"/>
        <v>0.88176640449562382</v>
      </c>
    </row>
    <row r="173" spans="1:76" x14ac:dyDescent="0.3">
      <c r="A173" t="s">
        <v>1140</v>
      </c>
      <c r="B173">
        <v>6.6413521884331505E-4</v>
      </c>
      <c r="C173">
        <v>4.2388186734126651E-3</v>
      </c>
      <c r="D173">
        <v>2.1538674910198851E-2</v>
      </c>
      <c r="E173">
        <v>1.0148976335557549E-2</v>
      </c>
      <c r="F173">
        <v>4.8726200418128147E-2</v>
      </c>
      <c r="G173">
        <v>7.7715723462598299E-3</v>
      </c>
      <c r="H173">
        <v>1.3258452914679451E-2</v>
      </c>
      <c r="I173">
        <v>1.507380319382717E-2</v>
      </c>
      <c r="J173">
        <v>1.5354500768149006E-2</v>
      </c>
      <c r="K173">
        <v>4.2255605619500704E-3</v>
      </c>
      <c r="L173">
        <v>9.1816116595842493E-3</v>
      </c>
      <c r="M173">
        <v>2.0152303443207065E-2</v>
      </c>
      <c r="N173">
        <v>1.255514300017465E-3</v>
      </c>
      <c r="O173">
        <v>1.2629565336817301E-3</v>
      </c>
      <c r="P173">
        <v>1.067725385907075E-2</v>
      </c>
      <c r="Q173">
        <v>8.6637231804831492E-3</v>
      </c>
      <c r="R173">
        <v>2.36265016865017E-2</v>
      </c>
      <c r="S173">
        <v>1.2007519797798015E-2</v>
      </c>
      <c r="T173">
        <v>0</v>
      </c>
      <c r="U173">
        <v>6.0486341838075003E-3</v>
      </c>
      <c r="V173">
        <v>5.6861033103559246E-3</v>
      </c>
      <c r="W173">
        <v>1.913245689595355E-3</v>
      </c>
      <c r="X173">
        <v>0</v>
      </c>
      <c r="Y173">
        <v>8.993649870607124E-3</v>
      </c>
      <c r="Z173">
        <v>4.8933340908331544E-3</v>
      </c>
      <c r="AA173">
        <v>5.3161052672635999E-3</v>
      </c>
      <c r="AB173">
        <v>2.70093635387199E-2</v>
      </c>
      <c r="AC173">
        <v>7.4253600105895498E-3</v>
      </c>
      <c r="AD173">
        <v>1.4386572286696349E-2</v>
      </c>
      <c r="AE173">
        <v>0</v>
      </c>
      <c r="AF173">
        <v>8.0346366210807001E-4</v>
      </c>
      <c r="AG173">
        <v>0</v>
      </c>
      <c r="AH173">
        <v>1.417760299311761E-2</v>
      </c>
      <c r="AI173">
        <v>0</v>
      </c>
      <c r="AJ173">
        <v>6.8549840951173504E-3</v>
      </c>
      <c r="AK173">
        <v>2.9260467342660003E-2</v>
      </c>
      <c r="AL173">
        <v>1.0465601107545564E-2</v>
      </c>
      <c r="AM173">
        <v>0</v>
      </c>
      <c r="AN173">
        <v>5.7338428785584997E-3</v>
      </c>
      <c r="AO173">
        <v>6.6849998250507496E-3</v>
      </c>
      <c r="AP173">
        <v>7.3469529015941998E-3</v>
      </c>
      <c r="AQ173">
        <v>7.0400440577547503E-3</v>
      </c>
      <c r="AR173">
        <v>3.6659753830958252E-3</v>
      </c>
      <c r="AS173">
        <v>8.3089532941334008E-3</v>
      </c>
      <c r="AT173">
        <v>6.2359479969888E-3</v>
      </c>
      <c r="AU173">
        <v>2.23877616798565E-2</v>
      </c>
      <c r="AV173">
        <v>2.2656559599400099E-2</v>
      </c>
      <c r="AW173">
        <v>7.1143445812392797E-3</v>
      </c>
      <c r="AX173">
        <v>1.480002872448995E-2</v>
      </c>
      <c r="AY173">
        <v>2.1655207795961348E-2</v>
      </c>
      <c r="AZ173">
        <v>7.4638366123829002E-3</v>
      </c>
      <c r="BA173">
        <v>1.8669357086695898E-2</v>
      </c>
      <c r="BB173">
        <v>2.6073277768381149E-2</v>
      </c>
      <c r="BC173">
        <v>4.9792670441264301E-4</v>
      </c>
      <c r="BD173">
        <v>2.0372260227336399E-2</v>
      </c>
      <c r="BE173">
        <v>1.2199613254707651E-2</v>
      </c>
      <c r="BF173">
        <v>2.3377373578180101E-2</v>
      </c>
      <c r="BG173">
        <v>1.4989924479805274E-2</v>
      </c>
      <c r="BH173">
        <v>1.2568041211777951E-2</v>
      </c>
      <c r="BJ173">
        <f t="shared" si="36"/>
        <v>1.2012128644815653E-2</v>
      </c>
      <c r="BK173">
        <f t="shared" si="37"/>
        <v>7.3493031326663256E-3</v>
      </c>
      <c r="BL173">
        <f t="shared" si="38"/>
        <v>1.2656931287485051E-2</v>
      </c>
      <c r="BN173">
        <f t="shared" si="39"/>
        <v>1.1692105060723551E-2</v>
      </c>
      <c r="BO173">
        <f t="shared" si="40"/>
        <v>8.1497250615454164E-3</v>
      </c>
      <c r="BP173">
        <f t="shared" si="41"/>
        <v>8.2681228746415737E-3</v>
      </c>
      <c r="BR173">
        <f t="shared" si="42"/>
        <v>2.9230262651808877E-3</v>
      </c>
      <c r="BS173">
        <f t="shared" si="43"/>
        <v>1.9209086186082393E-3</v>
      </c>
      <c r="BT173">
        <f t="shared" si="44"/>
        <v>1.6536245749283148E-3</v>
      </c>
      <c r="BV173">
        <f t="shared" si="45"/>
        <v>0.19388359605579683</v>
      </c>
      <c r="BW173">
        <f t="shared" si="46"/>
        <v>0.84932093534019637</v>
      </c>
      <c r="BX173">
        <f t="shared" si="47"/>
        <v>4.3145773126965117E-2</v>
      </c>
    </row>
    <row r="174" spans="1:76" x14ac:dyDescent="0.3">
      <c r="A174" t="s">
        <v>1141</v>
      </c>
      <c r="B174">
        <v>2.1527853005227048E-2</v>
      </c>
      <c r="C174">
        <v>3.0561673219868551E-2</v>
      </c>
      <c r="D174">
        <v>4.6415318002590002E-2</v>
      </c>
      <c r="E174">
        <v>5.5424869815333247E-2</v>
      </c>
      <c r="F174">
        <v>3.0128542244918049E-2</v>
      </c>
      <c r="G174">
        <v>2.1379563840681098E-2</v>
      </c>
      <c r="H174">
        <v>3.9168788029841903E-2</v>
      </c>
      <c r="I174">
        <v>2.3309313518670799E-2</v>
      </c>
      <c r="J174">
        <v>9.4181091721222392E-3</v>
      </c>
      <c r="K174">
        <v>1.7910638010027548E-2</v>
      </c>
      <c r="L174">
        <v>3.1626883672223147E-2</v>
      </c>
      <c r="M174">
        <v>4.81088177098421E-2</v>
      </c>
      <c r="N174">
        <v>5.0223710454535303E-2</v>
      </c>
      <c r="O174">
        <v>1.8007073023528948E-2</v>
      </c>
      <c r="P174">
        <v>1.8802529583627235E-2</v>
      </c>
      <c r="Q174">
        <v>3.8147634650078352E-2</v>
      </c>
      <c r="R174">
        <v>1.9176127596530399E-2</v>
      </c>
      <c r="S174">
        <v>7.7114371556154138E-2</v>
      </c>
      <c r="T174">
        <v>4.0496445127396655E-2</v>
      </c>
      <c r="U174">
        <v>5.2869073225355598E-2</v>
      </c>
      <c r="V174">
        <v>4.3237363446226404E-2</v>
      </c>
      <c r="W174">
        <v>2.3864481187710652E-2</v>
      </c>
      <c r="X174">
        <v>3.9680675479153549E-2</v>
      </c>
      <c r="Y174">
        <v>5.5595448841562554E-2</v>
      </c>
      <c r="Z174">
        <v>1.5413387780300731E-2</v>
      </c>
      <c r="AA174">
        <v>4.2841800133179453E-2</v>
      </c>
      <c r="AB174">
        <v>6.1280495647366706E-2</v>
      </c>
      <c r="AC174">
        <v>2.796584190789355E-2</v>
      </c>
      <c r="AD174">
        <v>2.7829649888963852E-2</v>
      </c>
      <c r="AE174">
        <v>7.1408051412204396E-2</v>
      </c>
      <c r="AF174">
        <v>3.2456818363143347E-2</v>
      </c>
      <c r="AG174">
        <v>2.2304771080080998E-2</v>
      </c>
      <c r="AH174">
        <v>4.5273551078068353E-2</v>
      </c>
      <c r="AI174">
        <v>2.9702236983315346E-2</v>
      </c>
      <c r="AJ174">
        <v>2.0301591345709944E-2</v>
      </c>
      <c r="AK174">
        <v>5.4781675823392349E-2</v>
      </c>
      <c r="AL174">
        <v>4.5703199797801547E-2</v>
      </c>
      <c r="AM174">
        <v>1.4532011352059299E-2</v>
      </c>
      <c r="AN174">
        <v>1.9971047655072648E-2</v>
      </c>
      <c r="AO174">
        <v>2.93782704328285E-2</v>
      </c>
      <c r="AP174">
        <v>2.1568979564786449E-2</v>
      </c>
      <c r="AQ174">
        <v>3.6018441908168899E-2</v>
      </c>
      <c r="AR174">
        <v>2.8148091945855401E-2</v>
      </c>
      <c r="AS174">
        <v>3.7635998263509947E-2</v>
      </c>
      <c r="AT174">
        <v>2.4158169949365888E-2</v>
      </c>
      <c r="AU174">
        <v>1.780910868538095E-2</v>
      </c>
      <c r="AV174">
        <v>4.44277818565703E-2</v>
      </c>
      <c r="AW174">
        <v>2.330666337830645E-2</v>
      </c>
      <c r="AX174">
        <v>2.665250324379535E-3</v>
      </c>
      <c r="AY174">
        <v>2.2832662195358601E-2</v>
      </c>
      <c r="AZ174">
        <v>3.0623495557867902E-2</v>
      </c>
      <c r="BA174">
        <v>5.0099784217189802E-2</v>
      </c>
      <c r="BB174">
        <v>2.8164829571278152E-2</v>
      </c>
      <c r="BC174">
        <v>2.6495302890789201E-2</v>
      </c>
      <c r="BD174">
        <v>2.5085482616712701E-2</v>
      </c>
      <c r="BE174">
        <v>3.5142226416186501E-2</v>
      </c>
      <c r="BF174">
        <v>4.0920886765658901E-2</v>
      </c>
      <c r="BG174">
        <v>1.5080537856911901E-2</v>
      </c>
      <c r="BH174">
        <v>1.9487825820491252E-2</v>
      </c>
      <c r="BJ174">
        <f t="shared" si="36"/>
        <v>3.1260082372069724E-2</v>
      </c>
      <c r="BK174">
        <f t="shared" si="37"/>
        <v>4.0472810596367044E-2</v>
      </c>
      <c r="BL174">
        <f t="shared" si="38"/>
        <v>2.8573572647665316E-2</v>
      </c>
      <c r="BN174">
        <f t="shared" si="39"/>
        <v>1.3688617878752729E-2</v>
      </c>
      <c r="BO174">
        <f t="shared" si="40"/>
        <v>1.7716421769922955E-2</v>
      </c>
      <c r="BP174">
        <f t="shared" si="41"/>
        <v>1.2197069372589513E-2</v>
      </c>
      <c r="BR174">
        <f t="shared" si="42"/>
        <v>3.4221544696881822E-3</v>
      </c>
      <c r="BS174">
        <f t="shared" si="43"/>
        <v>4.1758006572911663E-3</v>
      </c>
      <c r="BT174">
        <f t="shared" si="44"/>
        <v>2.4394138745179026E-3</v>
      </c>
      <c r="BV174">
        <f t="shared" si="45"/>
        <v>9.7796691937887051E-2</v>
      </c>
      <c r="BW174">
        <f t="shared" si="46"/>
        <v>0.52761477974159499</v>
      </c>
      <c r="BX174">
        <f t="shared" si="47"/>
        <v>2.024451449683386E-2</v>
      </c>
    </row>
    <row r="175" spans="1:76" x14ac:dyDescent="0.3">
      <c r="A175" t="s">
        <v>1142</v>
      </c>
      <c r="B175">
        <v>0.10015747240139655</v>
      </c>
      <c r="C175">
        <v>0.12112589491856279</v>
      </c>
      <c r="D175">
        <v>0.24376934359927849</v>
      </c>
      <c r="E175">
        <v>0.1776292203491785</v>
      </c>
      <c r="F175">
        <v>0.21462726943730151</v>
      </c>
      <c r="G175">
        <v>0.11880847899189551</v>
      </c>
      <c r="H175">
        <v>0.20958785585631351</v>
      </c>
      <c r="I175">
        <v>7.2256587293517555E-2</v>
      </c>
      <c r="J175">
        <v>0.14572462462827152</v>
      </c>
      <c r="K175">
        <v>0.11237397639602006</v>
      </c>
      <c r="L175">
        <v>0.14928302140936051</v>
      </c>
      <c r="M175">
        <v>0.18437014488551801</v>
      </c>
      <c r="N175">
        <v>0.1062896802029672</v>
      </c>
      <c r="O175">
        <v>0.13338581029246299</v>
      </c>
      <c r="P175">
        <v>8.0527257546466752E-2</v>
      </c>
      <c r="Q175">
        <v>9.0236435492391992E-2</v>
      </c>
      <c r="R175">
        <v>7.3717308769599296E-2</v>
      </c>
      <c r="S175">
        <v>0.12425587969348745</v>
      </c>
      <c r="T175">
        <v>0.12587665885900151</v>
      </c>
      <c r="U175">
        <v>0.17051504824123098</v>
      </c>
      <c r="V175">
        <v>7.7431846051692746E-2</v>
      </c>
      <c r="W175">
        <v>0.156313461224208</v>
      </c>
      <c r="X175">
        <v>0.11542868763295805</v>
      </c>
      <c r="Y175">
        <v>0.1786875260302995</v>
      </c>
      <c r="Z175">
        <v>0.174391227291679</v>
      </c>
      <c r="AA175">
        <v>6.0788657633881096E-2</v>
      </c>
      <c r="AB175">
        <v>0.1487737019846975</v>
      </c>
      <c r="AC175">
        <v>0.186335805153445</v>
      </c>
      <c r="AD175">
        <v>8.9623030438656853E-2</v>
      </c>
      <c r="AE175">
        <v>0.1353764375454595</v>
      </c>
      <c r="AF175">
        <v>9.6075302222129705E-2</v>
      </c>
      <c r="AG175">
        <v>0.16098324155787902</v>
      </c>
      <c r="AH175">
        <v>0.1710778703297795</v>
      </c>
      <c r="AI175">
        <v>0.1202076434328665</v>
      </c>
      <c r="AJ175">
        <v>9.1333636639381544E-2</v>
      </c>
      <c r="AK175">
        <v>0.16784526432737351</v>
      </c>
      <c r="AL175">
        <v>0.110450559176587</v>
      </c>
      <c r="AM175">
        <v>8.6160642542429694E-2</v>
      </c>
      <c r="AN175">
        <v>0.14239746189618202</v>
      </c>
      <c r="AO175">
        <v>9.6937772645178694E-2</v>
      </c>
      <c r="AP175">
        <v>7.0071724795125953E-2</v>
      </c>
      <c r="AQ175">
        <v>8.3598720482084402E-2</v>
      </c>
      <c r="AR175">
        <v>0.1234948211993955</v>
      </c>
      <c r="AS175">
        <v>8.7050795365011105E-2</v>
      </c>
      <c r="AT175">
        <v>0.12607377047774299</v>
      </c>
      <c r="AU175">
        <v>8.5094035496229042E-2</v>
      </c>
      <c r="AV175">
        <v>0.18820916329482851</v>
      </c>
      <c r="AW175">
        <v>0.11667099529849309</v>
      </c>
      <c r="AX175">
        <v>0.14815741067868701</v>
      </c>
      <c r="AY175">
        <v>0.15305578119902802</v>
      </c>
      <c r="AZ175">
        <v>0.10613696406484235</v>
      </c>
      <c r="BA175">
        <v>9.4349814924119452E-2</v>
      </c>
      <c r="BB175">
        <v>0.10804079018117374</v>
      </c>
      <c r="BC175">
        <v>9.4270772411092663E-2</v>
      </c>
      <c r="BD175">
        <v>0.14944945445560248</v>
      </c>
      <c r="BE175">
        <v>9.5645025090146704E-2</v>
      </c>
      <c r="BF175">
        <v>0.11595541701465099</v>
      </c>
      <c r="BG175">
        <v>0.11450911233261851</v>
      </c>
      <c r="BH175">
        <v>8.9258757360455909E-2</v>
      </c>
      <c r="BJ175">
        <f t="shared" si="36"/>
        <v>0.14125956710630647</v>
      </c>
      <c r="BK175">
        <f t="shared" si="37"/>
        <v>0.13143662967183067</v>
      </c>
      <c r="BL175">
        <f t="shared" si="38"/>
        <v>0.11376874653393843</v>
      </c>
      <c r="BN175">
        <f t="shared" si="39"/>
        <v>5.1378766375008739E-2</v>
      </c>
      <c r="BO175">
        <f t="shared" si="40"/>
        <v>3.9631363124909218E-2</v>
      </c>
      <c r="BP175">
        <f t="shared" si="41"/>
        <v>2.9747048841837747E-2</v>
      </c>
      <c r="BR175">
        <f t="shared" si="42"/>
        <v>1.2844691593752185E-2</v>
      </c>
      <c r="BS175">
        <f t="shared" si="43"/>
        <v>9.341201871096598E-3</v>
      </c>
      <c r="BT175">
        <f t="shared" si="44"/>
        <v>5.9494097683675494E-3</v>
      </c>
      <c r="BV175">
        <f t="shared" si="45"/>
        <v>0.54123180904554324</v>
      </c>
      <c r="BW175">
        <f t="shared" si="46"/>
        <v>6.5342606226204761E-2</v>
      </c>
      <c r="BX175">
        <f t="shared" si="47"/>
        <v>0.12109692933628817</v>
      </c>
    </row>
    <row r="176" spans="1:76" x14ac:dyDescent="0.3">
      <c r="A176" t="s">
        <v>1143</v>
      </c>
      <c r="B176">
        <v>3.399469386916025E-2</v>
      </c>
      <c r="C176">
        <v>4.8304696530158703E-2</v>
      </c>
      <c r="D176">
        <v>4.9539613757345544E-2</v>
      </c>
      <c r="E176">
        <v>6.6749125392104453E-2</v>
      </c>
      <c r="F176">
        <v>7.6510221528302905E-2</v>
      </c>
      <c r="G176">
        <v>2.9621770861180501E-2</v>
      </c>
      <c r="H176">
        <v>4.2392605666432874E-2</v>
      </c>
      <c r="I176">
        <v>2.0912173898716999E-2</v>
      </c>
      <c r="J176">
        <v>4.68616695192971E-2</v>
      </c>
      <c r="K176">
        <v>1.7318524154021298E-2</v>
      </c>
      <c r="L176">
        <v>4.565538877709175E-2</v>
      </c>
      <c r="M176">
        <v>6.0044326105613652E-2</v>
      </c>
      <c r="N176">
        <v>4.2239780898903748E-2</v>
      </c>
      <c r="O176">
        <v>3.1626859450670397E-2</v>
      </c>
      <c r="P176">
        <v>1.0454322670307119E-2</v>
      </c>
      <c r="Q176">
        <v>2.3630686925092848E-2</v>
      </c>
      <c r="R176">
        <v>1.3777203673448399E-2</v>
      </c>
      <c r="S176">
        <v>7.3993280937488193E-2</v>
      </c>
      <c r="T176">
        <v>3.157319275253135E-2</v>
      </c>
      <c r="U176">
        <v>4.9078984162741403E-2</v>
      </c>
      <c r="V176">
        <v>2.4297662057592349E-2</v>
      </c>
      <c r="W176">
        <v>4.9316500536538854E-2</v>
      </c>
      <c r="X176">
        <v>4.6342585113572796E-2</v>
      </c>
      <c r="Y176">
        <v>5.4766361244067946E-2</v>
      </c>
      <c r="Z176">
        <v>3.7885285679558747E-2</v>
      </c>
      <c r="AA176">
        <v>6.6618292813089508E-2</v>
      </c>
      <c r="AB176">
        <v>7.0000943087241446E-2</v>
      </c>
      <c r="AC176">
        <v>3.5141135077564799E-2</v>
      </c>
      <c r="AD176">
        <v>3.3544154575346152E-2</v>
      </c>
      <c r="AE176">
        <v>5.0557350992265902E-2</v>
      </c>
      <c r="AF176">
        <v>5.3102056363790402E-2</v>
      </c>
      <c r="AG176">
        <v>3.4488277301630149E-2</v>
      </c>
      <c r="AH176">
        <v>2.9547689142378854E-2</v>
      </c>
      <c r="AI176">
        <v>2.6514851383093299E-2</v>
      </c>
      <c r="AJ176">
        <v>3.6172086663712147E-2</v>
      </c>
      <c r="AK176">
        <v>4.9235918607927948E-2</v>
      </c>
      <c r="AL176">
        <v>3.2616534915414948E-2</v>
      </c>
      <c r="AM176">
        <v>4.2206819334586504E-2</v>
      </c>
      <c r="AN176">
        <v>5.6270705543193002E-2</v>
      </c>
      <c r="AO176">
        <v>3.4778155465319448E-2</v>
      </c>
      <c r="AP176">
        <v>2.246637764869865E-2</v>
      </c>
      <c r="AQ176">
        <v>4.6404675669746001E-2</v>
      </c>
      <c r="AR176">
        <v>4.9800402206510296E-2</v>
      </c>
      <c r="AS176">
        <v>6.3849475720030899E-2</v>
      </c>
      <c r="AT176">
        <v>3.606034303914725E-2</v>
      </c>
      <c r="AU176">
        <v>5.5133958722491105E-2</v>
      </c>
      <c r="AV176">
        <v>1.9350963572631205E-2</v>
      </c>
      <c r="AW176">
        <v>2.2737746762446602E-2</v>
      </c>
      <c r="AX176">
        <v>5.6463326555160502E-2</v>
      </c>
      <c r="AY176">
        <v>5.4713006242205403E-2</v>
      </c>
      <c r="AZ176">
        <v>1.4122326733580199E-2</v>
      </c>
      <c r="BA176">
        <v>4.0975702001747452E-2</v>
      </c>
      <c r="BB176">
        <v>5.0158695135824348E-2</v>
      </c>
      <c r="BC176">
        <v>2.1945525486497253E-2</v>
      </c>
      <c r="BD176">
        <v>3.82835388423335E-2</v>
      </c>
      <c r="BE176">
        <v>2.8868485512181546E-2</v>
      </c>
      <c r="BF176">
        <v>3.8473562881038453E-2</v>
      </c>
      <c r="BG176">
        <v>3.3527823430436796E-2</v>
      </c>
      <c r="BH176">
        <v>3.5136538096014455E-2</v>
      </c>
      <c r="BJ176">
        <f t="shared" si="36"/>
        <v>4.0366028750275007E-2</v>
      </c>
      <c r="BK176">
        <f t="shared" si="37"/>
        <v>4.3363655938552244E-2</v>
      </c>
      <c r="BL176">
        <f t="shared" si="38"/>
        <v>3.9190107791555032E-2</v>
      </c>
      <c r="BN176">
        <f t="shared" si="39"/>
        <v>1.8131922905050817E-2</v>
      </c>
      <c r="BO176">
        <f t="shared" si="40"/>
        <v>1.6569897694783082E-2</v>
      </c>
      <c r="BP176">
        <f t="shared" si="41"/>
        <v>1.322746028523929E-2</v>
      </c>
      <c r="BR176">
        <f t="shared" si="42"/>
        <v>4.5329807262627043E-3</v>
      </c>
      <c r="BS176">
        <f t="shared" si="43"/>
        <v>3.9055623411828199E-3</v>
      </c>
      <c r="BT176">
        <f t="shared" si="44"/>
        <v>2.6454920570478579E-3</v>
      </c>
      <c r="BV176">
        <f t="shared" si="45"/>
        <v>0.61995941059431869</v>
      </c>
      <c r="BW176">
        <f t="shared" si="46"/>
        <v>0.82452970280663007</v>
      </c>
      <c r="BX176">
        <f t="shared" si="47"/>
        <v>0.38299883217129982</v>
      </c>
    </row>
    <row r="177" spans="1:76" x14ac:dyDescent="0.3">
      <c r="A177" t="s">
        <v>1144</v>
      </c>
      <c r="B177">
        <v>0</v>
      </c>
      <c r="C177">
        <v>1.4176181237634766E-2</v>
      </c>
      <c r="D177">
        <v>2.59302781594903E-3</v>
      </c>
      <c r="E177">
        <v>0</v>
      </c>
      <c r="F177">
        <v>6.0293837365378002E-2</v>
      </c>
      <c r="G177">
        <v>0</v>
      </c>
      <c r="H177">
        <v>8.5599714005880499E-4</v>
      </c>
      <c r="I177">
        <v>5.2240873363433998E-3</v>
      </c>
      <c r="J177">
        <v>1.9186574700997251E-2</v>
      </c>
      <c r="K177">
        <v>1.6378579050139699E-2</v>
      </c>
      <c r="L177">
        <v>9.8570525183637753E-3</v>
      </c>
      <c r="M177">
        <v>2.23802982676331E-3</v>
      </c>
      <c r="N177">
        <v>0</v>
      </c>
      <c r="O177">
        <v>6.0437109522734501E-3</v>
      </c>
      <c r="P177">
        <v>9.7117442554222506E-3</v>
      </c>
      <c r="Q177">
        <v>6.9506150938946501E-3</v>
      </c>
      <c r="R177">
        <v>4.8287402814406197E-3</v>
      </c>
      <c r="S177">
        <v>5.6464201030123999E-3</v>
      </c>
      <c r="T177">
        <v>1.0414326521001001E-2</v>
      </c>
      <c r="U177">
        <v>9.7328036365642006E-3</v>
      </c>
      <c r="V177">
        <v>2.2599124967316402E-2</v>
      </c>
      <c r="W177">
        <v>3.8330307849205551E-3</v>
      </c>
      <c r="X177">
        <v>2.6524519355260552E-3</v>
      </c>
      <c r="Y177">
        <v>8.3269482714040007E-3</v>
      </c>
      <c r="Z177">
        <v>1.3491811779125101E-2</v>
      </c>
      <c r="AA177">
        <v>0</v>
      </c>
      <c r="AB177">
        <v>1.1861319970435E-2</v>
      </c>
      <c r="AC177">
        <v>1.8184660136393101E-3</v>
      </c>
      <c r="AD177">
        <v>1.2100618948059401E-2</v>
      </c>
      <c r="AE177">
        <v>7.8202158988193004E-3</v>
      </c>
      <c r="AF177">
        <v>9.5514842355202498E-3</v>
      </c>
      <c r="AG177">
        <v>6.6838345048185503E-3</v>
      </c>
      <c r="AH177">
        <v>2.3245015616652201E-3</v>
      </c>
      <c r="AI177">
        <v>1.067904424665975E-2</v>
      </c>
      <c r="AJ177">
        <v>1.5579024873335801E-3</v>
      </c>
      <c r="AK177">
        <v>0</v>
      </c>
      <c r="AL177">
        <v>6.2165134109475502E-3</v>
      </c>
      <c r="AM177">
        <v>1.3260209310747589E-2</v>
      </c>
      <c r="AN177">
        <v>5.8191512927139501E-3</v>
      </c>
      <c r="AO177">
        <v>6.3460049022613998E-3</v>
      </c>
      <c r="AP177">
        <v>3.2912938642298703E-2</v>
      </c>
      <c r="AQ177">
        <v>9.2901135018490493E-3</v>
      </c>
      <c r="AR177">
        <v>7.0579909289796702E-3</v>
      </c>
      <c r="AS177">
        <v>0</v>
      </c>
      <c r="AT177">
        <v>1.8092342699113501E-2</v>
      </c>
      <c r="AU177">
        <v>1.6602599637934999E-2</v>
      </c>
      <c r="AV177">
        <v>0</v>
      </c>
      <c r="AW177">
        <v>7.0594714006796001E-3</v>
      </c>
      <c r="AX177">
        <v>0</v>
      </c>
      <c r="AY177">
        <v>7.9576488253141498E-3</v>
      </c>
      <c r="AZ177">
        <v>2.101207120922145E-3</v>
      </c>
      <c r="BA177">
        <v>2.0507072412437401E-2</v>
      </c>
      <c r="BB177">
        <v>0</v>
      </c>
      <c r="BC177">
        <v>3.3727523646662899E-3</v>
      </c>
      <c r="BD177">
        <v>6.6879946058422002E-3</v>
      </c>
      <c r="BE177">
        <v>1.0972188346722374E-2</v>
      </c>
      <c r="BF177">
        <v>1.7932632853020151E-2</v>
      </c>
      <c r="BG177">
        <v>1.7891523702282676E-2</v>
      </c>
      <c r="BH177">
        <v>0</v>
      </c>
      <c r="BJ177">
        <f t="shared" si="36"/>
        <v>9.5943398308261513E-3</v>
      </c>
      <c r="BK177">
        <f t="shared" si="37"/>
        <v>8.0202857588848406E-3</v>
      </c>
      <c r="BL177">
        <f t="shared" si="38"/>
        <v>8.4655303378426798E-3</v>
      </c>
      <c r="BN177">
        <f t="shared" si="39"/>
        <v>1.4868187681546628E-2</v>
      </c>
      <c r="BO177">
        <f t="shared" si="40"/>
        <v>5.375752492412446E-3</v>
      </c>
      <c r="BP177">
        <f t="shared" si="41"/>
        <v>8.3617845908357299E-3</v>
      </c>
      <c r="BR177">
        <f t="shared" si="42"/>
        <v>3.717046920386657E-3</v>
      </c>
      <c r="BS177">
        <f t="shared" si="43"/>
        <v>1.2670770137884417E-3</v>
      </c>
      <c r="BT177">
        <f t="shared" si="44"/>
        <v>1.6723569181671459E-3</v>
      </c>
      <c r="BV177">
        <f t="shared" si="45"/>
        <v>0.69315111455854028</v>
      </c>
      <c r="BW177">
        <f t="shared" si="46"/>
        <v>0.78451137200965482</v>
      </c>
      <c r="BX177">
        <f t="shared" si="47"/>
        <v>0.83300740717048316</v>
      </c>
    </row>
    <row r="178" spans="1:76" x14ac:dyDescent="0.3">
      <c r="A178" t="s">
        <v>1145</v>
      </c>
      <c r="B178">
        <v>1.1787716831617395E-2</v>
      </c>
      <c r="C178">
        <v>6.0099502607554502E-3</v>
      </c>
      <c r="D178">
        <v>1.5678925585925894E-2</v>
      </c>
      <c r="E178">
        <v>1.4792534620543505E-2</v>
      </c>
      <c r="F178">
        <v>0</v>
      </c>
      <c r="G178">
        <v>5.2395555978994503E-3</v>
      </c>
      <c r="H178">
        <v>1.5267302476132401E-2</v>
      </c>
      <c r="I178">
        <v>7.3581900326810798E-3</v>
      </c>
      <c r="J178">
        <v>1.0029277139818875E-2</v>
      </c>
      <c r="K178">
        <v>0</v>
      </c>
      <c r="L178">
        <v>9.159926865093395E-3</v>
      </c>
      <c r="M178">
        <v>0</v>
      </c>
      <c r="N178">
        <v>1.2523961358123351E-2</v>
      </c>
      <c r="O178">
        <v>0</v>
      </c>
      <c r="P178">
        <v>9.9147721968595188E-3</v>
      </c>
      <c r="Q178">
        <v>8.2331242645187E-3</v>
      </c>
      <c r="R178">
        <v>0</v>
      </c>
      <c r="S178">
        <v>0</v>
      </c>
      <c r="T178">
        <v>0</v>
      </c>
      <c r="U178">
        <v>1.20282583873999E-3</v>
      </c>
      <c r="V178">
        <v>5.4489105280221004E-3</v>
      </c>
      <c r="W178">
        <v>5.1429241509472496E-3</v>
      </c>
      <c r="X178">
        <v>0</v>
      </c>
      <c r="Y178">
        <v>0</v>
      </c>
      <c r="Z178">
        <v>1.4035871938031502E-2</v>
      </c>
      <c r="AA178">
        <v>1.1019092274930401E-2</v>
      </c>
      <c r="AB178">
        <v>0</v>
      </c>
      <c r="AC178">
        <v>9.6043607154591808E-3</v>
      </c>
      <c r="AD178">
        <v>5.3852950843608499E-3</v>
      </c>
      <c r="AE178">
        <v>1.376788501032605E-2</v>
      </c>
      <c r="AF178">
        <v>1.6389197447543899E-2</v>
      </c>
      <c r="AG178">
        <v>6.7258674480205503E-3</v>
      </c>
      <c r="AH178">
        <v>4.5075927970333997E-3</v>
      </c>
      <c r="AI178">
        <v>6.6595568189649502E-3</v>
      </c>
      <c r="AJ178">
        <v>6.8549840951173504E-3</v>
      </c>
      <c r="AK178">
        <v>4.1817881589180494E-3</v>
      </c>
      <c r="AL178">
        <v>3.7800619568882449E-2</v>
      </c>
      <c r="AM178">
        <v>1.8394939303830651E-2</v>
      </c>
      <c r="AN178">
        <v>5.8557440292372502E-3</v>
      </c>
      <c r="AO178">
        <v>7.07731563144015E-3</v>
      </c>
      <c r="AP178">
        <v>8.9145707360106501E-3</v>
      </c>
      <c r="AQ178">
        <v>1.3824276804375001E-2</v>
      </c>
      <c r="AR178">
        <v>5.5072947135737004E-3</v>
      </c>
      <c r="AS178">
        <v>1.4381526721944451E-2</v>
      </c>
      <c r="AT178">
        <v>0</v>
      </c>
      <c r="AU178">
        <v>0</v>
      </c>
      <c r="AV178">
        <v>1.3231146605744249E-2</v>
      </c>
      <c r="AW178">
        <v>7.0594714006796001E-3</v>
      </c>
      <c r="AX178">
        <v>1.081620362463735E-2</v>
      </c>
      <c r="AY178">
        <v>1.1176395220745471E-2</v>
      </c>
      <c r="AZ178">
        <v>1.6681679433661101E-2</v>
      </c>
      <c r="BA178">
        <v>2.2496974900061751E-3</v>
      </c>
      <c r="BB178">
        <v>7.5709007649377349E-3</v>
      </c>
      <c r="BC178">
        <v>6.8738299289150904E-3</v>
      </c>
      <c r="BD178">
        <v>2.3959344453654399E-2</v>
      </c>
      <c r="BE178">
        <v>1.0792699884282105E-2</v>
      </c>
      <c r="BF178">
        <v>1.8345926079516551E-3</v>
      </c>
      <c r="BG178">
        <v>3.1007917742192849E-3</v>
      </c>
      <c r="BH178">
        <v>1.2184945914081629E-2</v>
      </c>
      <c r="BJ178">
        <f t="shared" si="36"/>
        <v>7.8747023268730641E-3</v>
      </c>
      <c r="BK178">
        <f t="shared" si="37"/>
        <v>5.5494100029100067E-3</v>
      </c>
      <c r="BL178">
        <f t="shared" si="38"/>
        <v>1.0012990354673824E-2</v>
      </c>
      <c r="BN178">
        <f t="shared" si="39"/>
        <v>5.5955715221244979E-3</v>
      </c>
      <c r="BO178">
        <f t="shared" si="40"/>
        <v>5.4825768782887554E-3</v>
      </c>
      <c r="BP178">
        <f t="shared" si="41"/>
        <v>8.2261056293773983E-3</v>
      </c>
      <c r="BR178">
        <f t="shared" si="42"/>
        <v>1.3988928805311245E-3</v>
      </c>
      <c r="BS178">
        <f t="shared" si="43"/>
        <v>1.2922557630048507E-3</v>
      </c>
      <c r="BT178">
        <f t="shared" si="44"/>
        <v>1.6452211258754796E-3</v>
      </c>
      <c r="BV178">
        <f t="shared" si="45"/>
        <v>0.23118602708841879</v>
      </c>
      <c r="BW178">
        <f t="shared" si="46"/>
        <v>0.32823359084208292</v>
      </c>
      <c r="BX178">
        <f t="shared" si="47"/>
        <v>3.8934938571391735E-2</v>
      </c>
    </row>
    <row r="179" spans="1:76" x14ac:dyDescent="0.3">
      <c r="A179" t="s">
        <v>1146</v>
      </c>
      <c r="B179">
        <v>0</v>
      </c>
      <c r="C179">
        <v>1.0568433962454651E-3</v>
      </c>
      <c r="D179">
        <v>2.4377870375565701E-3</v>
      </c>
      <c r="E179">
        <v>7.2537085664983996E-3</v>
      </c>
      <c r="F179">
        <v>6.7670931816349996E-3</v>
      </c>
      <c r="G179">
        <v>1.003315843096335E-3</v>
      </c>
      <c r="H179">
        <v>0</v>
      </c>
      <c r="I179">
        <v>0</v>
      </c>
      <c r="J179">
        <v>2.99457542816882E-3</v>
      </c>
      <c r="K179">
        <v>5.3152636404436501E-3</v>
      </c>
      <c r="L179">
        <v>9.3908645203625348E-3</v>
      </c>
      <c r="M179">
        <v>0</v>
      </c>
      <c r="N179">
        <v>0</v>
      </c>
      <c r="O179">
        <v>1.0988318346300329E-2</v>
      </c>
      <c r="P179">
        <v>2.256576682555995E-3</v>
      </c>
      <c r="Q179">
        <v>4.0655119988404652E-3</v>
      </c>
      <c r="R179">
        <v>4.8287402814406197E-3</v>
      </c>
      <c r="S179">
        <v>7.0145394846267998E-3</v>
      </c>
      <c r="T179">
        <v>0</v>
      </c>
      <c r="U179">
        <v>2.40251453723469E-3</v>
      </c>
      <c r="V179">
        <v>6.2615660049690003E-4</v>
      </c>
      <c r="W179">
        <v>6.2314274745253499E-3</v>
      </c>
      <c r="X179">
        <v>0</v>
      </c>
      <c r="Y179">
        <v>0</v>
      </c>
      <c r="Z179">
        <v>0</v>
      </c>
      <c r="AA179">
        <v>7.8638683982726089E-3</v>
      </c>
      <c r="AB179">
        <v>2.7083597509567352E-3</v>
      </c>
      <c r="AC179">
        <v>0</v>
      </c>
      <c r="AD179">
        <v>5.7934159147950502E-3</v>
      </c>
      <c r="AE179">
        <v>7.6577862516237945E-3</v>
      </c>
      <c r="AF179">
        <v>0</v>
      </c>
      <c r="AG179">
        <v>6.6838345048185503E-3</v>
      </c>
      <c r="AH179">
        <v>0</v>
      </c>
      <c r="AI179">
        <v>6.2516024802312499E-3</v>
      </c>
      <c r="AJ179">
        <v>5.95139292064387E-3</v>
      </c>
      <c r="AK179">
        <v>3.0841905968916898E-3</v>
      </c>
      <c r="AL179">
        <v>2.89913644043642E-2</v>
      </c>
      <c r="AM179">
        <v>0</v>
      </c>
      <c r="AN179">
        <v>0</v>
      </c>
      <c r="AO179">
        <v>6.1704290600566999E-3</v>
      </c>
      <c r="AP179">
        <v>0</v>
      </c>
      <c r="AQ179">
        <v>5.9572657623296497E-4</v>
      </c>
      <c r="AR179">
        <v>8.2223173481444541E-3</v>
      </c>
      <c r="AS179">
        <v>0</v>
      </c>
      <c r="AT179">
        <v>7.8634467305467495E-3</v>
      </c>
      <c r="AU179">
        <v>0</v>
      </c>
      <c r="AV179">
        <v>0</v>
      </c>
      <c r="AW179">
        <v>1.50627796550279E-3</v>
      </c>
      <c r="AX179">
        <v>0</v>
      </c>
      <c r="AY179">
        <v>0</v>
      </c>
      <c r="AZ179">
        <v>0</v>
      </c>
      <c r="BA179">
        <v>1.5881393979412851E-3</v>
      </c>
      <c r="BB179">
        <v>0</v>
      </c>
      <c r="BC179">
        <v>0</v>
      </c>
      <c r="BD179">
        <v>1.2490664355780049E-3</v>
      </c>
      <c r="BE179">
        <v>8.2607171065009997E-3</v>
      </c>
      <c r="BF179">
        <v>8.5034988997659093E-3</v>
      </c>
      <c r="BG179">
        <v>0</v>
      </c>
      <c r="BH179">
        <v>1.0527598773912351E-3</v>
      </c>
      <c r="BJ179">
        <f t="shared" si="36"/>
        <v>3.3456161651064728E-3</v>
      </c>
      <c r="BK179">
        <f t="shared" si="37"/>
        <v>3.2256803155012418E-3</v>
      </c>
      <c r="BL179">
        <f t="shared" si="38"/>
        <v>3.3215730927824345E-3</v>
      </c>
      <c r="BN179">
        <f t="shared" si="39"/>
        <v>3.6070057408103297E-3</v>
      </c>
      <c r="BO179">
        <f t="shared" si="40"/>
        <v>3.211763897891295E-3</v>
      </c>
      <c r="BP179">
        <f t="shared" si="41"/>
        <v>6.2098281548894439E-3</v>
      </c>
      <c r="BR179">
        <f t="shared" si="42"/>
        <v>9.0175143520258242E-4</v>
      </c>
      <c r="BS179">
        <f t="shared" si="43"/>
        <v>7.5702001058969108E-4</v>
      </c>
      <c r="BT179">
        <f t="shared" si="44"/>
        <v>1.2419656309778887E-3</v>
      </c>
      <c r="BV179">
        <f t="shared" si="45"/>
        <v>0.91953371898621195</v>
      </c>
      <c r="BW179">
        <f t="shared" si="46"/>
        <v>0.98758187675451159</v>
      </c>
      <c r="BX179">
        <f t="shared" si="47"/>
        <v>0.94778233878526419</v>
      </c>
    </row>
    <row r="180" spans="1:76" x14ac:dyDescent="0.3">
      <c r="A180" t="s">
        <v>1147</v>
      </c>
      <c r="B180">
        <v>0</v>
      </c>
      <c r="C180">
        <v>1.0568433962454651E-3</v>
      </c>
      <c r="D180">
        <v>0</v>
      </c>
      <c r="E180">
        <v>0</v>
      </c>
      <c r="F180">
        <v>0</v>
      </c>
      <c r="G180">
        <v>0</v>
      </c>
      <c r="H180">
        <v>7.8728038606215005E-3</v>
      </c>
      <c r="I180">
        <v>0</v>
      </c>
      <c r="J180">
        <v>0</v>
      </c>
      <c r="K180">
        <v>7.83692356834325E-4</v>
      </c>
      <c r="L180">
        <v>4.8334753996820299E-3</v>
      </c>
      <c r="M180">
        <v>0</v>
      </c>
      <c r="N180">
        <v>0</v>
      </c>
      <c r="O180">
        <v>0</v>
      </c>
      <c r="P180">
        <v>0</v>
      </c>
      <c r="Q180">
        <v>6.3644939756222051E-3</v>
      </c>
      <c r="R180">
        <v>1.4175901011901E-2</v>
      </c>
      <c r="S180">
        <v>0</v>
      </c>
      <c r="T180">
        <v>0</v>
      </c>
      <c r="U180">
        <v>2.4711492274139151E-3</v>
      </c>
      <c r="V180">
        <v>0</v>
      </c>
      <c r="W180">
        <v>1.2101940332755051E-2</v>
      </c>
      <c r="X180">
        <v>1.4944254616776349E-2</v>
      </c>
      <c r="Y180">
        <v>0</v>
      </c>
      <c r="Z180">
        <v>0</v>
      </c>
      <c r="AA180">
        <v>1.126563816397572E-2</v>
      </c>
      <c r="AB180">
        <v>2.725504676900335E-3</v>
      </c>
      <c r="AC180">
        <v>6.823342022049525E-3</v>
      </c>
      <c r="AD180">
        <v>6.0502187458225951E-3</v>
      </c>
      <c r="AE180">
        <v>1.156896532853004E-2</v>
      </c>
      <c r="AF180">
        <v>4.5241074699346948E-3</v>
      </c>
      <c r="AG180">
        <v>1.4261283980421249E-3</v>
      </c>
      <c r="AH180">
        <v>3.75774441901403E-3</v>
      </c>
      <c r="AI180">
        <v>0</v>
      </c>
      <c r="AJ180">
        <v>0</v>
      </c>
      <c r="AK180">
        <v>2.01125731040694E-3</v>
      </c>
      <c r="AL180">
        <v>0</v>
      </c>
      <c r="AM180">
        <v>4.2293151845607946E-3</v>
      </c>
      <c r="AN180">
        <v>5.8191512927139501E-3</v>
      </c>
      <c r="AO180">
        <v>0</v>
      </c>
      <c r="AP180">
        <v>5.82553819411005E-3</v>
      </c>
      <c r="AQ180">
        <v>4.6209596795077001E-3</v>
      </c>
      <c r="AR180">
        <v>5.5072947135737004E-3</v>
      </c>
      <c r="AS180">
        <v>8.8724820824205505E-3</v>
      </c>
      <c r="AT180">
        <v>4.6476634583886099E-3</v>
      </c>
      <c r="AU180">
        <v>0</v>
      </c>
      <c r="AV180">
        <v>3.9588450518606849E-3</v>
      </c>
      <c r="AW180">
        <v>1.245380766176505E-2</v>
      </c>
      <c r="AX180">
        <v>0</v>
      </c>
      <c r="AY180">
        <v>0</v>
      </c>
      <c r="AZ180">
        <v>1.9846599491836505E-2</v>
      </c>
      <c r="BA180">
        <v>4.7412505629701902E-3</v>
      </c>
      <c r="BB180">
        <v>5.64833514431143E-3</v>
      </c>
      <c r="BC180">
        <v>0</v>
      </c>
      <c r="BD180">
        <v>1.3465115553437899E-3</v>
      </c>
      <c r="BE180">
        <v>3.7607239561154851E-3</v>
      </c>
      <c r="BF180">
        <v>4.1576385113961702E-3</v>
      </c>
      <c r="BG180">
        <v>0</v>
      </c>
      <c r="BH180">
        <v>0</v>
      </c>
      <c r="BJ180">
        <f t="shared" si="36"/>
        <v>1.3069568118128454E-3</v>
      </c>
      <c r="BK180">
        <f t="shared" si="37"/>
        <v>5.1019385785064097E-3</v>
      </c>
      <c r="BL180">
        <f t="shared" si="38"/>
        <v>3.8978949540512636E-3</v>
      </c>
      <c r="BN180">
        <f t="shared" si="39"/>
        <v>2.5852301326332468E-3</v>
      </c>
      <c r="BO180">
        <f t="shared" si="40"/>
        <v>5.4030687245567553E-3</v>
      </c>
      <c r="BP180">
        <f t="shared" si="41"/>
        <v>4.6286240940297905E-3</v>
      </c>
      <c r="BR180">
        <f t="shared" si="42"/>
        <v>6.4630753315831171E-4</v>
      </c>
      <c r="BS180">
        <f t="shared" si="43"/>
        <v>1.2735155114503441E-3</v>
      </c>
      <c r="BT180">
        <f t="shared" si="44"/>
        <v>9.257248188059581E-4</v>
      </c>
      <c r="BV180">
        <f t="shared" si="45"/>
        <v>1.3526246548556076E-2</v>
      </c>
      <c r="BW180">
        <f t="shared" si="46"/>
        <v>2.7283870570148396E-2</v>
      </c>
      <c r="BX180">
        <f t="shared" si="47"/>
        <v>0.44982842244798804</v>
      </c>
    </row>
    <row r="181" spans="1:76" x14ac:dyDescent="0.3">
      <c r="A181" t="s">
        <v>1148</v>
      </c>
      <c r="B181">
        <v>6.9102541930410547E-3</v>
      </c>
      <c r="C181">
        <v>7.9996248050988247E-3</v>
      </c>
      <c r="D181">
        <v>1.2368804394608499E-2</v>
      </c>
      <c r="E181">
        <v>3.7566234637279552E-2</v>
      </c>
      <c r="F181">
        <v>0</v>
      </c>
      <c r="G181">
        <v>8.8919821159902605E-3</v>
      </c>
      <c r="H181">
        <v>2.1307353841840151E-2</v>
      </c>
      <c r="I181">
        <v>1.4971958581247649E-2</v>
      </c>
      <c r="J181">
        <v>1.4804531193364401E-3</v>
      </c>
      <c r="K181">
        <v>4.5118837896401852E-3</v>
      </c>
      <c r="L181">
        <v>8.4172447327791507E-3</v>
      </c>
      <c r="M181">
        <v>2.0265314958759897E-2</v>
      </c>
      <c r="N181">
        <v>4.5705186006772796E-3</v>
      </c>
      <c r="O181">
        <v>1.534584752456305E-2</v>
      </c>
      <c r="P181">
        <v>6.9135159984771502E-3</v>
      </c>
      <c r="Q181">
        <v>5.1272730829482003E-3</v>
      </c>
      <c r="R181">
        <v>1.4175901011901E-2</v>
      </c>
      <c r="S181">
        <v>7.0145394846267998E-3</v>
      </c>
      <c r="T181">
        <v>5.2356779598028503E-3</v>
      </c>
      <c r="U181">
        <v>1.7233392493377499E-2</v>
      </c>
      <c r="V181">
        <v>0</v>
      </c>
      <c r="W181">
        <v>1.346584045692145E-2</v>
      </c>
      <c r="X181">
        <v>2.6919286284498998E-2</v>
      </c>
      <c r="Y181">
        <v>1.339789369535775E-2</v>
      </c>
      <c r="Z181">
        <v>9.5048014851360045E-3</v>
      </c>
      <c r="AA181">
        <v>1.148006506561585E-3</v>
      </c>
      <c r="AB181">
        <v>0</v>
      </c>
      <c r="AC181">
        <v>1.161850299471515E-2</v>
      </c>
      <c r="AD181">
        <v>6.3072030332643504E-3</v>
      </c>
      <c r="AE181">
        <v>3.0409128139297398E-3</v>
      </c>
      <c r="AF181">
        <v>1.2465732665000999E-3</v>
      </c>
      <c r="AG181">
        <v>6.7359447405245E-3</v>
      </c>
      <c r="AH181">
        <v>9.6099710708391801E-3</v>
      </c>
      <c r="AI181">
        <v>3.1027141454624148E-2</v>
      </c>
      <c r="AJ181">
        <v>1.0616449843918635E-2</v>
      </c>
      <c r="AK181">
        <v>1.037117868803005E-2</v>
      </c>
      <c r="AL181">
        <v>2.0721779158431153E-2</v>
      </c>
      <c r="AM181">
        <v>9.8971215987062201E-3</v>
      </c>
      <c r="AN181">
        <v>5.6580999490670001E-3</v>
      </c>
      <c r="AO181">
        <v>4.5988320747467398E-3</v>
      </c>
      <c r="AP181">
        <v>7.7874617494921496E-3</v>
      </c>
      <c r="AQ181">
        <v>0</v>
      </c>
      <c r="AR181">
        <v>0</v>
      </c>
      <c r="AS181">
        <v>1.8137448585604201E-2</v>
      </c>
      <c r="AT181">
        <v>7.8634467305467495E-3</v>
      </c>
      <c r="AU181">
        <v>0</v>
      </c>
      <c r="AV181">
        <v>1.96056382230369E-2</v>
      </c>
      <c r="AW181">
        <v>5.5077002268289496E-3</v>
      </c>
      <c r="AX181">
        <v>8.8055780573429998E-3</v>
      </c>
      <c r="AY181">
        <v>5.4458396984265805E-3</v>
      </c>
      <c r="AZ181">
        <v>5.5628110913538498E-3</v>
      </c>
      <c r="BA181">
        <v>0</v>
      </c>
      <c r="BB181">
        <v>8.3707056312603209E-3</v>
      </c>
      <c r="BC181">
        <v>7.9165068537470507E-3</v>
      </c>
      <c r="BD181">
        <v>8.7648392974655209E-3</v>
      </c>
      <c r="BE181">
        <v>6.0115937827827553E-3</v>
      </c>
      <c r="BF181">
        <v>5.3552582342471303E-3</v>
      </c>
      <c r="BG181">
        <v>2.1803774846388999E-2</v>
      </c>
      <c r="BH181">
        <v>0</v>
      </c>
      <c r="BJ181">
        <f t="shared" si="36"/>
        <v>1.1040516523517958E-2</v>
      </c>
      <c r="BK181">
        <f t="shared" si="37"/>
        <v>9.8711993751433944E-3</v>
      </c>
      <c r="BL181">
        <f t="shared" si="38"/>
        <v>7.9520825728569573E-3</v>
      </c>
      <c r="BN181">
        <f t="shared" si="39"/>
        <v>9.3717632565685511E-3</v>
      </c>
      <c r="BO181">
        <f t="shared" si="40"/>
        <v>8.6899223758431909E-3</v>
      </c>
      <c r="BP181">
        <f t="shared" si="41"/>
        <v>6.3704222854734415E-3</v>
      </c>
      <c r="BR181">
        <f t="shared" si="42"/>
        <v>2.3429408141421378E-3</v>
      </c>
      <c r="BS181">
        <f t="shared" si="43"/>
        <v>2.0482343466478115E-3</v>
      </c>
      <c r="BT181">
        <f t="shared" si="44"/>
        <v>1.2740844570946883E-3</v>
      </c>
      <c r="BV181">
        <f t="shared" si="45"/>
        <v>0.7096828343916628</v>
      </c>
      <c r="BW181">
        <f t="shared" si="46"/>
        <v>0.25830130946431407</v>
      </c>
      <c r="BX181">
        <f t="shared" si="47"/>
        <v>0.43260706719136799</v>
      </c>
    </row>
    <row r="182" spans="1:76" x14ac:dyDescent="0.3">
      <c r="A182" t="s">
        <v>1149</v>
      </c>
      <c r="B182">
        <v>1.8396718209533147E-2</v>
      </c>
      <c r="C182">
        <v>2.8782714920991201E-3</v>
      </c>
      <c r="D182">
        <v>5.7588173256122501E-3</v>
      </c>
      <c r="E182">
        <v>3.7757101483462494E-2</v>
      </c>
      <c r="F182">
        <v>7.28640744693035E-2</v>
      </c>
      <c r="G182">
        <v>9.9316390042435143E-3</v>
      </c>
      <c r="H182">
        <v>5.1179228049544903E-2</v>
      </c>
      <c r="I182">
        <v>1.950597622030462E-2</v>
      </c>
      <c r="J182">
        <v>4.924379008686465E-2</v>
      </c>
      <c r="K182">
        <v>1.83222941957135E-2</v>
      </c>
      <c r="L182">
        <v>3.0498455053362999E-2</v>
      </c>
      <c r="M182">
        <v>2.5400404116739151E-2</v>
      </c>
      <c r="N182">
        <v>8.3155652296008995E-3</v>
      </c>
      <c r="O182">
        <v>1.8952974041688615E-2</v>
      </c>
      <c r="P182">
        <v>1.0575895630675999E-2</v>
      </c>
      <c r="Q182">
        <v>2.5398213068230601E-2</v>
      </c>
      <c r="R182">
        <v>5.18305121765247E-2</v>
      </c>
      <c r="S182">
        <v>3.2316615627282955E-2</v>
      </c>
      <c r="T182">
        <v>1.1593607797349499E-2</v>
      </c>
      <c r="U182">
        <v>1.4599402183704195E-2</v>
      </c>
      <c r="V182">
        <v>1.8150384328962578E-2</v>
      </c>
      <c r="W182">
        <v>2.637302493100015E-2</v>
      </c>
      <c r="X182">
        <v>3.90425285365152E-2</v>
      </c>
      <c r="Y182">
        <v>5.1488892751476348E-2</v>
      </c>
      <c r="Z182">
        <v>3.4197966467228155E-2</v>
      </c>
      <c r="AA182">
        <v>2.0850003572668876E-2</v>
      </c>
      <c r="AB182">
        <v>2.8764058108706671E-2</v>
      </c>
      <c r="AC182">
        <v>2.3979239499584699E-2</v>
      </c>
      <c r="AD182">
        <v>1.2614406066528701E-2</v>
      </c>
      <c r="AE182">
        <v>2.4845840123826603E-2</v>
      </c>
      <c r="AF182">
        <v>2.1320704084153951E-2</v>
      </c>
      <c r="AG182">
        <v>4.5017255280006052E-2</v>
      </c>
      <c r="AH182">
        <v>2.271400431966035E-2</v>
      </c>
      <c r="AI182">
        <v>4.0931388223963E-2</v>
      </c>
      <c r="AJ182">
        <v>1.03466047358325E-2</v>
      </c>
      <c r="AK182">
        <v>2.3762889313138049E-2</v>
      </c>
      <c r="AL182">
        <v>1.919630035620605E-2</v>
      </c>
      <c r="AM182">
        <v>3.7055216429141002E-2</v>
      </c>
      <c r="AN182">
        <v>1.1852722565797915E-2</v>
      </c>
      <c r="AO182">
        <v>1.755823123599095E-2</v>
      </c>
      <c r="AP182">
        <v>2.9279861764485649E-2</v>
      </c>
      <c r="AQ182">
        <v>3.1391999689196148E-2</v>
      </c>
      <c r="AR182">
        <v>2.8033596251412749E-2</v>
      </c>
      <c r="AS182">
        <v>3.4305252024252351E-2</v>
      </c>
      <c r="AT182">
        <v>2.6723286120864668E-2</v>
      </c>
      <c r="AU182">
        <v>2.976562738669257E-2</v>
      </c>
      <c r="AV182">
        <v>3.3046752041807202E-2</v>
      </c>
      <c r="AW182">
        <v>1.9453937367420449E-2</v>
      </c>
      <c r="AX182">
        <v>4.1085646567821953E-2</v>
      </c>
      <c r="AY182">
        <v>1.83235238102132E-2</v>
      </c>
      <c r="AZ182">
        <v>2.5848050823264749E-2</v>
      </c>
      <c r="BA182">
        <v>2.179752845705385E-2</v>
      </c>
      <c r="BB182">
        <v>2.004818463272965E-2</v>
      </c>
      <c r="BC182">
        <v>2.078104726571545E-2</v>
      </c>
      <c r="BD182">
        <v>2.6570691994192892E-2</v>
      </c>
      <c r="BE182">
        <v>1.3649690429687004E-2</v>
      </c>
      <c r="BF182">
        <v>2.9038536451712851E-2</v>
      </c>
      <c r="BG182">
        <v>2.0896148099528201E-2</v>
      </c>
      <c r="BH182">
        <v>2.5071176460401898E-2</v>
      </c>
      <c r="BJ182">
        <f t="shared" si="36"/>
        <v>2.5311213604811252E-2</v>
      </c>
      <c r="BK182">
        <f t="shared" si="37"/>
        <v>2.8923879671063482E-2</v>
      </c>
      <c r="BL182">
        <f t="shared" si="38"/>
        <v>2.4595300090982399E-2</v>
      </c>
      <c r="BN182">
        <f t="shared" si="39"/>
        <v>1.9120406875999543E-2</v>
      </c>
      <c r="BO182">
        <f t="shared" si="40"/>
        <v>1.2545331973327334E-2</v>
      </c>
      <c r="BP182">
        <f t="shared" si="41"/>
        <v>7.682845030891952E-3</v>
      </c>
      <c r="BR182">
        <f t="shared" si="42"/>
        <v>4.7801017189998858E-3</v>
      </c>
      <c r="BS182">
        <f t="shared" si="43"/>
        <v>2.95696310352539E-3</v>
      </c>
      <c r="BT182">
        <f t="shared" si="44"/>
        <v>1.5365690061783905E-3</v>
      </c>
      <c r="BV182">
        <f t="shared" si="45"/>
        <v>0.52615667488134266</v>
      </c>
      <c r="BW182">
        <f t="shared" si="46"/>
        <v>0.88819066547995607</v>
      </c>
      <c r="BX182">
        <f t="shared" si="47"/>
        <v>0.20533113079383714</v>
      </c>
    </row>
    <row r="183" spans="1:76" x14ac:dyDescent="0.3">
      <c r="A183" t="s">
        <v>1150</v>
      </c>
      <c r="B183">
        <v>8.9775681978003646E-2</v>
      </c>
      <c r="C183">
        <v>0.115797596441385</v>
      </c>
      <c r="D183">
        <v>0.13321775964665467</v>
      </c>
      <c r="E183">
        <v>0.117463336349763</v>
      </c>
      <c r="F183">
        <v>0.17859292446266151</v>
      </c>
      <c r="G183">
        <v>9.7614480028189551E-2</v>
      </c>
      <c r="H183">
        <v>0.1777588136506365</v>
      </c>
      <c r="I183">
        <v>0.12448224006490299</v>
      </c>
      <c r="J183">
        <v>0.15757486874066251</v>
      </c>
      <c r="K183">
        <v>0.12970095528818951</v>
      </c>
      <c r="L183">
        <v>0.157087289699435</v>
      </c>
      <c r="M183">
        <v>0.14126370931187099</v>
      </c>
      <c r="N183">
        <v>0.11604619797113525</v>
      </c>
      <c r="O183">
        <v>0.121943290001559</v>
      </c>
      <c r="P183">
        <v>6.8091241507176992E-2</v>
      </c>
      <c r="Q183">
        <v>8.0683238195311799E-2</v>
      </c>
      <c r="R183">
        <v>0.118008025813486</v>
      </c>
      <c r="S183">
        <v>0.12262590997301885</v>
      </c>
      <c r="T183">
        <v>9.738738783689295E-2</v>
      </c>
      <c r="U183">
        <v>0.11070486644532415</v>
      </c>
      <c r="V183">
        <v>0.101403209833515</v>
      </c>
      <c r="W183">
        <v>0.11015817772582451</v>
      </c>
      <c r="X183">
        <v>8.9345863829540448E-2</v>
      </c>
      <c r="Y183">
        <v>0.12176070727413124</v>
      </c>
      <c r="Z183">
        <v>0.12831665391549951</v>
      </c>
      <c r="AA183">
        <v>0.1104426535066855</v>
      </c>
      <c r="AB183">
        <v>0.1154638172793782</v>
      </c>
      <c r="AC183">
        <v>0.15559810788980399</v>
      </c>
      <c r="AD183">
        <v>8.1177842171082204E-2</v>
      </c>
      <c r="AE183">
        <v>0.17711944520095602</v>
      </c>
      <c r="AF183">
        <v>0.1109659520020119</v>
      </c>
      <c r="AG183">
        <v>8.2487038053991102E-2</v>
      </c>
      <c r="AH183">
        <v>0.15332207095787498</v>
      </c>
      <c r="AI183">
        <v>0.125541895071727</v>
      </c>
      <c r="AJ183">
        <v>8.0110628386958593E-2</v>
      </c>
      <c r="AK183">
        <v>0.10087863122262974</v>
      </c>
      <c r="AL183">
        <v>9.2141348316290811E-2</v>
      </c>
      <c r="AM183">
        <v>0.19984643504475899</v>
      </c>
      <c r="AN183">
        <v>7.6102239420627493E-2</v>
      </c>
      <c r="AO183">
        <v>0.10731619636519005</v>
      </c>
      <c r="AP183">
        <v>0.119717532800314</v>
      </c>
      <c r="AQ183">
        <v>0.10978736917965165</v>
      </c>
      <c r="AR183">
        <v>0.13744127138462051</v>
      </c>
      <c r="AS183">
        <v>0.13372663940479662</v>
      </c>
      <c r="AT183">
        <v>0.10653983622113417</v>
      </c>
      <c r="AU183">
        <v>9.2138662333308141E-2</v>
      </c>
      <c r="AV183">
        <v>0.12046444233176161</v>
      </c>
      <c r="AW183">
        <v>8.6933984156403743E-2</v>
      </c>
      <c r="AX183">
        <v>8.7328570765942304E-2</v>
      </c>
      <c r="AY183">
        <v>0.15373744909760051</v>
      </c>
      <c r="AZ183">
        <v>0.10325354425005635</v>
      </c>
      <c r="BA183">
        <v>0.11869264195997555</v>
      </c>
      <c r="BB183">
        <v>0.10899211024769</v>
      </c>
      <c r="BC183">
        <v>8.7344756158934847E-2</v>
      </c>
      <c r="BD183">
        <v>0.18474448619513401</v>
      </c>
      <c r="BE183">
        <v>0.11108657330059696</v>
      </c>
      <c r="BF183">
        <v>8.8049492265989598E-2</v>
      </c>
      <c r="BG183">
        <v>8.5385789570088799E-2</v>
      </c>
      <c r="BH183">
        <v>0.10123682293390426</v>
      </c>
      <c r="BJ183">
        <f t="shared" si="36"/>
        <v>0.12544335145859611</v>
      </c>
      <c r="BK183">
        <f t="shared" si="37"/>
        <v>0.11732386804337465</v>
      </c>
      <c r="BL183">
        <f t="shared" si="38"/>
        <v>0.11171989813257437</v>
      </c>
      <c r="BN183">
        <f t="shared" si="39"/>
        <v>3.2168279549092016E-2</v>
      </c>
      <c r="BO183">
        <f t="shared" si="40"/>
        <v>2.5103518851235601E-2</v>
      </c>
      <c r="BP183">
        <f t="shared" si="41"/>
        <v>3.0719091655068333E-2</v>
      </c>
      <c r="BR183">
        <f t="shared" si="42"/>
        <v>8.042069887273004E-3</v>
      </c>
      <c r="BS183">
        <f t="shared" si="43"/>
        <v>5.916956137117675E-3</v>
      </c>
      <c r="BT183">
        <f t="shared" si="44"/>
        <v>6.1438183310136667E-3</v>
      </c>
      <c r="BV183">
        <f t="shared" si="45"/>
        <v>0.42287267359511771</v>
      </c>
      <c r="BW183">
        <f t="shared" si="46"/>
        <v>0.18488197667712164</v>
      </c>
      <c r="BX183">
        <f t="shared" si="47"/>
        <v>0.51492524653447502</v>
      </c>
    </row>
    <row r="184" spans="1:76" x14ac:dyDescent="0.3">
      <c r="A184" t="s">
        <v>1151</v>
      </c>
      <c r="B184">
        <v>0</v>
      </c>
      <c r="C184">
        <v>4.7942260228480303E-3</v>
      </c>
      <c r="D184">
        <v>7.3301990441816001E-3</v>
      </c>
      <c r="E184">
        <v>7.8566473433743008E-3</v>
      </c>
      <c r="F184">
        <v>0</v>
      </c>
      <c r="G184">
        <v>9.3234558568429503E-3</v>
      </c>
      <c r="H184">
        <v>3.3879964791847148E-3</v>
      </c>
      <c r="I184">
        <v>0</v>
      </c>
      <c r="J184">
        <v>1.1159614793295601E-2</v>
      </c>
      <c r="K184">
        <v>0</v>
      </c>
      <c r="L184">
        <v>3.8357807158969602E-3</v>
      </c>
      <c r="M184">
        <v>8.4589739715806092E-3</v>
      </c>
      <c r="N184">
        <v>0</v>
      </c>
      <c r="O184">
        <v>7.0569815975334005E-4</v>
      </c>
      <c r="P184">
        <v>0</v>
      </c>
      <c r="Q184">
        <v>5.1272730829482003E-3</v>
      </c>
      <c r="R184">
        <v>0</v>
      </c>
      <c r="S184">
        <v>0</v>
      </c>
      <c r="T184">
        <v>0</v>
      </c>
      <c r="U184">
        <v>1.0563239699867166E-2</v>
      </c>
      <c r="V184">
        <v>4.6441492433827152E-3</v>
      </c>
      <c r="W184">
        <v>0</v>
      </c>
      <c r="X184">
        <v>0</v>
      </c>
      <c r="Y184">
        <v>0</v>
      </c>
      <c r="Z184">
        <v>0</v>
      </c>
      <c r="AA184">
        <v>5.8696828825812999E-3</v>
      </c>
      <c r="AB184">
        <v>0</v>
      </c>
      <c r="AC184">
        <v>6.4222127076271496E-3</v>
      </c>
      <c r="AD184">
        <v>0</v>
      </c>
      <c r="AE184">
        <v>1.2985712692428999E-4</v>
      </c>
      <c r="AF184">
        <v>0</v>
      </c>
      <c r="AG184">
        <v>7.5486342644463995E-4</v>
      </c>
      <c r="AH184">
        <v>0</v>
      </c>
      <c r="AI184">
        <v>1.252783189305445E-3</v>
      </c>
      <c r="AJ184">
        <v>0</v>
      </c>
      <c r="AK184">
        <v>1.477401781972825E-3</v>
      </c>
      <c r="AL184">
        <v>0</v>
      </c>
      <c r="AM184">
        <v>0</v>
      </c>
      <c r="AN184">
        <v>5.6964710675008502E-3</v>
      </c>
      <c r="AO184">
        <v>0</v>
      </c>
      <c r="AP184">
        <v>0</v>
      </c>
      <c r="AQ184">
        <v>5.1841038016406504E-3</v>
      </c>
      <c r="AR184">
        <v>0</v>
      </c>
      <c r="AS184">
        <v>0</v>
      </c>
      <c r="AT184">
        <v>0</v>
      </c>
      <c r="AU184">
        <v>8.9336680217070499E-3</v>
      </c>
      <c r="AV184">
        <v>1.5811696436193699E-2</v>
      </c>
      <c r="AW184">
        <v>7.0594714006796001E-3</v>
      </c>
      <c r="AX184">
        <v>1.07486326288026E-2</v>
      </c>
      <c r="AY184">
        <v>1.2260585761918784E-2</v>
      </c>
      <c r="AZ184">
        <v>7.4207595699500497E-3</v>
      </c>
      <c r="BA184">
        <v>0</v>
      </c>
      <c r="BB184">
        <v>0</v>
      </c>
      <c r="BC184">
        <v>0</v>
      </c>
      <c r="BD184">
        <v>6.6879946058422002E-3</v>
      </c>
      <c r="BE184">
        <v>6.650911099882E-3</v>
      </c>
      <c r="BF184">
        <v>0</v>
      </c>
      <c r="BG184">
        <v>7.9785290216425435E-3</v>
      </c>
      <c r="BH184">
        <v>5.9218741165983999E-4</v>
      </c>
      <c r="BJ184">
        <f t="shared" si="36"/>
        <v>3.873741591869144E-3</v>
      </c>
      <c r="BK184">
        <f t="shared" si="37"/>
        <v>1.6464882375629283E-3</v>
      </c>
      <c r="BL184">
        <f t="shared" si="38"/>
        <v>3.8600965043757074E-3</v>
      </c>
      <c r="BN184">
        <f t="shared" si="39"/>
        <v>3.9526032859263198E-3</v>
      </c>
      <c r="BO184">
        <f t="shared" si="40"/>
        <v>3.0889525394383554E-3</v>
      </c>
      <c r="BP184">
        <f t="shared" si="41"/>
        <v>4.7546001893862449E-3</v>
      </c>
      <c r="BR184">
        <f t="shared" si="42"/>
        <v>9.8815082148157995E-4</v>
      </c>
      <c r="BS184">
        <f t="shared" si="43"/>
        <v>7.280730958000892E-4</v>
      </c>
      <c r="BT184">
        <f t="shared" si="44"/>
        <v>9.5092003787724893E-4</v>
      </c>
      <c r="BV184">
        <f t="shared" si="45"/>
        <v>8.0185791578719745E-2</v>
      </c>
      <c r="BW184">
        <f t="shared" si="46"/>
        <v>0.99211587105889776</v>
      </c>
      <c r="BX184">
        <f t="shared" si="47"/>
        <v>7.1839561520011447E-2</v>
      </c>
    </row>
    <row r="185" spans="1:76" x14ac:dyDescent="0.3">
      <c r="A185" t="s">
        <v>1152</v>
      </c>
      <c r="B185">
        <v>2.391658475838725E-2</v>
      </c>
      <c r="C185">
        <v>2.3763990036567199E-2</v>
      </c>
      <c r="D185">
        <v>2.3589477687864249E-2</v>
      </c>
      <c r="E185">
        <v>4.3112084039568746E-2</v>
      </c>
      <c r="F185">
        <v>7.40734793607465E-2</v>
      </c>
      <c r="G185">
        <v>1.9018817977996601E-2</v>
      </c>
      <c r="H185">
        <v>4.9666325830525701E-2</v>
      </c>
      <c r="I185">
        <v>2.9776314373432949E-2</v>
      </c>
      <c r="J185">
        <v>1.22949673622566E-2</v>
      </c>
      <c r="K185">
        <v>1.368047893690455E-2</v>
      </c>
      <c r="L185">
        <v>2.8102368097328953E-2</v>
      </c>
      <c r="M185">
        <v>2.1329085902715601E-2</v>
      </c>
      <c r="N185">
        <v>1.3778277418476691E-2</v>
      </c>
      <c r="O185">
        <v>2.1960020791925723E-2</v>
      </c>
      <c r="P185">
        <v>9.7117442554222506E-3</v>
      </c>
      <c r="Q185">
        <v>1.6158698981796497E-2</v>
      </c>
      <c r="R185">
        <v>3.4367221181038602E-4</v>
      </c>
      <c r="S185">
        <v>1.9043082517685651E-2</v>
      </c>
      <c r="T185">
        <v>2.6736372553816251E-2</v>
      </c>
      <c r="U185">
        <v>1.6491092696673905E-2</v>
      </c>
      <c r="V185">
        <v>1.9132976306685749E-2</v>
      </c>
      <c r="W185">
        <v>6.2619493354478502E-3</v>
      </c>
      <c r="X185">
        <v>6.9525329608594501E-3</v>
      </c>
      <c r="Y185">
        <v>1.3262484937021149E-3</v>
      </c>
      <c r="Z185">
        <v>9.1190127775174507E-3</v>
      </c>
      <c r="AA185">
        <v>2.2818022048453949E-2</v>
      </c>
      <c r="AB185">
        <v>2.42838588618196E-2</v>
      </c>
      <c r="AC185">
        <v>1.457483734178802E-2</v>
      </c>
      <c r="AD185">
        <v>4.7091689610271343E-3</v>
      </c>
      <c r="AE185">
        <v>2.85713765387344E-2</v>
      </c>
      <c r="AF185">
        <v>1.2000598196584601E-2</v>
      </c>
      <c r="AG185">
        <v>3.6146127432077652E-2</v>
      </c>
      <c r="AH185">
        <v>2.7192228343963502E-2</v>
      </c>
      <c r="AI185">
        <v>1.3890438328265449E-2</v>
      </c>
      <c r="AJ185">
        <v>2.2191524066075385E-2</v>
      </c>
      <c r="AK185">
        <v>1.8989258600003351E-2</v>
      </c>
      <c r="AL185">
        <v>7.3456293400167615E-3</v>
      </c>
      <c r="AM185">
        <v>5.1523909697313497E-3</v>
      </c>
      <c r="AN185">
        <v>7.7405328328588197E-3</v>
      </c>
      <c r="AO185">
        <v>1.2078482779881151E-2</v>
      </c>
      <c r="AP185">
        <v>0</v>
      </c>
      <c r="AQ185">
        <v>3.3357691913123502E-2</v>
      </c>
      <c r="AR185">
        <v>1.8200744021302114E-2</v>
      </c>
      <c r="AS185">
        <v>1.7221934205175399E-2</v>
      </c>
      <c r="AT185">
        <v>1.28084695148038E-2</v>
      </c>
      <c r="AU185">
        <v>8.9336680217070499E-3</v>
      </c>
      <c r="AV185">
        <v>2.1915867693294698E-2</v>
      </c>
      <c r="AW185">
        <v>2.79102514028883E-2</v>
      </c>
      <c r="AX185">
        <v>5.4387181235669999E-3</v>
      </c>
      <c r="AY185">
        <v>8.3157588823606996E-3</v>
      </c>
      <c r="AZ185">
        <v>5.8702867486462806E-2</v>
      </c>
      <c r="BA185">
        <v>1.31455857943743E-2</v>
      </c>
      <c r="BB185">
        <v>2.5376985611926951E-2</v>
      </c>
      <c r="BC185">
        <v>2.493375328160255E-2</v>
      </c>
      <c r="BD185">
        <v>2.1503973761569248E-2</v>
      </c>
      <c r="BE185">
        <v>6.4981039170015501E-3</v>
      </c>
      <c r="BF185">
        <v>9.4084008219226314E-3</v>
      </c>
      <c r="BG185">
        <v>2.0511103498585176E-2</v>
      </c>
      <c r="BH185">
        <v>2.0413753938947447E-2</v>
      </c>
      <c r="BJ185">
        <f t="shared" si="36"/>
        <v>2.6495794738244753E-2</v>
      </c>
      <c r="BK185">
        <f t="shared" si="37"/>
        <v>1.608853310593962E-2</v>
      </c>
      <c r="BL185">
        <f t="shared" si="38"/>
        <v>1.7123818019167285E-2</v>
      </c>
      <c r="BN185">
        <f t="shared" si="39"/>
        <v>1.6596946651791601E-2</v>
      </c>
      <c r="BO185">
        <f t="shared" si="40"/>
        <v>1.021290598669255E-2</v>
      </c>
      <c r="BP185">
        <f t="shared" si="41"/>
        <v>1.20179197825877E-2</v>
      </c>
      <c r="BR185">
        <f t="shared" si="42"/>
        <v>4.1492366629479003E-3</v>
      </c>
      <c r="BS185">
        <f t="shared" si="43"/>
        <v>2.4072050262703305E-3</v>
      </c>
      <c r="BT185">
        <f t="shared" si="44"/>
        <v>2.40358395651754E-3</v>
      </c>
      <c r="BV185">
        <f t="shared" si="45"/>
        <v>4.0012422533498723E-2</v>
      </c>
      <c r="BW185">
        <f t="shared" si="46"/>
        <v>6.1918099762948577E-2</v>
      </c>
      <c r="BX185">
        <f t="shared" si="47"/>
        <v>0.76245545186887953</v>
      </c>
    </row>
    <row r="186" spans="1:76" x14ac:dyDescent="0.3">
      <c r="A186" t="s">
        <v>1153</v>
      </c>
      <c r="B186">
        <v>5.5482089650616254E-2</v>
      </c>
      <c r="C186">
        <v>0.1064968483425498</v>
      </c>
      <c r="D186">
        <v>9.9178402450142353E-2</v>
      </c>
      <c r="E186">
        <v>5.0750911127952297E-2</v>
      </c>
      <c r="F186">
        <v>0.1253166639735025</v>
      </c>
      <c r="G186">
        <v>4.4475565208295549E-2</v>
      </c>
      <c r="H186">
        <v>8.4239759484048493E-2</v>
      </c>
      <c r="I186">
        <v>4.3290238494532604E-2</v>
      </c>
      <c r="J186">
        <v>0.10379004437879449</v>
      </c>
      <c r="K186">
        <v>6.3007460810656099E-2</v>
      </c>
      <c r="L186">
        <v>8.5531936116325299E-2</v>
      </c>
      <c r="M186">
        <v>0.1232490320989811</v>
      </c>
      <c r="N186">
        <v>5.0928364972938948E-2</v>
      </c>
      <c r="O186">
        <v>9.5143269143509707E-2</v>
      </c>
      <c r="P186">
        <v>9.1601376712719007E-2</v>
      </c>
      <c r="Q186">
        <v>5.1878560233425401E-2</v>
      </c>
      <c r="R186">
        <v>0.18381410079819799</v>
      </c>
      <c r="S186">
        <v>0.11782832960489299</v>
      </c>
      <c r="T186">
        <v>7.6421201472233302E-2</v>
      </c>
      <c r="U186">
        <v>8.4660151715208493E-2</v>
      </c>
      <c r="V186">
        <v>4.25657282392388E-2</v>
      </c>
      <c r="W186">
        <v>8.7175373296198247E-2</v>
      </c>
      <c r="X186">
        <v>4.668532963148455E-2</v>
      </c>
      <c r="Y186">
        <v>4.5959799796600753E-2</v>
      </c>
      <c r="Z186">
        <v>0.10448222401178005</v>
      </c>
      <c r="AA186">
        <v>3.3411767695258804E-2</v>
      </c>
      <c r="AB186">
        <v>3.395841575691725E-2</v>
      </c>
      <c r="AC186">
        <v>7.8492541678684996E-2</v>
      </c>
      <c r="AD186">
        <v>3.3368680664299197E-2</v>
      </c>
      <c r="AE186">
        <v>0.1079489770900398</v>
      </c>
      <c r="AF186">
        <v>4.1621657547165951E-2</v>
      </c>
      <c r="AG186">
        <v>0.10547589217738845</v>
      </c>
      <c r="AH186">
        <v>8.9263565623367847E-2</v>
      </c>
      <c r="AI186">
        <v>6.1984569520249194E-2</v>
      </c>
      <c r="AJ186">
        <v>7.73438403516718E-2</v>
      </c>
      <c r="AK186">
        <v>5.100335519357245E-2</v>
      </c>
      <c r="AL186">
        <v>5.98339536883849E-2</v>
      </c>
      <c r="AM186">
        <v>5.2216956560305755E-2</v>
      </c>
      <c r="AN186">
        <v>2.745868792930535E-2</v>
      </c>
      <c r="AO186">
        <v>9.5038037056047256E-2</v>
      </c>
      <c r="AP186">
        <v>2.6722736111879704E-2</v>
      </c>
      <c r="AQ186">
        <v>6.693089003155811E-2</v>
      </c>
      <c r="AR186">
        <v>4.8408269916093344E-2</v>
      </c>
      <c r="AS186">
        <v>4.86407706467753E-2</v>
      </c>
      <c r="AT186">
        <v>3.4891178415346003E-2</v>
      </c>
      <c r="AU186">
        <v>3.0416158871916101E-2</v>
      </c>
      <c r="AV186">
        <v>9.559996241020341E-2</v>
      </c>
      <c r="AW186">
        <v>0.109700814666281</v>
      </c>
      <c r="AX186">
        <v>4.4116828474054653E-2</v>
      </c>
      <c r="AY186">
        <v>6.4827599154964999E-2</v>
      </c>
      <c r="AZ186">
        <v>0.13001019458034552</v>
      </c>
      <c r="BA186">
        <v>6.3111916177177152E-2</v>
      </c>
      <c r="BB186">
        <v>5.11577037008858E-2</v>
      </c>
      <c r="BC186">
        <v>3.7862862181923654E-2</v>
      </c>
      <c r="BD186">
        <v>5.3900908910237452E-2</v>
      </c>
      <c r="BE186">
        <v>6.9238609973314144E-2</v>
      </c>
      <c r="BF186">
        <v>3.9796398033124548E-2</v>
      </c>
      <c r="BG186">
        <v>4.0461265030369099E-2</v>
      </c>
      <c r="BH186">
        <v>7.5572790405792789E-2</v>
      </c>
      <c r="BJ186">
        <f t="shared" si="36"/>
        <v>7.9647532699936852E-2</v>
      </c>
      <c r="BK186">
        <f t="shared" si="37"/>
        <v>7.6395461462178155E-2</v>
      </c>
      <c r="BL186">
        <f t="shared" si="38"/>
        <v>5.977050753886122E-2</v>
      </c>
      <c r="BN186">
        <f t="shared" si="39"/>
        <v>2.8238733109513109E-2</v>
      </c>
      <c r="BO186">
        <f t="shared" si="40"/>
        <v>3.9190541295233368E-2</v>
      </c>
      <c r="BP186">
        <f t="shared" si="41"/>
        <v>2.6060487682435445E-2</v>
      </c>
      <c r="BR186">
        <f t="shared" si="42"/>
        <v>7.0596832773782772E-3</v>
      </c>
      <c r="BS186">
        <f t="shared" si="43"/>
        <v>9.2372991694103131E-3</v>
      </c>
      <c r="BT186">
        <f t="shared" si="44"/>
        <v>5.2120975364870889E-3</v>
      </c>
      <c r="BV186">
        <f t="shared" si="45"/>
        <v>0.78156377603379235</v>
      </c>
      <c r="BW186">
        <f t="shared" si="46"/>
        <v>3.0837255436152417E-2</v>
      </c>
      <c r="BX186">
        <f t="shared" si="47"/>
        <v>0.12841519727781425</v>
      </c>
    </row>
    <row r="187" spans="1:76" x14ac:dyDescent="0.3">
      <c r="A187" t="s">
        <v>1154</v>
      </c>
      <c r="B187">
        <v>2.1245064729233203E-2</v>
      </c>
      <c r="C187">
        <v>3.35383540084414E-2</v>
      </c>
      <c r="D187">
        <v>3.2457349711659249E-2</v>
      </c>
      <c r="E187">
        <v>2.4060794447883879E-2</v>
      </c>
      <c r="F187">
        <v>0.14975865977337105</v>
      </c>
      <c r="G187">
        <v>2.6632968261399902E-2</v>
      </c>
      <c r="H187">
        <v>1.2464356850305921E-2</v>
      </c>
      <c r="I187">
        <v>2.3306363439530148E-2</v>
      </c>
      <c r="J187">
        <v>3.9635870977334495E-2</v>
      </c>
      <c r="K187">
        <v>4.9779580908082101E-3</v>
      </c>
      <c r="L187">
        <v>2.3420028756261337E-2</v>
      </c>
      <c r="M187">
        <v>6.1014054711925753E-3</v>
      </c>
      <c r="N187">
        <v>7.2572695650182251E-3</v>
      </c>
      <c r="O187">
        <v>2.8368042810329903E-2</v>
      </c>
      <c r="P187">
        <v>4.5639272502360245E-2</v>
      </c>
      <c r="Q187">
        <v>1.50264848378583E-2</v>
      </c>
      <c r="R187">
        <v>2.8874442781690501E-2</v>
      </c>
      <c r="S187">
        <v>3.1572331354418046E-2</v>
      </c>
      <c r="T187">
        <v>3.29755334287005E-2</v>
      </c>
      <c r="U187">
        <v>1.4736506405446655E-2</v>
      </c>
      <c r="V187">
        <v>1.5517064823569199E-2</v>
      </c>
      <c r="W187">
        <v>1.4934972035911535E-2</v>
      </c>
      <c r="X187">
        <v>7.4777579383044496E-3</v>
      </c>
      <c r="Y187">
        <v>1.4314108874405099E-2</v>
      </c>
      <c r="Z187">
        <v>1.7323739112798098E-2</v>
      </c>
      <c r="AA187">
        <v>2.1098337907531149E-2</v>
      </c>
      <c r="AB187">
        <v>1.4570315317091751E-2</v>
      </c>
      <c r="AC187">
        <v>2.4310419151679249E-2</v>
      </c>
      <c r="AD187">
        <v>9.3594131304788556E-3</v>
      </c>
      <c r="AE187">
        <v>1.459649233019125E-2</v>
      </c>
      <c r="AF187">
        <v>1.8293347266118958E-2</v>
      </c>
      <c r="AG187">
        <v>1.344174046438925E-2</v>
      </c>
      <c r="AH187">
        <v>2.8732327042185101E-2</v>
      </c>
      <c r="AI187">
        <v>0</v>
      </c>
      <c r="AJ187">
        <v>1.627476839138145E-2</v>
      </c>
      <c r="AK187">
        <v>1.4114299418880594E-2</v>
      </c>
      <c r="AL187">
        <v>0</v>
      </c>
      <c r="AM187">
        <v>1.2427557708125925E-2</v>
      </c>
      <c r="AN187">
        <v>2.6954622670387798E-2</v>
      </c>
      <c r="AO187">
        <v>4.6379715993926748E-2</v>
      </c>
      <c r="AP187">
        <v>1.8121391240323248E-2</v>
      </c>
      <c r="AQ187">
        <v>1.6507745694068529E-2</v>
      </c>
      <c r="AR187">
        <v>2.3274183132187452E-2</v>
      </c>
      <c r="AS187">
        <v>7.4878066166860499E-3</v>
      </c>
      <c r="AT187">
        <v>1.5034578351391936E-2</v>
      </c>
      <c r="AU187">
        <v>2.162935991311514E-2</v>
      </c>
      <c r="AV187">
        <v>1.9914065202079851E-2</v>
      </c>
      <c r="AW187">
        <v>2.37807607729601E-2</v>
      </c>
      <c r="AX187">
        <v>0</v>
      </c>
      <c r="AY187">
        <v>3.18855071717387E-2</v>
      </c>
      <c r="AZ187">
        <v>4.1867067148820498E-2</v>
      </c>
      <c r="BA187">
        <v>1.6824523450993889E-2</v>
      </c>
      <c r="BB187">
        <v>1.0180635533216785E-2</v>
      </c>
      <c r="BC187">
        <v>1.4196339519312691E-2</v>
      </c>
      <c r="BD187">
        <v>2.8025631208762551E-2</v>
      </c>
      <c r="BE187">
        <v>4.3021450290885044E-3</v>
      </c>
      <c r="BF187">
        <v>1.5027187400293769E-2</v>
      </c>
      <c r="BG187">
        <v>1.04282764905158E-2</v>
      </c>
      <c r="BH187">
        <v>1.222292403918644E-2</v>
      </c>
      <c r="BJ187">
        <f t="shared" si="36"/>
        <v>3.086814026456175E-2</v>
      </c>
      <c r="BK187">
        <f t="shared" si="37"/>
        <v>1.7896047186939421E-2</v>
      </c>
      <c r="BL187">
        <f t="shared" si="38"/>
        <v>1.7874443683897782E-2</v>
      </c>
      <c r="BN187">
        <f t="shared" si="39"/>
        <v>3.3809544451762673E-2</v>
      </c>
      <c r="BO187">
        <f t="shared" si="40"/>
        <v>8.6940760270416591E-3</v>
      </c>
      <c r="BP187">
        <f t="shared" si="41"/>
        <v>1.1197213589733499E-2</v>
      </c>
      <c r="BR187">
        <f t="shared" si="42"/>
        <v>8.4523861129406682E-3</v>
      </c>
      <c r="BS187">
        <f t="shared" si="43"/>
        <v>2.0492133716241852E-3</v>
      </c>
      <c r="BT187">
        <f t="shared" si="44"/>
        <v>2.2394427179466998E-3</v>
      </c>
      <c r="BV187">
        <f t="shared" si="45"/>
        <v>0.15440351158290602</v>
      </c>
      <c r="BW187">
        <f t="shared" si="46"/>
        <v>0.15545231392202816</v>
      </c>
      <c r="BX187">
        <f t="shared" si="47"/>
        <v>0.99435633601655438</v>
      </c>
    </row>
    <row r="188" spans="1:76" x14ac:dyDescent="0.3">
      <c r="A188" t="s">
        <v>1155</v>
      </c>
      <c r="B188">
        <v>0</v>
      </c>
      <c r="C188">
        <v>5.3458410389356998E-3</v>
      </c>
      <c r="D188">
        <v>1.6801503681966298E-2</v>
      </c>
      <c r="E188">
        <v>0</v>
      </c>
      <c r="F188">
        <v>0</v>
      </c>
      <c r="G188">
        <v>5.3027019172364001E-4</v>
      </c>
      <c r="H188">
        <v>7.8728038606215005E-3</v>
      </c>
      <c r="I188">
        <v>2.0706814380277148E-3</v>
      </c>
      <c r="J188">
        <v>3.9308316965462704E-3</v>
      </c>
      <c r="K188">
        <v>8.922747774861E-4</v>
      </c>
      <c r="L188">
        <v>7.8545004663997994E-3</v>
      </c>
      <c r="M188">
        <v>8.0451681630416202E-3</v>
      </c>
      <c r="N188">
        <v>0</v>
      </c>
      <c r="O188">
        <v>1.0384460249776951E-2</v>
      </c>
      <c r="P188">
        <v>8.1744872155148501E-3</v>
      </c>
      <c r="Q188">
        <v>6.5389315286606996E-4</v>
      </c>
      <c r="R188">
        <v>3.4367221181038602E-4</v>
      </c>
      <c r="S188">
        <v>0</v>
      </c>
      <c r="T188">
        <v>1.72793039777378E-2</v>
      </c>
      <c r="U188">
        <v>1.0514479363303401E-2</v>
      </c>
      <c r="V188">
        <v>8.5891180954049493E-3</v>
      </c>
      <c r="W188">
        <v>0</v>
      </c>
      <c r="X188">
        <v>9.2302388211394464E-3</v>
      </c>
      <c r="Y188">
        <v>3.7087412879356048E-3</v>
      </c>
      <c r="Z188">
        <v>5.4562599891290501E-3</v>
      </c>
      <c r="AA188">
        <v>6.6114553649582498E-3</v>
      </c>
      <c r="AB188">
        <v>0</v>
      </c>
      <c r="AC188">
        <v>1.476018824091197E-2</v>
      </c>
      <c r="AD188">
        <v>6.1645442248293505E-3</v>
      </c>
      <c r="AE188">
        <v>1.1111102419992349E-2</v>
      </c>
      <c r="AF188">
        <v>4.8396103703598897E-3</v>
      </c>
      <c r="AG188">
        <v>0</v>
      </c>
      <c r="AH188">
        <v>3.2526247239272449E-3</v>
      </c>
      <c r="AI188">
        <v>3.0935206752839398E-2</v>
      </c>
      <c r="AJ188">
        <v>0</v>
      </c>
      <c r="AK188">
        <v>8.8930801524603649E-3</v>
      </c>
      <c r="AL188">
        <v>1.4984808626171044E-2</v>
      </c>
      <c r="AM188">
        <v>9.4432207376919496E-3</v>
      </c>
      <c r="AN188">
        <v>5.8431309653395004E-3</v>
      </c>
      <c r="AO188">
        <v>0</v>
      </c>
      <c r="AP188">
        <v>7.3469529015941998E-3</v>
      </c>
      <c r="AQ188">
        <v>5.5302353323006502E-3</v>
      </c>
      <c r="AR188">
        <v>5.5072947135737004E-3</v>
      </c>
      <c r="AS188">
        <v>8.8724820824205505E-3</v>
      </c>
      <c r="AT188">
        <v>1.8054416948162452E-2</v>
      </c>
      <c r="AU188">
        <v>1.7107742864965352E-2</v>
      </c>
      <c r="AV188">
        <v>9.4254129936558496E-3</v>
      </c>
      <c r="AW188">
        <v>1.485221005597041E-2</v>
      </c>
      <c r="AX188">
        <v>0</v>
      </c>
      <c r="AY188">
        <v>0</v>
      </c>
      <c r="AZ188">
        <v>0</v>
      </c>
      <c r="BA188">
        <v>1.14944091832699E-4</v>
      </c>
      <c r="BB188">
        <v>1.254849596675227E-2</v>
      </c>
      <c r="BC188">
        <v>5.4257235982426155E-3</v>
      </c>
      <c r="BD188">
        <v>3.2418647959580448E-3</v>
      </c>
      <c r="BE188">
        <v>0</v>
      </c>
      <c r="BF188">
        <v>4.3697959339706804E-3</v>
      </c>
      <c r="BG188">
        <v>4.40997664539922E-4</v>
      </c>
      <c r="BH188">
        <v>1.01094296422515E-2</v>
      </c>
      <c r="BJ188">
        <f t="shared" si="36"/>
        <v>4.5347947458066569E-3</v>
      </c>
      <c r="BK188">
        <f t="shared" si="37"/>
        <v>7.3775858802377263E-3</v>
      </c>
      <c r="BL188">
        <f t="shared" si="38"/>
        <v>6.4844896027141498E-3</v>
      </c>
      <c r="BN188">
        <f t="shared" si="39"/>
        <v>4.9405870740873697E-3</v>
      </c>
      <c r="BO188">
        <f t="shared" si="40"/>
        <v>7.8442399962996862E-3</v>
      </c>
      <c r="BP188">
        <f t="shared" si="41"/>
        <v>5.832112826942913E-3</v>
      </c>
      <c r="BR188">
        <f t="shared" si="42"/>
        <v>1.2351467685218424E-3</v>
      </c>
      <c r="BS188">
        <f t="shared" si="43"/>
        <v>1.848905098212749E-3</v>
      </c>
      <c r="BT188">
        <f t="shared" si="44"/>
        <v>1.1664225653885826E-3</v>
      </c>
      <c r="BV188">
        <f t="shared" si="45"/>
        <v>0.21120369780937479</v>
      </c>
      <c r="BW188">
        <f t="shared" si="46"/>
        <v>0.25871301359151738</v>
      </c>
      <c r="BX188">
        <f t="shared" si="47"/>
        <v>0.68579419028527355</v>
      </c>
    </row>
    <row r="189" spans="1:76" x14ac:dyDescent="0.3">
      <c r="A189" t="s">
        <v>1156</v>
      </c>
      <c r="B189">
        <v>0</v>
      </c>
      <c r="C189">
        <v>4.9531068645099598E-3</v>
      </c>
      <c r="D189">
        <v>0</v>
      </c>
      <c r="E189">
        <v>1.3496277900756051E-2</v>
      </c>
      <c r="F189">
        <v>0</v>
      </c>
      <c r="G189">
        <v>5.3027019172364001E-4</v>
      </c>
      <c r="H189">
        <v>0</v>
      </c>
      <c r="I189">
        <v>9.1175322433868552E-3</v>
      </c>
      <c r="J189">
        <v>5.6725258667203E-3</v>
      </c>
      <c r="K189">
        <v>5.3095699470788E-3</v>
      </c>
      <c r="L189">
        <v>3.8357807158969602E-3</v>
      </c>
      <c r="M189">
        <v>1.6198734345564399E-2</v>
      </c>
      <c r="N189">
        <v>6.0717802529188501E-4</v>
      </c>
      <c r="O189">
        <v>0</v>
      </c>
      <c r="P189">
        <v>1.333537347343375E-2</v>
      </c>
      <c r="Q189">
        <v>5.7811662358142699E-3</v>
      </c>
      <c r="R189">
        <v>0</v>
      </c>
      <c r="S189">
        <v>7.0145394846267998E-3</v>
      </c>
      <c r="T189">
        <v>0</v>
      </c>
      <c r="U189">
        <v>0</v>
      </c>
      <c r="V189">
        <v>1.2453964393563265E-2</v>
      </c>
      <c r="W189">
        <v>0</v>
      </c>
      <c r="X189">
        <v>4.9823945200703204E-3</v>
      </c>
      <c r="Y189">
        <v>0</v>
      </c>
      <c r="Z189">
        <v>3.2737559934774398E-3</v>
      </c>
      <c r="AA189">
        <v>6.6192246824614998E-4</v>
      </c>
      <c r="AB189">
        <v>1.4570315317091751E-2</v>
      </c>
      <c r="AC189">
        <v>6.5855803411765503E-3</v>
      </c>
      <c r="AD189">
        <v>6.3072030332643504E-3</v>
      </c>
      <c r="AE189">
        <v>1.2985712692428999E-4</v>
      </c>
      <c r="AF189">
        <v>3.8079934666677799E-3</v>
      </c>
      <c r="AG189">
        <v>0</v>
      </c>
      <c r="AH189">
        <v>9.0883627883375298E-3</v>
      </c>
      <c r="AI189">
        <v>6.6595568189649502E-3</v>
      </c>
      <c r="AJ189">
        <v>7.2121225835680997E-3</v>
      </c>
      <c r="AK189">
        <v>0</v>
      </c>
      <c r="AL189">
        <v>6.3647597378446502E-3</v>
      </c>
      <c r="AM189">
        <v>0</v>
      </c>
      <c r="AN189">
        <v>2.7859995851309198E-3</v>
      </c>
      <c r="AO189">
        <v>0</v>
      </c>
      <c r="AP189">
        <v>7.7874617494921496E-3</v>
      </c>
      <c r="AQ189">
        <v>2.2461691312603252E-3</v>
      </c>
      <c r="AR189">
        <v>5.0210291960605998E-3</v>
      </c>
      <c r="AS189">
        <v>0</v>
      </c>
      <c r="AT189">
        <v>6.2359479969888E-3</v>
      </c>
      <c r="AU189">
        <v>2.1372724598385448E-2</v>
      </c>
      <c r="AV189">
        <v>0</v>
      </c>
      <c r="AW189">
        <v>6.9461074349361001E-3</v>
      </c>
      <c r="AX189">
        <v>0</v>
      </c>
      <c r="AY189">
        <v>0</v>
      </c>
      <c r="AZ189">
        <v>1.1572674776241481E-2</v>
      </c>
      <c r="BA189">
        <v>1.1698741831394955E-2</v>
      </c>
      <c r="BB189">
        <v>1.0480352885896896E-2</v>
      </c>
      <c r="BC189">
        <v>4.7967616795675501E-4</v>
      </c>
      <c r="BD189">
        <v>0</v>
      </c>
      <c r="BE189">
        <v>4.2594526190386948E-3</v>
      </c>
      <c r="BF189">
        <v>5.1910970071313003E-3</v>
      </c>
      <c r="BG189">
        <v>4.58738782662601E-4</v>
      </c>
      <c r="BH189">
        <v>5.8824725026076499E-4</v>
      </c>
      <c r="BJ189">
        <f t="shared" si="36"/>
        <v>4.9273447381360551E-3</v>
      </c>
      <c r="BK189">
        <f t="shared" si="37"/>
        <v>4.196413652911732E-3</v>
      </c>
      <c r="BL189">
        <f t="shared" si="38"/>
        <v>4.4280521333700217E-3</v>
      </c>
      <c r="BN189">
        <f t="shared" si="39"/>
        <v>5.481713670515532E-3</v>
      </c>
      <c r="BO189">
        <f t="shared" si="40"/>
        <v>4.6031790265705979E-3</v>
      </c>
      <c r="BP189">
        <f t="shared" si="41"/>
        <v>5.2892464086220807E-3</v>
      </c>
      <c r="BR189">
        <f t="shared" si="42"/>
        <v>1.370428417628883E-3</v>
      </c>
      <c r="BS189">
        <f t="shared" si="43"/>
        <v>1.0849797015679203E-3</v>
      </c>
      <c r="BT189">
        <f t="shared" si="44"/>
        <v>1.0578492817244162E-3</v>
      </c>
      <c r="BV189">
        <f t="shared" si="45"/>
        <v>0.67885367302607424</v>
      </c>
      <c r="BW189">
        <f t="shared" si="46"/>
        <v>0.77494010921044409</v>
      </c>
      <c r="BX189">
        <f t="shared" si="47"/>
        <v>0.87928546060170709</v>
      </c>
    </row>
    <row r="190" spans="1:76" x14ac:dyDescent="0.3">
      <c r="A190" t="s">
        <v>1157</v>
      </c>
      <c r="B190">
        <v>0</v>
      </c>
      <c r="C190">
        <v>4.442016448081375E-3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1.13420574497807E-2</v>
      </c>
      <c r="Q190">
        <v>0</v>
      </c>
      <c r="R190">
        <v>0</v>
      </c>
      <c r="S190">
        <v>0</v>
      </c>
      <c r="T190">
        <v>0</v>
      </c>
      <c r="U190">
        <v>4.3418090035811652E-3</v>
      </c>
      <c r="V190">
        <v>0</v>
      </c>
      <c r="W190">
        <v>8.5715402515786996E-3</v>
      </c>
      <c r="X190">
        <v>0</v>
      </c>
      <c r="Y190">
        <v>0</v>
      </c>
      <c r="Z190">
        <v>7.2684327546577504E-3</v>
      </c>
      <c r="AA190">
        <v>1.069132544309085E-2</v>
      </c>
      <c r="AB190">
        <v>0</v>
      </c>
      <c r="AC190">
        <v>0</v>
      </c>
      <c r="AD190">
        <v>4.1585635416541804E-3</v>
      </c>
      <c r="AE190">
        <v>8.7473104612904896E-3</v>
      </c>
      <c r="AF190">
        <v>4.0286145366184353E-3</v>
      </c>
      <c r="AG190">
        <v>0</v>
      </c>
      <c r="AH190">
        <v>4.4285174069352198E-3</v>
      </c>
      <c r="AI190">
        <v>3.881231221554145E-3</v>
      </c>
      <c r="AJ190">
        <v>0</v>
      </c>
      <c r="AK190">
        <v>3.7745291142730749E-3</v>
      </c>
      <c r="AL190">
        <v>4.2490876965980149E-3</v>
      </c>
      <c r="AM190">
        <v>0</v>
      </c>
      <c r="AN190">
        <v>2.8024453400971551E-3</v>
      </c>
      <c r="AO190">
        <v>6.1704290600566999E-3</v>
      </c>
      <c r="AP190">
        <v>0</v>
      </c>
      <c r="AQ190">
        <v>2.128203067106935E-3</v>
      </c>
      <c r="AR190">
        <v>1.0528323909634301E-2</v>
      </c>
      <c r="AS190">
        <v>0</v>
      </c>
      <c r="AT190">
        <v>1.152874448317605E-2</v>
      </c>
      <c r="AU190">
        <v>0</v>
      </c>
      <c r="AV190">
        <v>0</v>
      </c>
      <c r="AW190">
        <v>0</v>
      </c>
      <c r="AX190">
        <v>0</v>
      </c>
      <c r="AY190">
        <v>5.0563872271199505E-4</v>
      </c>
      <c r="AZ190">
        <v>0</v>
      </c>
      <c r="BA190">
        <v>4.6623561397257547E-3</v>
      </c>
      <c r="BB190">
        <v>4.0432205528212447E-3</v>
      </c>
      <c r="BC190">
        <v>0</v>
      </c>
      <c r="BD190">
        <v>0</v>
      </c>
      <c r="BE190">
        <v>4.2193178753094701E-3</v>
      </c>
      <c r="BF190">
        <v>5.0386048879519502E-3</v>
      </c>
      <c r="BG190">
        <v>0</v>
      </c>
      <c r="BH190">
        <v>3.1565643989743949E-3</v>
      </c>
      <c r="BJ190">
        <f t="shared" si="36"/>
        <v>9.8650461861637972E-4</v>
      </c>
      <c r="BK190">
        <f t="shared" si="37"/>
        <v>3.1176302567200516E-3</v>
      </c>
      <c r="BL190">
        <f t="shared" si="38"/>
        <v>2.5122986099374816E-3</v>
      </c>
      <c r="BN190">
        <f t="shared" si="39"/>
        <v>2.97548556842216E-3</v>
      </c>
      <c r="BO190">
        <f t="shared" si="40"/>
        <v>3.6719811848286666E-3</v>
      </c>
      <c r="BP190">
        <f t="shared" si="41"/>
        <v>3.2927974075011445E-3</v>
      </c>
      <c r="BR190">
        <f t="shared" si="42"/>
        <v>7.4387139210553999E-4</v>
      </c>
      <c r="BS190">
        <f t="shared" si="43"/>
        <v>8.6549426539392121E-4</v>
      </c>
      <c r="BT190">
        <f t="shared" si="44"/>
        <v>6.5855948150022887E-4</v>
      </c>
      <c r="BV190">
        <f t="shared" si="45"/>
        <v>7.1103215844139755E-2</v>
      </c>
      <c r="BW190">
        <f t="shared" si="46"/>
        <v>0.13371843131911867</v>
      </c>
      <c r="BX190">
        <f t="shared" si="47"/>
        <v>0.58142124704303844</v>
      </c>
    </row>
    <row r="191" spans="1:76" x14ac:dyDescent="0.3">
      <c r="A191" t="s">
        <v>1158</v>
      </c>
      <c r="B191">
        <v>1.185579594249335E-2</v>
      </c>
      <c r="C191">
        <v>1.4582083509865125E-2</v>
      </c>
      <c r="D191">
        <v>6.8951869455729752E-3</v>
      </c>
      <c r="E191">
        <v>5.2068311963199996E-3</v>
      </c>
      <c r="F191">
        <v>0</v>
      </c>
      <c r="G191">
        <v>9.40114706859458E-3</v>
      </c>
      <c r="H191">
        <v>0</v>
      </c>
      <c r="I191">
        <v>4.3971745981500297E-3</v>
      </c>
      <c r="J191">
        <v>1.1536809636896999E-2</v>
      </c>
      <c r="K191">
        <v>4.4739187455063601E-3</v>
      </c>
      <c r="L191">
        <v>4.3249115889038353E-3</v>
      </c>
      <c r="M191">
        <v>1.0194343810758585E-2</v>
      </c>
      <c r="N191">
        <v>4.8286533138237001E-3</v>
      </c>
      <c r="O191">
        <v>7.74825621392155E-3</v>
      </c>
      <c r="P191">
        <v>0</v>
      </c>
      <c r="Q191">
        <v>1.0905634966101051E-2</v>
      </c>
      <c r="R191">
        <v>3.72482217082118E-2</v>
      </c>
      <c r="S191">
        <v>0</v>
      </c>
      <c r="T191">
        <v>1.1994402942732151E-2</v>
      </c>
      <c r="U191">
        <v>6.1570318759661003E-3</v>
      </c>
      <c r="V191">
        <v>1.3725666790086214E-2</v>
      </c>
      <c r="W191">
        <v>0</v>
      </c>
      <c r="X191">
        <v>2.0713670100392892E-2</v>
      </c>
      <c r="Y191">
        <v>0</v>
      </c>
      <c r="Z191">
        <v>0</v>
      </c>
      <c r="AA191">
        <v>6.6114553649582498E-3</v>
      </c>
      <c r="AB191">
        <v>7.3260807493309996E-3</v>
      </c>
      <c r="AC191">
        <v>0</v>
      </c>
      <c r="AD191">
        <v>3.8745672312557851E-3</v>
      </c>
      <c r="AE191">
        <v>5.3563881911530501E-3</v>
      </c>
      <c r="AF191">
        <v>0</v>
      </c>
      <c r="AG191">
        <v>1.7850263519547951E-2</v>
      </c>
      <c r="AH191">
        <v>4.4285174069352198E-3</v>
      </c>
      <c r="AI191">
        <v>1.1215686072087351E-2</v>
      </c>
      <c r="AJ191">
        <v>4.0084697499880903E-2</v>
      </c>
      <c r="AK191">
        <v>0</v>
      </c>
      <c r="AL191">
        <v>0</v>
      </c>
      <c r="AM191">
        <v>4.7447306289748704E-3</v>
      </c>
      <c r="AN191">
        <v>0</v>
      </c>
      <c r="AO191">
        <v>1.2513384389916249E-2</v>
      </c>
      <c r="AP191">
        <v>0</v>
      </c>
      <c r="AQ191">
        <v>0</v>
      </c>
      <c r="AR191">
        <v>5.4265580984439003E-3</v>
      </c>
      <c r="AS191">
        <v>7.3211879117075001E-3</v>
      </c>
      <c r="AT191">
        <v>0</v>
      </c>
      <c r="AU191">
        <v>0</v>
      </c>
      <c r="AV191">
        <v>4.665515338087965E-3</v>
      </c>
      <c r="AW191">
        <v>1.3390505423237751E-2</v>
      </c>
      <c r="AX191">
        <v>0</v>
      </c>
      <c r="AY191">
        <v>8.8414987299399155E-3</v>
      </c>
      <c r="AZ191">
        <v>8.0178378033566346E-3</v>
      </c>
      <c r="BA191">
        <v>4.5940062741695849E-3</v>
      </c>
      <c r="BB191">
        <v>0</v>
      </c>
      <c r="BC191">
        <v>4.2943562477458551E-3</v>
      </c>
      <c r="BD191">
        <v>0</v>
      </c>
      <c r="BE191">
        <v>0</v>
      </c>
      <c r="BF191">
        <v>5.0386048879519502E-3</v>
      </c>
      <c r="BG191">
        <v>4.58738782662601E-4</v>
      </c>
      <c r="BH191">
        <v>0</v>
      </c>
      <c r="BJ191">
        <f t="shared" si="36"/>
        <v>6.6469217210567578E-3</v>
      </c>
      <c r="BK191">
        <f t="shared" si="37"/>
        <v>8.1389973307032081E-3</v>
      </c>
      <c r="BL191">
        <f t="shared" si="38"/>
        <v>4.775664880643027E-3</v>
      </c>
      <c r="BN191">
        <f t="shared" si="39"/>
        <v>4.5217330052171757E-3</v>
      </c>
      <c r="BO191">
        <f t="shared" si="40"/>
        <v>9.6995969623791881E-3</v>
      </c>
      <c r="BP191">
        <f t="shared" si="41"/>
        <v>8.4346212166158327E-3</v>
      </c>
      <c r="BR191">
        <f t="shared" si="42"/>
        <v>1.1304332513042939E-3</v>
      </c>
      <c r="BS191">
        <f t="shared" si="43"/>
        <v>2.2862169289582543E-3</v>
      </c>
      <c r="BT191">
        <f t="shared" si="44"/>
        <v>1.6869242433231665E-3</v>
      </c>
      <c r="BV191">
        <f t="shared" si="45"/>
        <v>0.56384311714927215</v>
      </c>
      <c r="BW191">
        <f t="shared" si="46"/>
        <v>0.36258763831025131</v>
      </c>
      <c r="BX191">
        <f t="shared" si="47"/>
        <v>0.24483446227641784</v>
      </c>
    </row>
    <row r="192" spans="1:76" x14ac:dyDescent="0.3">
      <c r="A192" t="s">
        <v>1159</v>
      </c>
      <c r="B192">
        <v>2.0650878444853551E-2</v>
      </c>
      <c r="C192">
        <v>5.9486900115514E-3</v>
      </c>
      <c r="D192">
        <v>3.2286793883329903E-2</v>
      </c>
      <c r="E192">
        <v>9.3701184957101502E-3</v>
      </c>
      <c r="F192">
        <v>0</v>
      </c>
      <c r="G192">
        <v>2.7196831051701502E-2</v>
      </c>
      <c r="H192">
        <v>1.384761211612155E-2</v>
      </c>
      <c r="I192">
        <v>1.5023395994894152E-2</v>
      </c>
      <c r="J192">
        <v>1.444331072317085E-2</v>
      </c>
      <c r="K192">
        <v>2.9551125083287451E-2</v>
      </c>
      <c r="L192">
        <v>7.6510786873570606E-3</v>
      </c>
      <c r="M192">
        <v>7.9441109975053499E-3</v>
      </c>
      <c r="N192">
        <v>9.5808938120224996E-3</v>
      </c>
      <c r="O192">
        <v>3.9425404077132249E-2</v>
      </c>
      <c r="P192">
        <v>3.3684654108406001E-2</v>
      </c>
      <c r="Q192">
        <v>2.0091168132096951E-2</v>
      </c>
      <c r="R192">
        <v>2.8143984152480501E-2</v>
      </c>
      <c r="S192">
        <v>2.30505319747926E-2</v>
      </c>
      <c r="T192">
        <v>9.2904529794825656E-3</v>
      </c>
      <c r="U192">
        <v>1.7648061439776599E-3</v>
      </c>
      <c r="V192">
        <v>1.4027900808335615E-2</v>
      </c>
      <c r="W192">
        <v>5.1429241509472496E-3</v>
      </c>
      <c r="X192">
        <v>4.2040337610144401E-3</v>
      </c>
      <c r="Y192">
        <v>2.8347681530726199E-2</v>
      </c>
      <c r="Z192">
        <v>1.3793543079682166E-2</v>
      </c>
      <c r="AA192">
        <v>6.6748188309288499E-3</v>
      </c>
      <c r="AB192">
        <v>0</v>
      </c>
      <c r="AC192">
        <v>1.3824837982955449E-2</v>
      </c>
      <c r="AD192">
        <v>6.3072030332643504E-3</v>
      </c>
      <c r="AE192">
        <v>4.0026795855162098E-2</v>
      </c>
      <c r="AF192">
        <v>1.226003827235579E-2</v>
      </c>
      <c r="AG192">
        <v>4.5038560888935049E-2</v>
      </c>
      <c r="AH192">
        <v>1.7803795490599451E-2</v>
      </c>
      <c r="AI192">
        <v>3.0160406821293999E-2</v>
      </c>
      <c r="AJ192">
        <v>2.3666692669520151E-2</v>
      </c>
      <c r="AK192">
        <v>2.4659039226274153E-2</v>
      </c>
      <c r="AL192">
        <v>1.3469766292365945E-2</v>
      </c>
      <c r="AM192">
        <v>1.1979174646278044E-2</v>
      </c>
      <c r="AN192">
        <v>2.1453476317982348E-2</v>
      </c>
      <c r="AO192">
        <v>3.6906622621172946E-2</v>
      </c>
      <c r="AP192">
        <v>1.393580440932145E-2</v>
      </c>
      <c r="AQ192">
        <v>1.44703169906557E-2</v>
      </c>
      <c r="AR192">
        <v>1.0522290429420551E-2</v>
      </c>
      <c r="AS192">
        <v>2.5052983920012251E-2</v>
      </c>
      <c r="AT192">
        <v>6.2359479969888E-3</v>
      </c>
      <c r="AU192">
        <v>0</v>
      </c>
      <c r="AV192">
        <v>1.2729038983433701E-2</v>
      </c>
      <c r="AW192">
        <v>3.5417408107609599E-2</v>
      </c>
      <c r="AX192">
        <v>1.616153634140835E-2</v>
      </c>
      <c r="AY192">
        <v>1.3811602805628449E-3</v>
      </c>
      <c r="AZ192">
        <v>3.3758767054054901E-2</v>
      </c>
      <c r="BA192">
        <v>0</v>
      </c>
      <c r="BB192">
        <v>1.36001782474422E-2</v>
      </c>
      <c r="BC192">
        <v>1.1629223162937592E-2</v>
      </c>
      <c r="BD192">
        <v>6.2039939800972504E-3</v>
      </c>
      <c r="BE192">
        <v>3.591808561895625E-2</v>
      </c>
      <c r="BF192">
        <v>2.4974885729718246E-2</v>
      </c>
      <c r="BG192">
        <v>1.069047924677527E-2</v>
      </c>
      <c r="BH192">
        <v>1.7670629166470851E-2</v>
      </c>
      <c r="BJ192">
        <f t="shared" si="36"/>
        <v>1.7918504101196289E-2</v>
      </c>
      <c r="BK192">
        <f t="shared" si="37"/>
        <v>1.6659017542051888E-2</v>
      </c>
      <c r="BL192">
        <f t="shared" si="38"/>
        <v>1.6899500057578377E-2</v>
      </c>
      <c r="BN192">
        <f t="shared" si="39"/>
        <v>1.1547111467484827E-2</v>
      </c>
      <c r="BO192">
        <f t="shared" si="40"/>
        <v>1.3139959537320703E-2</v>
      </c>
      <c r="BP192">
        <f t="shared" si="41"/>
        <v>1.0944473443095702E-2</v>
      </c>
      <c r="BR192">
        <f t="shared" si="42"/>
        <v>2.8867778668712069E-3</v>
      </c>
      <c r="BS192">
        <f t="shared" si="43"/>
        <v>3.0971181644521067E-3</v>
      </c>
      <c r="BT192">
        <f t="shared" si="44"/>
        <v>2.1888946886191403E-3</v>
      </c>
      <c r="BV192">
        <f t="shared" si="45"/>
        <v>0.76802364706202408</v>
      </c>
      <c r="BW192">
        <f t="shared" si="46"/>
        <v>0.780378715170159</v>
      </c>
      <c r="BX192">
        <f t="shared" si="47"/>
        <v>0.94982920322014552</v>
      </c>
    </row>
    <row r="193" spans="1:76" x14ac:dyDescent="0.3">
      <c r="A193" t="s">
        <v>1160</v>
      </c>
      <c r="B193">
        <v>2.09254787909793E-2</v>
      </c>
      <c r="C193">
        <v>9.5049330080028503E-3</v>
      </c>
      <c r="D193">
        <v>9.3266519956085401E-3</v>
      </c>
      <c r="E193">
        <v>1.20889989722422E-2</v>
      </c>
      <c r="F193">
        <v>8.8942391198854998E-2</v>
      </c>
      <c r="G193">
        <v>1.046873352231719E-2</v>
      </c>
      <c r="H193">
        <v>2.3793336269550474E-2</v>
      </c>
      <c r="I193">
        <v>1.74097957528907E-2</v>
      </c>
      <c r="J193">
        <v>2.6557141424487549E-2</v>
      </c>
      <c r="K193">
        <v>1.7524585360345867E-2</v>
      </c>
      <c r="L193">
        <v>1.72860902648054E-2</v>
      </c>
      <c r="M193">
        <v>3.0619952054176551E-2</v>
      </c>
      <c r="N193">
        <v>1.3551667493152713E-2</v>
      </c>
      <c r="O193">
        <v>1.1751750133890499E-2</v>
      </c>
      <c r="P193">
        <v>9.8048004098732506E-3</v>
      </c>
      <c r="Q193">
        <v>1.16287873535057E-2</v>
      </c>
      <c r="R193">
        <v>0</v>
      </c>
      <c r="S193">
        <v>1.0073505896483849E-2</v>
      </c>
      <c r="T193">
        <v>5.54668235045105E-3</v>
      </c>
      <c r="U193">
        <v>1.5701891182973597E-2</v>
      </c>
      <c r="V193">
        <v>1.4187606894760301E-2</v>
      </c>
      <c r="W193">
        <v>1.9698686371621733E-2</v>
      </c>
      <c r="X193">
        <v>1.7578367081945701E-2</v>
      </c>
      <c r="Y193">
        <v>1.9190927226607653E-2</v>
      </c>
      <c r="Z193">
        <v>1.4702041041973131E-2</v>
      </c>
      <c r="AA193">
        <v>2.7124179153232848E-2</v>
      </c>
      <c r="AB193">
        <v>1.4570315317091751E-2</v>
      </c>
      <c r="AC193">
        <v>6.4222127076271496E-3</v>
      </c>
      <c r="AD193">
        <v>1.1382821018887285E-2</v>
      </c>
      <c r="AE193">
        <v>3.0772885122805953E-2</v>
      </c>
      <c r="AF193">
        <v>1.7035049564886235E-2</v>
      </c>
      <c r="AG193">
        <v>2.2660662776036764E-2</v>
      </c>
      <c r="AH193">
        <v>2.2086153435376801E-2</v>
      </c>
      <c r="AI193">
        <v>3.1476722912415198E-2</v>
      </c>
      <c r="AJ193">
        <v>2.0299458729887553E-2</v>
      </c>
      <c r="AK193">
        <v>8.2210842003102441E-3</v>
      </c>
      <c r="AL193">
        <v>3.8188558427067949E-3</v>
      </c>
      <c r="AM193">
        <v>2.1924224643476247E-2</v>
      </c>
      <c r="AN193">
        <v>9.6985854878565998E-3</v>
      </c>
      <c r="AO193">
        <v>1.9991879146487798E-2</v>
      </c>
      <c r="AP193">
        <v>6.5888515077272497E-3</v>
      </c>
      <c r="AQ193">
        <v>1.0095944792288486E-2</v>
      </c>
      <c r="AR193">
        <v>1.6029585142994251E-2</v>
      </c>
      <c r="AS193">
        <v>1.7995697461455049E-2</v>
      </c>
      <c r="AT193">
        <v>1.1818468951173649E-2</v>
      </c>
      <c r="AU193">
        <v>1.6683813039133851E-2</v>
      </c>
      <c r="AV193">
        <v>2.948765193191305E-2</v>
      </c>
      <c r="AW193">
        <v>1.4696023021039636E-2</v>
      </c>
      <c r="AX193">
        <v>1.946378272463345E-3</v>
      </c>
      <c r="AY193">
        <v>4.4838166067044096E-3</v>
      </c>
      <c r="AZ193">
        <v>3.7582716587151149E-2</v>
      </c>
      <c r="BA193">
        <v>6.0995173705598003E-3</v>
      </c>
      <c r="BB193">
        <v>3.5882442229011199E-2</v>
      </c>
      <c r="BC193">
        <v>1.71091371614909E-2</v>
      </c>
      <c r="BD193">
        <v>2.348263302257695E-2</v>
      </c>
      <c r="BE193">
        <v>2.5236932033790346E-2</v>
      </c>
      <c r="BF193">
        <v>1.433947901198449E-2</v>
      </c>
      <c r="BG193">
        <v>2.1045756532084476E-2</v>
      </c>
      <c r="BH193">
        <v>1.35242317457575E-2</v>
      </c>
      <c r="BJ193">
        <f t="shared" si="36"/>
        <v>2.0699068375292739E-2</v>
      </c>
      <c r="BK193">
        <f t="shared" si="37"/>
        <v>1.6678372780843172E-2</v>
      </c>
      <c r="BL193">
        <f t="shared" si="38"/>
        <v>1.6323326578881005E-2</v>
      </c>
      <c r="BN193">
        <f t="shared" si="39"/>
        <v>1.9317679945826227E-2</v>
      </c>
      <c r="BO193">
        <f t="shared" si="40"/>
        <v>8.4108174820795682E-3</v>
      </c>
      <c r="BP193">
        <f t="shared" si="41"/>
        <v>9.3778173243714343E-3</v>
      </c>
      <c r="BR193">
        <f t="shared" si="42"/>
        <v>4.8294199864565568E-3</v>
      </c>
      <c r="BS193">
        <f t="shared" si="43"/>
        <v>1.9824486923002756E-3</v>
      </c>
      <c r="BT193">
        <f t="shared" si="44"/>
        <v>1.8755634648742869E-3</v>
      </c>
      <c r="BV193">
        <f t="shared" si="45"/>
        <v>0.4502055633208133</v>
      </c>
      <c r="BW193">
        <f t="shared" si="46"/>
        <v>0.40853118188071702</v>
      </c>
      <c r="BX193">
        <f t="shared" si="47"/>
        <v>0.89715870872479508</v>
      </c>
    </row>
    <row r="194" spans="1:76" x14ac:dyDescent="0.3">
      <c r="A194" t="s">
        <v>1161</v>
      </c>
      <c r="B194">
        <v>0.17734027145755599</v>
      </c>
      <c r="C194">
        <v>0.16107150609493551</v>
      </c>
      <c r="D194">
        <v>0.21207361543537201</v>
      </c>
      <c r="E194">
        <v>0.19268141820963849</v>
      </c>
      <c r="F194">
        <v>0.25000414176161301</v>
      </c>
      <c r="G194">
        <v>0.12586522467207301</v>
      </c>
      <c r="H194">
        <v>0.16512080989838351</v>
      </c>
      <c r="I194">
        <v>0.15628543680655349</v>
      </c>
      <c r="J194">
        <v>0.28661143368881747</v>
      </c>
      <c r="K194">
        <v>0.22486354500125949</v>
      </c>
      <c r="L194">
        <v>0.182050445516935</v>
      </c>
      <c r="M194">
        <v>0.2515745481103735</v>
      </c>
      <c r="N194">
        <v>0.22212657771911301</v>
      </c>
      <c r="O194">
        <v>0.11123403193309915</v>
      </c>
      <c r="P194">
        <v>0.196601321698744</v>
      </c>
      <c r="Q194">
        <v>0.22166174636215952</v>
      </c>
      <c r="R194">
        <v>0.176555813920693</v>
      </c>
      <c r="S194">
        <v>0.1822016988683525</v>
      </c>
      <c r="T194">
        <v>0.11126236067835199</v>
      </c>
      <c r="U194">
        <v>0.2353383450062615</v>
      </c>
      <c r="V194">
        <v>0.20841412268594001</v>
      </c>
      <c r="W194">
        <v>0.23103049104532802</v>
      </c>
      <c r="X194">
        <v>9.9477483550966903E-2</v>
      </c>
      <c r="Y194">
        <v>0.22404910152539048</v>
      </c>
      <c r="Z194">
        <v>0.19011044633949048</v>
      </c>
      <c r="AA194">
        <v>0.24884138205796349</v>
      </c>
      <c r="AB194">
        <v>0.21424786571917348</v>
      </c>
      <c r="AC194">
        <v>0.27093539499130798</v>
      </c>
      <c r="AD194">
        <v>0.16920969650953749</v>
      </c>
      <c r="AE194">
        <v>0.22138606832734198</v>
      </c>
      <c r="AF194">
        <v>0.189470400068387</v>
      </c>
      <c r="AG194">
        <v>0.11754589339768332</v>
      </c>
      <c r="AH194">
        <v>0.19444795058030401</v>
      </c>
      <c r="AI194">
        <v>0.11912532618600843</v>
      </c>
      <c r="AJ194">
        <v>0.19655781526952598</v>
      </c>
      <c r="AK194">
        <v>0.1906105900682675</v>
      </c>
      <c r="AL194">
        <v>0.165973895634003</v>
      </c>
      <c r="AM194">
        <v>0.1755911403857095</v>
      </c>
      <c r="AN194">
        <v>0.177417699910037</v>
      </c>
      <c r="AO194">
        <v>0.16285888127297549</v>
      </c>
      <c r="AP194">
        <v>0.23903089111859199</v>
      </c>
      <c r="AQ194">
        <v>0.19703942845147049</v>
      </c>
      <c r="AR194">
        <v>0.18363721365327901</v>
      </c>
      <c r="AS194">
        <v>0.17899668891939136</v>
      </c>
      <c r="AT194">
        <v>0.18098856270529451</v>
      </c>
      <c r="AU194">
        <v>0.20222139333214251</v>
      </c>
      <c r="AV194">
        <v>0.26430672905629449</v>
      </c>
      <c r="AW194">
        <v>0.1241890996750302</v>
      </c>
      <c r="AX194">
        <v>0.12192838315932</v>
      </c>
      <c r="AY194">
        <v>0.16863594492980949</v>
      </c>
      <c r="AZ194">
        <v>0.11909377282240349</v>
      </c>
      <c r="BA194">
        <v>0.1476898471772925</v>
      </c>
      <c r="BB194">
        <v>0.201671965145587</v>
      </c>
      <c r="BC194">
        <v>0.150358652604453</v>
      </c>
      <c r="BD194">
        <v>0.237889630861985</v>
      </c>
      <c r="BE194">
        <v>0.1201056564964233</v>
      </c>
      <c r="BF194">
        <v>0.17806400803080602</v>
      </c>
      <c r="BG194">
        <v>0.23062909424261699</v>
      </c>
      <c r="BH194">
        <v>0.1713694991722475</v>
      </c>
      <c r="BJ194">
        <f t="shared" si="36"/>
        <v>0.19607287964791409</v>
      </c>
      <c r="BK194">
        <f t="shared" si="37"/>
        <v>0.18909165785880455</v>
      </c>
      <c r="BL194">
        <f t="shared" si="38"/>
        <v>0.17947425936379829</v>
      </c>
      <c r="BN194">
        <f t="shared" si="39"/>
        <v>4.6944641194011615E-2</v>
      </c>
      <c r="BO194">
        <f t="shared" si="40"/>
        <v>4.9805007530013601E-2</v>
      </c>
      <c r="BP194">
        <f t="shared" si="41"/>
        <v>3.796176672138827E-2</v>
      </c>
      <c r="BR194">
        <f t="shared" si="42"/>
        <v>1.1736160298502904E-2</v>
      </c>
      <c r="BS194">
        <f t="shared" si="43"/>
        <v>1.1739152853839894E-2</v>
      </c>
      <c r="BT194">
        <f t="shared" si="44"/>
        <v>7.5923533442776537E-3</v>
      </c>
      <c r="BV194">
        <f t="shared" si="45"/>
        <v>0.67689329886109417</v>
      </c>
      <c r="BW194">
        <f t="shared" si="46"/>
        <v>0.24529921201618604</v>
      </c>
      <c r="BX194">
        <f t="shared" si="47"/>
        <v>0.49671455060529912</v>
      </c>
    </row>
    <row r="195" spans="1:76" x14ac:dyDescent="0.3">
      <c r="A195" t="s">
        <v>1162</v>
      </c>
      <c r="B195">
        <v>0.11006648190234065</v>
      </c>
      <c r="C195">
        <v>9.9611963217184449E-2</v>
      </c>
      <c r="D195">
        <v>6.765851128662026E-2</v>
      </c>
      <c r="E195">
        <v>7.0624038306324299E-2</v>
      </c>
      <c r="F195">
        <v>0</v>
      </c>
      <c r="G195">
        <v>3.1579326338679201E-2</v>
      </c>
      <c r="H195">
        <v>4.2969263889774206E-2</v>
      </c>
      <c r="I195">
        <v>4.192960728384295E-2</v>
      </c>
      <c r="J195">
        <v>3.3207236331841153E-2</v>
      </c>
      <c r="K195">
        <v>3.8854604236790248E-2</v>
      </c>
      <c r="L195">
        <v>4.1035623837610648E-2</v>
      </c>
      <c r="M195">
        <v>5.9031509635034549E-2</v>
      </c>
      <c r="N195">
        <v>2.8523649147831849E-2</v>
      </c>
      <c r="O195">
        <v>0.14861048734157445</v>
      </c>
      <c r="P195">
        <v>0.22186212602656802</v>
      </c>
      <c r="Q195">
        <v>4.3273140523389403E-2</v>
      </c>
      <c r="R195">
        <v>0.113158160638099</v>
      </c>
      <c r="S195">
        <v>5.3651657678405046E-2</v>
      </c>
      <c r="T195">
        <v>4.6435458659011247E-2</v>
      </c>
      <c r="U195">
        <v>2.7375318721830449E-2</v>
      </c>
      <c r="V195">
        <v>2.260027927778575E-2</v>
      </c>
      <c r="W195">
        <v>3.7351843297829299E-2</v>
      </c>
      <c r="X195">
        <v>1.8484167138652901E-2</v>
      </c>
      <c r="Y195">
        <v>3.2686562632708943E-2</v>
      </c>
      <c r="Z195">
        <v>2.3501901117455849E-2</v>
      </c>
      <c r="AA195">
        <v>5.1359242463224153E-2</v>
      </c>
      <c r="AB195">
        <v>0.10441679342476395</v>
      </c>
      <c r="AC195">
        <v>5.5843223796668395E-2</v>
      </c>
      <c r="AD195">
        <v>3.2024935825910851E-2</v>
      </c>
      <c r="AE195">
        <v>6.3993852830839998E-2</v>
      </c>
      <c r="AF195">
        <v>3.7505587459448805E-2</v>
      </c>
      <c r="AG195">
        <v>0.1588989754308795</v>
      </c>
      <c r="AH195">
        <v>7.3311170017920854E-2</v>
      </c>
      <c r="AI195">
        <v>0.1121182752693263</v>
      </c>
      <c r="AJ195">
        <v>0.19400007959153348</v>
      </c>
      <c r="AK195">
        <v>3.834258552233915E-2</v>
      </c>
      <c r="AL195">
        <v>3.4783109618557448E-2</v>
      </c>
      <c r="AM195">
        <v>2.265759667268015E-2</v>
      </c>
      <c r="AN195">
        <v>2.1817463467514203E-2</v>
      </c>
      <c r="AO195">
        <v>0.123562742648401</v>
      </c>
      <c r="AP195">
        <v>2.0978861593000699E-2</v>
      </c>
      <c r="AQ195">
        <v>4.1197288989642006E-2</v>
      </c>
      <c r="AR195">
        <v>3.2649922280144253E-2</v>
      </c>
      <c r="AS195">
        <v>1.8340367644843848E-2</v>
      </c>
      <c r="AT195">
        <v>2.5328509122971351E-2</v>
      </c>
      <c r="AU195">
        <v>5.8652021205962801E-2</v>
      </c>
      <c r="AV195">
        <v>9.9376289525156758E-2</v>
      </c>
      <c r="AW195">
        <v>0.11141415249244449</v>
      </c>
      <c r="AX195">
        <v>3.6077601925964403E-2</v>
      </c>
      <c r="AY195">
        <v>3.7144595230444902E-2</v>
      </c>
      <c r="AZ195">
        <v>0.145542364070091</v>
      </c>
      <c r="BA195">
        <v>2.7408970149109452E-2</v>
      </c>
      <c r="BB195">
        <v>1.400109272373945E-2</v>
      </c>
      <c r="BC195">
        <v>2.4412451038983249E-2</v>
      </c>
      <c r="BD195">
        <v>1.999077315199525E-2</v>
      </c>
      <c r="BE195">
        <v>4.7866690942267351E-2</v>
      </c>
      <c r="BF195">
        <v>3.1025028497955749E-2</v>
      </c>
      <c r="BG195">
        <v>2.8876336444845951E-2</v>
      </c>
      <c r="BH195">
        <v>4.67750291175889E-2</v>
      </c>
      <c r="BJ195">
        <f t="shared" si="36"/>
        <v>6.7427348081587901E-2</v>
      </c>
      <c r="BK195">
        <f t="shared" si="37"/>
        <v>5.9150966982264519E-2</v>
      </c>
      <c r="BL195">
        <f t="shared" si="38"/>
        <v>5.2088876946727085E-2</v>
      </c>
      <c r="BN195">
        <f t="shared" si="39"/>
        <v>5.4915835768832168E-2</v>
      </c>
      <c r="BO195">
        <f t="shared" si="40"/>
        <v>3.9001294204287947E-2</v>
      </c>
      <c r="BP195">
        <f t="shared" si="41"/>
        <v>4.5977464788498963E-2</v>
      </c>
      <c r="BR195">
        <f t="shared" si="42"/>
        <v>1.3728958942208042E-2</v>
      </c>
      <c r="BS195">
        <f t="shared" si="43"/>
        <v>9.1926932023012019E-3</v>
      </c>
      <c r="BT195">
        <f t="shared" si="44"/>
        <v>9.1954929576997923E-3</v>
      </c>
      <c r="BV195">
        <f t="shared" si="45"/>
        <v>0.62052918403117019</v>
      </c>
      <c r="BW195">
        <f t="shared" si="46"/>
        <v>0.36121934605533956</v>
      </c>
      <c r="BX195">
        <f t="shared" si="47"/>
        <v>0.59006399286864997</v>
      </c>
    </row>
    <row r="196" spans="1:76" x14ac:dyDescent="0.3">
      <c r="A196" t="s">
        <v>1163</v>
      </c>
      <c r="B196">
        <v>0.56067711093459449</v>
      </c>
      <c r="C196">
        <v>0.43482873850714349</v>
      </c>
      <c r="D196">
        <v>0.30756648757180605</v>
      </c>
      <c r="E196">
        <v>0.30218875803752399</v>
      </c>
      <c r="F196">
        <v>0.23602641609327649</v>
      </c>
      <c r="G196">
        <v>0.153546771479564</v>
      </c>
      <c r="H196">
        <v>0.22925915064899999</v>
      </c>
      <c r="I196">
        <v>0.214433794233124</v>
      </c>
      <c r="J196">
        <v>0.21131824127788351</v>
      </c>
      <c r="K196">
        <v>0.184614740444699</v>
      </c>
      <c r="L196">
        <v>0.16731318131282299</v>
      </c>
      <c r="M196">
        <v>0.31313217261685755</v>
      </c>
      <c r="N196">
        <v>0.16362968690723101</v>
      </c>
      <c r="O196">
        <v>0.81166038721372491</v>
      </c>
      <c r="P196">
        <v>0.59855365759674151</v>
      </c>
      <c r="Q196">
        <v>0.19344871446153</v>
      </c>
      <c r="R196">
        <v>0.73502529859104204</v>
      </c>
      <c r="S196">
        <v>0.35610647182295152</v>
      </c>
      <c r="T196">
        <v>0.34613449119893946</v>
      </c>
      <c r="U196">
        <v>0.185165634355726</v>
      </c>
      <c r="V196">
        <v>0.15670289900124251</v>
      </c>
      <c r="W196">
        <v>0.14980807692284251</v>
      </c>
      <c r="X196">
        <v>0.1937614939409735</v>
      </c>
      <c r="Y196">
        <v>0.16081249889045951</v>
      </c>
      <c r="Z196">
        <v>0.172423540809195</v>
      </c>
      <c r="AA196">
        <v>0.2035710617513545</v>
      </c>
      <c r="AB196">
        <v>0.16007107232594481</v>
      </c>
      <c r="AC196">
        <v>0.29140322363716753</v>
      </c>
      <c r="AD196">
        <v>8.7186197338777152E-2</v>
      </c>
      <c r="AE196">
        <v>0.27027183786354303</v>
      </c>
      <c r="AF196">
        <v>0.10794057473478059</v>
      </c>
      <c r="AG196">
        <v>0.82825355611093343</v>
      </c>
      <c r="AH196">
        <v>0.21304924966132849</v>
      </c>
      <c r="AI196">
        <v>0.61718659831604206</v>
      </c>
      <c r="AJ196">
        <v>0.76065205284292459</v>
      </c>
      <c r="AK196">
        <v>0.254232230553042</v>
      </c>
      <c r="AL196">
        <v>0.14366243864214526</v>
      </c>
      <c r="AM196">
        <v>0.16383786670028649</v>
      </c>
      <c r="AN196">
        <v>0.22427888392970552</v>
      </c>
      <c r="AO196">
        <v>0.74966132259947049</v>
      </c>
      <c r="AP196">
        <v>0.1747725871459665</v>
      </c>
      <c r="AQ196">
        <v>0.14574187520694298</v>
      </c>
      <c r="AR196">
        <v>0.16252449674258651</v>
      </c>
      <c r="AS196">
        <v>0.16957406271611952</v>
      </c>
      <c r="AT196">
        <v>0.22905294127411299</v>
      </c>
      <c r="AU196">
        <v>0.1906020871112995</v>
      </c>
      <c r="AV196">
        <v>0.42587924516707754</v>
      </c>
      <c r="AW196">
        <v>0.7477764807929026</v>
      </c>
      <c r="AX196">
        <v>0.23410056235279952</v>
      </c>
      <c r="AY196">
        <v>0.215549777615202</v>
      </c>
      <c r="AZ196">
        <v>0.60475572222699903</v>
      </c>
      <c r="BA196">
        <v>0.13322927193419651</v>
      </c>
      <c r="BB196">
        <v>0.16243861701546849</v>
      </c>
      <c r="BC196">
        <v>0.12751280194307549</v>
      </c>
      <c r="BD196">
        <v>0.19047819383329051</v>
      </c>
      <c r="BE196">
        <v>0.27792720262431503</v>
      </c>
      <c r="BF196">
        <v>0.12447036865976199</v>
      </c>
      <c r="BG196">
        <v>0.13061661149371251</v>
      </c>
      <c r="BH196">
        <v>0.237528464188236</v>
      </c>
      <c r="BJ196">
        <f t="shared" si="36"/>
        <v>0.31763737558359517</v>
      </c>
      <c r="BK196">
        <f t="shared" si="37"/>
        <v>0.29082632095962468</v>
      </c>
      <c r="BL196">
        <f t="shared" si="38"/>
        <v>0.27923424661246554</v>
      </c>
      <c r="BN196">
        <f t="shared" si="39"/>
        <v>0.18954688096295391</v>
      </c>
      <c r="BO196">
        <f t="shared" si="40"/>
        <v>0.21631337591009372</v>
      </c>
      <c r="BP196">
        <f t="shared" si="41"/>
        <v>0.20614398133161183</v>
      </c>
      <c r="BR196">
        <f t="shared" si="42"/>
        <v>4.7386720240738478E-2</v>
      </c>
      <c r="BS196">
        <f t="shared" si="43"/>
        <v>5.098555165579402E-2</v>
      </c>
      <c r="BT196">
        <f t="shared" si="44"/>
        <v>4.1228796266322365E-2</v>
      </c>
      <c r="BV196">
        <f t="shared" si="45"/>
        <v>0.70265149481917555</v>
      </c>
      <c r="BW196">
        <f t="shared" si="46"/>
        <v>0.54498987505428531</v>
      </c>
      <c r="BX196">
        <f t="shared" si="47"/>
        <v>0.86067194063086261</v>
      </c>
    </row>
    <row r="197" spans="1:76" x14ac:dyDescent="0.3">
      <c r="A197" t="s">
        <v>1164</v>
      </c>
      <c r="B197">
        <v>0.11539066500934794</v>
      </c>
      <c r="C197">
        <v>9.3376347843940999E-2</v>
      </c>
      <c r="D197">
        <v>6.9626403763285147E-2</v>
      </c>
      <c r="E197">
        <v>2.5962780650054799E-2</v>
      </c>
      <c r="F197">
        <v>5.0357527359087002E-2</v>
      </c>
      <c r="G197">
        <v>5.0408964520345954E-2</v>
      </c>
      <c r="H197">
        <v>5.4330033833339994E-2</v>
      </c>
      <c r="I197">
        <v>1.9155232743194549E-2</v>
      </c>
      <c r="J197">
        <v>6.8524201057522646E-2</v>
      </c>
      <c r="K197">
        <v>2.8649896978007849E-2</v>
      </c>
      <c r="L197">
        <v>5.0797295003838651E-2</v>
      </c>
      <c r="M197">
        <v>8.6661586517065292E-2</v>
      </c>
      <c r="N197">
        <v>3.9428691103678103E-2</v>
      </c>
      <c r="O197">
        <v>0.16460068103412501</v>
      </c>
      <c r="P197">
        <v>8.0451238502125502E-2</v>
      </c>
      <c r="Q197">
        <v>2.07952862965948E-2</v>
      </c>
      <c r="R197">
        <v>0.20568048833083799</v>
      </c>
      <c r="S197">
        <v>6.3000672699204605E-2</v>
      </c>
      <c r="T197">
        <v>5.034243917814845E-2</v>
      </c>
      <c r="U197">
        <v>5.6519546536164401E-2</v>
      </c>
      <c r="V197">
        <v>2.0408155903729849E-2</v>
      </c>
      <c r="W197">
        <v>4.0769811109387002E-2</v>
      </c>
      <c r="X197">
        <v>2.99209684022427E-2</v>
      </c>
      <c r="Y197">
        <v>4.4422868110649452E-2</v>
      </c>
      <c r="Z197">
        <v>5.1464221682467302E-2</v>
      </c>
      <c r="AA197">
        <v>3.8113592747178196E-2</v>
      </c>
      <c r="AB197">
        <v>3.248140682048755E-2</v>
      </c>
      <c r="AC197">
        <v>6.812936051122255E-2</v>
      </c>
      <c r="AD197">
        <v>2.1887960894889848E-2</v>
      </c>
      <c r="AE197">
        <v>7.5506081718375403E-2</v>
      </c>
      <c r="AF197">
        <v>2.4051155243863899E-2</v>
      </c>
      <c r="AG197">
        <v>0.1667702099652055</v>
      </c>
      <c r="AH197">
        <v>6.2995662666062491E-2</v>
      </c>
      <c r="AI197">
        <v>7.9753856552537555E-2</v>
      </c>
      <c r="AJ197">
        <v>0.13022073472253951</v>
      </c>
      <c r="AK197">
        <v>6.8646199424450549E-2</v>
      </c>
      <c r="AL197">
        <v>1.3651588589788525E-2</v>
      </c>
      <c r="AM197">
        <v>1.8184336166504701E-2</v>
      </c>
      <c r="AN197">
        <v>5.3532487637716598E-2</v>
      </c>
      <c r="AO197">
        <v>0.10721320569323665</v>
      </c>
      <c r="AP197">
        <v>5.5405431552411746E-2</v>
      </c>
      <c r="AQ197">
        <v>3.5535059853828904E-2</v>
      </c>
      <c r="AR197">
        <v>6.8679370788827104E-2</v>
      </c>
      <c r="AS197">
        <v>6.0411456863435048E-2</v>
      </c>
      <c r="AT197">
        <v>2.7769344493131801E-2</v>
      </c>
      <c r="AU197">
        <v>7.5597258696154496E-2</v>
      </c>
      <c r="AV197">
        <v>9.6894991786849655E-2</v>
      </c>
      <c r="AW197">
        <v>7.8771653171679695E-2</v>
      </c>
      <c r="AX197">
        <v>2.916014778897455E-2</v>
      </c>
      <c r="AY197">
        <v>5.21800146817697E-2</v>
      </c>
      <c r="AZ197">
        <v>0.169718835815414</v>
      </c>
      <c r="BA197">
        <v>4.9068752149882003E-2</v>
      </c>
      <c r="BB197">
        <v>3.7046938608493604E-2</v>
      </c>
      <c r="BC197">
        <v>2.3770040621796801E-2</v>
      </c>
      <c r="BD197">
        <v>7.3390026969677349E-2</v>
      </c>
      <c r="BE197">
        <v>4.3632959986001051E-2</v>
      </c>
      <c r="BF197">
        <v>3.7592765246566753E-2</v>
      </c>
      <c r="BG197">
        <v>2.9644605084201747E-2</v>
      </c>
      <c r="BH197">
        <v>4.8862688340886445E-2</v>
      </c>
      <c r="BJ197">
        <f t="shared" si="36"/>
        <v>6.3657302013472139E-2</v>
      </c>
      <c r="BK197">
        <f t="shared" si="37"/>
        <v>6.2901025504036367E-2</v>
      </c>
      <c r="BL197">
        <f t="shared" si="38"/>
        <v>5.9383235789368764E-2</v>
      </c>
      <c r="BN197">
        <f t="shared" si="39"/>
        <v>3.8536101039535586E-2</v>
      </c>
      <c r="BO197">
        <f t="shared" si="40"/>
        <v>4.8767153275944192E-2</v>
      </c>
      <c r="BP197">
        <f t="shared" si="41"/>
        <v>3.6434216681412002E-2</v>
      </c>
      <c r="BR197">
        <f t="shared" si="42"/>
        <v>9.6340252598838966E-3</v>
      </c>
      <c r="BS197">
        <f t="shared" si="43"/>
        <v>1.1494528260194632E-2</v>
      </c>
      <c r="BT197">
        <f t="shared" si="44"/>
        <v>7.2868433362824007E-3</v>
      </c>
      <c r="BV197">
        <f t="shared" si="45"/>
        <v>0.9601008590423642</v>
      </c>
      <c r="BW197">
        <f t="shared" si="46"/>
        <v>0.72587867589172217</v>
      </c>
      <c r="BX197">
        <f t="shared" si="47"/>
        <v>0.79780450901960154</v>
      </c>
    </row>
    <row r="198" spans="1:76" x14ac:dyDescent="0.3">
      <c r="A198" t="s">
        <v>1165</v>
      </c>
      <c r="B198">
        <v>2.1201133171658275E-2</v>
      </c>
      <c r="C198">
        <v>3.850429095596105E-2</v>
      </c>
      <c r="D198">
        <v>1.6738947191566649E-2</v>
      </c>
      <c r="E198">
        <v>5.2806491829403703E-2</v>
      </c>
      <c r="F198">
        <v>6.5147780151365497E-3</v>
      </c>
      <c r="G198">
        <v>3.0465284085453348E-2</v>
      </c>
      <c r="H198">
        <v>6.5353722064447548E-2</v>
      </c>
      <c r="I198">
        <v>2.0127243433149301E-2</v>
      </c>
      <c r="J198">
        <v>1.9763270227415999E-2</v>
      </c>
      <c r="K198">
        <v>1.8669010052516997E-2</v>
      </c>
      <c r="L198">
        <v>2.985979914936215E-2</v>
      </c>
      <c r="M198">
        <v>3.3174065671817798E-2</v>
      </c>
      <c r="N198">
        <v>2.52804957048487E-2</v>
      </c>
      <c r="O198">
        <v>1.5948726654067651E-2</v>
      </c>
      <c r="P198">
        <v>1.388585388243475E-2</v>
      </c>
      <c r="Q198">
        <v>1.8517838439616449E-2</v>
      </c>
      <c r="R198">
        <v>2.2509611986283401E-2</v>
      </c>
      <c r="S198">
        <v>2.6950027359587649E-2</v>
      </c>
      <c r="T198">
        <v>4.2750895816951399E-2</v>
      </c>
      <c r="U198">
        <v>2.738387230994915E-2</v>
      </c>
      <c r="V198">
        <v>1.0779778368566499E-3</v>
      </c>
      <c r="W198">
        <v>8.3232163765083449E-3</v>
      </c>
      <c r="X198">
        <v>2.782774588439655E-2</v>
      </c>
      <c r="Y198">
        <v>2.9356722961009052E-2</v>
      </c>
      <c r="Z198">
        <v>3.5585554985840553E-2</v>
      </c>
      <c r="AA198">
        <v>2.0801897079232551E-2</v>
      </c>
      <c r="AB198">
        <v>2.42838588618196E-2</v>
      </c>
      <c r="AC198">
        <v>1.2457069118331049E-2</v>
      </c>
      <c r="AD198">
        <v>2.2097484862209849E-2</v>
      </c>
      <c r="AE198">
        <v>4.3527344171245499E-2</v>
      </c>
      <c r="AF198">
        <v>3.7805006150562849E-2</v>
      </c>
      <c r="AG198">
        <v>2.6127375326593948E-2</v>
      </c>
      <c r="AH198">
        <v>3.884088085148725E-2</v>
      </c>
      <c r="AI198">
        <v>2.14959740104331E-2</v>
      </c>
      <c r="AJ198">
        <v>2.9197160348176703E-2</v>
      </c>
      <c r="AK198">
        <v>1.5637987298139758E-2</v>
      </c>
      <c r="AL198">
        <v>2.4289087257754451E-2</v>
      </c>
      <c r="AM198">
        <v>2.242612278479815E-2</v>
      </c>
      <c r="AN198">
        <v>2.40708061090231E-2</v>
      </c>
      <c r="AO198">
        <v>1.3091781335989251E-2</v>
      </c>
      <c r="AP198">
        <v>3.4870367199768999E-2</v>
      </c>
      <c r="AQ198">
        <v>2.1794049360220752E-2</v>
      </c>
      <c r="AR198">
        <v>1.2199830435751765E-2</v>
      </c>
      <c r="AS198">
        <v>2.2607611121306156E-2</v>
      </c>
      <c r="AT198">
        <v>3.3215280795568305E-2</v>
      </c>
      <c r="AU198">
        <v>1.911776191462165E-2</v>
      </c>
      <c r="AV198">
        <v>4.3685295318011144E-2</v>
      </c>
      <c r="AW198">
        <v>1.6588181029307751E-2</v>
      </c>
      <c r="AX198">
        <v>4.3601808500698801E-2</v>
      </c>
      <c r="AY198">
        <v>2.6832998207945751E-2</v>
      </c>
      <c r="AZ198">
        <v>7.6358464162289497E-3</v>
      </c>
      <c r="BA198">
        <v>2.5148087250921349E-2</v>
      </c>
      <c r="BB198">
        <v>1.503367678152066E-2</v>
      </c>
      <c r="BC198">
        <v>2.779949826277835E-2</v>
      </c>
      <c r="BD198">
        <v>5.4015992004380502E-2</v>
      </c>
      <c r="BE198">
        <v>1.9647796640343659E-2</v>
      </c>
      <c r="BF198">
        <v>1.844039447163005E-2</v>
      </c>
      <c r="BG198">
        <v>3.1177479568260301E-2</v>
      </c>
      <c r="BH198">
        <v>2.9681404585446297E-2</v>
      </c>
      <c r="BJ198">
        <f t="shared" si="36"/>
        <v>2.6675684408053554E-2</v>
      </c>
      <c r="BK198">
        <f t="shared" si="37"/>
        <v>2.6066806441627691E-2</v>
      </c>
      <c r="BL198">
        <f t="shared" si="38"/>
        <v>2.5272252199943702E-2</v>
      </c>
      <c r="BN198">
        <f t="shared" si="39"/>
        <v>1.5105276374441626E-2</v>
      </c>
      <c r="BO198">
        <f t="shared" si="40"/>
        <v>1.1365433377267578E-2</v>
      </c>
      <c r="BP198">
        <f t="shared" si="41"/>
        <v>1.0770788400409433E-2</v>
      </c>
      <c r="BR198">
        <f t="shared" si="42"/>
        <v>3.7763190936104065E-3</v>
      </c>
      <c r="BS198">
        <f t="shared" si="43"/>
        <v>2.6788583373966099E-3</v>
      </c>
      <c r="BT198">
        <f t="shared" si="44"/>
        <v>2.1541576800818865E-3</v>
      </c>
      <c r="BV198">
        <f t="shared" si="45"/>
        <v>0.89632444313280812</v>
      </c>
      <c r="BW198">
        <f t="shared" si="46"/>
        <v>0.74955307581689978</v>
      </c>
      <c r="BX198">
        <f t="shared" si="47"/>
        <v>0.8185304976586113</v>
      </c>
    </row>
    <row r="199" spans="1:76" x14ac:dyDescent="0.3">
      <c r="A199" t="s">
        <v>1166</v>
      </c>
      <c r="B199">
        <v>0.10051256384876425</v>
      </c>
      <c r="C199">
        <v>6.4839325656066954E-2</v>
      </c>
      <c r="D199">
        <v>9.5581006507665989E-2</v>
      </c>
      <c r="E199">
        <v>7.1331382532967696E-2</v>
      </c>
      <c r="F199">
        <v>9.3171044686382043E-2</v>
      </c>
      <c r="G199">
        <v>8.6071355112075504E-2</v>
      </c>
      <c r="H199">
        <v>9.5551682240961902E-2</v>
      </c>
      <c r="I199">
        <v>5.90101239441366E-2</v>
      </c>
      <c r="J199">
        <v>0.13166746491850151</v>
      </c>
      <c r="K199">
        <v>7.4124707671986756E-2</v>
      </c>
      <c r="L199">
        <v>8.2838521755135147E-2</v>
      </c>
      <c r="M199">
        <v>8.3394353433328558E-2</v>
      </c>
      <c r="N199">
        <v>8.0971044750183352E-2</v>
      </c>
      <c r="O199">
        <v>0.15920095870294548</v>
      </c>
      <c r="P199">
        <v>0.13883586007534648</v>
      </c>
      <c r="Q199">
        <v>8.9186529443209039E-2</v>
      </c>
      <c r="R199">
        <v>0.17791079634926299</v>
      </c>
      <c r="S199">
        <v>8.6733262063011657E-2</v>
      </c>
      <c r="T199">
        <v>8.9435773310893196E-2</v>
      </c>
      <c r="U199">
        <v>0.10883067131358365</v>
      </c>
      <c r="V199">
        <v>8.0893033250948557E-2</v>
      </c>
      <c r="W199">
        <v>9.3369179850197215E-2</v>
      </c>
      <c r="X199">
        <v>7.5173838766306955E-2</v>
      </c>
      <c r="Y199">
        <v>8.04633319865104E-2</v>
      </c>
      <c r="Z199">
        <v>0.10374689966602746</v>
      </c>
      <c r="AA199">
        <v>0.12537528865031239</v>
      </c>
      <c r="AB199">
        <v>8.4924284165371955E-2</v>
      </c>
      <c r="AC199">
        <v>6.3506766448855154E-2</v>
      </c>
      <c r="AD199">
        <v>4.4736786414671353E-2</v>
      </c>
      <c r="AE199">
        <v>0.16642762854124049</v>
      </c>
      <c r="AF199">
        <v>5.32524845937489E-2</v>
      </c>
      <c r="AG199">
        <v>0.20116015971543749</v>
      </c>
      <c r="AH199">
        <v>8.8793834291250345E-2</v>
      </c>
      <c r="AI199">
        <v>0.14501880503727249</v>
      </c>
      <c r="AJ199">
        <v>0.16272076579730649</v>
      </c>
      <c r="AK199">
        <v>7.4902273642289005E-2</v>
      </c>
      <c r="AL199">
        <v>6.6144439279852391E-2</v>
      </c>
      <c r="AM199">
        <v>4.5749430781928849E-2</v>
      </c>
      <c r="AN199">
        <v>8.0359741345546243E-2</v>
      </c>
      <c r="AO199">
        <v>0.207005630819381</v>
      </c>
      <c r="AP199">
        <v>6.6140880019673443E-2</v>
      </c>
      <c r="AQ199">
        <v>7.4063863220860698E-2</v>
      </c>
      <c r="AR199">
        <v>8.1091312906131252E-2</v>
      </c>
      <c r="AS199">
        <v>7.3430274583928451E-2</v>
      </c>
      <c r="AT199">
        <v>8.811772632392445E-2</v>
      </c>
      <c r="AU199">
        <v>0.13879603648824251</v>
      </c>
      <c r="AV199">
        <v>0.13187993783130791</v>
      </c>
      <c r="AW199">
        <v>0.15558577475186852</v>
      </c>
      <c r="AX199">
        <v>9.0645059823489901E-2</v>
      </c>
      <c r="AY199">
        <v>8.0502162723136303E-2</v>
      </c>
      <c r="AZ199">
        <v>0.17787862411560201</v>
      </c>
      <c r="BA199">
        <v>8.0458409416742496E-2</v>
      </c>
      <c r="BB199">
        <v>6.8687046003663696E-2</v>
      </c>
      <c r="BC199">
        <v>5.7440561515854249E-2</v>
      </c>
      <c r="BD199">
        <v>7.7438878063222388E-2</v>
      </c>
      <c r="BE199">
        <v>7.7981691327083005E-2</v>
      </c>
      <c r="BF199">
        <v>6.7613674141218147E-2</v>
      </c>
      <c r="BG199">
        <v>7.2033191793838353E-2</v>
      </c>
      <c r="BH199">
        <v>8.9379596017108848E-2</v>
      </c>
      <c r="BJ199">
        <f t="shared" si="36"/>
        <v>9.4142995329978579E-2</v>
      </c>
      <c r="BK199">
        <f t="shared" si="37"/>
        <v>0.10387515691193905</v>
      </c>
      <c r="BL199">
        <f t="shared" si="38"/>
        <v>9.5441879309328043E-2</v>
      </c>
      <c r="BN199">
        <f t="shared" si="39"/>
        <v>2.7330462620969883E-2</v>
      </c>
      <c r="BO199">
        <f t="shared" si="40"/>
        <v>4.3268690057924601E-2</v>
      </c>
      <c r="BP199">
        <f t="shared" si="41"/>
        <v>4.1457181364409804E-2</v>
      </c>
      <c r="BR199">
        <f t="shared" si="42"/>
        <v>6.8326156552424707E-3</v>
      </c>
      <c r="BS199">
        <f t="shared" si="43"/>
        <v>1.0198528051005813E-2</v>
      </c>
      <c r="BT199">
        <f t="shared" si="44"/>
        <v>8.2914362728819611E-3</v>
      </c>
      <c r="BV199">
        <f t="shared" si="45"/>
        <v>0.43432458300983168</v>
      </c>
      <c r="BW199">
        <f t="shared" si="46"/>
        <v>0.90439642029583589</v>
      </c>
      <c r="BX199">
        <f t="shared" si="47"/>
        <v>0.52520558048699473</v>
      </c>
    </row>
    <row r="200" spans="1:76" x14ac:dyDescent="0.3">
      <c r="A200" t="s">
        <v>1167</v>
      </c>
      <c r="B200">
        <v>0.2363798430653255</v>
      </c>
      <c r="C200">
        <v>0.2200551770969435</v>
      </c>
      <c r="D200">
        <v>0.180787387307698</v>
      </c>
      <c r="E200">
        <v>0.16792844541288049</v>
      </c>
      <c r="F200">
        <v>0</v>
      </c>
      <c r="G200">
        <v>8.4315500168098051E-2</v>
      </c>
      <c r="H200">
        <v>0.17598234045722599</v>
      </c>
      <c r="I200">
        <v>7.8598912108033603E-2</v>
      </c>
      <c r="J200">
        <v>0.17956311134805</v>
      </c>
      <c r="K200">
        <v>8.8279436134689054E-2</v>
      </c>
      <c r="L200">
        <v>0.1189672941064545</v>
      </c>
      <c r="M200">
        <v>0.226982591016929</v>
      </c>
      <c r="N200">
        <v>6.5359396447969398E-2</v>
      </c>
      <c r="O200">
        <v>0.35247061450522954</v>
      </c>
      <c r="P200">
        <v>0.22819325102198901</v>
      </c>
      <c r="Q200">
        <v>7.2188978107451549E-2</v>
      </c>
      <c r="R200">
        <v>0.54865182654702305</v>
      </c>
      <c r="S200">
        <v>0.22459664479862351</v>
      </c>
      <c r="T200">
        <v>0.12765657396855151</v>
      </c>
      <c r="U200">
        <v>0.11941990731940745</v>
      </c>
      <c r="V200">
        <v>5.0049442023728047E-2</v>
      </c>
      <c r="W200">
        <v>0.12810698755073002</v>
      </c>
      <c r="X200">
        <v>3.5582617685505705E-2</v>
      </c>
      <c r="Y200">
        <v>3.964831826693295E-2</v>
      </c>
      <c r="Z200">
        <v>0.10655323230137814</v>
      </c>
      <c r="AA200">
        <v>0.1163039009151825</v>
      </c>
      <c r="AB200">
        <v>6.1129836059859499E-2</v>
      </c>
      <c r="AC200">
        <v>0.10482665686053785</v>
      </c>
      <c r="AD200">
        <v>3.535505659957925E-2</v>
      </c>
      <c r="AE200">
        <v>0.17286338561120351</v>
      </c>
      <c r="AF200">
        <v>6.7459705905035847E-2</v>
      </c>
      <c r="AG200">
        <v>0.29474590985175553</v>
      </c>
      <c r="AH200">
        <v>0.18432351237501449</v>
      </c>
      <c r="AI200">
        <v>0.246569623126113</v>
      </c>
      <c r="AJ200">
        <v>0.294399036054451</v>
      </c>
      <c r="AK200">
        <v>0.12849007309596949</v>
      </c>
      <c r="AL200">
        <v>4.9179291522909403E-2</v>
      </c>
      <c r="AM200">
        <v>7.6955332219927106E-2</v>
      </c>
      <c r="AN200">
        <v>0.18434916086863101</v>
      </c>
      <c r="AO200">
        <v>0.3574056509362285</v>
      </c>
      <c r="AP200">
        <v>5.5887504359219096E-2</v>
      </c>
      <c r="AQ200">
        <v>8.4654763834362351E-2</v>
      </c>
      <c r="AR200">
        <v>0.14097906351811751</v>
      </c>
      <c r="AS200">
        <v>0.11716042096431935</v>
      </c>
      <c r="AT200">
        <v>8.4100985019732899E-2</v>
      </c>
      <c r="AU200">
        <v>0.164795950353504</v>
      </c>
      <c r="AV200">
        <v>0.20824516800095649</v>
      </c>
      <c r="AW200">
        <v>0.28656730457851198</v>
      </c>
      <c r="AX200">
        <v>6.4861157754679849E-2</v>
      </c>
      <c r="AY200">
        <v>0.10964297548841451</v>
      </c>
      <c r="AZ200">
        <v>0.3249052242343875</v>
      </c>
      <c r="BA200">
        <v>0.11074100755781549</v>
      </c>
      <c r="BB200">
        <v>6.7382004765789344E-2</v>
      </c>
      <c r="BC200">
        <v>6.7230955636632395E-2</v>
      </c>
      <c r="BD200">
        <v>0.144491868650449</v>
      </c>
      <c r="BE200">
        <v>0.1268229755333245</v>
      </c>
      <c r="BF200">
        <v>4.7029963330210103E-2</v>
      </c>
      <c r="BG200">
        <v>0.12241650478513105</v>
      </c>
      <c r="BH200">
        <v>0.131191916842612</v>
      </c>
      <c r="BJ200">
        <f t="shared" si="36"/>
        <v>0.15475326739406048</v>
      </c>
      <c r="BK200">
        <f t="shared" si="37"/>
        <v>0.14799128543145343</v>
      </c>
      <c r="BL200">
        <f t="shared" si="38"/>
        <v>0.14199545039625142</v>
      </c>
      <c r="BN200">
        <f t="shared" si="39"/>
        <v>8.8605690720852531E-2</v>
      </c>
      <c r="BO200">
        <f t="shared" si="40"/>
        <v>0.12520190436209863</v>
      </c>
      <c r="BP200">
        <f t="shared" si="41"/>
        <v>8.8334768713128217E-2</v>
      </c>
      <c r="BR200">
        <f t="shared" si="42"/>
        <v>2.2151422680213133E-2</v>
      </c>
      <c r="BS200">
        <f t="shared" si="43"/>
        <v>2.9510371863969844E-2</v>
      </c>
      <c r="BT200">
        <f t="shared" si="44"/>
        <v>1.7666953742625644E-2</v>
      </c>
      <c r="BV200">
        <f t="shared" si="45"/>
        <v>0.85580783607937849</v>
      </c>
      <c r="BW200">
        <f t="shared" si="46"/>
        <v>0.65554872049860857</v>
      </c>
      <c r="BX200">
        <f t="shared" si="47"/>
        <v>0.86283147194873866</v>
      </c>
    </row>
    <row r="201" spans="1:76" x14ac:dyDescent="0.3">
      <c r="A201" t="s">
        <v>1168</v>
      </c>
      <c r="B201">
        <v>0.10111296833937736</v>
      </c>
      <c r="C201">
        <v>0.12945886188713401</v>
      </c>
      <c r="D201">
        <v>9.9639960419417944E-2</v>
      </c>
      <c r="E201">
        <v>0.1728174182289455</v>
      </c>
      <c r="F201">
        <v>0.16909430333192699</v>
      </c>
      <c r="G201">
        <v>0.1086327838346926</v>
      </c>
      <c r="H201">
        <v>0.16953234319754301</v>
      </c>
      <c r="I201">
        <v>0.13739071462458563</v>
      </c>
      <c r="J201">
        <v>0.17405043212611848</v>
      </c>
      <c r="K201">
        <v>0.15286892836376448</v>
      </c>
      <c r="L201">
        <v>0.1147379378344795</v>
      </c>
      <c r="M201">
        <v>0.1052812217862235</v>
      </c>
      <c r="N201">
        <v>0.12899909159235201</v>
      </c>
      <c r="O201">
        <v>0.11679601718153836</v>
      </c>
      <c r="P201">
        <v>5.4250073300742149E-2</v>
      </c>
      <c r="Q201">
        <v>0.17462298975287599</v>
      </c>
      <c r="R201">
        <v>0.105193427719818</v>
      </c>
      <c r="S201">
        <v>0.11396623192051444</v>
      </c>
      <c r="T201">
        <v>0.16673067889128501</v>
      </c>
      <c r="U201">
        <v>0.14165135831984851</v>
      </c>
      <c r="V201">
        <v>0.1021760090339623</v>
      </c>
      <c r="W201">
        <v>0.19393036357789051</v>
      </c>
      <c r="X201">
        <v>0.1246593715568565</v>
      </c>
      <c r="Y201">
        <v>0.18360411601165849</v>
      </c>
      <c r="Z201">
        <v>0.1822967206993435</v>
      </c>
      <c r="AA201">
        <v>9.9761675097662206E-2</v>
      </c>
      <c r="AB201">
        <v>0.13880089094077611</v>
      </c>
      <c r="AC201">
        <v>0.1728239231068695</v>
      </c>
      <c r="AD201">
        <v>0.1119076854294179</v>
      </c>
      <c r="AE201">
        <v>0.12867166429495405</v>
      </c>
      <c r="AF201">
        <v>8.8138535408344348E-2</v>
      </c>
      <c r="AG201">
        <v>8.0467685312144002E-2</v>
      </c>
      <c r="AH201">
        <v>0.18353467891161102</v>
      </c>
      <c r="AI201">
        <v>0.13741237194150552</v>
      </c>
      <c r="AJ201">
        <v>0.111060673902695</v>
      </c>
      <c r="AK201">
        <v>0.12886678587543349</v>
      </c>
      <c r="AL201">
        <v>0.1255675870683165</v>
      </c>
      <c r="AM201">
        <v>0.13522056522517445</v>
      </c>
      <c r="AN201">
        <v>0.10266718563203969</v>
      </c>
      <c r="AO201">
        <v>0.13137388022615751</v>
      </c>
      <c r="AP201">
        <v>0.16132856871072748</v>
      </c>
      <c r="AQ201">
        <v>0.113157601650516</v>
      </c>
      <c r="AR201">
        <v>0.13859279712566899</v>
      </c>
      <c r="AS201">
        <v>9.2836871588659192E-2</v>
      </c>
      <c r="AT201">
        <v>0.145591446713666</v>
      </c>
      <c r="AU201">
        <v>0.13150705435893595</v>
      </c>
      <c r="AV201">
        <v>0.1348642096868625</v>
      </c>
      <c r="AW201">
        <v>0.10661516310508615</v>
      </c>
      <c r="AX201">
        <v>0.10996669147409299</v>
      </c>
      <c r="AY201">
        <v>0.145748221711613</v>
      </c>
      <c r="AZ201">
        <v>0.14376790031266601</v>
      </c>
      <c r="BA201">
        <v>0.1357948753972805</v>
      </c>
      <c r="BB201">
        <v>0.10138204467468509</v>
      </c>
      <c r="BC201">
        <v>0.12966903229927351</v>
      </c>
      <c r="BD201">
        <v>0.202484366862931</v>
      </c>
      <c r="BE201">
        <v>0.11849922358276299</v>
      </c>
      <c r="BF201">
        <v>0.133649525064967</v>
      </c>
      <c r="BG201">
        <v>0.15224817554511749</v>
      </c>
      <c r="BH201">
        <v>0.11973214911744401</v>
      </c>
      <c r="BJ201">
        <f t="shared" si="36"/>
        <v>0.13183037786260735</v>
      </c>
      <c r="BK201">
        <f t="shared" si="37"/>
        <v>0.13642929934302567</v>
      </c>
      <c r="BL201">
        <f t="shared" si="38"/>
        <v>0.13008770387651089</v>
      </c>
      <c r="BN201">
        <f t="shared" si="39"/>
        <v>3.4976706619416563E-2</v>
      </c>
      <c r="BO201">
        <f t="shared" si="40"/>
        <v>3.6293711396343284E-2</v>
      </c>
      <c r="BP201">
        <f t="shared" si="41"/>
        <v>2.2714871381437213E-2</v>
      </c>
      <c r="BR201">
        <f t="shared" si="42"/>
        <v>8.7441766548541407E-3</v>
      </c>
      <c r="BS201">
        <f t="shared" si="43"/>
        <v>8.5545098142606069E-3</v>
      </c>
      <c r="BT201">
        <f t="shared" si="44"/>
        <v>4.5429742762874425E-3</v>
      </c>
      <c r="BV201">
        <f t="shared" si="45"/>
        <v>0.70945162575098109</v>
      </c>
      <c r="BW201">
        <f t="shared" si="46"/>
        <v>0.86116419079275264</v>
      </c>
      <c r="BX201">
        <f t="shared" si="47"/>
        <v>0.51830205904208237</v>
      </c>
    </row>
    <row r="202" spans="1:76" x14ac:dyDescent="0.3">
      <c r="A202" t="s">
        <v>1169</v>
      </c>
      <c r="B202">
        <v>6.5809990301302607E-2</v>
      </c>
      <c r="C202">
        <v>3.9505106785377948E-2</v>
      </c>
      <c r="D202">
        <v>0.12269224546787866</v>
      </c>
      <c r="E202">
        <v>6.3287177229393254E-2</v>
      </c>
      <c r="F202">
        <v>0.11090652446623646</v>
      </c>
      <c r="G202">
        <v>8.1660803205413496E-2</v>
      </c>
      <c r="H202">
        <v>9.5670292466187357E-2</v>
      </c>
      <c r="I202">
        <v>4.6170640214459303E-2</v>
      </c>
      <c r="J202">
        <v>5.466312702782835E-2</v>
      </c>
      <c r="K202">
        <v>6.747869675626815E-2</v>
      </c>
      <c r="L202">
        <v>5.144167671760895E-2</v>
      </c>
      <c r="M202">
        <v>8.5226679699922897E-2</v>
      </c>
      <c r="N202">
        <v>4.6864635059390453E-2</v>
      </c>
      <c r="O202">
        <v>4.5256820573894546E-2</v>
      </c>
      <c r="P202">
        <v>5.4488151835603453E-2</v>
      </c>
      <c r="Q202">
        <v>4.487651771541025E-2</v>
      </c>
      <c r="R202">
        <v>0.103003372470516</v>
      </c>
      <c r="S202">
        <v>0.1159657607966252</v>
      </c>
      <c r="T202">
        <v>8.3628431976884798E-2</v>
      </c>
      <c r="U202">
        <v>8.62431881638141E-2</v>
      </c>
      <c r="V202">
        <v>4.8481862830617603E-2</v>
      </c>
      <c r="W202">
        <v>6.7086370399877443E-2</v>
      </c>
      <c r="X202">
        <v>3.4387649980805429E-2</v>
      </c>
      <c r="Y202">
        <v>6.1298386130930804E-2</v>
      </c>
      <c r="Z202">
        <v>8.1715730458093203E-2</v>
      </c>
      <c r="AA202">
        <v>5.5081251629819403E-2</v>
      </c>
      <c r="AB202">
        <v>9.1968030485800253E-2</v>
      </c>
      <c r="AC202">
        <v>8.7344435473467791E-2</v>
      </c>
      <c r="AD202">
        <v>4.1236952666225596E-2</v>
      </c>
      <c r="AE202">
        <v>8.3416393350961252E-2</v>
      </c>
      <c r="AF202">
        <v>4.75999101768807E-2</v>
      </c>
      <c r="AG202">
        <v>3.7546228078767847E-2</v>
      </c>
      <c r="AH202">
        <v>5.5286730470562151E-2</v>
      </c>
      <c r="AI202">
        <v>4.3602846070475799E-2</v>
      </c>
      <c r="AJ202">
        <v>6.5583657893895558E-2</v>
      </c>
      <c r="AK202">
        <v>4.477818762106265E-2</v>
      </c>
      <c r="AL202">
        <v>4.0861967932192295E-2</v>
      </c>
      <c r="AM202">
        <v>5.7520962555028698E-2</v>
      </c>
      <c r="AN202">
        <v>5.0946882313479103E-2</v>
      </c>
      <c r="AO202">
        <v>4.250068614196955E-2</v>
      </c>
      <c r="AP202">
        <v>4.3484728205594805E-2</v>
      </c>
      <c r="AQ202">
        <v>3.6903458727432552E-2</v>
      </c>
      <c r="AR202">
        <v>7.9693132289301596E-2</v>
      </c>
      <c r="AS202">
        <v>0.10094418843525604</v>
      </c>
      <c r="AT202">
        <v>3.5291167435357845E-2</v>
      </c>
      <c r="AU202">
        <v>5.9940660124661801E-2</v>
      </c>
      <c r="AV202">
        <v>6.8821817082053802E-2</v>
      </c>
      <c r="AW202">
        <v>5.4620075054388248E-2</v>
      </c>
      <c r="AX202">
        <v>6.8968660868529652E-2</v>
      </c>
      <c r="AY202">
        <v>6.1693019586536849E-2</v>
      </c>
      <c r="AZ202">
        <v>5.5948641536846352E-2</v>
      </c>
      <c r="BA202">
        <v>3.8944083099692745E-2</v>
      </c>
      <c r="BB202">
        <v>4.2648674936499653E-2</v>
      </c>
      <c r="BC202">
        <v>3.9420955714406444E-2</v>
      </c>
      <c r="BD202">
        <v>6.4696874200245794E-2</v>
      </c>
      <c r="BE202">
        <v>2.420855335058655E-2</v>
      </c>
      <c r="BF202">
        <v>6.0995754592096801E-2</v>
      </c>
      <c r="BG202">
        <v>4.6690341274308551E-2</v>
      </c>
      <c r="BH202">
        <v>6.9030771271989297E-2</v>
      </c>
      <c r="BJ202">
        <f t="shared" si="36"/>
        <v>6.724994284513601E-2</v>
      </c>
      <c r="BK202">
        <f t="shared" si="37"/>
        <v>6.8049640645062526E-2</v>
      </c>
      <c r="BL202">
        <f t="shared" si="38"/>
        <v>5.4205516089736526E-2</v>
      </c>
      <c r="BN202">
        <f t="shared" si="39"/>
        <v>2.5194260429880405E-2</v>
      </c>
      <c r="BO202">
        <f t="shared" si="40"/>
        <v>2.4274800473027828E-2</v>
      </c>
      <c r="BP202">
        <f t="shared" si="41"/>
        <v>1.6585935926714944E-2</v>
      </c>
      <c r="BR202">
        <f t="shared" si="42"/>
        <v>6.2985651074701013E-3</v>
      </c>
      <c r="BS202">
        <f t="shared" si="43"/>
        <v>5.7216253421427969E-3</v>
      </c>
      <c r="BT202">
        <f t="shared" si="44"/>
        <v>3.3171871853429889E-3</v>
      </c>
      <c r="BV202">
        <f t="shared" si="45"/>
        <v>0.92572665817796851</v>
      </c>
      <c r="BW202">
        <f t="shared" si="46"/>
        <v>7.9672101161884792E-2</v>
      </c>
      <c r="BX202">
        <f t="shared" si="47"/>
        <v>4.547347872545128E-2</v>
      </c>
    </row>
    <row r="203" spans="1:76" x14ac:dyDescent="0.3">
      <c r="A203" t="s">
        <v>1170</v>
      </c>
      <c r="B203">
        <v>2.6998506250626303E-2</v>
      </c>
      <c r="C203">
        <v>2.8039837816629151E-2</v>
      </c>
      <c r="D203">
        <v>2.5536732954410148E-2</v>
      </c>
      <c r="E203">
        <v>4.4411907930580453E-2</v>
      </c>
      <c r="F203">
        <v>3.6176302419226952E-2</v>
      </c>
      <c r="G203">
        <v>4.6585021511480099E-2</v>
      </c>
      <c r="H203">
        <v>2.7796687761533E-2</v>
      </c>
      <c r="I203">
        <v>5.1157632315757803E-2</v>
      </c>
      <c r="J203">
        <v>3.3631585757966452E-2</v>
      </c>
      <c r="K203">
        <v>2.26187914575217E-2</v>
      </c>
      <c r="L203">
        <v>2.0967679033199502E-2</v>
      </c>
      <c r="M203">
        <v>4.2697791446099399E-2</v>
      </c>
      <c r="N203">
        <v>9.8070293101126006E-3</v>
      </c>
      <c r="O203">
        <v>3.5960503924642798E-2</v>
      </c>
      <c r="P203">
        <v>1.5335378747895799E-2</v>
      </c>
      <c r="Q203">
        <v>2.48845020743006E-2</v>
      </c>
      <c r="R203">
        <v>2.36265016865017E-2</v>
      </c>
      <c r="S203">
        <v>9.3600343661474246E-3</v>
      </c>
      <c r="T203">
        <v>4.7072764856469648E-2</v>
      </c>
      <c r="U203">
        <v>2.38968491151225E-2</v>
      </c>
      <c r="V203">
        <v>1.9760314703313998E-2</v>
      </c>
      <c r="W203">
        <v>2.8853299914131297E-2</v>
      </c>
      <c r="X203">
        <v>3.3580520490207946E-2</v>
      </c>
      <c r="Y203">
        <v>2.7975904151520424E-2</v>
      </c>
      <c r="Z203">
        <v>3.2147523166007552E-2</v>
      </c>
      <c r="AA203">
        <v>2.7188687289915449E-2</v>
      </c>
      <c r="AB203">
        <v>4.9465711033339396E-2</v>
      </c>
      <c r="AC203">
        <v>1.0113731358074664E-2</v>
      </c>
      <c r="AD203">
        <v>4.1894042467485001E-2</v>
      </c>
      <c r="AE203">
        <v>2.4070094068635597E-2</v>
      </c>
      <c r="AF203">
        <v>1.6564672238545998E-2</v>
      </c>
      <c r="AG203">
        <v>4.5165083812846452E-2</v>
      </c>
      <c r="AH203">
        <v>3.0849686998455E-2</v>
      </c>
      <c r="AI203">
        <v>5.4551556322490646E-2</v>
      </c>
      <c r="AJ203">
        <v>5.3666917465074251E-2</v>
      </c>
      <c r="AK203">
        <v>1.5711265673044549E-2</v>
      </c>
      <c r="AL203">
        <v>4.0137257433012254E-2</v>
      </c>
      <c r="AM203">
        <v>3.8808812733963999E-2</v>
      </c>
      <c r="AN203">
        <v>3.0929943729844599E-2</v>
      </c>
      <c r="AO203">
        <v>1.7432528410532444E-2</v>
      </c>
      <c r="AP203">
        <v>3.308449820059095E-2</v>
      </c>
      <c r="AQ203">
        <v>4.36973079826481E-2</v>
      </c>
      <c r="AR203">
        <v>1.4274556853599449E-2</v>
      </c>
      <c r="AS203">
        <v>1.7889342855417951E-2</v>
      </c>
      <c r="AT203">
        <v>2.0773299924191947E-2</v>
      </c>
      <c r="AU203">
        <v>5.3964003342107651E-2</v>
      </c>
      <c r="AV203">
        <v>3.5510256979560145E-2</v>
      </c>
      <c r="AW203">
        <v>4.1607394505474703E-2</v>
      </c>
      <c r="AX203">
        <v>4.4925704008772398E-3</v>
      </c>
      <c r="AY203">
        <v>1.8979058266184748E-2</v>
      </c>
      <c r="AZ203">
        <v>4.2075239657479099E-2</v>
      </c>
      <c r="BA203">
        <v>2.62144939407193E-2</v>
      </c>
      <c r="BB203">
        <v>2.753434197594995E-2</v>
      </c>
      <c r="BC203">
        <v>3.5056205310969452E-2</v>
      </c>
      <c r="BD203">
        <v>1.25089644345849E-2</v>
      </c>
      <c r="BE203">
        <v>3.84559918051968E-2</v>
      </c>
      <c r="BF203">
        <v>1.9511996672309101E-2</v>
      </c>
      <c r="BG203">
        <v>3.8885350947506649E-2</v>
      </c>
      <c r="BH203">
        <v>2.7951493561608101E-2</v>
      </c>
      <c r="BJ203">
        <f t="shared" si="36"/>
        <v>3.0787868169498925E-2</v>
      </c>
      <c r="BK203">
        <f t="shared" si="37"/>
        <v>3.0340943224400594E-2</v>
      </c>
      <c r="BL203">
        <f t="shared" si="38"/>
        <v>2.996612372249793E-2</v>
      </c>
      <c r="BN203">
        <f t="shared" si="39"/>
        <v>1.1521699514874941E-2</v>
      </c>
      <c r="BO203">
        <f t="shared" si="40"/>
        <v>1.3047113396367979E-2</v>
      </c>
      <c r="BP203">
        <f t="shared" si="41"/>
        <v>1.2995954370981239E-2</v>
      </c>
      <c r="BR203">
        <f t="shared" si="42"/>
        <v>2.8804248787187353E-3</v>
      </c>
      <c r="BS203">
        <f t="shared" si="43"/>
        <v>3.0752341191605487E-3</v>
      </c>
      <c r="BT203">
        <f t="shared" si="44"/>
        <v>2.5991908741962479E-3</v>
      </c>
      <c r="BV203">
        <f t="shared" si="45"/>
        <v>0.91618993760729395</v>
      </c>
      <c r="BW203">
        <f t="shared" si="46"/>
        <v>0.83349317211925344</v>
      </c>
      <c r="BX203">
        <f t="shared" si="47"/>
        <v>0.92634022492137558</v>
      </c>
    </row>
    <row r="204" spans="1:76" x14ac:dyDescent="0.3">
      <c r="A204" t="s">
        <v>1171</v>
      </c>
      <c r="B204">
        <v>0.102196879446376</v>
      </c>
      <c r="C204">
        <v>0.14363598258049148</v>
      </c>
      <c r="D204">
        <v>6.0313618638484549E-2</v>
      </c>
      <c r="E204">
        <v>9.8203847037738351E-2</v>
      </c>
      <c r="F204">
        <v>0.11911847268836449</v>
      </c>
      <c r="G204">
        <v>6.6306954292183751E-2</v>
      </c>
      <c r="H204">
        <v>0.1371776128057447</v>
      </c>
      <c r="I204">
        <v>3.9215920453078895E-2</v>
      </c>
      <c r="J204">
        <v>5.1100848121016597E-2</v>
      </c>
      <c r="K204">
        <v>4.920233411483925E-2</v>
      </c>
      <c r="L204">
        <v>5.5967003541964953E-2</v>
      </c>
      <c r="M204">
        <v>9.4314075769430655E-2</v>
      </c>
      <c r="N204">
        <v>2.4161078238502248E-2</v>
      </c>
      <c r="O204">
        <v>0.15173240220222101</v>
      </c>
      <c r="P204">
        <v>0.12989361977577879</v>
      </c>
      <c r="Q204">
        <v>7.0617484285938809E-2</v>
      </c>
      <c r="R204">
        <v>0.102748879140657</v>
      </c>
      <c r="S204">
        <v>0.1529839082007475</v>
      </c>
      <c r="T204">
        <v>9.1368051713206694E-2</v>
      </c>
      <c r="U204">
        <v>8.5822567030559543E-2</v>
      </c>
      <c r="V204">
        <v>7.3711611004585093E-2</v>
      </c>
      <c r="W204">
        <v>4.5224530779040997E-2</v>
      </c>
      <c r="X204">
        <v>6.5650030297961404E-2</v>
      </c>
      <c r="Y204">
        <v>2.6343012868907251E-2</v>
      </c>
      <c r="Z204">
        <v>7.277053544465456E-2</v>
      </c>
      <c r="AA204">
        <v>6.8147358446197751E-2</v>
      </c>
      <c r="AB204">
        <v>9.0021069788257149E-2</v>
      </c>
      <c r="AC204">
        <v>3.97956049755099E-2</v>
      </c>
      <c r="AD204">
        <v>1.8474150310706251E-2</v>
      </c>
      <c r="AE204">
        <v>5.3625312077408151E-2</v>
      </c>
      <c r="AF204">
        <v>4.3424258756373103E-2</v>
      </c>
      <c r="AG204">
        <v>0.2237978320582065</v>
      </c>
      <c r="AH204">
        <v>7.615121247132059E-2</v>
      </c>
      <c r="AI204">
        <v>0.16643704168385551</v>
      </c>
      <c r="AJ204">
        <v>0.20050007740613851</v>
      </c>
      <c r="AK204">
        <v>8.3541940921629851E-2</v>
      </c>
      <c r="AL204">
        <v>4.9993519216314397E-2</v>
      </c>
      <c r="AM204">
        <v>5.1091908366564749E-2</v>
      </c>
      <c r="AN204">
        <v>5.84673608701567E-2</v>
      </c>
      <c r="AO204">
        <v>0.17469115211480751</v>
      </c>
      <c r="AP204">
        <v>5.0913802268824297E-2</v>
      </c>
      <c r="AQ204">
        <v>5.4203915821460502E-2</v>
      </c>
      <c r="AR204">
        <v>4.5778832485795701E-2</v>
      </c>
      <c r="AS204">
        <v>8.7792939680903598E-2</v>
      </c>
      <c r="AT204">
        <v>6.6415355591654651E-2</v>
      </c>
      <c r="AU204">
        <v>6.6219541855137745E-2</v>
      </c>
      <c r="AV204">
        <v>8.6157923923751698E-2</v>
      </c>
      <c r="AW204">
        <v>0.1786176044015485</v>
      </c>
      <c r="AX204">
        <v>3.9609812297133146E-2</v>
      </c>
      <c r="AY204">
        <v>6.7633570138478649E-2</v>
      </c>
      <c r="AZ204">
        <v>0.20507843222188951</v>
      </c>
      <c r="BA204">
        <v>3.7535135468190498E-2</v>
      </c>
      <c r="BB204">
        <v>5.4089748725048403E-2</v>
      </c>
      <c r="BC204">
        <v>3.0061756602414429E-2</v>
      </c>
      <c r="BD204">
        <v>7.7962242203792859E-2</v>
      </c>
      <c r="BE204">
        <v>0.1175649633935055</v>
      </c>
      <c r="BF204">
        <v>4.2772525739063497E-2</v>
      </c>
      <c r="BG204">
        <v>4.4418477181842095E-2</v>
      </c>
      <c r="BH204">
        <v>6.9641276157998894E-2</v>
      </c>
      <c r="BJ204">
        <f t="shared" si="36"/>
        <v>8.7072383374509649E-2</v>
      </c>
      <c r="BK204">
        <f t="shared" si="37"/>
        <v>8.3138720391564169E-2</v>
      </c>
      <c r="BL204">
        <f t="shared" si="38"/>
        <v>8.1630152602161832E-2</v>
      </c>
      <c r="BN204">
        <f t="shared" si="39"/>
        <v>4.0429620442933641E-2</v>
      </c>
      <c r="BO204">
        <f t="shared" si="40"/>
        <v>5.2049883641614204E-2</v>
      </c>
      <c r="BP204">
        <f t="shared" si="41"/>
        <v>5.2075837682045607E-2</v>
      </c>
      <c r="BR204">
        <f t="shared" si="42"/>
        <v>1.010740511073341E-2</v>
      </c>
      <c r="BS204">
        <f t="shared" si="43"/>
        <v>1.2268275227652052E-2</v>
      </c>
      <c r="BT204">
        <f t="shared" si="44"/>
        <v>1.0415167536409121E-2</v>
      </c>
      <c r="BV204">
        <f t="shared" si="45"/>
        <v>0.80615278839648696</v>
      </c>
      <c r="BW204">
        <f t="shared" si="46"/>
        <v>0.70979100012239482</v>
      </c>
      <c r="BX204">
        <f t="shared" si="47"/>
        <v>0.92582401744962661</v>
      </c>
    </row>
    <row r="205" spans="1:76" x14ac:dyDescent="0.3">
      <c r="A205" t="s">
        <v>1172</v>
      </c>
      <c r="B205">
        <v>0.47056602953168403</v>
      </c>
      <c r="C205">
        <v>0.33708060758535002</v>
      </c>
      <c r="D205">
        <v>0.18833598908386301</v>
      </c>
      <c r="E205">
        <v>0.22513904168811749</v>
      </c>
      <c r="F205">
        <v>0.14076338800407051</v>
      </c>
      <c r="G205">
        <v>0.11953531560208751</v>
      </c>
      <c r="H205">
        <v>0.22262356759016599</v>
      </c>
      <c r="I205">
        <v>0.120764121685652</v>
      </c>
      <c r="J205">
        <v>0.24711433349398851</v>
      </c>
      <c r="K205">
        <v>0.129568752256877</v>
      </c>
      <c r="L205">
        <v>0.169759107028044</v>
      </c>
      <c r="M205">
        <v>0.21165796539571649</v>
      </c>
      <c r="N205">
        <v>0.10326063364363905</v>
      </c>
      <c r="O205">
        <v>0.55991013157004099</v>
      </c>
      <c r="P205">
        <v>0.37968010662374196</v>
      </c>
      <c r="Q205">
        <v>0.11565732053315</v>
      </c>
      <c r="R205">
        <v>0.492610241684035</v>
      </c>
      <c r="S205">
        <v>0.32462549763491</v>
      </c>
      <c r="T205">
        <v>0.29096366275288754</v>
      </c>
      <c r="U205">
        <v>0.16209097623913649</v>
      </c>
      <c r="V205">
        <v>0.1177315875236865</v>
      </c>
      <c r="W205">
        <v>0.15606753413225299</v>
      </c>
      <c r="X205">
        <v>0.128408607082725</v>
      </c>
      <c r="Y205">
        <v>0.10122814787868904</v>
      </c>
      <c r="Z205">
        <v>0.13052159782621756</v>
      </c>
      <c r="AA205">
        <v>0.19043550058778849</v>
      </c>
      <c r="AB205">
        <v>0.20490720854751751</v>
      </c>
      <c r="AC205">
        <v>0.15572405166608899</v>
      </c>
      <c r="AD205">
        <v>6.8122786922345954E-2</v>
      </c>
      <c r="AE205">
        <v>0.1478452254294465</v>
      </c>
      <c r="AF205">
        <v>0.11958110251788499</v>
      </c>
      <c r="AG205">
        <v>0.74041757860405455</v>
      </c>
      <c r="AH205">
        <v>0.1919997790192875</v>
      </c>
      <c r="AI205">
        <v>0.52859158460158551</v>
      </c>
      <c r="AJ205">
        <v>0.59701905090727547</v>
      </c>
      <c r="AK205">
        <v>0.20732690833814299</v>
      </c>
      <c r="AL205">
        <v>0.1060551508276063</v>
      </c>
      <c r="AM205">
        <v>0.12162537157997495</v>
      </c>
      <c r="AN205">
        <v>0.16820498536194001</v>
      </c>
      <c r="AO205">
        <v>0.528842826695051</v>
      </c>
      <c r="AP205">
        <v>0.17532490114264199</v>
      </c>
      <c r="AQ205">
        <v>0.13249272803522949</v>
      </c>
      <c r="AR205">
        <v>0.1945729155524355</v>
      </c>
      <c r="AS205">
        <v>0.21965340861671451</v>
      </c>
      <c r="AT205">
        <v>0.169822892924191</v>
      </c>
      <c r="AU205">
        <v>0.20837399780418653</v>
      </c>
      <c r="AV205">
        <v>0.31913059532079002</v>
      </c>
      <c r="AW205">
        <v>0.55234642961336755</v>
      </c>
      <c r="AX205">
        <v>0.1485928066226439</v>
      </c>
      <c r="AY205">
        <v>0.18064408828774348</v>
      </c>
      <c r="AZ205">
        <v>0.53710300484423201</v>
      </c>
      <c r="BA205">
        <v>0.10067766444915291</v>
      </c>
      <c r="BB205">
        <v>0.148522013085752</v>
      </c>
      <c r="BC205">
        <v>9.0338012632933506E-2</v>
      </c>
      <c r="BD205">
        <v>0.20470248668416552</v>
      </c>
      <c r="BE205">
        <v>0.36783265619282302</v>
      </c>
      <c r="BF205">
        <v>0.127739235742759</v>
      </c>
      <c r="BG205">
        <v>0.116926774033736</v>
      </c>
      <c r="BH205">
        <v>0.13897573316637069</v>
      </c>
      <c r="BJ205">
        <f t="shared" si="36"/>
        <v>0.2338385257072618</v>
      </c>
      <c r="BK205">
        <f t="shared" si="37"/>
        <v>0.23621514836947441</v>
      </c>
      <c r="BL205">
        <f t="shared" si="38"/>
        <v>0.23451386553847431</v>
      </c>
      <c r="BN205">
        <f t="shared" si="39"/>
        <v>0.13607380975930494</v>
      </c>
      <c r="BO205">
        <f t="shared" si="40"/>
        <v>0.17895203494634399</v>
      </c>
      <c r="BP205">
        <f t="shared" si="41"/>
        <v>0.15574420436326242</v>
      </c>
      <c r="BR205">
        <f t="shared" si="42"/>
        <v>3.4018452439826236E-2</v>
      </c>
      <c r="BS205">
        <f t="shared" si="43"/>
        <v>4.2179399139230626E-2</v>
      </c>
      <c r="BT205">
        <f t="shared" si="44"/>
        <v>3.1148840872652482E-2</v>
      </c>
      <c r="BV205">
        <f t="shared" si="45"/>
        <v>0.96529564450965921</v>
      </c>
      <c r="BW205">
        <f t="shared" si="46"/>
        <v>0.98840077427818884</v>
      </c>
      <c r="BX205">
        <f t="shared" si="47"/>
        <v>0.97430872374202804</v>
      </c>
    </row>
    <row r="206" spans="1:76" x14ac:dyDescent="0.3">
      <c r="A206" t="s">
        <v>1173</v>
      </c>
      <c r="B206">
        <v>0.32642484289949852</v>
      </c>
      <c r="C206">
        <v>0.33052744227978004</v>
      </c>
      <c r="D206">
        <v>0.1908947609626705</v>
      </c>
      <c r="E206">
        <v>0.24909340257328699</v>
      </c>
      <c r="F206">
        <v>0.2832140790339</v>
      </c>
      <c r="G206">
        <v>0.17192010967188801</v>
      </c>
      <c r="H206">
        <v>0.2504104297589515</v>
      </c>
      <c r="I206">
        <v>0.16313117234122548</v>
      </c>
      <c r="J206">
        <v>0.20052272720818698</v>
      </c>
      <c r="K206">
        <v>0.188480705296866</v>
      </c>
      <c r="L206">
        <v>0.17314337986537948</v>
      </c>
      <c r="M206">
        <v>0.245499520838797</v>
      </c>
      <c r="N206">
        <v>0.1698039410670015</v>
      </c>
      <c r="O206">
        <v>0.29442734338285098</v>
      </c>
      <c r="P206">
        <v>0.37577305178152048</v>
      </c>
      <c r="Q206">
        <v>0.17065723533733401</v>
      </c>
      <c r="R206">
        <v>0.36912692996171298</v>
      </c>
      <c r="S206">
        <v>0.26925291240313548</v>
      </c>
      <c r="T206">
        <v>0.29435604985547603</v>
      </c>
      <c r="U206">
        <v>0.17845343334154051</v>
      </c>
      <c r="V206">
        <v>0.13563351572004351</v>
      </c>
      <c r="W206">
        <v>0.166022306447796</v>
      </c>
      <c r="X206">
        <v>0.125984900551666</v>
      </c>
      <c r="Y206">
        <v>0.13853128470513049</v>
      </c>
      <c r="Z206">
        <v>0.18398451559812851</v>
      </c>
      <c r="AA206">
        <v>0.165247321102206</v>
      </c>
      <c r="AB206">
        <v>0.20353992572298402</v>
      </c>
      <c r="AC206">
        <v>0.36615402289863852</v>
      </c>
      <c r="AD206">
        <v>0.11142134710208895</v>
      </c>
      <c r="AE206">
        <v>0.232319890859189</v>
      </c>
      <c r="AF206">
        <v>0.14974003624604801</v>
      </c>
      <c r="AG206">
        <v>0.45971819844647899</v>
      </c>
      <c r="AH206">
        <v>0.20051774314402898</v>
      </c>
      <c r="AI206">
        <v>0.27082530197961796</v>
      </c>
      <c r="AJ206">
        <v>0.44418157877116948</v>
      </c>
      <c r="AK206">
        <v>0.19469916294190098</v>
      </c>
      <c r="AL206">
        <v>0.11658647509911871</v>
      </c>
      <c r="AM206">
        <v>0.16797039831783001</v>
      </c>
      <c r="AN206">
        <v>0.18123001314626952</v>
      </c>
      <c r="AO206">
        <v>0.41024823303937752</v>
      </c>
      <c r="AP206">
        <v>0.19859957910905551</v>
      </c>
      <c r="AQ206">
        <v>0.118318246395472</v>
      </c>
      <c r="AR206">
        <v>0.26526126147161899</v>
      </c>
      <c r="AS206">
        <v>0.15203462219880498</v>
      </c>
      <c r="AT206">
        <v>0.23085498528583348</v>
      </c>
      <c r="AU206">
        <v>0.189572575477294</v>
      </c>
      <c r="AV206">
        <v>0.3421406970795105</v>
      </c>
      <c r="AW206">
        <v>0.33761836858919103</v>
      </c>
      <c r="AX206">
        <v>0.14174098281929851</v>
      </c>
      <c r="AY206">
        <v>0.144164736919911</v>
      </c>
      <c r="AZ206">
        <v>0.44407561859655653</v>
      </c>
      <c r="BA206">
        <v>0.1678778796427545</v>
      </c>
      <c r="BB206">
        <v>0.13433147449299851</v>
      </c>
      <c r="BC206">
        <v>0.1535039273402965</v>
      </c>
      <c r="BD206">
        <v>0.28141459171111349</v>
      </c>
      <c r="BE206">
        <v>0.19236318353881748</v>
      </c>
      <c r="BF206">
        <v>0.12933231699497899</v>
      </c>
      <c r="BG206">
        <v>0.1803806641087185</v>
      </c>
      <c r="BH206">
        <v>0.2360866938301055</v>
      </c>
      <c r="BJ206">
        <f t="shared" si="36"/>
        <v>0.23649525901869611</v>
      </c>
      <c r="BK206">
        <f t="shared" si="37"/>
        <v>0.22337942422699497</v>
      </c>
      <c r="BL206">
        <f t="shared" si="38"/>
        <v>0.22218353067671986</v>
      </c>
      <c r="BN206">
        <f t="shared" si="39"/>
        <v>6.847227389366331E-2</v>
      </c>
      <c r="BO206">
        <f t="shared" si="40"/>
        <v>9.7151609902426439E-2</v>
      </c>
      <c r="BP206">
        <f t="shared" si="41"/>
        <v>0.10005954642417701</v>
      </c>
      <c r="BR206">
        <f t="shared" si="42"/>
        <v>1.7118068473415828E-2</v>
      </c>
      <c r="BS206">
        <f t="shared" si="43"/>
        <v>2.2898854055065292E-2</v>
      </c>
      <c r="BT206">
        <f t="shared" si="44"/>
        <v>2.0011909284835403E-2</v>
      </c>
      <c r="BV206">
        <f t="shared" si="45"/>
        <v>0.64966031571136718</v>
      </c>
      <c r="BW206">
        <f t="shared" si="46"/>
        <v>0.58992519124289877</v>
      </c>
      <c r="BX206">
        <f t="shared" si="47"/>
        <v>0.96884090942464884</v>
      </c>
    </row>
    <row r="207" spans="1:76" x14ac:dyDescent="0.3">
      <c r="A207" t="s">
        <v>1174</v>
      </c>
      <c r="B207">
        <v>1.769689870763725E-2</v>
      </c>
      <c r="C207">
        <v>3.9804445093055904E-2</v>
      </c>
      <c r="D207">
        <v>4.0419314054520948E-2</v>
      </c>
      <c r="E207">
        <v>2.12628324392918E-2</v>
      </c>
      <c r="F207">
        <v>0</v>
      </c>
      <c r="G207">
        <v>0</v>
      </c>
      <c r="H207">
        <v>1.759384135474763E-2</v>
      </c>
      <c r="I207">
        <v>2.0400395653534652E-2</v>
      </c>
      <c r="J207">
        <v>2.53870844858184E-2</v>
      </c>
      <c r="K207">
        <v>1.661935369754685E-2</v>
      </c>
      <c r="L207">
        <v>1.5485053651295841E-2</v>
      </c>
      <c r="M207">
        <v>2.8916980012877951E-2</v>
      </c>
      <c r="N207">
        <v>1.6234349830935951E-2</v>
      </c>
      <c r="O207">
        <v>5.5080732441131999E-2</v>
      </c>
      <c r="P207">
        <v>3.2797046262390953E-2</v>
      </c>
      <c r="Q207">
        <v>1.0125571985226761E-2</v>
      </c>
      <c r="R207">
        <v>6.0764408820816698E-2</v>
      </c>
      <c r="S207">
        <v>4.4918072249136048E-2</v>
      </c>
      <c r="T207">
        <v>2.3477296340956851E-2</v>
      </c>
      <c r="U207">
        <v>1.3996202537209445E-2</v>
      </c>
      <c r="V207">
        <v>9.4383334440537904E-3</v>
      </c>
      <c r="W207">
        <v>2.1462586138167102E-2</v>
      </c>
      <c r="X207">
        <v>8.2723943349122912E-3</v>
      </c>
      <c r="Y207">
        <v>0</v>
      </c>
      <c r="Z207">
        <v>1.3897991941063649E-2</v>
      </c>
      <c r="AA207">
        <v>1.3512625757668699E-2</v>
      </c>
      <c r="AB207">
        <v>2.2676207965385949E-2</v>
      </c>
      <c r="AC207">
        <v>2.9991350182613001E-2</v>
      </c>
      <c r="AD207">
        <v>0</v>
      </c>
      <c r="AE207">
        <v>3.37581031942129E-2</v>
      </c>
      <c r="AF207">
        <v>8.3663879053409058E-3</v>
      </c>
      <c r="AG207">
        <v>1.2324562743557451E-2</v>
      </c>
      <c r="AH207">
        <v>2.6712347257384351E-2</v>
      </c>
      <c r="AI207">
        <v>9.3754672534892003E-3</v>
      </c>
      <c r="AJ207">
        <v>4.2106092696353549E-2</v>
      </c>
      <c r="AK207">
        <v>1.6269447778291701E-2</v>
      </c>
      <c r="AL207">
        <v>3.5147226746602401E-3</v>
      </c>
      <c r="AM207">
        <v>7.4856501542544703E-3</v>
      </c>
      <c r="AN207">
        <v>3.042490528108845E-2</v>
      </c>
      <c r="AO207">
        <v>5.6507200639773547E-2</v>
      </c>
      <c r="AP207">
        <v>2.9275392743228899E-2</v>
      </c>
      <c r="AQ207">
        <v>1.1970206034459936E-2</v>
      </c>
      <c r="AR207">
        <v>8.4928872182943992E-3</v>
      </c>
      <c r="AS207">
        <v>3.1873189839914202E-3</v>
      </c>
      <c r="AT207">
        <v>2.4039597643941348E-2</v>
      </c>
      <c r="AU207">
        <v>1.9862636782994152E-3</v>
      </c>
      <c r="AV207">
        <v>3.3645449602535349E-2</v>
      </c>
      <c r="AW207">
        <v>2.1183969644800349E-2</v>
      </c>
      <c r="AX207">
        <v>6.0856758445759999E-3</v>
      </c>
      <c r="AY207">
        <v>3.0238557398606397E-2</v>
      </c>
      <c r="AZ207">
        <v>4.386146818912335E-2</v>
      </c>
      <c r="BA207">
        <v>2.01208332634389E-2</v>
      </c>
      <c r="BB207">
        <v>1.9144265794162098E-2</v>
      </c>
      <c r="BC207">
        <v>7.3160973064283598E-3</v>
      </c>
      <c r="BD207">
        <v>2.6787191228566702E-2</v>
      </c>
      <c r="BE207">
        <v>1.074842993793519E-2</v>
      </c>
      <c r="BF207">
        <v>4.2522598150551054E-3</v>
      </c>
      <c r="BG207">
        <v>6.5176728065723501E-3</v>
      </c>
      <c r="BH207">
        <v>3.1329565750414901E-2</v>
      </c>
      <c r="BJ207">
        <f t="shared" si="36"/>
        <v>2.2363993729375801E-2</v>
      </c>
      <c r="BK207">
        <f t="shared" si="37"/>
        <v>1.9608018781442683E-2</v>
      </c>
      <c r="BL207">
        <f t="shared" si="38"/>
        <v>1.9859644884354096E-2</v>
      </c>
      <c r="BN207">
        <f t="shared" si="39"/>
        <v>1.4558047627624688E-2</v>
      </c>
      <c r="BO207">
        <f t="shared" si="40"/>
        <v>1.5543162291722821E-2</v>
      </c>
      <c r="BP207">
        <f t="shared" si="41"/>
        <v>1.4698569228354214E-2</v>
      </c>
      <c r="BR207">
        <f t="shared" si="42"/>
        <v>3.6395119069061719E-3</v>
      </c>
      <c r="BS207">
        <f t="shared" si="43"/>
        <v>3.6635584858534151E-3</v>
      </c>
      <c r="BT207">
        <f t="shared" si="44"/>
        <v>2.9397138456708429E-3</v>
      </c>
      <c r="BV207">
        <f t="shared" si="45"/>
        <v>0.59726112332472914</v>
      </c>
      <c r="BW207">
        <f t="shared" si="46"/>
        <v>0.59610766046356611</v>
      </c>
      <c r="BX207">
        <f t="shared" si="47"/>
        <v>0.95757838121489891</v>
      </c>
    </row>
    <row r="208" spans="1:76" x14ac:dyDescent="0.3">
      <c r="A208" t="s">
        <v>1175</v>
      </c>
      <c r="B208">
        <v>3.8881367017756602E-2</v>
      </c>
      <c r="C208">
        <v>3.1192908774843001E-2</v>
      </c>
      <c r="D208">
        <v>2.949769234272745E-2</v>
      </c>
      <c r="E208">
        <v>9.72724536578338E-3</v>
      </c>
      <c r="F208">
        <v>0.10942474066429506</v>
      </c>
      <c r="G208">
        <v>3.2238532224183943E-2</v>
      </c>
      <c r="H208">
        <v>4.4128176196224549E-2</v>
      </c>
      <c r="I208">
        <v>2.2179538314153001E-2</v>
      </c>
      <c r="J208">
        <v>3.8116304794944149E-2</v>
      </c>
      <c r="K208">
        <v>1.5475446530429642E-2</v>
      </c>
      <c r="L208">
        <v>3.2542552998185502E-2</v>
      </c>
      <c r="M208">
        <v>3.7960079411363049E-2</v>
      </c>
      <c r="N208">
        <v>2.2874060249096599E-2</v>
      </c>
      <c r="O208">
        <v>1.0959568474542901E-2</v>
      </c>
      <c r="P208">
        <v>3.3812733143497101E-2</v>
      </c>
      <c r="Q208">
        <v>1.9077755459611351E-2</v>
      </c>
      <c r="R208">
        <v>3.74037053599501E-2</v>
      </c>
      <c r="S208">
        <v>2.7623252021636398E-2</v>
      </c>
      <c r="T208">
        <v>1.115155499916276E-2</v>
      </c>
      <c r="U208">
        <v>1.6845847919098891E-2</v>
      </c>
      <c r="V208">
        <v>2.0721677035905599E-2</v>
      </c>
      <c r="W208">
        <v>3.2829850710377251E-2</v>
      </c>
      <c r="X208">
        <v>4.121496071408555E-2</v>
      </c>
      <c r="Y208">
        <v>3.9122791921179595E-2</v>
      </c>
      <c r="Z208">
        <v>2.8221848852149949E-2</v>
      </c>
      <c r="AA208">
        <v>1.6394260169260398E-2</v>
      </c>
      <c r="AB208">
        <v>2.7651895008827601E-2</v>
      </c>
      <c r="AC208">
        <v>4.5364394037456804E-2</v>
      </c>
      <c r="AD208">
        <v>2.2918227485903199E-2</v>
      </c>
      <c r="AE208">
        <v>2.5891462716588952E-2</v>
      </c>
      <c r="AF208">
        <v>2.8749833226893402E-2</v>
      </c>
      <c r="AG208">
        <v>3.5257450211333051E-2</v>
      </c>
      <c r="AH208">
        <v>2.2004444781847148E-2</v>
      </c>
      <c r="AI208">
        <v>4.1047791759188004E-2</v>
      </c>
      <c r="AJ208">
        <v>9.6101654895837992E-3</v>
      </c>
      <c r="AK208">
        <v>4.2923255090692447E-2</v>
      </c>
      <c r="AL208">
        <v>2.831222324795165E-2</v>
      </c>
      <c r="AM208">
        <v>1.429977395474407E-2</v>
      </c>
      <c r="AN208">
        <v>3.2405425740291198E-2</v>
      </c>
      <c r="AO208">
        <v>4.3738079869078406E-2</v>
      </c>
      <c r="AP208">
        <v>3.6177937622169802E-2</v>
      </c>
      <c r="AQ208">
        <v>1.2511381831929749E-2</v>
      </c>
      <c r="AR208">
        <v>4.5433213078252446E-2</v>
      </c>
      <c r="AS208">
        <v>3.4253818936700153E-2</v>
      </c>
      <c r="AT208">
        <v>2.5646982854457101E-2</v>
      </c>
      <c r="AU208">
        <v>6.6125588856053491E-2</v>
      </c>
      <c r="AV208">
        <v>2.59375098168277E-2</v>
      </c>
      <c r="AW208">
        <v>3.2945953474656599E-2</v>
      </c>
      <c r="AX208">
        <v>3.0820198852846498E-2</v>
      </c>
      <c r="AY208">
        <v>4.7809094230551547E-2</v>
      </c>
      <c r="AZ208">
        <v>2.7233380059822749E-2</v>
      </c>
      <c r="BA208">
        <v>1.74164991292984E-2</v>
      </c>
      <c r="BB208">
        <v>1.7608056023311801E-2</v>
      </c>
      <c r="BC208">
        <v>3.2454101307768352E-2</v>
      </c>
      <c r="BD208">
        <v>4.5406479468344252E-2</v>
      </c>
      <c r="BE208">
        <v>1.3699778104146E-2</v>
      </c>
      <c r="BF208">
        <v>1.738094153568618E-2</v>
      </c>
      <c r="BG208">
        <v>2.0575717453666501E-2</v>
      </c>
      <c r="BH208">
        <v>1.6358391866521049E-2</v>
      </c>
      <c r="BJ208">
        <f t="shared" si="36"/>
        <v>3.3005543872602329E-2</v>
      </c>
      <c r="BK208">
        <f t="shared" si="37"/>
        <v>2.891195827393581E-2</v>
      </c>
      <c r="BL208">
        <f t="shared" si="38"/>
        <v>2.9483357915814086E-2</v>
      </c>
      <c r="BN208">
        <f t="shared" si="39"/>
        <v>2.282525684108232E-2</v>
      </c>
      <c r="BO208">
        <f t="shared" si="40"/>
        <v>9.6485915679423353E-3</v>
      </c>
      <c r="BP208">
        <f t="shared" si="41"/>
        <v>1.3769021389174395E-2</v>
      </c>
      <c r="BR208">
        <f t="shared" si="42"/>
        <v>5.7063142102705801E-3</v>
      </c>
      <c r="BS208">
        <f t="shared" si="43"/>
        <v>2.274194842197123E-3</v>
      </c>
      <c r="BT208">
        <f t="shared" si="44"/>
        <v>2.7538042778348791E-3</v>
      </c>
      <c r="BV208">
        <f t="shared" si="45"/>
        <v>0.51288052968188413</v>
      </c>
      <c r="BW208">
        <f t="shared" si="46"/>
        <v>0.58387810163391463</v>
      </c>
      <c r="BX208">
        <f t="shared" si="47"/>
        <v>0.87367482868580593</v>
      </c>
    </row>
    <row r="209" spans="1:76" x14ac:dyDescent="0.3">
      <c r="A209" t="s">
        <v>1176</v>
      </c>
      <c r="B209">
        <v>1.9639949409343702E-2</v>
      </c>
      <c r="C209">
        <v>9.5620687437874101E-3</v>
      </c>
      <c r="D209">
        <v>2.949769234272745E-2</v>
      </c>
      <c r="E209">
        <v>9.5727109150235308E-3</v>
      </c>
      <c r="F209">
        <v>3.6176302419226952E-2</v>
      </c>
      <c r="G209">
        <v>1.7949161876768795E-2</v>
      </c>
      <c r="H209">
        <v>2.0488810699878429E-2</v>
      </c>
      <c r="I209">
        <v>0</v>
      </c>
      <c r="J209">
        <v>1.13450517334406E-2</v>
      </c>
      <c r="K209">
        <v>3.067304566278295E-2</v>
      </c>
      <c r="L209">
        <v>2.6791133152650796E-2</v>
      </c>
      <c r="M209">
        <v>4.9229066828002051E-2</v>
      </c>
      <c r="N209">
        <v>6.9182592997898999E-3</v>
      </c>
      <c r="O209">
        <v>1.11274043598711E-2</v>
      </c>
      <c r="P209">
        <v>2.25610582046358E-2</v>
      </c>
      <c r="Q209">
        <v>3.3862277852011499E-2</v>
      </c>
      <c r="R209">
        <v>2.7953104685349402E-2</v>
      </c>
      <c r="S209">
        <v>2.8357300726520001E-3</v>
      </c>
      <c r="T209">
        <v>2.4156278126375798E-2</v>
      </c>
      <c r="U209">
        <v>2.2639116040570201E-2</v>
      </c>
      <c r="V209">
        <v>1.1052185853058125E-2</v>
      </c>
      <c r="W209">
        <v>1.8380238284473847E-2</v>
      </c>
      <c r="X209">
        <v>8.3481282608062497E-3</v>
      </c>
      <c r="Y209">
        <v>1.2878437265396864E-2</v>
      </c>
      <c r="Z209">
        <v>2.33168968298718E-2</v>
      </c>
      <c r="AA209">
        <v>6.90117039271045E-3</v>
      </c>
      <c r="AB209">
        <v>3.7491484865055248E-2</v>
      </c>
      <c r="AC209">
        <v>2.8367889528358135E-2</v>
      </c>
      <c r="AD209">
        <v>1.7644082556398752E-2</v>
      </c>
      <c r="AE209">
        <v>1.1502417241535501E-2</v>
      </c>
      <c r="AF209">
        <v>6.9118697882118848E-3</v>
      </c>
      <c r="AG209">
        <v>6.8254990120442003E-3</v>
      </c>
      <c r="AH209">
        <v>2.461892353479515E-2</v>
      </c>
      <c r="AI209">
        <v>3.1373756434989394E-2</v>
      </c>
      <c r="AJ209">
        <v>1.0581570909209029E-2</v>
      </c>
      <c r="AK209">
        <v>1.6044314759804348E-2</v>
      </c>
      <c r="AL209">
        <v>7.0528786842334497E-3</v>
      </c>
      <c r="AM209">
        <v>1.531497552742165E-2</v>
      </c>
      <c r="AN209">
        <v>2.6783123555391249E-2</v>
      </c>
      <c r="AO209">
        <v>1.8895631296353101E-2</v>
      </c>
      <c r="AP209">
        <v>8.6380431201119497E-3</v>
      </c>
      <c r="AQ209">
        <v>2.15694198942574E-2</v>
      </c>
      <c r="AR209">
        <v>1.4698610867651099E-2</v>
      </c>
      <c r="AS209">
        <v>1.2452285487175075E-2</v>
      </c>
      <c r="AT209">
        <v>2.839592358660625E-2</v>
      </c>
      <c r="AU209">
        <v>7.1368881846168158E-2</v>
      </c>
      <c r="AV209">
        <v>1.160708669793885E-2</v>
      </c>
      <c r="AW209">
        <v>2.7046039438615849E-2</v>
      </c>
      <c r="AX209">
        <v>2.0891425703095899E-2</v>
      </c>
      <c r="AY209">
        <v>1.468626212601571E-2</v>
      </c>
      <c r="AZ209">
        <v>1.15534492808458E-2</v>
      </c>
      <c r="BA209">
        <v>1.446092600735575E-2</v>
      </c>
      <c r="BB209">
        <v>2.3153713529067949E-2</v>
      </c>
      <c r="BC209">
        <v>2.278692755777155E-2</v>
      </c>
      <c r="BD209">
        <v>9.8619794948471996E-3</v>
      </c>
      <c r="BE209">
        <v>1.39712334676158E-2</v>
      </c>
      <c r="BF209">
        <v>9.7109751468043397E-3</v>
      </c>
      <c r="BG209">
        <v>1.4148099945133845E-2</v>
      </c>
      <c r="BH209">
        <v>2.771490692243625E-2</v>
      </c>
      <c r="BJ209">
        <f t="shared" si="36"/>
        <v>2.0962124593746311E-2</v>
      </c>
      <c r="BK209">
        <f t="shared" si="37"/>
        <v>1.7955400487369613E-2</v>
      </c>
      <c r="BL209">
        <f t="shared" si="38"/>
        <v>1.8935547394077101E-2</v>
      </c>
      <c r="BN209">
        <f t="shared" si="39"/>
        <v>1.2902655504001864E-2</v>
      </c>
      <c r="BO209">
        <f t="shared" si="40"/>
        <v>1.0023219699828535E-2</v>
      </c>
      <c r="BP209">
        <f t="shared" si="41"/>
        <v>1.2659531287752991E-2</v>
      </c>
      <c r="BR209">
        <f t="shared" si="42"/>
        <v>3.2256638760004659E-3</v>
      </c>
      <c r="BS209">
        <f t="shared" si="43"/>
        <v>2.3624955396904499E-3</v>
      </c>
      <c r="BT209">
        <f t="shared" si="44"/>
        <v>2.5319062575505985E-3</v>
      </c>
      <c r="BV209">
        <f t="shared" si="45"/>
        <v>0.45827166840427003</v>
      </c>
      <c r="BW209">
        <f t="shared" si="46"/>
        <v>0.62457127531757606</v>
      </c>
      <c r="BX209">
        <f t="shared" si="47"/>
        <v>0.77858608386726336</v>
      </c>
    </row>
    <row r="210" spans="1:76" x14ac:dyDescent="0.3">
      <c r="A210" t="s">
        <v>1177</v>
      </c>
      <c r="B210">
        <v>1.0728605998064555E-2</v>
      </c>
      <c r="C210">
        <v>6.9668415986838504E-3</v>
      </c>
      <c r="D210">
        <v>1.3637263951559E-2</v>
      </c>
      <c r="E210">
        <v>1.082847740286271E-2</v>
      </c>
      <c r="F210">
        <v>0</v>
      </c>
      <c r="G210">
        <v>5.5285703731381003E-3</v>
      </c>
      <c r="H210">
        <v>1.6820061643500681E-2</v>
      </c>
      <c r="I210">
        <v>1.7067570411144949E-2</v>
      </c>
      <c r="J210">
        <v>7.1362348544246005E-3</v>
      </c>
      <c r="K210">
        <v>1.6524095035577235E-2</v>
      </c>
      <c r="L210">
        <v>1.6360344757783824E-2</v>
      </c>
      <c r="M210">
        <v>1.229864227145327E-2</v>
      </c>
      <c r="N210">
        <v>1.1796298468205376E-2</v>
      </c>
      <c r="O210">
        <v>1.0818392599234001E-2</v>
      </c>
      <c r="P210">
        <v>1.1570261056022326E-2</v>
      </c>
      <c r="Q210">
        <v>4.3270900926499099E-3</v>
      </c>
      <c r="R210">
        <v>1.3777203673448399E-2</v>
      </c>
      <c r="S210">
        <v>2.2222552629937151E-2</v>
      </c>
      <c r="T210">
        <v>5.7632380566231501E-3</v>
      </c>
      <c r="U210">
        <v>1.524100285506145E-2</v>
      </c>
      <c r="V210">
        <v>1.2791329839085E-2</v>
      </c>
      <c r="W210">
        <v>4.8564404716770716E-3</v>
      </c>
      <c r="X210">
        <v>4.7265549264446753E-3</v>
      </c>
      <c r="Y210">
        <v>7.3646049765221499E-3</v>
      </c>
      <c r="Z210">
        <v>4.2855976032161501E-3</v>
      </c>
      <c r="AA210">
        <v>1.2191100245362799E-2</v>
      </c>
      <c r="AB210">
        <v>0</v>
      </c>
      <c r="AC210">
        <v>2.12333194030913E-2</v>
      </c>
      <c r="AD210">
        <v>2.6318282002607248E-3</v>
      </c>
      <c r="AE210">
        <v>1.05621279181458E-2</v>
      </c>
      <c r="AF210">
        <v>1.454076035727315E-2</v>
      </c>
      <c r="AG210">
        <v>0</v>
      </c>
      <c r="AH210">
        <v>9.4479893119428539E-3</v>
      </c>
      <c r="AI210">
        <v>9.0124293773954992E-3</v>
      </c>
      <c r="AJ210">
        <v>1.610660196660945E-2</v>
      </c>
      <c r="AK210">
        <v>1.032194335728745E-2</v>
      </c>
      <c r="AL210">
        <v>1.7017766122499504E-2</v>
      </c>
      <c r="AM210">
        <v>9.8971215987062201E-3</v>
      </c>
      <c r="AN210">
        <v>6.4283216875860296E-3</v>
      </c>
      <c r="AO210">
        <v>1.181831566491295E-2</v>
      </c>
      <c r="AP210">
        <v>1.8740993330500898E-2</v>
      </c>
      <c r="AQ210">
        <v>2.2665329361759048E-2</v>
      </c>
      <c r="AR210">
        <v>2.7777721740054301E-2</v>
      </c>
      <c r="AS210">
        <v>9.2649665031836505E-3</v>
      </c>
      <c r="AT210">
        <v>1.1491287795105949E-2</v>
      </c>
      <c r="AU210">
        <v>3.9148784317751747E-2</v>
      </c>
      <c r="AV210">
        <v>1.10517987806258E-2</v>
      </c>
      <c r="AW210">
        <v>1.38922148698722E-2</v>
      </c>
      <c r="AX210">
        <v>1.50171220994037E-2</v>
      </c>
      <c r="AY210">
        <v>2.38318556737615E-2</v>
      </c>
      <c r="AZ210">
        <v>1.944391429384915E-2</v>
      </c>
      <c r="BA210">
        <v>1.4539083330376651E-2</v>
      </c>
      <c r="BB210">
        <v>1.4709957049359201E-3</v>
      </c>
      <c r="BC210">
        <v>3.5897577835882649E-3</v>
      </c>
      <c r="BD210">
        <v>2.1492637796995798E-2</v>
      </c>
      <c r="BE210">
        <v>0</v>
      </c>
      <c r="BF210">
        <v>1.173873141411305E-2</v>
      </c>
      <c r="BG210">
        <v>9.6323844244496706E-3</v>
      </c>
      <c r="BH210">
        <v>9.3038298301047553E-3</v>
      </c>
      <c r="BJ210">
        <f t="shared" si="36"/>
        <v>1.0775546907144025E-2</v>
      </c>
      <c r="BK210">
        <f t="shared" si="37"/>
        <v>9.4804488803048505E-3</v>
      </c>
      <c r="BL210">
        <f t="shared" si="38"/>
        <v>1.4227339177921345E-2</v>
      </c>
      <c r="BN210">
        <f t="shared" si="39"/>
        <v>4.9364472880642175E-3</v>
      </c>
      <c r="BO210">
        <f t="shared" si="40"/>
        <v>6.4778673811167311E-3</v>
      </c>
      <c r="BP210">
        <f t="shared" si="41"/>
        <v>8.547253091772105E-3</v>
      </c>
      <c r="BR210">
        <f t="shared" si="42"/>
        <v>1.2341118220160544E-3</v>
      </c>
      <c r="BS210">
        <f t="shared" si="43"/>
        <v>1.5268479842715941E-3</v>
      </c>
      <c r="BT210">
        <f t="shared" si="44"/>
        <v>1.709450618354421E-3</v>
      </c>
      <c r="BV210">
        <f t="shared" si="45"/>
        <v>0.51428453577503408</v>
      </c>
      <c r="BW210">
        <f t="shared" si="46"/>
        <v>0.10969781838428962</v>
      </c>
      <c r="BX210">
        <f t="shared" si="47"/>
        <v>4.4712954487005074E-2</v>
      </c>
    </row>
    <row r="211" spans="1:76" x14ac:dyDescent="0.3">
      <c r="A211" t="s">
        <v>1178</v>
      </c>
      <c r="B211">
        <v>3.0077792499707198E-2</v>
      </c>
      <c r="C211">
        <v>1.7468342399211849E-2</v>
      </c>
      <c r="D211">
        <v>6.9554141600859003E-3</v>
      </c>
      <c r="E211">
        <v>1.096638220892673E-2</v>
      </c>
      <c r="F211">
        <v>5.0357527359087002E-2</v>
      </c>
      <c r="G211">
        <v>1.9525945899714799E-2</v>
      </c>
      <c r="H211">
        <v>2.89512207537811E-2</v>
      </c>
      <c r="I211">
        <v>3.6605094523269798E-3</v>
      </c>
      <c r="J211">
        <v>2.0592373921814497E-2</v>
      </c>
      <c r="K211">
        <v>1.8912581676850101E-2</v>
      </c>
      <c r="L211">
        <v>9.0429194206319459E-3</v>
      </c>
      <c r="M211">
        <v>8.4224255038007657E-3</v>
      </c>
      <c r="N211">
        <v>0</v>
      </c>
      <c r="O211">
        <v>2.3802976944679199E-2</v>
      </c>
      <c r="P211">
        <v>1.0575895630675999E-2</v>
      </c>
      <c r="Q211">
        <v>2.785402264740465E-2</v>
      </c>
      <c r="R211">
        <v>1.4454697254046E-2</v>
      </c>
      <c r="S211">
        <v>1.1690899141044649E-2</v>
      </c>
      <c r="T211">
        <v>1.594668557729775E-2</v>
      </c>
      <c r="U211">
        <v>1.4225851438578995E-2</v>
      </c>
      <c r="V211">
        <v>5.1312177854805898E-3</v>
      </c>
      <c r="W211">
        <v>1.0386994175681849E-2</v>
      </c>
      <c r="X211">
        <v>3.7857395719296102E-3</v>
      </c>
      <c r="Y211">
        <v>5.4451941272921998E-3</v>
      </c>
      <c r="Z211">
        <v>2.1597085706454348E-2</v>
      </c>
      <c r="AA211">
        <v>2.1552373569334964E-2</v>
      </c>
      <c r="AB211">
        <v>1.4856841083234699E-2</v>
      </c>
      <c r="AC211">
        <v>1.1185557033717429E-2</v>
      </c>
      <c r="AD211">
        <v>2.1272585136199149E-2</v>
      </c>
      <c r="AE211">
        <v>2.9273215555693399E-2</v>
      </c>
      <c r="AF211">
        <v>5.5091001768851951E-3</v>
      </c>
      <c r="AG211">
        <v>2.36901153648056E-2</v>
      </c>
      <c r="AH211">
        <v>1.2597763188218605E-2</v>
      </c>
      <c r="AI211">
        <v>3.0800690178277499E-2</v>
      </c>
      <c r="AJ211">
        <v>6.9897964665046504E-3</v>
      </c>
      <c r="AK211">
        <v>1.6387184390604E-2</v>
      </c>
      <c r="AL211">
        <v>9.3587011738742055E-3</v>
      </c>
      <c r="AM211">
        <v>5.1523909697313497E-3</v>
      </c>
      <c r="AN211">
        <v>6.2826653510714503E-3</v>
      </c>
      <c r="AO211">
        <v>3.637599336793905E-2</v>
      </c>
      <c r="AP211">
        <v>1.5728082147136051E-2</v>
      </c>
      <c r="AQ211">
        <v>8.6401730027344005E-3</v>
      </c>
      <c r="AR211">
        <v>2.4156640575728999E-2</v>
      </c>
      <c r="AS211">
        <v>0</v>
      </c>
      <c r="AT211">
        <v>3.1920626829239004E-2</v>
      </c>
      <c r="AU211">
        <v>0</v>
      </c>
      <c r="AV211">
        <v>3.0427160611103246E-2</v>
      </c>
      <c r="AW211">
        <v>8.1866781307609552E-3</v>
      </c>
      <c r="AX211">
        <v>1.07486326288026E-2</v>
      </c>
      <c r="AY211">
        <v>2.4103848697456097E-2</v>
      </c>
      <c r="AZ211">
        <v>2.3257493495645001E-2</v>
      </c>
      <c r="BA211">
        <v>9.19358347273465E-3</v>
      </c>
      <c r="BB211">
        <v>1.0945558564490586E-2</v>
      </c>
      <c r="BC211">
        <v>1.1504746461085132E-2</v>
      </c>
      <c r="BD211">
        <v>1.2048089285729265E-2</v>
      </c>
      <c r="BE211">
        <v>3.8815707653076952E-2</v>
      </c>
      <c r="BF211">
        <v>1.53406170507353E-2</v>
      </c>
      <c r="BG211">
        <v>7.8981185352166999E-3</v>
      </c>
      <c r="BH211">
        <v>2.2876920909316451E-2</v>
      </c>
      <c r="BJ211">
        <f t="shared" si="36"/>
        <v>1.794789565491867E-2</v>
      </c>
      <c r="BK211">
        <f t="shared" si="37"/>
        <v>1.5189033670231809E-2</v>
      </c>
      <c r="BL211">
        <f t="shared" si="38"/>
        <v>1.5453576390828646E-2</v>
      </c>
      <c r="BN211">
        <f t="shared" si="39"/>
        <v>1.2601220377845852E-2</v>
      </c>
      <c r="BO211">
        <f t="shared" si="40"/>
        <v>8.0912076649890981E-3</v>
      </c>
      <c r="BP211">
        <f t="shared" si="41"/>
        <v>1.0778503543190538E-2</v>
      </c>
      <c r="BR211">
        <f t="shared" si="42"/>
        <v>3.1503050944614629E-3</v>
      </c>
      <c r="BS211">
        <f t="shared" si="43"/>
        <v>1.9071159359674542E-3</v>
      </c>
      <c r="BT211">
        <f t="shared" si="44"/>
        <v>2.1557007086381074E-3</v>
      </c>
      <c r="BV211">
        <f t="shared" si="45"/>
        <v>0.4607394455087197</v>
      </c>
      <c r="BW211">
        <f t="shared" si="46"/>
        <v>0.51872645411970741</v>
      </c>
      <c r="BX211">
        <f t="shared" si="47"/>
        <v>0.92721668187344575</v>
      </c>
    </row>
    <row r="212" spans="1:76" x14ac:dyDescent="0.3">
      <c r="A212" t="s">
        <v>1179</v>
      </c>
      <c r="B212">
        <v>4.3454023978305903E-2</v>
      </c>
      <c r="C212">
        <v>5.8977185547781946E-2</v>
      </c>
      <c r="D212">
        <v>2.04807810696708E-2</v>
      </c>
      <c r="E212">
        <v>4.2059908528178154E-2</v>
      </c>
      <c r="F212">
        <v>5.6739280329692103E-2</v>
      </c>
      <c r="G212">
        <v>3.58224457020083E-2</v>
      </c>
      <c r="H212">
        <v>3.6674407730266548E-2</v>
      </c>
      <c r="I212">
        <v>1.7644327516045048E-2</v>
      </c>
      <c r="J212">
        <v>3.5201502139866503E-2</v>
      </c>
      <c r="K212">
        <v>2.4494773400065548E-2</v>
      </c>
      <c r="L212">
        <v>2.0963853381809998E-2</v>
      </c>
      <c r="M212">
        <v>3.5689639843625401E-2</v>
      </c>
      <c r="N212">
        <v>1.6981179162779001E-2</v>
      </c>
      <c r="O212">
        <v>6.2388801628215196E-2</v>
      </c>
      <c r="P212">
        <v>6.9488233562669643E-2</v>
      </c>
      <c r="Q212">
        <v>3.4562140818509501E-2</v>
      </c>
      <c r="R212">
        <v>0.10848207259739499</v>
      </c>
      <c r="S212">
        <v>4.40532064284202E-2</v>
      </c>
      <c r="T212">
        <v>5.2948763803757203E-2</v>
      </c>
      <c r="U212">
        <v>2.1689663375565851E-2</v>
      </c>
      <c r="V212">
        <v>4.043019845872485E-2</v>
      </c>
      <c r="W212">
        <v>1.08608520271534E-2</v>
      </c>
      <c r="X212">
        <v>1.5495410733356051E-2</v>
      </c>
      <c r="Y212">
        <v>4.9307237125228104E-3</v>
      </c>
      <c r="Z212">
        <v>3.8594465775352846E-2</v>
      </c>
      <c r="AA212">
        <v>2.3745701296244648E-2</v>
      </c>
      <c r="AB212">
        <v>6.7892112787675499E-2</v>
      </c>
      <c r="AC212">
        <v>4.7443063380924501E-2</v>
      </c>
      <c r="AD212">
        <v>1.85947244248501E-2</v>
      </c>
      <c r="AE212">
        <v>3.221861147647035E-2</v>
      </c>
      <c r="AF212">
        <v>1.1557199598014595E-2</v>
      </c>
      <c r="AG212">
        <v>0.10363369534625415</v>
      </c>
      <c r="AH212">
        <v>2.7008216069493302E-2</v>
      </c>
      <c r="AI212">
        <v>9.4697551291584803E-2</v>
      </c>
      <c r="AJ212">
        <v>4.9605993363080997E-2</v>
      </c>
      <c r="AK212">
        <v>2.9801551474757451E-2</v>
      </c>
      <c r="AL212">
        <v>2.6165436648684051E-2</v>
      </c>
      <c r="AM212">
        <v>2.789674301084745E-2</v>
      </c>
      <c r="AN212">
        <v>1.1793730795229301E-2</v>
      </c>
      <c r="AO212">
        <v>0.1128897315006696</v>
      </c>
      <c r="AP212">
        <v>3.51820058033687E-2</v>
      </c>
      <c r="AQ212">
        <v>3.2542865713368153E-2</v>
      </c>
      <c r="AR212">
        <v>2.006036605664905E-2</v>
      </c>
      <c r="AS212">
        <v>5.6697219218350053E-2</v>
      </c>
      <c r="AT212">
        <v>4.0807600320833248E-2</v>
      </c>
      <c r="AU212">
        <v>2.5314370373632253E-2</v>
      </c>
      <c r="AV212">
        <v>4.4003896383652548E-2</v>
      </c>
      <c r="AW212">
        <v>9.47958357532072E-2</v>
      </c>
      <c r="AX212">
        <v>4.8743290251103402E-3</v>
      </c>
      <c r="AY212">
        <v>2.99238851197943E-2</v>
      </c>
      <c r="AZ212">
        <v>0.106907381355798</v>
      </c>
      <c r="BA212">
        <v>2.4060224004605599E-2</v>
      </c>
      <c r="BB212">
        <v>2.640379881444575E-2</v>
      </c>
      <c r="BC212">
        <v>4.0775558225134595E-2</v>
      </c>
      <c r="BD212">
        <v>1.2232231911780189E-2</v>
      </c>
      <c r="BE212">
        <v>4.362097654857755E-2</v>
      </c>
      <c r="BF212">
        <v>3.7536203299788948E-2</v>
      </c>
      <c r="BG212">
        <v>2.300684396118375E-2</v>
      </c>
      <c r="BH212">
        <v>5.7748859390780501E-3</v>
      </c>
      <c r="BJ212">
        <f t="shared" si="36"/>
        <v>3.8226405271218102E-2</v>
      </c>
      <c r="BK212">
        <f t="shared" si="37"/>
        <v>4.2459790699097791E-2</v>
      </c>
      <c r="BL212">
        <f t="shared" si="38"/>
        <v>3.8506946584865087E-2</v>
      </c>
      <c r="BN212">
        <f t="shared" si="39"/>
        <v>1.6512844277849732E-2</v>
      </c>
      <c r="BO212">
        <f t="shared" si="40"/>
        <v>3.2008258880524179E-2</v>
      </c>
      <c r="BP212">
        <f t="shared" si="41"/>
        <v>2.8194943587821483E-2</v>
      </c>
      <c r="BR212">
        <f t="shared" si="42"/>
        <v>4.1282110694624329E-3</v>
      </c>
      <c r="BS212">
        <f t="shared" si="43"/>
        <v>7.5444189694643931E-3</v>
      </c>
      <c r="BT212">
        <f t="shared" si="44"/>
        <v>5.6389887175642963E-3</v>
      </c>
      <c r="BV212">
        <f t="shared" si="45"/>
        <v>0.62666266723868502</v>
      </c>
      <c r="BW212">
        <f t="shared" si="46"/>
        <v>0.96818518514155638</v>
      </c>
      <c r="BX212">
        <f t="shared" si="47"/>
        <v>0.6773805937711147</v>
      </c>
    </row>
    <row r="213" spans="1:76" x14ac:dyDescent="0.3">
      <c r="A213" t="s">
        <v>1180</v>
      </c>
      <c r="B213">
        <v>6.9252722536441907E-2</v>
      </c>
      <c r="C213">
        <v>7.0316383651317843E-2</v>
      </c>
      <c r="D213">
        <v>6.1091230205112305E-2</v>
      </c>
      <c r="E213">
        <v>7.6270081779350407E-2</v>
      </c>
      <c r="F213">
        <v>0.10681545578571346</v>
      </c>
      <c r="G213">
        <v>7.113066991512125E-2</v>
      </c>
      <c r="H213">
        <v>0.10355966612381484</v>
      </c>
      <c r="I213">
        <v>4.2767332839090351E-2</v>
      </c>
      <c r="J213">
        <v>5.6463387538893649E-2</v>
      </c>
      <c r="K213">
        <v>4.4739864679059049E-2</v>
      </c>
      <c r="L213">
        <v>3.2255050862625999E-2</v>
      </c>
      <c r="M213">
        <v>3.829820903294695E-2</v>
      </c>
      <c r="N213">
        <v>3.6149731409252248E-2</v>
      </c>
      <c r="O213">
        <v>8.9719600438432495E-2</v>
      </c>
      <c r="P213">
        <v>4.6552875910615299E-2</v>
      </c>
      <c r="Q213">
        <v>2.8997384670194502E-2</v>
      </c>
      <c r="R213">
        <v>7.1410215364233601E-2</v>
      </c>
      <c r="S213">
        <v>9.5851291744807998E-2</v>
      </c>
      <c r="T213">
        <v>7.2397468176772395E-2</v>
      </c>
      <c r="U213">
        <v>4.4167690238896051E-2</v>
      </c>
      <c r="V213">
        <v>4.4525012718360152E-2</v>
      </c>
      <c r="W213">
        <v>4.077540621688585E-2</v>
      </c>
      <c r="X213">
        <v>7.1337474419228442E-2</v>
      </c>
      <c r="Y213">
        <v>1.445893409179505E-2</v>
      </c>
      <c r="Z213">
        <v>4.6829098067871451E-2</v>
      </c>
      <c r="AA213">
        <v>5.652717395265075E-2</v>
      </c>
      <c r="AB213">
        <v>4.85261991908826E-2</v>
      </c>
      <c r="AC213">
        <v>6.0888987708276998E-2</v>
      </c>
      <c r="AD213">
        <v>2.2394124428665348E-2</v>
      </c>
      <c r="AE213">
        <v>5.1293747610990995E-2</v>
      </c>
      <c r="AF213">
        <v>3.2033374845606102E-2</v>
      </c>
      <c r="AG213">
        <v>8.6446901812118643E-2</v>
      </c>
      <c r="AH213">
        <v>5.244893362385445E-2</v>
      </c>
      <c r="AI213">
        <v>4.8666150060069004E-2</v>
      </c>
      <c r="AJ213">
        <v>6.9987468606165351E-2</v>
      </c>
      <c r="AK213">
        <v>6.8943155022401253E-2</v>
      </c>
      <c r="AL213">
        <v>1.9249505064942898E-2</v>
      </c>
      <c r="AM213">
        <v>6.1514497379902847E-2</v>
      </c>
      <c r="AN213">
        <v>6.6887004875247055E-2</v>
      </c>
      <c r="AO213">
        <v>6.5475423990282194E-2</v>
      </c>
      <c r="AP213">
        <v>3.8207701285875251E-2</v>
      </c>
      <c r="AQ213">
        <v>4.1799452811922655E-2</v>
      </c>
      <c r="AR213">
        <v>6.2500027677251699E-2</v>
      </c>
      <c r="AS213">
        <v>3.3961025274005352E-2</v>
      </c>
      <c r="AT213">
        <v>5.205661585889345E-2</v>
      </c>
      <c r="AU213">
        <v>5.5515678987776249E-2</v>
      </c>
      <c r="AV213">
        <v>8.5291869876127996E-2</v>
      </c>
      <c r="AW213">
        <v>7.7536469910153061E-2</v>
      </c>
      <c r="AX213">
        <v>2.5213809421834897E-2</v>
      </c>
      <c r="AY213">
        <v>4.2519668277401598E-2</v>
      </c>
      <c r="AZ213">
        <v>0.125612827945981</v>
      </c>
      <c r="BA213">
        <v>4.992154636390745E-2</v>
      </c>
      <c r="BB213">
        <v>2.8159658897572798E-2</v>
      </c>
      <c r="BC213">
        <v>1.6220530646109954E-2</v>
      </c>
      <c r="BD213">
        <v>3.684000799346495E-2</v>
      </c>
      <c r="BE213">
        <v>4.0605258500130699E-2</v>
      </c>
      <c r="BF213">
        <v>1.352121637368045E-2</v>
      </c>
      <c r="BG213">
        <v>2.4118149634624851E-2</v>
      </c>
      <c r="BH213">
        <v>6.9286662837042545E-2</v>
      </c>
      <c r="BJ213">
        <f t="shared" si="36"/>
        <v>6.0898727961123923E-2</v>
      </c>
      <c r="BK213">
        <f t="shared" si="37"/>
        <v>5.3387676903998121E-2</v>
      </c>
      <c r="BL213">
        <f t="shared" si="38"/>
        <v>5.0837809340507939E-2</v>
      </c>
      <c r="BN213">
        <f t="shared" si="39"/>
        <v>2.4542776533929826E-2</v>
      </c>
      <c r="BO213">
        <f t="shared" si="40"/>
        <v>2.0749857146650591E-2</v>
      </c>
      <c r="BP213">
        <f t="shared" si="41"/>
        <v>2.5529007862677408E-2</v>
      </c>
      <c r="BR213">
        <f t="shared" si="42"/>
        <v>6.1356941334824566E-3</v>
      </c>
      <c r="BS213">
        <f t="shared" si="43"/>
        <v>4.8907882323495936E-3</v>
      </c>
      <c r="BT213">
        <f t="shared" si="44"/>
        <v>5.1058015725354818E-3</v>
      </c>
      <c r="BV213">
        <f t="shared" si="45"/>
        <v>0.34619675841362008</v>
      </c>
      <c r="BW213">
        <f t="shared" si="46"/>
        <v>0.21634383097726032</v>
      </c>
      <c r="BX213">
        <f t="shared" si="47"/>
        <v>0.7202471210970065</v>
      </c>
    </row>
    <row r="214" spans="1:76" x14ac:dyDescent="0.3">
      <c r="A214" t="s">
        <v>1181</v>
      </c>
      <c r="B214">
        <v>0.46520747212212654</v>
      </c>
      <c r="C214">
        <v>0.49400619891168096</v>
      </c>
      <c r="D214">
        <v>0.50309462259870097</v>
      </c>
      <c r="E214">
        <v>0.48816504240160496</v>
      </c>
      <c r="F214">
        <v>0.6328758856889285</v>
      </c>
      <c r="G214">
        <v>0.37695048608213999</v>
      </c>
      <c r="H214">
        <v>0.5231368951425065</v>
      </c>
      <c r="I214">
        <v>0.35657939039590852</v>
      </c>
      <c r="J214">
        <v>0.70578066921541904</v>
      </c>
      <c r="K214">
        <v>0.58756149092864152</v>
      </c>
      <c r="L214">
        <v>0.47783742496481751</v>
      </c>
      <c r="M214">
        <v>0.71083406590624953</v>
      </c>
      <c r="N214">
        <v>0.46216755281955951</v>
      </c>
      <c r="O214">
        <v>0.50625863828181705</v>
      </c>
      <c r="P214">
        <v>0.49091249071912546</v>
      </c>
      <c r="Q214">
        <v>0.58697322917635852</v>
      </c>
      <c r="R214">
        <v>0.862525429093705</v>
      </c>
      <c r="S214">
        <v>0.75514022833363259</v>
      </c>
      <c r="T214">
        <v>0.54917174216152498</v>
      </c>
      <c r="U214">
        <v>0.41063364331140251</v>
      </c>
      <c r="V214">
        <v>0.52735215285317105</v>
      </c>
      <c r="W214">
        <v>0.49257493874480496</v>
      </c>
      <c r="X214">
        <v>0.37738274802120098</v>
      </c>
      <c r="Y214">
        <v>0.55338080392955302</v>
      </c>
      <c r="Z214">
        <v>0.448890857580731</v>
      </c>
      <c r="AA214">
        <v>0.54710414887426151</v>
      </c>
      <c r="AB214">
        <v>0.48112877596857351</v>
      </c>
      <c r="AC214">
        <v>0.7840374336313185</v>
      </c>
      <c r="AD214">
        <v>0.42181534862391801</v>
      </c>
      <c r="AE214">
        <v>0.58264705501995406</v>
      </c>
      <c r="AF214">
        <v>0.47930077943809246</v>
      </c>
      <c r="AG214">
        <v>0.54137908522470946</v>
      </c>
      <c r="AH214">
        <v>0.51497635690279298</v>
      </c>
      <c r="AI214">
        <v>0.29471396499005997</v>
      </c>
      <c r="AJ214">
        <v>0.54442221674761204</v>
      </c>
      <c r="AK214">
        <v>0.56507945934433801</v>
      </c>
      <c r="AL214">
        <v>0.4890892485727375</v>
      </c>
      <c r="AM214">
        <v>0.5492084826752045</v>
      </c>
      <c r="AN214">
        <v>0.51365632569862396</v>
      </c>
      <c r="AO214">
        <v>0.75536139522703549</v>
      </c>
      <c r="AP214">
        <v>0.43291573408533546</v>
      </c>
      <c r="AQ214">
        <v>0.50313783256041855</v>
      </c>
      <c r="AR214">
        <v>0.56920541927865154</v>
      </c>
      <c r="AS214">
        <v>0.51426790156629809</v>
      </c>
      <c r="AT214">
        <v>0.61286416443813752</v>
      </c>
      <c r="AU214">
        <v>0.67356397843762794</v>
      </c>
      <c r="AV214">
        <v>0.699222849417794</v>
      </c>
      <c r="AW214">
        <v>0.473411970224908</v>
      </c>
      <c r="AX214">
        <v>0.46826208732982799</v>
      </c>
      <c r="AY214">
        <v>0.53885428638974897</v>
      </c>
      <c r="AZ214">
        <v>0.66094828479057899</v>
      </c>
      <c r="BA214">
        <v>0.41939545463553296</v>
      </c>
      <c r="BB214">
        <v>0.48432843728189445</v>
      </c>
      <c r="BC214">
        <v>0.36017266793268754</v>
      </c>
      <c r="BD214">
        <v>0.588674250536525</v>
      </c>
      <c r="BE214">
        <v>0.43253838598802852</v>
      </c>
      <c r="BF214">
        <v>0.40093076779511599</v>
      </c>
      <c r="BG214">
        <v>0.46874182246191098</v>
      </c>
      <c r="BH214">
        <v>0.58126168345839502</v>
      </c>
      <c r="BJ214">
        <f t="shared" si="36"/>
        <v>0.52302134720972404</v>
      </c>
      <c r="BK214">
        <f t="shared" si="37"/>
        <v>0.53467530515018924</v>
      </c>
      <c r="BL214">
        <f t="shared" si="38"/>
        <v>0.53198060427499871</v>
      </c>
      <c r="BN214">
        <f t="shared" si="39"/>
        <v>0.10029643144057715</v>
      </c>
      <c r="BO214">
        <f t="shared" si="40"/>
        <v>0.14292850135357912</v>
      </c>
      <c r="BP214">
        <f t="shared" si="41"/>
        <v>9.7010268578424888E-2</v>
      </c>
      <c r="BR214">
        <f t="shared" si="42"/>
        <v>2.5074107860144287E-2</v>
      </c>
      <c r="BS214">
        <f t="shared" si="43"/>
        <v>3.3688570843982149E-2</v>
      </c>
      <c r="BT214">
        <f t="shared" si="44"/>
        <v>1.9402053715684979E-2</v>
      </c>
      <c r="BV214">
        <f t="shared" si="45"/>
        <v>0.78326784290809437</v>
      </c>
      <c r="BW214">
        <f t="shared" si="46"/>
        <v>0.77935042827906997</v>
      </c>
      <c r="BX214">
        <f t="shared" si="47"/>
        <v>0.94523217963003514</v>
      </c>
    </row>
    <row r="215" spans="1:76" x14ac:dyDescent="0.3">
      <c r="A215" t="s">
        <v>1182</v>
      </c>
      <c r="B215">
        <v>0</v>
      </c>
      <c r="C215">
        <v>4.9531068645099598E-3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9.8070293101126006E-3</v>
      </c>
      <c r="O215">
        <v>1.3735279607692251E-3</v>
      </c>
      <c r="P215">
        <v>1.645596771420085E-3</v>
      </c>
      <c r="Q215">
        <v>8.8352540217331004E-3</v>
      </c>
      <c r="R215">
        <v>0</v>
      </c>
      <c r="S215">
        <v>0</v>
      </c>
      <c r="T215">
        <v>1.2041109141575749E-3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1.209379597318975E-2</v>
      </c>
      <c r="AC215">
        <v>0</v>
      </c>
      <c r="AD215">
        <v>0</v>
      </c>
      <c r="AE215">
        <v>2.1135100898371901E-3</v>
      </c>
      <c r="AF215">
        <v>3.5797335615472799E-3</v>
      </c>
      <c r="AG215">
        <v>4.8409092766260901E-3</v>
      </c>
      <c r="AH215">
        <v>0</v>
      </c>
      <c r="AI215">
        <v>0</v>
      </c>
      <c r="AJ215">
        <v>0</v>
      </c>
      <c r="AK215">
        <v>5.0635946345458996E-3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3.2954609628883151E-3</v>
      </c>
      <c r="AS215">
        <v>0</v>
      </c>
      <c r="AT215">
        <v>5.6952336017545499E-3</v>
      </c>
      <c r="AU215">
        <v>0</v>
      </c>
      <c r="AV215">
        <v>4.1881777403327452E-3</v>
      </c>
      <c r="AW215">
        <v>0</v>
      </c>
      <c r="AX215">
        <v>0</v>
      </c>
      <c r="AY215">
        <v>0</v>
      </c>
      <c r="AZ215">
        <v>5.0571261747428499E-3</v>
      </c>
      <c r="BA215">
        <v>0</v>
      </c>
      <c r="BB215">
        <v>0</v>
      </c>
      <c r="BC215">
        <v>7.4915735692325357E-3</v>
      </c>
      <c r="BD215">
        <v>6.9366436340119496E-4</v>
      </c>
      <c r="BE215">
        <v>0</v>
      </c>
      <c r="BF215">
        <v>8.1987876532175347E-3</v>
      </c>
      <c r="BG215">
        <v>0</v>
      </c>
      <c r="BH215">
        <v>0</v>
      </c>
      <c r="BJ215">
        <f t="shared" si="36"/>
        <v>1.6634071830340606E-3</v>
      </c>
      <c r="BK215">
        <f t="shared" si="37"/>
        <v>1.3240033230754382E-3</v>
      </c>
      <c r="BL215">
        <f t="shared" si="38"/>
        <v>1.5873447480046249E-3</v>
      </c>
      <c r="BN215">
        <f t="shared" si="39"/>
        <v>3.2567529597973132E-3</v>
      </c>
      <c r="BO215">
        <f t="shared" si="40"/>
        <v>3.037722421190932E-3</v>
      </c>
      <c r="BP215">
        <f t="shared" si="41"/>
        <v>2.6839373854838314E-3</v>
      </c>
      <c r="BR215">
        <f t="shared" si="42"/>
        <v>8.1418823994932829E-4</v>
      </c>
      <c r="BS215">
        <f t="shared" si="43"/>
        <v>7.15998041128842E-4</v>
      </c>
      <c r="BT215">
        <f t="shared" si="44"/>
        <v>5.3678747709676633E-4</v>
      </c>
      <c r="BV215">
        <f t="shared" si="45"/>
        <v>0.75635752342549889</v>
      </c>
      <c r="BW215">
        <f t="shared" si="46"/>
        <v>0.93839399881789132</v>
      </c>
      <c r="BX215">
        <f t="shared" si="47"/>
        <v>0.77033966620779237</v>
      </c>
    </row>
    <row r="216" spans="1:76" x14ac:dyDescent="0.3">
      <c r="A216" t="s">
        <v>1183</v>
      </c>
      <c r="B216">
        <v>3.4519498636911851E-3</v>
      </c>
      <c r="C216">
        <v>3.5820260680960352E-3</v>
      </c>
      <c r="D216">
        <v>0</v>
      </c>
      <c r="E216">
        <v>0</v>
      </c>
      <c r="F216">
        <v>0</v>
      </c>
      <c r="G216">
        <v>0</v>
      </c>
      <c r="H216">
        <v>9.1694281025641005E-4</v>
      </c>
      <c r="I216">
        <v>6.1092775790234002E-3</v>
      </c>
      <c r="J216">
        <v>0</v>
      </c>
      <c r="K216">
        <v>0</v>
      </c>
      <c r="L216">
        <v>0</v>
      </c>
      <c r="M216">
        <v>6.1497905306321004E-3</v>
      </c>
      <c r="N216">
        <v>0</v>
      </c>
      <c r="O216">
        <v>5.8758750669452497E-3</v>
      </c>
      <c r="P216">
        <v>1.222368508764838E-2</v>
      </c>
      <c r="Q216">
        <v>0</v>
      </c>
      <c r="R216">
        <v>0</v>
      </c>
      <c r="S216">
        <v>7.0145394846267998E-3</v>
      </c>
      <c r="T216">
        <v>6.1205650014426304E-3</v>
      </c>
      <c r="U216">
        <v>6.2214306962860002E-3</v>
      </c>
      <c r="V216">
        <v>5.1308310946097503E-3</v>
      </c>
      <c r="W216">
        <v>2.8476118685764398E-3</v>
      </c>
      <c r="X216">
        <v>0</v>
      </c>
      <c r="Y216">
        <v>0</v>
      </c>
      <c r="Z216">
        <v>7.5154932014190497E-4</v>
      </c>
      <c r="AA216">
        <v>0</v>
      </c>
      <c r="AB216">
        <v>0</v>
      </c>
      <c r="AC216">
        <v>1.9741571437957902E-3</v>
      </c>
      <c r="AD216">
        <v>0</v>
      </c>
      <c r="AE216">
        <v>0</v>
      </c>
      <c r="AF216">
        <v>8.3659511005578398E-3</v>
      </c>
      <c r="AG216">
        <v>0</v>
      </c>
      <c r="AH216">
        <v>0</v>
      </c>
      <c r="AI216">
        <v>0</v>
      </c>
      <c r="AJ216">
        <v>0</v>
      </c>
      <c r="AK216">
        <v>8.6466987057714998E-3</v>
      </c>
      <c r="AL216">
        <v>6.4649302441970504E-3</v>
      </c>
      <c r="AM216">
        <v>0</v>
      </c>
      <c r="AN216">
        <v>0</v>
      </c>
      <c r="AO216">
        <v>0</v>
      </c>
      <c r="AP216">
        <v>0</v>
      </c>
      <c r="AQ216">
        <v>5.257972521307836E-3</v>
      </c>
      <c r="AR216">
        <v>5.5072947135737004E-3</v>
      </c>
      <c r="AS216">
        <v>0</v>
      </c>
      <c r="AT216">
        <v>2.5559540048007401E-3</v>
      </c>
      <c r="AU216">
        <v>5.9715798188846496E-3</v>
      </c>
      <c r="AV216">
        <v>4.2729036264365604E-3</v>
      </c>
      <c r="AW216">
        <v>7.0594714006796001E-3</v>
      </c>
      <c r="AX216">
        <v>0</v>
      </c>
      <c r="AY216">
        <v>6.6955654696692303E-3</v>
      </c>
      <c r="AZ216">
        <v>9.5341640660135049E-3</v>
      </c>
      <c r="BA216">
        <v>0</v>
      </c>
      <c r="BB216">
        <v>4.9331012323644199E-3</v>
      </c>
      <c r="BC216">
        <v>1.5487631002205351E-3</v>
      </c>
      <c r="BD216">
        <v>0</v>
      </c>
      <c r="BE216">
        <v>4.2190334281160249E-3</v>
      </c>
      <c r="BF216">
        <v>4.3697959339706804E-3</v>
      </c>
      <c r="BG216">
        <v>0</v>
      </c>
      <c r="BH216">
        <v>7.4146274212453346E-3</v>
      </c>
      <c r="BJ216">
        <f t="shared" si="36"/>
        <v>2.3943466878932973E-3</v>
      </c>
      <c r="BK216">
        <f t="shared" si="37"/>
        <v>2.1348130950020641E-3</v>
      </c>
      <c r="BL216">
        <f t="shared" si="38"/>
        <v>3.3780742274900546E-3</v>
      </c>
      <c r="BN216">
        <f t="shared" si="39"/>
        <v>3.5865386914087972E-3</v>
      </c>
      <c r="BO216">
        <f t="shared" si="40"/>
        <v>2.9923743928398634E-3</v>
      </c>
      <c r="BP216">
        <f t="shared" si="41"/>
        <v>3.2524110188080217E-3</v>
      </c>
      <c r="BR216">
        <f t="shared" si="42"/>
        <v>8.966346728521993E-4</v>
      </c>
      <c r="BS216">
        <f t="shared" si="43"/>
        <v>7.0530940834201514E-4</v>
      </c>
      <c r="BT216">
        <f t="shared" si="44"/>
        <v>6.5048220376160435E-4</v>
      </c>
      <c r="BV216">
        <f t="shared" si="45"/>
        <v>0.82160897426838975</v>
      </c>
      <c r="BW216">
        <f t="shared" si="46"/>
        <v>0.3816280094176282</v>
      </c>
      <c r="BX216">
        <f t="shared" si="47"/>
        <v>0.20276951275102406</v>
      </c>
    </row>
    <row r="217" spans="1:76" x14ac:dyDescent="0.3">
      <c r="A217" t="s">
        <v>1184</v>
      </c>
      <c r="B217">
        <v>5.7584099982232002E-3</v>
      </c>
      <c r="C217">
        <v>0</v>
      </c>
      <c r="D217">
        <v>0</v>
      </c>
      <c r="E217">
        <v>0</v>
      </c>
      <c r="F217">
        <v>0</v>
      </c>
      <c r="G217">
        <v>5.2395555978994503E-3</v>
      </c>
      <c r="H217">
        <v>8.2009513174803508E-3</v>
      </c>
      <c r="I217">
        <v>0</v>
      </c>
      <c r="J217">
        <v>0</v>
      </c>
      <c r="K217">
        <v>5.1369868688682999E-3</v>
      </c>
      <c r="L217">
        <v>1.1498506600815749E-3</v>
      </c>
      <c r="M217">
        <v>0</v>
      </c>
      <c r="N217">
        <v>0</v>
      </c>
      <c r="O217">
        <v>0</v>
      </c>
      <c r="P217">
        <v>1.0575895630675999E-2</v>
      </c>
      <c r="Q217">
        <v>0</v>
      </c>
      <c r="R217">
        <v>0</v>
      </c>
      <c r="S217">
        <v>0</v>
      </c>
      <c r="T217">
        <v>1.2041109141575749E-3</v>
      </c>
      <c r="U217">
        <v>0</v>
      </c>
      <c r="V217">
        <v>0</v>
      </c>
      <c r="W217">
        <v>0</v>
      </c>
      <c r="X217">
        <v>1.0908616663366851E-3</v>
      </c>
      <c r="Y217">
        <v>0</v>
      </c>
      <c r="Z217">
        <v>7.2684327546577504E-3</v>
      </c>
      <c r="AA217">
        <v>5.8696828825812999E-3</v>
      </c>
      <c r="AB217">
        <v>0</v>
      </c>
      <c r="AC217">
        <v>0</v>
      </c>
      <c r="AD217">
        <v>0</v>
      </c>
      <c r="AE217">
        <v>0</v>
      </c>
      <c r="AF217">
        <v>1.2798456742227351E-3</v>
      </c>
      <c r="AG217">
        <v>0</v>
      </c>
      <c r="AH217">
        <v>0</v>
      </c>
      <c r="AI217">
        <v>1.110921655422225E-2</v>
      </c>
      <c r="AJ217">
        <v>0</v>
      </c>
      <c r="AK217">
        <v>0</v>
      </c>
      <c r="AL217">
        <v>5.8103382181334002E-3</v>
      </c>
      <c r="AM217">
        <v>0</v>
      </c>
      <c r="AN217">
        <v>0</v>
      </c>
      <c r="AO217">
        <v>6.1704290600566999E-3</v>
      </c>
      <c r="AP217">
        <v>0</v>
      </c>
      <c r="AQ217">
        <v>4.3908518824396451E-3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4.0679253376991248E-3</v>
      </c>
      <c r="BH217">
        <v>0</v>
      </c>
      <c r="BJ217">
        <f t="shared" si="36"/>
        <v>2.2538531295768047E-3</v>
      </c>
      <c r="BK217">
        <f t="shared" si="37"/>
        <v>1.545675024787683E-3</v>
      </c>
      <c r="BL217">
        <f t="shared" si="38"/>
        <v>8.1758177993315469E-4</v>
      </c>
      <c r="BN217">
        <f t="shared" si="39"/>
        <v>3.5227879795214816E-3</v>
      </c>
      <c r="BO217">
        <f t="shared" si="40"/>
        <v>3.1805645858189358E-3</v>
      </c>
      <c r="BP217">
        <f t="shared" si="41"/>
        <v>1.9466940205228442E-3</v>
      </c>
      <c r="BR217">
        <f t="shared" si="42"/>
        <v>8.806969948803704E-4</v>
      </c>
      <c r="BS217">
        <f t="shared" si="43"/>
        <v>7.4966626221145086E-4</v>
      </c>
      <c r="BT217">
        <f t="shared" si="44"/>
        <v>3.8933880410456882E-4</v>
      </c>
      <c r="BV217">
        <f t="shared" si="45"/>
        <v>0.54486931053325738</v>
      </c>
      <c r="BW217">
        <f t="shared" si="46"/>
        <v>0.1507239305093413</v>
      </c>
      <c r="BX217">
        <f t="shared" si="47"/>
        <v>0.39659522108657352</v>
      </c>
    </row>
    <row r="218" spans="1:76" x14ac:dyDescent="0.3">
      <c r="A218" t="s">
        <v>1185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5.1362394142185196E-3</v>
      </c>
      <c r="S218">
        <v>0</v>
      </c>
      <c r="T218">
        <v>0</v>
      </c>
      <c r="U218">
        <v>6.2214306962860002E-3</v>
      </c>
      <c r="V218">
        <v>0</v>
      </c>
      <c r="W218">
        <v>3.3609760851192102E-3</v>
      </c>
      <c r="X218">
        <v>0</v>
      </c>
      <c r="Y218">
        <v>0</v>
      </c>
      <c r="Z218">
        <v>6.7217053432653004E-3</v>
      </c>
      <c r="AA218">
        <v>6.6114553649582498E-3</v>
      </c>
      <c r="AB218">
        <v>0</v>
      </c>
      <c r="AC218">
        <v>5.4321303458920002E-3</v>
      </c>
      <c r="AD218">
        <v>5.7934159147950502E-3</v>
      </c>
      <c r="AE218">
        <v>0</v>
      </c>
      <c r="AF218">
        <v>4.2637008286633502E-3</v>
      </c>
      <c r="AG218">
        <v>0</v>
      </c>
      <c r="AH218">
        <v>0</v>
      </c>
      <c r="AI218">
        <v>0</v>
      </c>
      <c r="AJ218">
        <v>1.2144619986148401E-2</v>
      </c>
      <c r="AK218">
        <v>0</v>
      </c>
      <c r="AL218">
        <v>0</v>
      </c>
      <c r="AM218">
        <v>4.3544440600248148E-3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1.2796157559691701E-3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3.1601827652655849E-3</v>
      </c>
      <c r="BG218">
        <v>3.2268607760946402E-3</v>
      </c>
      <c r="BH218">
        <v>0</v>
      </c>
      <c r="BJ218">
        <f t="shared" si="36"/>
        <v>0</v>
      </c>
      <c r="BK218">
        <f t="shared" si="37"/>
        <v>2.4189474440665377E-3</v>
      </c>
      <c r="BL218">
        <f t="shared" si="38"/>
        <v>9.6662893374010453E-4</v>
      </c>
      <c r="BN218">
        <f t="shared" si="39"/>
        <v>0</v>
      </c>
      <c r="BO218">
        <f t="shared" si="40"/>
        <v>2.882026572337582E-3</v>
      </c>
      <c r="BP218">
        <f t="shared" si="41"/>
        <v>2.6230587453101757E-3</v>
      </c>
      <c r="BR218">
        <f t="shared" si="42"/>
        <v>0</v>
      </c>
      <c r="BS218">
        <f t="shared" si="43"/>
        <v>6.7930017761990878E-4</v>
      </c>
      <c r="BT218">
        <f t="shared" si="44"/>
        <v>5.2461174906203519E-4</v>
      </c>
      <c r="BV218">
        <f t="shared" si="45"/>
        <v>2.4042993903273338E-3</v>
      </c>
      <c r="BW218">
        <f t="shared" si="46"/>
        <v>7.7781247656169089E-2</v>
      </c>
      <c r="BX218">
        <f t="shared" si="47"/>
        <v>9.9613383816146039E-2</v>
      </c>
    </row>
    <row r="219" spans="1:76" x14ac:dyDescent="0.3">
      <c r="A219" t="s">
        <v>1186</v>
      </c>
      <c r="B219">
        <v>0</v>
      </c>
      <c r="C219">
        <v>5.3287794020443801E-3</v>
      </c>
      <c r="D219">
        <v>1.346926192701965E-2</v>
      </c>
      <c r="E219">
        <v>1.299620278781535E-2</v>
      </c>
      <c r="F219">
        <v>3.6148899612045447E-2</v>
      </c>
      <c r="G219">
        <v>9.3794305709625596E-3</v>
      </c>
      <c r="H219">
        <v>2.6913090370641948E-2</v>
      </c>
      <c r="I219">
        <v>7.9184826102562996E-3</v>
      </c>
      <c r="J219">
        <v>6.5394071227895499E-3</v>
      </c>
      <c r="K219">
        <v>1.6292736313295451E-2</v>
      </c>
      <c r="L219">
        <v>6.6655736383879546E-3</v>
      </c>
      <c r="M219">
        <v>2.1427174825410299E-2</v>
      </c>
      <c r="N219">
        <v>0</v>
      </c>
      <c r="O219">
        <v>4.6417846339114454E-3</v>
      </c>
      <c r="P219">
        <v>9.7117442554222506E-3</v>
      </c>
      <c r="Q219">
        <v>6.9325627405579498E-3</v>
      </c>
      <c r="R219">
        <v>0</v>
      </c>
      <c r="S219">
        <v>1.0901159624324395E-2</v>
      </c>
      <c r="T219">
        <v>2.063100202130665E-2</v>
      </c>
      <c r="U219">
        <v>1.51556447123928E-2</v>
      </c>
      <c r="V219">
        <v>6.0235508327824748E-3</v>
      </c>
      <c r="W219">
        <v>3.9389501208205498E-4</v>
      </c>
      <c r="X219">
        <v>3.1119869290229048E-3</v>
      </c>
      <c r="Y219">
        <v>0</v>
      </c>
      <c r="Z219">
        <v>2.0870825837026048E-2</v>
      </c>
      <c r="AA219">
        <v>1.5652487686883449E-2</v>
      </c>
      <c r="AB219">
        <v>3.7784542485037403E-2</v>
      </c>
      <c r="AC219">
        <v>1.395594652933425E-2</v>
      </c>
      <c r="AD219">
        <v>9.0817342157854253E-3</v>
      </c>
      <c r="AE219">
        <v>1.8831207868530653E-2</v>
      </c>
      <c r="AF219">
        <v>1.2717497876956795E-2</v>
      </c>
      <c r="AG219">
        <v>2.8967142008994502E-3</v>
      </c>
      <c r="AH219">
        <v>1.0572804577843849E-3</v>
      </c>
      <c r="AI219">
        <v>1.110921655422225E-2</v>
      </c>
      <c r="AJ219">
        <v>8.7747853621991494E-3</v>
      </c>
      <c r="AK219">
        <v>1.462509722126035E-2</v>
      </c>
      <c r="AL219">
        <v>1.3338012954285799E-2</v>
      </c>
      <c r="AM219">
        <v>7.9367237143569344E-3</v>
      </c>
      <c r="AN219">
        <v>2.3012045571916901E-2</v>
      </c>
      <c r="AO219">
        <v>6.1704290600566999E-3</v>
      </c>
      <c r="AP219">
        <v>2.564198440506105E-2</v>
      </c>
      <c r="AQ219">
        <v>1.1405724964037651E-2</v>
      </c>
      <c r="AR219">
        <v>4.9686574783900754E-3</v>
      </c>
      <c r="AS219">
        <v>0</v>
      </c>
      <c r="AT219">
        <v>0</v>
      </c>
      <c r="AU219">
        <v>8.1740748432582999E-3</v>
      </c>
      <c r="AV219">
        <v>1.188066077977095E-2</v>
      </c>
      <c r="AW219">
        <v>7.0594714006796001E-3</v>
      </c>
      <c r="AX219">
        <v>4.00683880274646E-3</v>
      </c>
      <c r="AY219">
        <v>5.4176421108558699E-3</v>
      </c>
      <c r="AZ219">
        <v>2.0975754515915049E-2</v>
      </c>
      <c r="BA219">
        <v>0</v>
      </c>
      <c r="BB219">
        <v>7.5084206367549552E-3</v>
      </c>
      <c r="BC219">
        <v>5.6401357778725E-3</v>
      </c>
      <c r="BD219">
        <v>2.4293175369716157E-2</v>
      </c>
      <c r="BE219">
        <v>8.438351303425495E-3</v>
      </c>
      <c r="BF219">
        <v>3.9136957505404302E-3</v>
      </c>
      <c r="BG219">
        <v>7.9785290216425435E-3</v>
      </c>
      <c r="BH219">
        <v>0</v>
      </c>
      <c r="BJ219">
        <f t="shared" si="36"/>
        <v>1.1522820675660033E-2</v>
      </c>
      <c r="BK219">
        <f t="shared" si="37"/>
        <v>1.1120816269131745E-2</v>
      </c>
      <c r="BL219">
        <f t="shared" si="38"/>
        <v>9.246408441789717E-3</v>
      </c>
      <c r="BN219">
        <f t="shared" si="39"/>
        <v>9.7013424359309198E-3</v>
      </c>
      <c r="BO219">
        <f t="shared" si="40"/>
        <v>9.7888479588290108E-3</v>
      </c>
      <c r="BP219">
        <f t="shared" si="41"/>
        <v>7.4889248891079844E-3</v>
      </c>
      <c r="BR219">
        <f t="shared" si="42"/>
        <v>2.4253356089827299E-3</v>
      </c>
      <c r="BS219">
        <f t="shared" si="43"/>
        <v>2.3072535905640295E-3</v>
      </c>
      <c r="BT219">
        <f t="shared" si="44"/>
        <v>1.497784977821597E-3</v>
      </c>
      <c r="BV219">
        <f t="shared" si="45"/>
        <v>0.90517107142351683</v>
      </c>
      <c r="BW219">
        <f t="shared" si="46"/>
        <v>0.43169885882719872</v>
      </c>
      <c r="BX219">
        <f t="shared" si="47"/>
        <v>0.50075208597140319</v>
      </c>
    </row>
    <row r="220" spans="1:76" x14ac:dyDescent="0.3">
      <c r="A220" t="s">
        <v>1187</v>
      </c>
      <c r="B220">
        <v>2.5710543530278449E-2</v>
      </c>
      <c r="C220">
        <v>1.7698722302537849E-2</v>
      </c>
      <c r="D220">
        <v>3.1369979418259697E-2</v>
      </c>
      <c r="E220">
        <v>4.8197745639930852E-2</v>
      </c>
      <c r="F220">
        <v>5.2282121987987498E-2</v>
      </c>
      <c r="G220">
        <v>1.6499542677966619E-2</v>
      </c>
      <c r="H220">
        <v>2.5505238456221747E-2</v>
      </c>
      <c r="I220">
        <v>4.6836023396243598E-2</v>
      </c>
      <c r="J220">
        <v>2.4504154817481152E-2</v>
      </c>
      <c r="K220">
        <v>2.5822951404859351E-2</v>
      </c>
      <c r="L220">
        <v>2.414891559877665E-2</v>
      </c>
      <c r="M220">
        <v>3.3173796238151053E-2</v>
      </c>
      <c r="N220">
        <v>1.70073016291819E-2</v>
      </c>
      <c r="O220">
        <v>2.6632848737484251E-2</v>
      </c>
      <c r="P220">
        <v>2.3425246727989152E-2</v>
      </c>
      <c r="Q220">
        <v>2.48681641308467E-2</v>
      </c>
      <c r="R220">
        <v>3.12556830257038E-2</v>
      </c>
      <c r="S220">
        <v>2.7100156643231302E-2</v>
      </c>
      <c r="T220">
        <v>4.0147554627787851E-2</v>
      </c>
      <c r="U220">
        <v>1.9685498585280351E-2</v>
      </c>
      <c r="V220">
        <v>3.6226961500823607E-2</v>
      </c>
      <c r="W220">
        <v>3.4097102003504999E-2</v>
      </c>
      <c r="X220">
        <v>1.5116913958925201E-3</v>
      </c>
      <c r="Y220">
        <v>3.68412577133699E-2</v>
      </c>
      <c r="Z220">
        <v>2.0041408455563847E-2</v>
      </c>
      <c r="AA220">
        <v>2.1516398937549398E-2</v>
      </c>
      <c r="AB220">
        <v>1.6759363222490178E-2</v>
      </c>
      <c r="AC220">
        <v>2.4365654211782502E-2</v>
      </c>
      <c r="AD220">
        <v>4.2568630725142095E-2</v>
      </c>
      <c r="AE220">
        <v>1.5561086888128121E-2</v>
      </c>
      <c r="AF220">
        <v>2.5057536505532899E-2</v>
      </c>
      <c r="AG220">
        <v>1.3481577418600149E-2</v>
      </c>
      <c r="AH220">
        <v>8.1619792924318389E-3</v>
      </c>
      <c r="AI220">
        <v>0</v>
      </c>
      <c r="AJ220">
        <v>3.4726066220174948E-2</v>
      </c>
      <c r="AK220">
        <v>1.567277420301675E-2</v>
      </c>
      <c r="AL220">
        <v>1.860424512763735E-2</v>
      </c>
      <c r="AM220">
        <v>2.040657158191219E-2</v>
      </c>
      <c r="AN220">
        <v>3.8121129030536147E-2</v>
      </c>
      <c r="AO220">
        <v>2.3741503681561853E-2</v>
      </c>
      <c r="AP220">
        <v>3.3466378639411778E-2</v>
      </c>
      <c r="AQ220">
        <v>9.7167358129726794E-3</v>
      </c>
      <c r="AR220">
        <v>3.1640439238485002E-2</v>
      </c>
      <c r="AS220">
        <v>4.1884205858994952E-2</v>
      </c>
      <c r="AT220">
        <v>4.3177194254672049E-2</v>
      </c>
      <c r="AU220">
        <v>4.5443727860998151E-2</v>
      </c>
      <c r="AV220">
        <v>2.9021749377433351E-2</v>
      </c>
      <c r="AW220">
        <v>2.5596968157250152E-2</v>
      </c>
      <c r="AX220">
        <v>3.54153471696192E-2</v>
      </c>
      <c r="AY220">
        <v>1.1437965881040145E-2</v>
      </c>
      <c r="AZ220">
        <v>1.28937102812774E-2</v>
      </c>
      <c r="BA220">
        <v>2.86622874113838E-2</v>
      </c>
      <c r="BB220">
        <v>3.5857746197851051E-2</v>
      </c>
      <c r="BC220">
        <v>2.8040413531210104E-2</v>
      </c>
      <c r="BD220">
        <v>3.3055319250376497E-2</v>
      </c>
      <c r="BE220">
        <v>2.028625239470001E-2</v>
      </c>
      <c r="BF220">
        <v>2.0462849873102248E-2</v>
      </c>
      <c r="BG220">
        <v>1.9225706932924407E-2</v>
      </c>
      <c r="BH220">
        <v>4.2604537298985154E-2</v>
      </c>
      <c r="BJ220">
        <f t="shared" si="36"/>
        <v>2.8980206043387274E-2</v>
      </c>
      <c r="BK220">
        <f t="shared" si="37"/>
        <v>2.3021085619600853E-2</v>
      </c>
      <c r="BL220">
        <f t="shared" si="38"/>
        <v>2.7966473010701095E-2</v>
      </c>
      <c r="BN220">
        <f t="shared" si="39"/>
        <v>1.0985436167047051E-2</v>
      </c>
      <c r="BO220">
        <f t="shared" si="40"/>
        <v>1.2545082123848162E-2</v>
      </c>
      <c r="BP220">
        <f t="shared" si="41"/>
        <v>1.0462507409510484E-2</v>
      </c>
      <c r="BR220">
        <f t="shared" si="42"/>
        <v>2.7463590417617628E-3</v>
      </c>
      <c r="BS220">
        <f t="shared" si="43"/>
        <v>2.9569042134383904E-3</v>
      </c>
      <c r="BT220">
        <f t="shared" si="44"/>
        <v>2.0925014819020969E-3</v>
      </c>
      <c r="BV220">
        <f t="shared" si="45"/>
        <v>0.14954452941658114</v>
      </c>
      <c r="BW220">
        <f t="shared" si="46"/>
        <v>0.77101807628782615</v>
      </c>
      <c r="BX220">
        <f t="shared" si="47"/>
        <v>0.18155593186852279</v>
      </c>
    </row>
    <row r="221" spans="1:76" x14ac:dyDescent="0.3">
      <c r="A221" t="s">
        <v>1188</v>
      </c>
      <c r="B221">
        <v>8.8350116298888642E-2</v>
      </c>
      <c r="C221">
        <v>7.8770136683723402E-2</v>
      </c>
      <c r="D221">
        <v>7.5762159565054346E-2</v>
      </c>
      <c r="E221">
        <v>7.403376672017184E-2</v>
      </c>
      <c r="F221">
        <v>0.15936416487653499</v>
      </c>
      <c r="G221">
        <v>9.2096854979950599E-2</v>
      </c>
      <c r="H221">
        <v>0.1147509116906375</v>
      </c>
      <c r="I221">
        <v>7.1159545873250948E-2</v>
      </c>
      <c r="J221">
        <v>0.11908599841960466</v>
      </c>
      <c r="K221">
        <v>6.4790658929824593E-2</v>
      </c>
      <c r="L221">
        <v>6.5358956937120946E-2</v>
      </c>
      <c r="M221">
        <v>0.15157875298158649</v>
      </c>
      <c r="N221">
        <v>0.10239326432782395</v>
      </c>
      <c r="O221">
        <v>5.2800630732595097E-2</v>
      </c>
      <c r="P221">
        <v>8.4035762204344694E-2</v>
      </c>
      <c r="Q221">
        <v>0.1161265540143565</v>
      </c>
      <c r="R221">
        <v>4.12663338798719E-2</v>
      </c>
      <c r="S221">
        <v>0.16662746346152102</v>
      </c>
      <c r="T221">
        <v>9.9981549209293905E-2</v>
      </c>
      <c r="U221">
        <v>4.7858674347806648E-2</v>
      </c>
      <c r="V221">
        <v>4.4668212967226797E-2</v>
      </c>
      <c r="W221">
        <v>0.10262513009135305</v>
      </c>
      <c r="X221">
        <v>6.9058560241308103E-2</v>
      </c>
      <c r="Y221">
        <v>6.7491190841473647E-2</v>
      </c>
      <c r="Z221">
        <v>8.871356641172784E-2</v>
      </c>
      <c r="AA221">
        <v>0.12737533843770449</v>
      </c>
      <c r="AB221">
        <v>0.1705710258271457</v>
      </c>
      <c r="AC221">
        <v>0.1171224519326695</v>
      </c>
      <c r="AD221">
        <v>9.0452267707750389E-2</v>
      </c>
      <c r="AE221">
        <v>0.12397610914258861</v>
      </c>
      <c r="AF221">
        <v>5.498632831682275E-2</v>
      </c>
      <c r="AG221">
        <v>6.8509867467265104E-2</v>
      </c>
      <c r="AH221">
        <v>6.1786498969745293E-2</v>
      </c>
      <c r="AI221">
        <v>7.41972035995727E-2</v>
      </c>
      <c r="AJ221">
        <v>9.3251455453409252E-2</v>
      </c>
      <c r="AK221">
        <v>9.0621749510082339E-2</v>
      </c>
      <c r="AL221">
        <v>5.0028231827403145E-2</v>
      </c>
      <c r="AM221">
        <v>8.2399665009078804E-2</v>
      </c>
      <c r="AN221">
        <v>6.6618401094611646E-2</v>
      </c>
      <c r="AO221">
        <v>7.1358231481315093E-2</v>
      </c>
      <c r="AP221">
        <v>8.1634787331651096E-2</v>
      </c>
      <c r="AQ221">
        <v>6.6902494665914747E-2</v>
      </c>
      <c r="AR221">
        <v>9.3556585238298198E-2</v>
      </c>
      <c r="AS221">
        <v>4.5733854321076697E-2</v>
      </c>
      <c r="AT221">
        <v>0.10401780940063475</v>
      </c>
      <c r="AU221">
        <v>0.11000120501136601</v>
      </c>
      <c r="AV221">
        <v>9.0218491401791806E-2</v>
      </c>
      <c r="AW221">
        <v>6.3079430934258107E-2</v>
      </c>
      <c r="AX221">
        <v>0.10238255992287554</v>
      </c>
      <c r="AY221">
        <v>9.5505084837424356E-2</v>
      </c>
      <c r="AZ221">
        <v>0.10407717671324271</v>
      </c>
      <c r="BA221">
        <v>7.5918820892669409E-2</v>
      </c>
      <c r="BB221">
        <v>6.8194784377999348E-2</v>
      </c>
      <c r="BC221">
        <v>8.9111243381389052E-2</v>
      </c>
      <c r="BD221">
        <v>0.10785597683109815</v>
      </c>
      <c r="BE221">
        <v>5.4999342112441549E-2</v>
      </c>
      <c r="BF221">
        <v>0.10639635427339675</v>
      </c>
      <c r="BG221">
        <v>5.5365075718021253E-2</v>
      </c>
      <c r="BH221">
        <v>8.6545319704049606E-2</v>
      </c>
      <c r="BJ221">
        <f t="shared" si="36"/>
        <v>9.4403639702216824E-2</v>
      </c>
      <c r="BK221">
        <f t="shared" si="37"/>
        <v>8.9848209602935963E-2</v>
      </c>
      <c r="BL221">
        <f t="shared" si="38"/>
        <v>8.2230965257819977E-2</v>
      </c>
      <c r="BN221">
        <f t="shared" si="39"/>
        <v>3.0763328293855668E-2</v>
      </c>
      <c r="BO221">
        <f t="shared" si="40"/>
        <v>3.8953504336255718E-2</v>
      </c>
      <c r="BP221">
        <f t="shared" si="41"/>
        <v>1.9396338003791699E-2</v>
      </c>
      <c r="BR221">
        <f t="shared" si="42"/>
        <v>7.6908320734639171E-3</v>
      </c>
      <c r="BS221">
        <f t="shared" si="43"/>
        <v>9.1814290223820021E-3</v>
      </c>
      <c r="BT221">
        <f t="shared" si="44"/>
        <v>3.8792676007583398E-3</v>
      </c>
      <c r="BV221">
        <f t="shared" si="45"/>
        <v>0.70623105373155159</v>
      </c>
      <c r="BW221">
        <f t="shared" si="46"/>
        <v>0.17118361771029661</v>
      </c>
      <c r="BX221">
        <f t="shared" si="47"/>
        <v>0.45247430886222284</v>
      </c>
    </row>
    <row r="222" spans="1:76" x14ac:dyDescent="0.3">
      <c r="A222" t="s">
        <v>1189</v>
      </c>
      <c r="B222">
        <v>0</v>
      </c>
      <c r="C222">
        <v>0</v>
      </c>
      <c r="D222">
        <v>3.5001587301718251E-3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1.8668773412693E-3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9.4732440109749003E-3</v>
      </c>
      <c r="Y222">
        <v>0</v>
      </c>
      <c r="Z222">
        <v>0</v>
      </c>
      <c r="AA222">
        <v>6.1005125626486991E-3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1.1156414699717451E-2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5.5539983897701503E-3</v>
      </c>
      <c r="AT222">
        <v>0</v>
      </c>
      <c r="AU222">
        <v>0</v>
      </c>
      <c r="AV222">
        <v>5.1074927416499003E-3</v>
      </c>
      <c r="AW222">
        <v>0</v>
      </c>
      <c r="AX222">
        <v>0</v>
      </c>
      <c r="AY222">
        <v>0</v>
      </c>
      <c r="AZ222">
        <v>0</v>
      </c>
      <c r="BA222">
        <v>2.2802401903021098E-3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J222">
        <f t="shared" si="36"/>
        <v>3.3543975446507032E-4</v>
      </c>
      <c r="BK222">
        <f t="shared" si="37"/>
        <v>1.4850095151856138E-3</v>
      </c>
      <c r="BL222">
        <f t="shared" si="38"/>
        <v>5.1766925286888643E-4</v>
      </c>
      <c r="BN222">
        <f t="shared" si="39"/>
        <v>9.6388190430617203E-4</v>
      </c>
      <c r="BO222">
        <f t="shared" si="40"/>
        <v>3.5291195026448956E-3</v>
      </c>
      <c r="BP222">
        <f t="shared" si="41"/>
        <v>1.5197771103150162E-3</v>
      </c>
      <c r="BR222">
        <f t="shared" si="42"/>
        <v>2.4097047607654301E-4</v>
      </c>
      <c r="BS222">
        <f t="shared" si="43"/>
        <v>8.3182144397930065E-4</v>
      </c>
      <c r="BT222">
        <f t="shared" si="44"/>
        <v>3.0395542206300321E-4</v>
      </c>
      <c r="BV222">
        <f t="shared" si="45"/>
        <v>0.19946361021489217</v>
      </c>
      <c r="BW222">
        <f t="shared" si="46"/>
        <v>0.64111322862362896</v>
      </c>
      <c r="BX222">
        <f t="shared" si="47"/>
        <v>0.28676014679227363</v>
      </c>
    </row>
    <row r="223" spans="1:76" x14ac:dyDescent="0.3">
      <c r="A223" t="s">
        <v>1190</v>
      </c>
      <c r="B223">
        <v>0</v>
      </c>
      <c r="C223">
        <v>0</v>
      </c>
      <c r="D223">
        <v>3.1093817398552951E-3</v>
      </c>
      <c r="E223">
        <v>0</v>
      </c>
      <c r="F223">
        <v>0</v>
      </c>
      <c r="G223">
        <v>0</v>
      </c>
      <c r="H223">
        <v>0</v>
      </c>
      <c r="I223">
        <v>8.3081568395463098E-3</v>
      </c>
      <c r="J223">
        <v>0</v>
      </c>
      <c r="K223">
        <v>4.9779580908082101E-3</v>
      </c>
      <c r="L223">
        <v>0</v>
      </c>
      <c r="M223">
        <v>6.1497905306321004E-3</v>
      </c>
      <c r="N223">
        <v>0</v>
      </c>
      <c r="O223">
        <v>0</v>
      </c>
      <c r="P223">
        <v>6.3398510165112998E-3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5.6831864640138497E-3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6.9168650868662498E-3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5.0957323309766501E-3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3.972747908201275E-3</v>
      </c>
      <c r="BF223">
        <v>0</v>
      </c>
      <c r="BG223">
        <v>0</v>
      </c>
      <c r="BH223">
        <v>0</v>
      </c>
      <c r="BJ223">
        <f t="shared" si="36"/>
        <v>1.8053211385845758E-3</v>
      </c>
      <c r="BK223">
        <f t="shared" si="37"/>
        <v>3.1573258133410276E-4</v>
      </c>
      <c r="BL223">
        <f t="shared" si="38"/>
        <v>6.3941381304176708E-4</v>
      </c>
      <c r="BN223">
        <f t="shared" si="39"/>
        <v>2.9364431488449342E-3</v>
      </c>
      <c r="BO223">
        <f t="shared" si="40"/>
        <v>1.3395398958172633E-3</v>
      </c>
      <c r="BP223">
        <f t="shared" si="41"/>
        <v>1.8185500858430264E-3</v>
      </c>
      <c r="BR223">
        <f t="shared" si="42"/>
        <v>7.3411078721123354E-4</v>
      </c>
      <c r="BS223">
        <f t="shared" si="43"/>
        <v>3.1573258133410281E-4</v>
      </c>
      <c r="BT223">
        <f t="shared" si="44"/>
        <v>3.637100171686053E-4</v>
      </c>
      <c r="BV223">
        <f t="shared" si="45"/>
        <v>7.6743979205234486E-2</v>
      </c>
      <c r="BW223">
        <f t="shared" si="46"/>
        <v>0.16847085349808943</v>
      </c>
      <c r="BX223">
        <f t="shared" si="47"/>
        <v>0.50532692356526332</v>
      </c>
    </row>
    <row r="224" spans="1:76" x14ac:dyDescent="0.3">
      <c r="A224" t="s">
        <v>1191</v>
      </c>
      <c r="B224">
        <v>0</v>
      </c>
      <c r="C224">
        <v>0</v>
      </c>
      <c r="D224">
        <v>0</v>
      </c>
      <c r="E224">
        <v>0</v>
      </c>
      <c r="F224">
        <v>2.1958334689292151E-4</v>
      </c>
      <c r="G224">
        <v>0</v>
      </c>
      <c r="H224">
        <v>0</v>
      </c>
      <c r="I224">
        <v>0</v>
      </c>
      <c r="J224">
        <v>0</v>
      </c>
      <c r="K224">
        <v>1.4776191214915749E-3</v>
      </c>
      <c r="L224">
        <v>0</v>
      </c>
      <c r="M224">
        <v>6.1497905306321004E-3</v>
      </c>
      <c r="N224">
        <v>0</v>
      </c>
      <c r="O224">
        <v>0</v>
      </c>
      <c r="P224">
        <v>0</v>
      </c>
      <c r="Q224">
        <v>5.1272730829482003E-3</v>
      </c>
      <c r="R224">
        <v>0</v>
      </c>
      <c r="S224">
        <v>0</v>
      </c>
      <c r="T224">
        <v>0</v>
      </c>
      <c r="U224">
        <v>0</v>
      </c>
      <c r="V224">
        <v>1.0189696665715301E-4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5.3563881911530501E-3</v>
      </c>
      <c r="AF224">
        <v>0</v>
      </c>
      <c r="AG224">
        <v>0</v>
      </c>
      <c r="AH224">
        <v>4.5075927970333997E-3</v>
      </c>
      <c r="AI224">
        <v>0</v>
      </c>
      <c r="AJ224">
        <v>6.0167117132324003E-3</v>
      </c>
      <c r="AK224">
        <v>0</v>
      </c>
      <c r="AL224">
        <v>0</v>
      </c>
      <c r="AM224">
        <v>0</v>
      </c>
      <c r="AN224">
        <v>5.6964710675008502E-3</v>
      </c>
      <c r="AO224">
        <v>4.8075557539516804E-3</v>
      </c>
      <c r="AP224">
        <v>0</v>
      </c>
      <c r="AQ224">
        <v>0</v>
      </c>
      <c r="AR224">
        <v>0</v>
      </c>
      <c r="AS224">
        <v>8.8724820824205505E-3</v>
      </c>
      <c r="AT224">
        <v>0</v>
      </c>
      <c r="AU224">
        <v>0</v>
      </c>
      <c r="AV224">
        <v>0</v>
      </c>
      <c r="AW224">
        <v>0</v>
      </c>
      <c r="AX224">
        <v>1.4170991942715349E-2</v>
      </c>
      <c r="AY224">
        <v>0</v>
      </c>
      <c r="AZ224">
        <v>0</v>
      </c>
      <c r="BA224">
        <v>0</v>
      </c>
      <c r="BB224">
        <v>3.8622793998453848E-3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J224">
        <f t="shared" si="36"/>
        <v>8.1089163012279986E-4</v>
      </c>
      <c r="BK224">
        <f t="shared" si="37"/>
        <v>5.5365988638020021E-4</v>
      </c>
      <c r="BL224">
        <f t="shared" si="38"/>
        <v>1.7370596783866485E-3</v>
      </c>
      <c r="BN224">
        <f t="shared" si="39"/>
        <v>1.9290706601773515E-3</v>
      </c>
      <c r="BO224">
        <f t="shared" si="40"/>
        <v>1.5996684107476684E-3</v>
      </c>
      <c r="BP224">
        <f t="shared" si="41"/>
        <v>3.5985178646869387E-3</v>
      </c>
      <c r="BR224">
        <f t="shared" si="42"/>
        <v>4.8226766504433789E-4</v>
      </c>
      <c r="BS224">
        <f t="shared" si="43"/>
        <v>3.7704546029652795E-4</v>
      </c>
      <c r="BT224">
        <f t="shared" si="44"/>
        <v>7.1970357293738778E-4</v>
      </c>
      <c r="BV224">
        <f t="shared" si="45"/>
        <v>0.67740615772190294</v>
      </c>
      <c r="BW224">
        <f t="shared" si="46"/>
        <v>0.29177308388049961</v>
      </c>
      <c r="BX224">
        <f t="shared" si="47"/>
        <v>0.15410481736516848</v>
      </c>
    </row>
    <row r="225" spans="1:76" x14ac:dyDescent="0.3">
      <c r="A225" t="s">
        <v>1192</v>
      </c>
      <c r="B225">
        <v>1.54145499522018E-2</v>
      </c>
      <c r="C225">
        <v>5.3458410389356998E-3</v>
      </c>
      <c r="D225">
        <v>6.5529730270761002E-3</v>
      </c>
      <c r="E225">
        <v>1.196231289126265E-2</v>
      </c>
      <c r="F225">
        <v>0</v>
      </c>
      <c r="G225">
        <v>8.3546658539912499E-3</v>
      </c>
      <c r="H225">
        <v>0</v>
      </c>
      <c r="I225">
        <v>0</v>
      </c>
      <c r="J225">
        <v>5.5155329840532504E-3</v>
      </c>
      <c r="K225">
        <v>8.6342436808683146E-3</v>
      </c>
      <c r="L225">
        <v>7.2723627296037855E-3</v>
      </c>
      <c r="M225">
        <v>0</v>
      </c>
      <c r="N225">
        <v>1.1708872662027225E-2</v>
      </c>
      <c r="O225">
        <v>1.2734995887890396E-2</v>
      </c>
      <c r="P225">
        <v>9.7117442554222506E-3</v>
      </c>
      <c r="Q225">
        <v>0</v>
      </c>
      <c r="R225">
        <v>1.4175901011901E-2</v>
      </c>
      <c r="S225">
        <v>0</v>
      </c>
      <c r="T225">
        <v>0</v>
      </c>
      <c r="U225">
        <v>6.0486341838075003E-3</v>
      </c>
      <c r="V225">
        <v>7.8421457056283492E-3</v>
      </c>
      <c r="W225">
        <v>1.3588651545930249E-2</v>
      </c>
      <c r="X225">
        <v>0</v>
      </c>
      <c r="Y225">
        <v>3.246412658434145E-3</v>
      </c>
      <c r="Z225">
        <v>2.3589523744850901E-2</v>
      </c>
      <c r="AA225">
        <v>7.9045394938022998E-3</v>
      </c>
      <c r="AB225">
        <v>8.6806156312141496E-3</v>
      </c>
      <c r="AC225">
        <v>8.0138464860526008E-3</v>
      </c>
      <c r="AD225">
        <v>1.0417634552330151E-2</v>
      </c>
      <c r="AE225">
        <v>1.0188898457498151E-2</v>
      </c>
      <c r="AF225">
        <v>3.2205841247066151E-3</v>
      </c>
      <c r="AG225">
        <v>6.6838345048185503E-3</v>
      </c>
      <c r="AH225">
        <v>9.5171024137900295E-3</v>
      </c>
      <c r="AI225">
        <v>0</v>
      </c>
      <c r="AJ225">
        <v>4.3945425066038799E-3</v>
      </c>
      <c r="AK225">
        <v>0</v>
      </c>
      <c r="AL225">
        <v>9.9841554856538138E-3</v>
      </c>
      <c r="AM225">
        <v>4.7467320083346134E-3</v>
      </c>
      <c r="AN225">
        <v>6.2272381060821504E-3</v>
      </c>
      <c r="AO225">
        <v>0</v>
      </c>
      <c r="AP225">
        <v>0</v>
      </c>
      <c r="AQ225">
        <v>2.7655519613032551E-3</v>
      </c>
      <c r="AR225">
        <v>1.0104642389879862E-2</v>
      </c>
      <c r="AS225">
        <v>6.6039766646155702E-3</v>
      </c>
      <c r="AT225">
        <v>1.0789014083083574E-2</v>
      </c>
      <c r="AU225">
        <v>2.2106361967961399E-3</v>
      </c>
      <c r="AV225">
        <v>5.1454894269226496E-3</v>
      </c>
      <c r="AW225">
        <v>0</v>
      </c>
      <c r="AX225">
        <v>0</v>
      </c>
      <c r="AY225">
        <v>3.4827684230256352E-3</v>
      </c>
      <c r="AZ225">
        <v>0</v>
      </c>
      <c r="BA225">
        <v>5.0737460999130497E-3</v>
      </c>
      <c r="BB225">
        <v>6.8622738051853996E-3</v>
      </c>
      <c r="BC225">
        <v>0</v>
      </c>
      <c r="BD225">
        <v>6.3175968469971252E-3</v>
      </c>
      <c r="BE225">
        <v>4.2193178753094701E-3</v>
      </c>
      <c r="BF225">
        <v>5.3552582342471303E-3</v>
      </c>
      <c r="BG225">
        <v>8.1000797431016007E-3</v>
      </c>
      <c r="BH225">
        <v>1.1138599659141451E-2</v>
      </c>
      <c r="BJ225">
        <f t="shared" si="36"/>
        <v>6.450505935208295E-3</v>
      </c>
      <c r="BK225">
        <f t="shared" si="37"/>
        <v>7.3954624730424821E-3</v>
      </c>
      <c r="BL225">
        <f t="shared" si="38"/>
        <v>4.540864780647854E-3</v>
      </c>
      <c r="BN225">
        <f t="shared" si="39"/>
        <v>5.2136684955763624E-3</v>
      </c>
      <c r="BO225">
        <f t="shared" si="40"/>
        <v>6.0694241938638741E-3</v>
      </c>
      <c r="BP225">
        <f t="shared" si="41"/>
        <v>3.6911262805179759E-3</v>
      </c>
      <c r="BR225">
        <f t="shared" si="42"/>
        <v>1.3034171238940906E-3</v>
      </c>
      <c r="BS225">
        <f t="shared" si="43"/>
        <v>1.4305770017929468E-3</v>
      </c>
      <c r="BT225">
        <f t="shared" si="44"/>
        <v>7.3822525610359516E-4</v>
      </c>
      <c r="BV225">
        <f t="shared" si="45"/>
        <v>0.62869094368880107</v>
      </c>
      <c r="BW225">
        <f t="shared" si="46"/>
        <v>0.21428581292228563</v>
      </c>
      <c r="BX225">
        <f t="shared" si="47"/>
        <v>8.7925505581103236E-2</v>
      </c>
    </row>
    <row r="226" spans="1:76" x14ac:dyDescent="0.3">
      <c r="A226" t="s">
        <v>1193</v>
      </c>
      <c r="B226">
        <v>8.0104890793074399E-3</v>
      </c>
      <c r="C226">
        <v>2.8723779540568799E-2</v>
      </c>
      <c r="D226">
        <v>3.1322671132287101E-2</v>
      </c>
      <c r="E226">
        <v>2.3818985098447647E-2</v>
      </c>
      <c r="F226">
        <v>0</v>
      </c>
      <c r="G226">
        <v>5.3987143218973696E-3</v>
      </c>
      <c r="H226">
        <v>0</v>
      </c>
      <c r="I226">
        <v>1.797550771602827E-2</v>
      </c>
      <c r="J226">
        <v>5.6267870958477198E-3</v>
      </c>
      <c r="K226">
        <v>1.1053320527092949E-3</v>
      </c>
      <c r="L226">
        <v>9.9542623866129901E-3</v>
      </c>
      <c r="M226">
        <v>2.1974151704262101E-2</v>
      </c>
      <c r="N226">
        <v>1.1123084043114351E-2</v>
      </c>
      <c r="O226">
        <v>1.8753366096629351E-2</v>
      </c>
      <c r="P226">
        <v>1.1558335490091271E-2</v>
      </c>
      <c r="Q226">
        <v>1.2189925111257501E-2</v>
      </c>
      <c r="R226">
        <v>0</v>
      </c>
      <c r="S226">
        <v>2.1260803106708852E-2</v>
      </c>
      <c r="T226">
        <v>1.3298520524650599E-3</v>
      </c>
      <c r="U226">
        <v>1.2185419931513361E-2</v>
      </c>
      <c r="V226">
        <v>6.2366033622414504E-4</v>
      </c>
      <c r="W226">
        <v>8.807244921240789E-3</v>
      </c>
      <c r="X226">
        <v>1.6489587090220598E-2</v>
      </c>
      <c r="Y226">
        <v>1.0931390838137369E-2</v>
      </c>
      <c r="Z226">
        <v>1.391878131500395E-2</v>
      </c>
      <c r="AA226">
        <v>1.5380563384115E-2</v>
      </c>
      <c r="AB226">
        <v>4.06209009760106E-2</v>
      </c>
      <c r="AC226">
        <v>1.6721657790189699E-2</v>
      </c>
      <c r="AD226">
        <v>1.2532619996676301E-2</v>
      </c>
      <c r="AE226">
        <v>2.8293420892023052E-2</v>
      </c>
      <c r="AF226">
        <v>1.5506492735951786E-2</v>
      </c>
      <c r="AG226">
        <v>2.305811251205165E-2</v>
      </c>
      <c r="AH226">
        <v>2.3020049794751401E-2</v>
      </c>
      <c r="AI226">
        <v>1.067904424665975E-2</v>
      </c>
      <c r="AJ226">
        <v>1.42460707775128E-2</v>
      </c>
      <c r="AK226">
        <v>1.97096720249966E-3</v>
      </c>
      <c r="AL226">
        <v>1.233165880427102E-2</v>
      </c>
      <c r="AM226">
        <v>8.7253270642928451E-3</v>
      </c>
      <c r="AN226">
        <v>1.50881733315558E-2</v>
      </c>
      <c r="AO226">
        <v>1.2852004154373899E-2</v>
      </c>
      <c r="AP226">
        <v>1.3224140152774601E-2</v>
      </c>
      <c r="AQ226">
        <v>1.13652300130513E-2</v>
      </c>
      <c r="AR226">
        <v>1.0510502989188601E-2</v>
      </c>
      <c r="AS226">
        <v>9.2649665031836505E-3</v>
      </c>
      <c r="AT226">
        <v>1.5189633835099451E-3</v>
      </c>
      <c r="AU226">
        <v>9.9615597827610002E-3</v>
      </c>
      <c r="AV226">
        <v>3.576741304418115E-2</v>
      </c>
      <c r="AW226">
        <v>1.37040411940309E-3</v>
      </c>
      <c r="AX226">
        <v>1.3700745170023346E-2</v>
      </c>
      <c r="AY226">
        <v>1.0470692578992274E-2</v>
      </c>
      <c r="AZ226">
        <v>0</v>
      </c>
      <c r="BA226">
        <v>1.3504404061237421E-2</v>
      </c>
      <c r="BB226">
        <v>1.0374731661862299E-2</v>
      </c>
      <c r="BC226">
        <v>0</v>
      </c>
      <c r="BD226">
        <v>2.01838346521723E-2</v>
      </c>
      <c r="BE226">
        <v>7.8511766196387948E-3</v>
      </c>
      <c r="BF226">
        <v>1.23177354682845E-2</v>
      </c>
      <c r="BG226">
        <v>1.8899034383043502E-2</v>
      </c>
      <c r="BH226">
        <v>5.996237477545705E-3</v>
      </c>
      <c r="BJ226">
        <f t="shared" si="36"/>
        <v>1.2970961929316325E-2</v>
      </c>
      <c r="BK226">
        <f t="shared" si="37"/>
        <v>1.5075533439996854E-2</v>
      </c>
      <c r="BL226">
        <f t="shared" si="38"/>
        <v>1.0859838935814381E-2</v>
      </c>
      <c r="BN226">
        <f t="shared" si="39"/>
        <v>9.9009860493879803E-3</v>
      </c>
      <c r="BO226">
        <f t="shared" si="40"/>
        <v>1.0042218764335057E-2</v>
      </c>
      <c r="BP226">
        <f t="shared" si="41"/>
        <v>7.5381699325922013E-3</v>
      </c>
      <c r="BR226">
        <f t="shared" si="42"/>
        <v>2.4752465123469951E-3</v>
      </c>
      <c r="BS226">
        <f t="shared" si="43"/>
        <v>2.3669736621400373E-3</v>
      </c>
      <c r="BT226">
        <f t="shared" si="44"/>
        <v>1.5076339865184403E-3</v>
      </c>
      <c r="BV226">
        <f t="shared" si="45"/>
        <v>0.54327625759599474</v>
      </c>
      <c r="BW226">
        <f t="shared" si="46"/>
        <v>0.47287947957745591</v>
      </c>
      <c r="BX226">
        <f t="shared" si="47"/>
        <v>0.14346881322919844</v>
      </c>
    </row>
    <row r="227" spans="1:76" x14ac:dyDescent="0.3">
      <c r="A227" t="s">
        <v>1194</v>
      </c>
      <c r="B227">
        <v>3.8935542762785352E-2</v>
      </c>
      <c r="C227">
        <v>3.27664434282939E-2</v>
      </c>
      <c r="D227">
        <v>2.8448673358402798E-2</v>
      </c>
      <c r="E227">
        <v>5.4100555646231951E-2</v>
      </c>
      <c r="F227">
        <v>0.20931397886756745</v>
      </c>
      <c r="G227">
        <v>4.554525632089735E-2</v>
      </c>
      <c r="H227">
        <v>8.016348813469415E-2</v>
      </c>
      <c r="I227">
        <v>3.1567311797903001E-2</v>
      </c>
      <c r="J227">
        <v>7.5280369500344002E-2</v>
      </c>
      <c r="K227">
        <v>4.2215726682812947E-2</v>
      </c>
      <c r="L227">
        <v>4.0844333625664156E-2</v>
      </c>
      <c r="M227">
        <v>6.0275306475493298E-2</v>
      </c>
      <c r="N227">
        <v>3.9905862320435748E-2</v>
      </c>
      <c r="O227">
        <v>4.6036750208591395E-2</v>
      </c>
      <c r="P227">
        <v>5.3510765412224506E-2</v>
      </c>
      <c r="Q227">
        <v>4.6882988665228199E-2</v>
      </c>
      <c r="R227">
        <v>2.6444445774159501E-2</v>
      </c>
      <c r="S227">
        <v>5.0451969284031548E-2</v>
      </c>
      <c r="T227">
        <v>5.0412837672918653E-2</v>
      </c>
      <c r="U227">
        <v>4.5447753049461199E-2</v>
      </c>
      <c r="V227">
        <v>3.9326171194509797E-2</v>
      </c>
      <c r="W227">
        <v>3.0982836822456401E-2</v>
      </c>
      <c r="X227">
        <v>6.11524688243264E-2</v>
      </c>
      <c r="Y227">
        <v>6.6804611653326296E-2</v>
      </c>
      <c r="Z227">
        <v>4.3902918791724546E-2</v>
      </c>
      <c r="AA227">
        <v>6.6653094226957046E-2</v>
      </c>
      <c r="AB227">
        <v>6.7807695012352093E-2</v>
      </c>
      <c r="AC227">
        <v>5.4051349220327699E-2</v>
      </c>
      <c r="AD227">
        <v>2.29501583230796E-2</v>
      </c>
      <c r="AE227">
        <v>3.9960329567679254E-2</v>
      </c>
      <c r="AF227">
        <v>4.3312225282973599E-2</v>
      </c>
      <c r="AG227">
        <v>5.4920849409570552E-2</v>
      </c>
      <c r="AH227">
        <v>3.5659685647686852E-2</v>
      </c>
      <c r="AI227">
        <v>5.8545650962576801E-2</v>
      </c>
      <c r="AJ227">
        <v>4.1525626147693201E-2</v>
      </c>
      <c r="AK227">
        <v>2.5811625815117603E-2</v>
      </c>
      <c r="AL227">
        <v>2.278011450525105E-2</v>
      </c>
      <c r="AM227">
        <v>5.1320010554005147E-2</v>
      </c>
      <c r="AN227">
        <v>3.7283198443343449E-2</v>
      </c>
      <c r="AO227">
        <v>6.2451852853675646E-2</v>
      </c>
      <c r="AP227">
        <v>3.8158775022416547E-2</v>
      </c>
      <c r="AQ227">
        <v>3.1247721228347097E-2</v>
      </c>
      <c r="AR227">
        <v>5.4209102445775204E-2</v>
      </c>
      <c r="AS227">
        <v>3.7441983644603799E-2</v>
      </c>
      <c r="AT227">
        <v>5.224607001395945E-2</v>
      </c>
      <c r="AU227">
        <v>4.4924877088338554E-2</v>
      </c>
      <c r="AV227">
        <v>7.8566093213306792E-2</v>
      </c>
      <c r="AW227">
        <v>4.1668040769340095E-2</v>
      </c>
      <c r="AX227">
        <v>3.3183071109397201E-2</v>
      </c>
      <c r="AY227">
        <v>2.7730339399196252E-2</v>
      </c>
      <c r="AZ227">
        <v>1.5136699566291149E-2</v>
      </c>
      <c r="BA227">
        <v>3.487977251212495E-2</v>
      </c>
      <c r="BB227">
        <v>4.2146039588195697E-2</v>
      </c>
      <c r="BC227">
        <v>3.2477182155628448E-2</v>
      </c>
      <c r="BD227">
        <v>2.8370770685136E-2</v>
      </c>
      <c r="BE227">
        <v>3.5584196037644199E-2</v>
      </c>
      <c r="BF227">
        <v>4.1874717214710255E-2</v>
      </c>
      <c r="BG227">
        <v>2.4913591960453351E-2</v>
      </c>
      <c r="BH227">
        <v>3.0034634107347049E-2</v>
      </c>
      <c r="BJ227">
        <f t="shared" si="36"/>
        <v>5.7862084575473142E-2</v>
      </c>
      <c r="BK227">
        <f t="shared" si="37"/>
        <v>4.7710391706673211E-2</v>
      </c>
      <c r="BL227">
        <f t="shared" si="38"/>
        <v>3.8638644243251925E-2</v>
      </c>
      <c r="BN227">
        <f t="shared" si="39"/>
        <v>4.2888089175063086E-2</v>
      </c>
      <c r="BO227">
        <f t="shared" si="40"/>
        <v>1.3702911004272782E-2</v>
      </c>
      <c r="BP227">
        <f t="shared" si="41"/>
        <v>1.3592269613618972E-2</v>
      </c>
      <c r="BR227">
        <f t="shared" si="42"/>
        <v>1.0722022293765772E-2</v>
      </c>
      <c r="BS227">
        <f t="shared" si="43"/>
        <v>3.2298070977056829E-3</v>
      </c>
      <c r="BT227">
        <f t="shared" si="44"/>
        <v>2.7184539227237945E-3</v>
      </c>
      <c r="BV227">
        <f t="shared" si="45"/>
        <v>0.37679974044733278</v>
      </c>
      <c r="BW227">
        <f t="shared" si="46"/>
        <v>0.10036337084147504</v>
      </c>
      <c r="BX227">
        <f t="shared" si="47"/>
        <v>3.8325750940916913E-2</v>
      </c>
    </row>
    <row r="228" spans="1:76" x14ac:dyDescent="0.3">
      <c r="A228" t="s">
        <v>1195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1.01392128289923E-2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1.580676254651088E-2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8.8308585789964502E-3</v>
      </c>
      <c r="BD228">
        <v>0</v>
      </c>
      <c r="BE228">
        <v>0</v>
      </c>
      <c r="BF228">
        <v>0</v>
      </c>
      <c r="BG228">
        <v>0</v>
      </c>
      <c r="BH228">
        <v>0</v>
      </c>
      <c r="BJ228">
        <f t="shared" si="36"/>
        <v>0</v>
      </c>
      <c r="BK228">
        <f t="shared" si="37"/>
        <v>5.6328960161068338E-4</v>
      </c>
      <c r="BL228">
        <f t="shared" si="38"/>
        <v>9.8550484502029322E-4</v>
      </c>
      <c r="BN228">
        <f t="shared" si="39"/>
        <v>0</v>
      </c>
      <c r="BO228">
        <f t="shared" si="40"/>
        <v>2.3898353824246981E-3</v>
      </c>
      <c r="BP228">
        <f t="shared" si="41"/>
        <v>3.5564337852630576E-3</v>
      </c>
      <c r="BR228">
        <f t="shared" si="42"/>
        <v>0</v>
      </c>
      <c r="BS228">
        <f t="shared" si="43"/>
        <v>5.6328960161068338E-4</v>
      </c>
      <c r="BT228">
        <f t="shared" si="44"/>
        <v>7.1128675705261156E-4</v>
      </c>
      <c r="BV228">
        <f t="shared" si="45"/>
        <v>0.33133276203867867</v>
      </c>
      <c r="BW228">
        <f t="shared" si="46"/>
        <v>0.17863464142961172</v>
      </c>
      <c r="BX228">
        <f t="shared" si="47"/>
        <v>0.6441555174034177</v>
      </c>
    </row>
    <row r="229" spans="1:76" x14ac:dyDescent="0.3">
      <c r="A229" t="s">
        <v>1196</v>
      </c>
      <c r="B229">
        <v>9.6105256836535851E-3</v>
      </c>
      <c r="C229">
        <v>3.0565180243691949E-3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4.0425163251518598E-3</v>
      </c>
      <c r="AP229">
        <v>0</v>
      </c>
      <c r="AQ229">
        <v>0</v>
      </c>
      <c r="AR229">
        <v>0</v>
      </c>
      <c r="AS229">
        <v>1.2796157559691701E-3</v>
      </c>
      <c r="AT229">
        <v>8.0107087865477998E-4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J229">
        <f t="shared" si="36"/>
        <v>7.9169023175142377E-4</v>
      </c>
      <c r="BK229">
        <f t="shared" si="37"/>
        <v>0</v>
      </c>
      <c r="BL229">
        <f t="shared" si="38"/>
        <v>2.4492811839103243E-4</v>
      </c>
      <c r="BN229">
        <f t="shared" si="39"/>
        <v>2.4721937839450613E-3</v>
      </c>
      <c r="BO229">
        <f t="shared" si="40"/>
        <v>0</v>
      </c>
      <c r="BP229">
        <f t="shared" si="41"/>
        <v>8.4462330595775801E-4</v>
      </c>
      <c r="BR229">
        <f t="shared" si="42"/>
        <v>6.1804844598626534E-4</v>
      </c>
      <c r="BS229">
        <f t="shared" si="43"/>
        <v>0</v>
      </c>
      <c r="BT229">
        <f t="shared" si="44"/>
        <v>1.6892466119155161E-4</v>
      </c>
      <c r="BV229">
        <f t="shared" si="45"/>
        <v>0.21966185034186458</v>
      </c>
      <c r="BW229">
        <f t="shared" si="46"/>
        <v>0.40514501444008955</v>
      </c>
      <c r="BX229">
        <f t="shared" si="47"/>
        <v>0.16002286300954052</v>
      </c>
    </row>
    <row r="230" spans="1:76" x14ac:dyDescent="0.3">
      <c r="A230" t="s">
        <v>1197</v>
      </c>
      <c r="B230">
        <v>0</v>
      </c>
      <c r="C230">
        <v>5.3458410389356998E-3</v>
      </c>
      <c r="D230">
        <v>0</v>
      </c>
      <c r="E230">
        <v>0</v>
      </c>
      <c r="F230">
        <v>0</v>
      </c>
      <c r="G230">
        <v>9.1967512743203E-4</v>
      </c>
      <c r="H230">
        <v>0</v>
      </c>
      <c r="I230">
        <v>0</v>
      </c>
      <c r="J230">
        <v>0</v>
      </c>
      <c r="K230">
        <v>0</v>
      </c>
      <c r="L230">
        <v>4.060887289430575E-3</v>
      </c>
      <c r="M230">
        <v>0</v>
      </c>
      <c r="N230">
        <v>3.322559936379105E-3</v>
      </c>
      <c r="O230">
        <v>1.9971502703367201E-3</v>
      </c>
      <c r="P230">
        <v>1.0575895630675999E-2</v>
      </c>
      <c r="Q230">
        <v>0</v>
      </c>
      <c r="R230">
        <v>0</v>
      </c>
      <c r="S230">
        <v>3.886620139697595E-3</v>
      </c>
      <c r="T230">
        <v>0</v>
      </c>
      <c r="U230">
        <v>1.092764019457765E-3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4.8325102663451048E-3</v>
      </c>
      <c r="AF230">
        <v>0</v>
      </c>
      <c r="AG230">
        <v>0</v>
      </c>
      <c r="AH230">
        <v>0</v>
      </c>
      <c r="AI230">
        <v>0</v>
      </c>
      <c r="AJ230">
        <v>7.2121225835680997E-3</v>
      </c>
      <c r="AK230">
        <v>1.855304631021225E-3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4.3563367738545297E-3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3.9420762508778203E-3</v>
      </c>
      <c r="BE230">
        <v>0</v>
      </c>
      <c r="BF230">
        <v>5.2244509919861003E-3</v>
      </c>
      <c r="BG230">
        <v>0</v>
      </c>
      <c r="BH230">
        <v>0</v>
      </c>
      <c r="BJ230">
        <f t="shared" si="36"/>
        <v>1.6388755808243831E-3</v>
      </c>
      <c r="BK230">
        <f t="shared" si="37"/>
        <v>5.4510524586113694E-4</v>
      </c>
      <c r="BL230">
        <f t="shared" si="38"/>
        <v>9.036116492523109E-4</v>
      </c>
      <c r="BN230">
        <f t="shared" si="39"/>
        <v>2.941854242303369E-3</v>
      </c>
      <c r="BO230">
        <f t="shared" si="40"/>
        <v>1.4205340682433352E-3</v>
      </c>
      <c r="BP230">
        <f t="shared" si="41"/>
        <v>2.0089024837408789E-3</v>
      </c>
      <c r="BR230">
        <f t="shared" si="42"/>
        <v>7.3546356057584226E-4</v>
      </c>
      <c r="BS230">
        <f t="shared" si="43"/>
        <v>3.3482309085379209E-4</v>
      </c>
      <c r="BT230">
        <f t="shared" si="44"/>
        <v>4.0178049674817576E-4</v>
      </c>
      <c r="BV230">
        <f t="shared" si="45"/>
        <v>0.1902366006216582</v>
      </c>
      <c r="BW230">
        <f t="shared" si="46"/>
        <v>0.38901246591506533</v>
      </c>
      <c r="BX230">
        <f t="shared" si="47"/>
        <v>0.49690271034578537</v>
      </c>
    </row>
    <row r="231" spans="1:76" x14ac:dyDescent="0.3">
      <c r="A231" t="s">
        <v>1198</v>
      </c>
      <c r="B231">
        <v>1.1360821664068649E-3</v>
      </c>
      <c r="C231">
        <v>2.7851548784026499E-3</v>
      </c>
      <c r="D231">
        <v>0</v>
      </c>
      <c r="E231">
        <v>0</v>
      </c>
      <c r="F231">
        <v>3.6176302419226952E-2</v>
      </c>
      <c r="G231">
        <v>6.7940022439833001E-3</v>
      </c>
      <c r="H231">
        <v>7.8728038606215005E-3</v>
      </c>
      <c r="I231">
        <v>9.0246598231002693E-3</v>
      </c>
      <c r="J231">
        <v>7.2146810821548E-3</v>
      </c>
      <c r="K231">
        <v>0</v>
      </c>
      <c r="L231">
        <v>9.9878363869243258E-3</v>
      </c>
      <c r="M231">
        <v>0</v>
      </c>
      <c r="N231">
        <v>5.8842175860675501E-3</v>
      </c>
      <c r="O231">
        <v>1.85941107073457E-2</v>
      </c>
      <c r="P231">
        <v>1.9932939713933551E-2</v>
      </c>
      <c r="Q231">
        <v>1.030973078616515E-2</v>
      </c>
      <c r="R231">
        <v>9.2481866829022697E-3</v>
      </c>
      <c r="S231">
        <v>7.8085748238996902E-3</v>
      </c>
      <c r="T231">
        <v>6.7405629465096002E-3</v>
      </c>
      <c r="U231">
        <v>0</v>
      </c>
      <c r="V231">
        <v>4.6215139119116493E-3</v>
      </c>
      <c r="W231">
        <v>1.4424026923659499E-2</v>
      </c>
      <c r="X231">
        <v>1.5116913958925201E-3</v>
      </c>
      <c r="Y231">
        <v>1.2274341627536951E-2</v>
      </c>
      <c r="Z231">
        <v>6.6503485603461795E-3</v>
      </c>
      <c r="AA231">
        <v>4.0798700781325848E-3</v>
      </c>
      <c r="AB231">
        <v>1.4478660006718E-2</v>
      </c>
      <c r="AC231">
        <v>1.6772839662059291E-2</v>
      </c>
      <c r="AD231">
        <v>0</v>
      </c>
      <c r="AE231">
        <v>2.8826990819955751E-3</v>
      </c>
      <c r="AF231">
        <v>0</v>
      </c>
      <c r="AG231">
        <v>1.04079067961489E-2</v>
      </c>
      <c r="AH231">
        <v>2.3124639658393901E-3</v>
      </c>
      <c r="AI231">
        <v>3.881231221554145E-3</v>
      </c>
      <c r="AJ231">
        <v>8.5750215100638492E-3</v>
      </c>
      <c r="AK231">
        <v>3.2849453374994299E-3</v>
      </c>
      <c r="AL231">
        <v>9.3322857502930508E-3</v>
      </c>
      <c r="AM231">
        <v>8.7253270642928451E-3</v>
      </c>
      <c r="AN231">
        <v>1.8394348576925E-3</v>
      </c>
      <c r="AO231">
        <v>1.72390521904467E-3</v>
      </c>
      <c r="AP231">
        <v>0</v>
      </c>
      <c r="AQ231">
        <v>1.2072009777631239E-2</v>
      </c>
      <c r="AR231">
        <v>0</v>
      </c>
      <c r="AS231">
        <v>9.2649665031836505E-3</v>
      </c>
      <c r="AT231">
        <v>0</v>
      </c>
      <c r="AU231">
        <v>1.1302839635302051E-2</v>
      </c>
      <c r="AV231">
        <v>6.6310792683754996E-3</v>
      </c>
      <c r="AW231">
        <v>2.7631739230548E-3</v>
      </c>
      <c r="AX231">
        <v>2.6800110614990601E-3</v>
      </c>
      <c r="AY231">
        <v>4.7745892951884753E-3</v>
      </c>
      <c r="AZ231">
        <v>5.4613937439266002E-3</v>
      </c>
      <c r="BA231">
        <v>0</v>
      </c>
      <c r="BB231">
        <v>3.0048733430705198E-3</v>
      </c>
      <c r="BC231">
        <v>7.5629055519203497E-3</v>
      </c>
      <c r="BD231">
        <v>0</v>
      </c>
      <c r="BE231">
        <v>3.6318983289721049E-3</v>
      </c>
      <c r="BF231">
        <v>5.2319171155039501E-3</v>
      </c>
      <c r="BG231">
        <v>1.0117940515920906E-2</v>
      </c>
      <c r="BH231">
        <v>9.5201799184093999E-4</v>
      </c>
      <c r="BJ231">
        <f t="shared" si="36"/>
        <v>8.4820326033957887E-3</v>
      </c>
      <c r="BK231">
        <f t="shared" si="37"/>
        <v>6.5608287602836809E-3</v>
      </c>
      <c r="BL231">
        <f t="shared" si="38"/>
        <v>4.757301431771061E-3</v>
      </c>
      <c r="BN231">
        <f t="shared" si="39"/>
        <v>9.6333610912717332E-3</v>
      </c>
      <c r="BO231">
        <f t="shared" si="40"/>
        <v>5.3598244920543513E-3</v>
      </c>
      <c r="BP231">
        <f t="shared" si="41"/>
        <v>3.9206251404652701E-3</v>
      </c>
      <c r="BR231">
        <f t="shared" si="42"/>
        <v>2.4083402728179333E-3</v>
      </c>
      <c r="BS231">
        <f t="shared" si="43"/>
        <v>1.2633227481004582E-3</v>
      </c>
      <c r="BT231">
        <f t="shared" si="44"/>
        <v>7.8412502809305402E-4</v>
      </c>
      <c r="BV231">
        <f t="shared" si="45"/>
        <v>0.48705489700564664</v>
      </c>
      <c r="BW231">
        <f t="shared" si="46"/>
        <v>0.15845464304216531</v>
      </c>
      <c r="BX231">
        <f t="shared" si="47"/>
        <v>0.23476524114052832</v>
      </c>
    </row>
    <row r="232" spans="1:76" x14ac:dyDescent="0.3">
      <c r="A232" t="s">
        <v>1199</v>
      </c>
      <c r="B232">
        <v>1.7325081202326315E-2</v>
      </c>
      <c r="C232">
        <v>1.8055040262982248E-2</v>
      </c>
      <c r="D232">
        <v>2.6739291317218E-2</v>
      </c>
      <c r="E232">
        <v>2.4381921802381148E-2</v>
      </c>
      <c r="F232">
        <v>8.4195285249485496E-2</v>
      </c>
      <c r="G232">
        <v>9.2013919283562146E-3</v>
      </c>
      <c r="H232">
        <v>4.6710119457311253E-2</v>
      </c>
      <c r="I232">
        <v>2.9864690546521952E-2</v>
      </c>
      <c r="J232">
        <v>1.7954835554018299E-2</v>
      </c>
      <c r="K232">
        <v>1.7179838628828152E-2</v>
      </c>
      <c r="L232">
        <v>2.4729117913565E-2</v>
      </c>
      <c r="M232">
        <v>3.6863192385104049E-2</v>
      </c>
      <c r="N232">
        <v>3.4590207343247803E-2</v>
      </c>
      <c r="O232">
        <v>1.62098875030782E-2</v>
      </c>
      <c r="P232">
        <v>5.5025101638486798E-2</v>
      </c>
      <c r="Q232">
        <v>3.57900028041108E-2</v>
      </c>
      <c r="R232">
        <v>5.9348762486432297E-3</v>
      </c>
      <c r="S232">
        <v>3.1099022140194499E-2</v>
      </c>
      <c r="T232">
        <v>3.2144331941623652E-2</v>
      </c>
      <c r="U232">
        <v>7.0803607232541501E-3</v>
      </c>
      <c r="V232">
        <v>9.8952306786643952E-3</v>
      </c>
      <c r="W232">
        <v>2.5359924709013347E-2</v>
      </c>
      <c r="X232">
        <v>1.8819524157148E-2</v>
      </c>
      <c r="Y232">
        <v>2.4558012861353975E-2</v>
      </c>
      <c r="Z232">
        <v>1.418504410392555E-2</v>
      </c>
      <c r="AA232">
        <v>3.346291402777115E-2</v>
      </c>
      <c r="AB232">
        <v>4.243859030559545E-2</v>
      </c>
      <c r="AC232">
        <v>6.432970275906425E-3</v>
      </c>
      <c r="AD232">
        <v>2.7269444503631897E-2</v>
      </c>
      <c r="AE232">
        <v>1.5447220254930248E-2</v>
      </c>
      <c r="AF232">
        <v>3.1027338908899599E-2</v>
      </c>
      <c r="AG232">
        <v>2.618154894997295E-2</v>
      </c>
      <c r="AH232">
        <v>1.1328879456094849E-2</v>
      </c>
      <c r="AI232">
        <v>2.5002370478847801E-2</v>
      </c>
      <c r="AJ232">
        <v>4.3527371995453201E-2</v>
      </c>
      <c r="AK232">
        <v>3.7712060138307649E-2</v>
      </c>
      <c r="AL232">
        <v>4.9773106344956047E-2</v>
      </c>
      <c r="AM232">
        <v>2.8893126973420703E-2</v>
      </c>
      <c r="AN232">
        <v>1.8583002495205551E-2</v>
      </c>
      <c r="AO232">
        <v>3.2034943733939648E-2</v>
      </c>
      <c r="AP232">
        <v>1.76008114880951E-2</v>
      </c>
      <c r="AQ232">
        <v>2.0697163154450651E-2</v>
      </c>
      <c r="AR232">
        <v>2.8841139053873352E-2</v>
      </c>
      <c r="AS232">
        <v>2.6317424728852002E-2</v>
      </c>
      <c r="AT232">
        <v>2.6938091373232449E-2</v>
      </c>
      <c r="AU232">
        <v>5.4502995602104198E-2</v>
      </c>
      <c r="AV232">
        <v>3.786577367321585E-2</v>
      </c>
      <c r="AW232">
        <v>3.4900215050902697E-2</v>
      </c>
      <c r="AX232">
        <v>3.4036399347032049E-4</v>
      </c>
      <c r="AY232">
        <v>2.2772570988617451E-2</v>
      </c>
      <c r="AZ232">
        <v>3.0676173902655098E-2</v>
      </c>
      <c r="BA232">
        <v>3.3997682333419599E-2</v>
      </c>
      <c r="BB232">
        <v>3.511358816725655E-2</v>
      </c>
      <c r="BC232">
        <v>1.6024074928606899E-2</v>
      </c>
      <c r="BD232">
        <v>4.0679005508665149E-2</v>
      </c>
      <c r="BE232">
        <v>7.2964982297701493E-3</v>
      </c>
      <c r="BF232">
        <v>1.7819126057898864E-2</v>
      </c>
      <c r="BG232">
        <v>2.9842464405010399E-2</v>
      </c>
      <c r="BH232">
        <v>2.997059595928175E-2</v>
      </c>
      <c r="BJ232">
        <f t="shared" si="36"/>
        <v>3.0925937846063862E-2</v>
      </c>
      <c r="BK232">
        <f t="shared" si="37"/>
        <v>2.1537089151415063E-2</v>
      </c>
      <c r="BL232">
        <f t="shared" si="38"/>
        <v>2.8908774811226449E-2</v>
      </c>
      <c r="BN232">
        <f t="shared" si="39"/>
        <v>1.8683531970540533E-2</v>
      </c>
      <c r="BO232">
        <f t="shared" si="40"/>
        <v>1.0797906326006038E-2</v>
      </c>
      <c r="BP232">
        <f t="shared" si="41"/>
        <v>1.2311852075047126E-2</v>
      </c>
      <c r="BR232">
        <f t="shared" si="42"/>
        <v>4.6708829926351333E-3</v>
      </c>
      <c r="BS232">
        <f t="shared" si="43"/>
        <v>2.545090928578663E-3</v>
      </c>
      <c r="BT232">
        <f t="shared" si="44"/>
        <v>2.4623704150094254E-3</v>
      </c>
      <c r="BV232">
        <f t="shared" si="45"/>
        <v>9.0597679509280674E-2</v>
      </c>
      <c r="BW232">
        <f t="shared" si="46"/>
        <v>0.70589525147988341</v>
      </c>
      <c r="BX232">
        <f t="shared" si="47"/>
        <v>4.3932266333329716E-2</v>
      </c>
    </row>
    <row r="233" spans="1:76" x14ac:dyDescent="0.3">
      <c r="A233" t="s">
        <v>1200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6.4995939562889496E-3</v>
      </c>
      <c r="AW233">
        <v>0</v>
      </c>
      <c r="AX233">
        <v>0</v>
      </c>
      <c r="AY233">
        <v>0</v>
      </c>
      <c r="AZ233">
        <v>0</v>
      </c>
      <c r="BA233">
        <v>4.6623561397257547E-3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J233">
        <f t="shared" si="36"/>
        <v>0</v>
      </c>
      <c r="BK233">
        <f t="shared" si="37"/>
        <v>0</v>
      </c>
      <c r="BL233">
        <f t="shared" si="38"/>
        <v>4.4647800384058816E-4</v>
      </c>
      <c r="BN233">
        <f t="shared" si="39"/>
        <v>0</v>
      </c>
      <c r="BO233">
        <f t="shared" si="40"/>
        <v>0</v>
      </c>
      <c r="BP233">
        <f t="shared" si="41"/>
        <v>1.5678903178638561E-3</v>
      </c>
      <c r="BR233">
        <f t="shared" si="42"/>
        <v>0</v>
      </c>
      <c r="BS233">
        <f t="shared" si="43"/>
        <v>0</v>
      </c>
      <c r="BT233">
        <f t="shared" si="44"/>
        <v>3.1357806357277119E-4</v>
      </c>
      <c r="BV233" t="e">
        <f t="shared" si="45"/>
        <v>#DIV/0!</v>
      </c>
      <c r="BW233">
        <f t="shared" si="46"/>
        <v>0.16737134633759901</v>
      </c>
      <c r="BX233">
        <f t="shared" si="47"/>
        <v>0.16737134633759901</v>
      </c>
    </row>
    <row r="234" spans="1:76" x14ac:dyDescent="0.3">
      <c r="A234" t="s">
        <v>1201</v>
      </c>
      <c r="B234">
        <v>1.6671385241985581E-2</v>
      </c>
      <c r="C234">
        <v>0</v>
      </c>
      <c r="D234">
        <v>0</v>
      </c>
      <c r="E234">
        <v>7.2537085664983996E-3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3.78378582135896E-3</v>
      </c>
      <c r="L234">
        <v>4.060887289430575E-3</v>
      </c>
      <c r="M234">
        <v>0</v>
      </c>
      <c r="N234">
        <v>1.053060376577355E-3</v>
      </c>
      <c r="O234">
        <v>2.0577611049055399E-3</v>
      </c>
      <c r="P234">
        <v>1.22411739483313E-2</v>
      </c>
      <c r="Q234">
        <v>5.1166489045827851E-3</v>
      </c>
      <c r="R234">
        <v>3.7802402698402703E-2</v>
      </c>
      <c r="S234">
        <v>2.5248200064413948E-3</v>
      </c>
      <c r="T234">
        <v>1.0678338883013099E-2</v>
      </c>
      <c r="U234">
        <v>4.7884811650410752E-3</v>
      </c>
      <c r="V234">
        <v>2.9068177980866201E-3</v>
      </c>
      <c r="W234">
        <v>5.6167820024187499E-3</v>
      </c>
      <c r="X234">
        <v>0</v>
      </c>
      <c r="Y234">
        <v>0</v>
      </c>
      <c r="Z234">
        <v>0</v>
      </c>
      <c r="AA234">
        <v>1.2481138247539551E-2</v>
      </c>
      <c r="AB234">
        <v>8.6806156312141496E-3</v>
      </c>
      <c r="AC234">
        <v>2.264226716758835E-2</v>
      </c>
      <c r="AD234">
        <v>0</v>
      </c>
      <c r="AE234">
        <v>9.3363883807194344E-3</v>
      </c>
      <c r="AF234">
        <v>1.2465732665000999E-3</v>
      </c>
      <c r="AG234">
        <v>7.8080536488133907E-3</v>
      </c>
      <c r="AH234">
        <v>1.086829822686201E-2</v>
      </c>
      <c r="AI234">
        <v>8.2948615772438002E-3</v>
      </c>
      <c r="AJ234">
        <v>1.473348952669015E-3</v>
      </c>
      <c r="AK234">
        <v>0</v>
      </c>
      <c r="AL234">
        <v>9.9841554856538138E-3</v>
      </c>
      <c r="AM234">
        <v>2.0822395420623898E-3</v>
      </c>
      <c r="AN234">
        <v>5.2500131356987998E-3</v>
      </c>
      <c r="AO234">
        <v>1.58419280736871E-2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9.9615597827610002E-3</v>
      </c>
      <c r="AV234">
        <v>6.4995939562889496E-3</v>
      </c>
      <c r="AW234">
        <v>1.24548043857902E-2</v>
      </c>
      <c r="AX234">
        <v>0</v>
      </c>
      <c r="AY234">
        <v>4.4838166067044096E-3</v>
      </c>
      <c r="AZ234">
        <v>9.279538334383719E-3</v>
      </c>
      <c r="BA234">
        <v>0</v>
      </c>
      <c r="BB234">
        <v>2.99999440534002E-3</v>
      </c>
      <c r="BC234">
        <v>0</v>
      </c>
      <c r="BD234">
        <v>9.8607877981076002E-3</v>
      </c>
      <c r="BE234">
        <v>1.8516605488304099E-3</v>
      </c>
      <c r="BF234">
        <v>3.39420378414736E-3</v>
      </c>
      <c r="BG234">
        <v>0</v>
      </c>
      <c r="BH234">
        <v>0</v>
      </c>
      <c r="BJ234">
        <f t="shared" ref="BJ234:BJ297" si="48">AVERAGE(B234:Q234)</f>
        <v>3.2649007033544062E-3</v>
      </c>
      <c r="BK234">
        <f t="shared" ref="BK234:BK297" si="49">AVERAGE(R234:AI234)</f>
        <v>8.0931021499935779E-3</v>
      </c>
      <c r="BL234">
        <f t="shared" ref="BL234:BL297" si="50">AVERAGE(AJ234:BH234)</f>
        <v>3.8167057916849915E-3</v>
      </c>
      <c r="BN234">
        <f t="shared" ref="BN234:BN297" si="51">STDEV(B234:Q234)</f>
        <v>4.9811360250260834E-3</v>
      </c>
      <c r="BO234">
        <f t="shared" ref="BO234:BO297" si="52">STDEV(R234:AI234)</f>
        <v>9.4364681117076292E-3</v>
      </c>
      <c r="BP234">
        <f t="shared" ref="BP234:BP297" si="53">STDEV(AJ234:BH234)</f>
        <v>4.7632991180767996E-3</v>
      </c>
      <c r="BR234">
        <f t="shared" ref="BR234:BR297" si="54">BN234/SQRT(16)</f>
        <v>1.2452840062565208E-3</v>
      </c>
      <c r="BS234">
        <f t="shared" ref="BS234:BS297" si="55">BO234/SQRT(18)</f>
        <v>2.2241968640796935E-3</v>
      </c>
      <c r="BT234">
        <f t="shared" ref="BT234:BT297" si="56">BP234/SQRT(25)</f>
        <v>9.5265982361535996E-4</v>
      </c>
      <c r="BV234">
        <f t="shared" ref="BV234:BV297" si="57">TTEST(B234:Q234,R234:AI234,2,3)</f>
        <v>6.9222008886171249E-2</v>
      </c>
      <c r="BW234">
        <f t="shared" ref="BW234:BW297" si="58">TTEST(B234:Q234,AJ234:BH234,2,3)</f>
        <v>0.72726064702314885</v>
      </c>
      <c r="BX234">
        <f t="shared" ref="BX234:BX297" si="59">TTEST(R234:AI234,AJ234:BH234,2,3)</f>
        <v>9.0287034369800567E-2</v>
      </c>
    </row>
    <row r="235" spans="1:76" x14ac:dyDescent="0.3">
      <c r="A235" t="s">
        <v>1202</v>
      </c>
      <c r="B235">
        <v>3.3219729256369152E-2</v>
      </c>
      <c r="C235">
        <v>3.4686506179082949E-2</v>
      </c>
      <c r="D235">
        <v>4.5979600015806199E-2</v>
      </c>
      <c r="E235">
        <v>4.1936969440928548E-2</v>
      </c>
      <c r="F235">
        <v>0.12511869361808195</v>
      </c>
      <c r="G235">
        <v>4.5335050399350305E-2</v>
      </c>
      <c r="H235">
        <v>1.9836093432852198E-2</v>
      </c>
      <c r="I235">
        <v>2.5846354082943349E-2</v>
      </c>
      <c r="J235">
        <v>2.5204508044815548E-2</v>
      </c>
      <c r="K235">
        <v>2.8553912611770198E-2</v>
      </c>
      <c r="L235">
        <v>2.1634605166465148E-2</v>
      </c>
      <c r="M235">
        <v>3.5473359178065544E-2</v>
      </c>
      <c r="N235">
        <v>1.8214924379918649E-2</v>
      </c>
      <c r="O235">
        <v>6.9679458164319544E-2</v>
      </c>
      <c r="P235">
        <v>5.7707098647998799E-2</v>
      </c>
      <c r="Q235">
        <v>2.21950344597391E-2</v>
      </c>
      <c r="R235">
        <v>6.4540826446585306E-2</v>
      </c>
      <c r="S235">
        <v>2.8938063333407101E-2</v>
      </c>
      <c r="T235">
        <v>8.3003189272941508E-2</v>
      </c>
      <c r="U235">
        <v>3.533329788465215E-2</v>
      </c>
      <c r="V235">
        <v>3.2423162523869301E-2</v>
      </c>
      <c r="W235">
        <v>9.4184845583745146E-3</v>
      </c>
      <c r="X235">
        <v>2.4053250633685089E-2</v>
      </c>
      <c r="Y235">
        <v>1.8983924033644399E-2</v>
      </c>
      <c r="Z235">
        <v>1.5154094988072801E-2</v>
      </c>
      <c r="AA235">
        <v>4.6424824797570798E-2</v>
      </c>
      <c r="AB235">
        <v>1.6969231405421448E-2</v>
      </c>
      <c r="AC235">
        <v>3.6414479018906598E-2</v>
      </c>
      <c r="AD235">
        <v>2.7722460157589598E-2</v>
      </c>
      <c r="AE235">
        <v>2.8621276467541951E-2</v>
      </c>
      <c r="AF235">
        <v>2.4420460883737248E-2</v>
      </c>
      <c r="AG235">
        <v>0.1146822926248855</v>
      </c>
      <c r="AH235">
        <v>2.2592994291345252E-2</v>
      </c>
      <c r="AI235">
        <v>2.14289509273543E-2</v>
      </c>
      <c r="AJ235">
        <v>6.0966656901431646E-2</v>
      </c>
      <c r="AK235">
        <v>4.6595545182511452E-2</v>
      </c>
      <c r="AL235">
        <v>1.18158848611234E-2</v>
      </c>
      <c r="AM235">
        <v>2.6467085675352851E-2</v>
      </c>
      <c r="AN235">
        <v>2.7475433424697999E-2</v>
      </c>
      <c r="AO235">
        <v>7.6460025206534152E-2</v>
      </c>
      <c r="AP235">
        <v>2.57483505971524E-2</v>
      </c>
      <c r="AQ235">
        <v>2.7694952626293651E-2</v>
      </c>
      <c r="AR235">
        <v>5.0810776860192294E-2</v>
      </c>
      <c r="AS235">
        <v>1.6537930536803001E-2</v>
      </c>
      <c r="AT235">
        <v>2.1903641752498499E-2</v>
      </c>
      <c r="AU235">
        <v>4.8644525484203047E-2</v>
      </c>
      <c r="AV235">
        <v>6.7012418256279543E-2</v>
      </c>
      <c r="AW235">
        <v>0.1401892961691375</v>
      </c>
      <c r="AX235">
        <v>2.5238547430616601E-2</v>
      </c>
      <c r="AY235">
        <v>2.1679626511887352E-2</v>
      </c>
      <c r="AZ235">
        <v>4.3871969954279701E-2</v>
      </c>
      <c r="BA235">
        <v>9.403606702695945E-3</v>
      </c>
      <c r="BB235">
        <v>2.9612580906372997E-2</v>
      </c>
      <c r="BC235">
        <v>1.495477822965325E-2</v>
      </c>
      <c r="BD235">
        <v>3.1469745239517399E-2</v>
      </c>
      <c r="BE235">
        <v>3.5552889671729801E-2</v>
      </c>
      <c r="BF235">
        <v>2.6500853785270551E-2</v>
      </c>
      <c r="BG235">
        <v>1.9898181961051802E-2</v>
      </c>
      <c r="BH235">
        <v>1.7511897091947556E-2</v>
      </c>
      <c r="BJ235">
        <f t="shared" si="48"/>
        <v>4.0663868567406704E-2</v>
      </c>
      <c r="BK235">
        <f t="shared" si="49"/>
        <v>3.6173625791643599E-2</v>
      </c>
      <c r="BL235">
        <f t="shared" si="50"/>
        <v>3.6960688040769372E-2</v>
      </c>
      <c r="BN235">
        <f t="shared" si="51"/>
        <v>2.6684502866462095E-2</v>
      </c>
      <c r="BO235">
        <f t="shared" si="52"/>
        <v>2.6536190442944915E-2</v>
      </c>
      <c r="BP235">
        <f t="shared" si="53"/>
        <v>2.7637446198644142E-2</v>
      </c>
      <c r="BR235">
        <f t="shared" si="54"/>
        <v>6.6711257166155238E-3</v>
      </c>
      <c r="BS235">
        <f t="shared" si="55"/>
        <v>6.2546400696880016E-3</v>
      </c>
      <c r="BT235">
        <f t="shared" si="56"/>
        <v>5.5274892397288288E-3</v>
      </c>
      <c r="BV235">
        <f t="shared" si="57"/>
        <v>0.62681372832219506</v>
      </c>
      <c r="BW235">
        <f t="shared" si="58"/>
        <v>0.67183598879870732</v>
      </c>
      <c r="BX235">
        <f t="shared" si="59"/>
        <v>0.92537719646087313</v>
      </c>
    </row>
    <row r="236" spans="1:76" x14ac:dyDescent="0.3">
      <c r="A236" t="s">
        <v>1203</v>
      </c>
      <c r="B236">
        <v>0.25440878381346849</v>
      </c>
      <c r="C236">
        <v>0.26288001294263702</v>
      </c>
      <c r="D236">
        <v>0.20790996552061</v>
      </c>
      <c r="E236">
        <v>0.24093220940325899</v>
      </c>
      <c r="F236">
        <v>0.26767698507217152</v>
      </c>
      <c r="G236">
        <v>0.1296663867145495</v>
      </c>
      <c r="H236">
        <v>0.199417041677348</v>
      </c>
      <c r="I236">
        <v>0.12875977259207699</v>
      </c>
      <c r="J236">
        <v>0.24342280477551098</v>
      </c>
      <c r="K236">
        <v>0.14348665875313099</v>
      </c>
      <c r="L236">
        <v>0.16497806983506402</v>
      </c>
      <c r="M236">
        <v>0.24764899824097097</v>
      </c>
      <c r="N236">
        <v>0.128764055291408</v>
      </c>
      <c r="O236">
        <v>0.34698339708694403</v>
      </c>
      <c r="P236">
        <v>0.29704383769667353</v>
      </c>
      <c r="Q236">
        <v>0.16479946820236349</v>
      </c>
      <c r="R236">
        <v>0.47076208306748901</v>
      </c>
      <c r="S236">
        <v>0.27127765425703498</v>
      </c>
      <c r="T236">
        <v>0.211412783105728</v>
      </c>
      <c r="U236">
        <v>0.16628328053487651</v>
      </c>
      <c r="V236">
        <v>0.1189673957154555</v>
      </c>
      <c r="W236">
        <v>0.1595266803960185</v>
      </c>
      <c r="X236">
        <v>0.14585450540619099</v>
      </c>
      <c r="Y236">
        <v>0.15837079292238698</v>
      </c>
      <c r="Z236">
        <v>0.11573453088350935</v>
      </c>
      <c r="AA236">
        <v>0.19839114844723199</v>
      </c>
      <c r="AB236">
        <v>0.14976479384428398</v>
      </c>
      <c r="AC236">
        <v>0.1867300856805395</v>
      </c>
      <c r="AD236">
        <v>0.1076878477742655</v>
      </c>
      <c r="AE236">
        <v>0.17205677670282199</v>
      </c>
      <c r="AF236">
        <v>0.1206875364802745</v>
      </c>
      <c r="AG236">
        <v>0.55429937256122708</v>
      </c>
      <c r="AH236">
        <v>0.1987961084988745</v>
      </c>
      <c r="AI236">
        <v>0.327552401825842</v>
      </c>
      <c r="AJ236">
        <v>0.31648654068117998</v>
      </c>
      <c r="AK236">
        <v>0.154501306240027</v>
      </c>
      <c r="AL236">
        <v>0.10324291659183644</v>
      </c>
      <c r="AM236">
        <v>0.1064946115244015</v>
      </c>
      <c r="AN236">
        <v>0.1355368022190365</v>
      </c>
      <c r="AO236">
        <v>0.34950537761302147</v>
      </c>
      <c r="AP236">
        <v>0.1868662303836725</v>
      </c>
      <c r="AQ236">
        <v>0.14096300395578049</v>
      </c>
      <c r="AR236">
        <v>0.16392269829445699</v>
      </c>
      <c r="AS236">
        <v>0.12515383952286505</v>
      </c>
      <c r="AT236">
        <v>0.18791321639939551</v>
      </c>
      <c r="AU236">
        <v>0.25701548307023603</v>
      </c>
      <c r="AV236">
        <v>0.240210060187875</v>
      </c>
      <c r="AW236">
        <v>0.39287783661472653</v>
      </c>
      <c r="AX236">
        <v>0.12346913506719595</v>
      </c>
      <c r="AY236">
        <v>0.13914342431967269</v>
      </c>
      <c r="AZ236">
        <v>0.37815167002961397</v>
      </c>
      <c r="BA236">
        <v>0.11248840291475404</v>
      </c>
      <c r="BB236">
        <v>0.15686160054378501</v>
      </c>
      <c r="BC236">
        <v>0.12699155585773436</v>
      </c>
      <c r="BD236">
        <v>0.16063648835145949</v>
      </c>
      <c r="BE236">
        <v>0.2430863407927345</v>
      </c>
      <c r="BF236">
        <v>0.111332035303131</v>
      </c>
      <c r="BG236">
        <v>0.13993080858884349</v>
      </c>
      <c r="BH236">
        <v>0.16079626615774201</v>
      </c>
      <c r="BJ236">
        <f t="shared" si="48"/>
        <v>0.21429865297613671</v>
      </c>
      <c r="BK236">
        <f t="shared" si="49"/>
        <v>0.21300865433911392</v>
      </c>
      <c r="BL236">
        <f t="shared" si="50"/>
        <v>0.18854310604900712</v>
      </c>
      <c r="BN236">
        <f t="shared" si="51"/>
        <v>6.6279723310904412E-2</v>
      </c>
      <c r="BO236">
        <f t="shared" si="52"/>
        <v>0.12287669168726215</v>
      </c>
      <c r="BP236">
        <f t="shared" si="53"/>
        <v>8.7156073876708123E-2</v>
      </c>
      <c r="BR236">
        <f t="shared" si="54"/>
        <v>1.6569930827726103E-2</v>
      </c>
      <c r="BS236">
        <f t="shared" si="55"/>
        <v>2.8962313980610582E-2</v>
      </c>
      <c r="BT236">
        <f t="shared" si="56"/>
        <v>1.7431214775341625E-2</v>
      </c>
      <c r="BV236">
        <f t="shared" si="57"/>
        <v>0.96944858220944807</v>
      </c>
      <c r="BW236">
        <f t="shared" si="58"/>
        <v>0.29101688743880494</v>
      </c>
      <c r="BX236">
        <f t="shared" si="59"/>
        <v>0.47503715506484845</v>
      </c>
    </row>
    <row r="237" spans="1:76" x14ac:dyDescent="0.3">
      <c r="A237" t="s">
        <v>1204</v>
      </c>
      <c r="B237">
        <v>3.2255574969566249E-2</v>
      </c>
      <c r="C237">
        <v>2.1119238106792799E-2</v>
      </c>
      <c r="D237">
        <v>7.5628927547590249E-2</v>
      </c>
      <c r="E237">
        <v>3.9649379242183452E-2</v>
      </c>
      <c r="F237">
        <v>0.17788478239771</v>
      </c>
      <c r="G237">
        <v>5.6294545091656802E-2</v>
      </c>
      <c r="H237">
        <v>5.9938425519415466E-2</v>
      </c>
      <c r="I237">
        <v>4.4078505951236753E-2</v>
      </c>
      <c r="J237">
        <v>5.3064698910392297E-2</v>
      </c>
      <c r="K237">
        <v>5.1440762724515657E-2</v>
      </c>
      <c r="L237">
        <v>5.6770572738219949E-2</v>
      </c>
      <c r="M237">
        <v>4.7614509762253746E-2</v>
      </c>
      <c r="N237">
        <v>3.4710086204541357E-2</v>
      </c>
      <c r="O237">
        <v>9.4655854450340693E-2</v>
      </c>
      <c r="P237">
        <v>6.0721519965247495E-2</v>
      </c>
      <c r="Q237">
        <v>3.8179062581964802E-2</v>
      </c>
      <c r="R237">
        <v>0.13408348531266001</v>
      </c>
      <c r="S237">
        <v>0.13921846570419499</v>
      </c>
      <c r="T237">
        <v>4.93602350827421E-2</v>
      </c>
      <c r="U237">
        <v>5.5853327547381655E-2</v>
      </c>
      <c r="V237">
        <v>8.3792373961264599E-2</v>
      </c>
      <c r="W237">
        <v>4.9613691882451447E-2</v>
      </c>
      <c r="X237">
        <v>6.5459617829294048E-2</v>
      </c>
      <c r="Y237">
        <v>1.7883191120190354E-2</v>
      </c>
      <c r="Z237">
        <v>9.56788843618918E-2</v>
      </c>
      <c r="AA237">
        <v>6.0863703905621944E-2</v>
      </c>
      <c r="AB237">
        <v>2.8387485583229802E-2</v>
      </c>
      <c r="AC237">
        <v>6.4096332160379757E-2</v>
      </c>
      <c r="AD237">
        <v>1.9311386382650099E-2</v>
      </c>
      <c r="AE237">
        <v>5.6069651212524649E-2</v>
      </c>
      <c r="AF237">
        <v>7.298199821957245E-2</v>
      </c>
      <c r="AG237">
        <v>6.2878508908929598E-2</v>
      </c>
      <c r="AH237">
        <v>5.0731956083157503E-2</v>
      </c>
      <c r="AI237">
        <v>4.5667073536160799E-2</v>
      </c>
      <c r="AJ237">
        <v>0.131476364951121</v>
      </c>
      <c r="AK237">
        <v>4.17078683921705E-2</v>
      </c>
      <c r="AL237">
        <v>6.9517564182526151E-2</v>
      </c>
      <c r="AM237">
        <v>7.72100504502478E-2</v>
      </c>
      <c r="AN237">
        <v>4.5413442013810534E-2</v>
      </c>
      <c r="AO237">
        <v>0.1248740820185415</v>
      </c>
      <c r="AP237">
        <v>4.2386200314827496E-2</v>
      </c>
      <c r="AQ237">
        <v>8.6283991283235995E-2</v>
      </c>
      <c r="AR237">
        <v>4.7057429355777794E-2</v>
      </c>
      <c r="AS237">
        <v>7.41078771893591E-2</v>
      </c>
      <c r="AT237">
        <v>3.2950280997212998E-2</v>
      </c>
      <c r="AU237">
        <v>3.9306511423405346E-3</v>
      </c>
      <c r="AV237">
        <v>7.2852377849377092E-2</v>
      </c>
      <c r="AW237">
        <v>2.9146378839101001E-2</v>
      </c>
      <c r="AX237">
        <v>0</v>
      </c>
      <c r="AY237">
        <v>7.8899599912609655E-2</v>
      </c>
      <c r="AZ237">
        <v>8.9524566138452194E-2</v>
      </c>
      <c r="BA237">
        <v>3.5190657801186104E-2</v>
      </c>
      <c r="BB237">
        <v>2.2854328118413252E-2</v>
      </c>
      <c r="BC237">
        <v>3.1482382291129998E-2</v>
      </c>
      <c r="BD237">
        <v>6.2667583156258505E-2</v>
      </c>
      <c r="BE237">
        <v>3.1559387424108902E-2</v>
      </c>
      <c r="BF237">
        <v>2.921196966226804E-2</v>
      </c>
      <c r="BG237">
        <v>8.8030219639803342E-2</v>
      </c>
      <c r="BH237">
        <v>5.804430034029795E-2</v>
      </c>
      <c r="BJ237">
        <f t="shared" si="48"/>
        <v>5.900040288522674E-2</v>
      </c>
      <c r="BK237">
        <f t="shared" si="49"/>
        <v>6.3996187155238748E-2</v>
      </c>
      <c r="BL237">
        <f t="shared" si="50"/>
        <v>5.6255182138567089E-2</v>
      </c>
      <c r="BN237">
        <f t="shared" si="51"/>
        <v>3.6231120397841932E-2</v>
      </c>
      <c r="BO237">
        <f t="shared" si="52"/>
        <v>3.3000427861134149E-2</v>
      </c>
      <c r="BP237">
        <f t="shared" si="53"/>
        <v>3.3198989441533086E-2</v>
      </c>
      <c r="BR237">
        <f t="shared" si="54"/>
        <v>9.0577800994604829E-3</v>
      </c>
      <c r="BS237">
        <f t="shared" si="55"/>
        <v>7.7782754408884779E-3</v>
      </c>
      <c r="BT237">
        <f t="shared" si="56"/>
        <v>6.6397978883066169E-3</v>
      </c>
      <c r="BV237">
        <f t="shared" si="57"/>
        <v>0.67855170972463563</v>
      </c>
      <c r="BW237">
        <f t="shared" si="58"/>
        <v>0.80855447738640995</v>
      </c>
      <c r="BX237">
        <f t="shared" si="59"/>
        <v>0.45389614777225806</v>
      </c>
    </row>
    <row r="238" spans="1:76" x14ac:dyDescent="0.3">
      <c r="A238" t="s">
        <v>1205</v>
      </c>
      <c r="B238">
        <v>0.55354179254045355</v>
      </c>
      <c r="C238">
        <v>0.51657214940447049</v>
      </c>
      <c r="D238">
        <v>0.52589201413974296</v>
      </c>
      <c r="E238">
        <v>0.61027972988689549</v>
      </c>
      <c r="F238">
        <v>0.75028938570895654</v>
      </c>
      <c r="G238">
        <v>0.47560335886654248</v>
      </c>
      <c r="H238">
        <v>0.8203307590558585</v>
      </c>
      <c r="I238">
        <v>0.48245000382200554</v>
      </c>
      <c r="J238">
        <v>0.82601314322683006</v>
      </c>
      <c r="K238">
        <v>0.70022539120527549</v>
      </c>
      <c r="L238">
        <v>0.56901374958651352</v>
      </c>
      <c r="M238">
        <v>0.75114562042570754</v>
      </c>
      <c r="N238">
        <v>0.61320571724790196</v>
      </c>
      <c r="O238">
        <v>0.60556648737309904</v>
      </c>
      <c r="P238">
        <v>0.65916846597031753</v>
      </c>
      <c r="Q238">
        <v>0.79410995476110702</v>
      </c>
      <c r="R238">
        <v>0.81582795469662395</v>
      </c>
      <c r="S238">
        <v>0.94859347865956245</v>
      </c>
      <c r="T238">
        <v>0.71013711291731596</v>
      </c>
      <c r="U238">
        <v>0.52401537483271143</v>
      </c>
      <c r="V238">
        <v>0.556971666484675</v>
      </c>
      <c r="W238">
        <v>0.64091998817343554</v>
      </c>
      <c r="X238">
        <v>0.4528007044033685</v>
      </c>
      <c r="Y238">
        <v>0.63944786445153601</v>
      </c>
      <c r="Z238">
        <v>0.54232775635427855</v>
      </c>
      <c r="AA238">
        <v>0.73728405063537106</v>
      </c>
      <c r="AB238">
        <v>0.67443289565732956</v>
      </c>
      <c r="AC238">
        <v>0.95708659868277302</v>
      </c>
      <c r="AD238">
        <v>0.52056770490988846</v>
      </c>
      <c r="AE238">
        <v>0.79740539949894151</v>
      </c>
      <c r="AF238">
        <v>0.68526058325625749</v>
      </c>
      <c r="AG238">
        <v>0.51153119987982454</v>
      </c>
      <c r="AH238">
        <v>0.54364262077633352</v>
      </c>
      <c r="AI238">
        <v>0.37551719999382199</v>
      </c>
      <c r="AJ238">
        <v>0.59430412366423302</v>
      </c>
      <c r="AK238">
        <v>0.75772291706831751</v>
      </c>
      <c r="AL238">
        <v>0.58288415530081705</v>
      </c>
      <c r="AM238">
        <v>0.66839186762978597</v>
      </c>
      <c r="AN238">
        <v>0.40559233251843996</v>
      </c>
      <c r="AO238">
        <v>0.80695765832975996</v>
      </c>
      <c r="AP238">
        <v>0.65336104216622704</v>
      </c>
      <c r="AQ238">
        <v>0.78163591336806104</v>
      </c>
      <c r="AR238">
        <v>0.632231163852358</v>
      </c>
      <c r="AS238">
        <v>0.68746488245002502</v>
      </c>
      <c r="AT238">
        <v>0.85103300428687256</v>
      </c>
      <c r="AU238">
        <v>0.7655950707914505</v>
      </c>
      <c r="AV238">
        <v>0.66089550478036307</v>
      </c>
      <c r="AW238">
        <v>0.46577491636134605</v>
      </c>
      <c r="AX238">
        <v>0.48583922899529702</v>
      </c>
      <c r="AY238">
        <v>0.731248313773041</v>
      </c>
      <c r="AZ238">
        <v>0.57421849635111599</v>
      </c>
      <c r="BA238">
        <v>0.43679348288195796</v>
      </c>
      <c r="BB238">
        <v>0.61837490507054449</v>
      </c>
      <c r="BC238">
        <v>0.49559589772217849</v>
      </c>
      <c r="BD238">
        <v>0.56661372987588599</v>
      </c>
      <c r="BE238">
        <v>0.49614268046930854</v>
      </c>
      <c r="BF238">
        <v>0.60211199413146399</v>
      </c>
      <c r="BG238">
        <v>0.61224471905893352</v>
      </c>
      <c r="BH238">
        <v>0.71725659946733189</v>
      </c>
      <c r="BJ238">
        <f t="shared" si="48"/>
        <v>0.64083798270135495</v>
      </c>
      <c r="BK238">
        <f t="shared" si="49"/>
        <v>0.64632056412578054</v>
      </c>
      <c r="BL238">
        <f t="shared" si="50"/>
        <v>0.62601138401460465</v>
      </c>
      <c r="BN238">
        <f t="shared" si="51"/>
        <v>0.11965913478888321</v>
      </c>
      <c r="BO238">
        <f t="shared" si="52"/>
        <v>0.16148195377399413</v>
      </c>
      <c r="BP238">
        <f t="shared" si="53"/>
        <v>0.11987571029753118</v>
      </c>
      <c r="BR238">
        <f t="shared" si="54"/>
        <v>2.9914783697220802E-2</v>
      </c>
      <c r="BS238">
        <f t="shared" si="55"/>
        <v>3.8061661517614621E-2</v>
      </c>
      <c r="BT238">
        <f t="shared" si="56"/>
        <v>2.3975142059506235E-2</v>
      </c>
      <c r="BV238">
        <f t="shared" si="57"/>
        <v>0.91055988700030455</v>
      </c>
      <c r="BW238">
        <f t="shared" si="58"/>
        <v>0.70149049092534232</v>
      </c>
      <c r="BX238">
        <f t="shared" si="59"/>
        <v>0.65490618716878446</v>
      </c>
    </row>
    <row r="239" spans="1:76" x14ac:dyDescent="0.3">
      <c r="A239" t="s">
        <v>1206</v>
      </c>
      <c r="B239">
        <v>2.1481518492397047</v>
      </c>
      <c r="C239">
        <v>2.0641949037699852</v>
      </c>
      <c r="D239">
        <v>2.98353134868771</v>
      </c>
      <c r="E239">
        <v>2.772910593260435</v>
      </c>
      <c r="F239">
        <v>3.1952837781377204</v>
      </c>
      <c r="G239">
        <v>2.4908612355151698</v>
      </c>
      <c r="H239">
        <v>3.886848584175925</v>
      </c>
      <c r="I239">
        <v>2.5737053876354148</v>
      </c>
      <c r="J239">
        <v>3.8163327303313701</v>
      </c>
      <c r="K239">
        <v>2.8027703773479802</v>
      </c>
      <c r="L239">
        <v>2.5698001632596399</v>
      </c>
      <c r="M239">
        <v>2.8090318673208747</v>
      </c>
      <c r="N239">
        <v>2.9441198138416551</v>
      </c>
      <c r="O239">
        <v>2.0202743067828051</v>
      </c>
      <c r="P239">
        <v>2.4994841127761349</v>
      </c>
      <c r="Q239">
        <v>3.0588101551738953</v>
      </c>
      <c r="R239">
        <v>2.4828837163551101</v>
      </c>
      <c r="S239">
        <v>3.923823331243435</v>
      </c>
      <c r="T239">
        <v>3.0990810043451198</v>
      </c>
      <c r="U239">
        <v>2.3416687073048701</v>
      </c>
      <c r="V239">
        <v>2.7747728745709299</v>
      </c>
      <c r="W239">
        <v>2.8442966824163998</v>
      </c>
      <c r="X239">
        <v>2.09651451977791</v>
      </c>
      <c r="Y239">
        <v>2.8416412909788153</v>
      </c>
      <c r="Z239">
        <v>2.4303076671837949</v>
      </c>
      <c r="AA239">
        <v>3.1978209477556301</v>
      </c>
      <c r="AB239">
        <v>3.4508296950401602</v>
      </c>
      <c r="AC239">
        <v>3.430974978718965</v>
      </c>
      <c r="AD239">
        <v>2.2719522722980798</v>
      </c>
      <c r="AE239">
        <v>3.0476369078344048</v>
      </c>
      <c r="AF239">
        <v>2.67014945091343</v>
      </c>
      <c r="AG239">
        <v>2.1722813508955801</v>
      </c>
      <c r="AH239">
        <v>2.4292957716574599</v>
      </c>
      <c r="AI239">
        <v>1.6733889015281851</v>
      </c>
      <c r="AJ239">
        <v>2.6983989012450351</v>
      </c>
      <c r="AK239">
        <v>2.73824269012822</v>
      </c>
      <c r="AL239">
        <v>2.485625671090395</v>
      </c>
      <c r="AM239">
        <v>3.088352161687375</v>
      </c>
      <c r="AN239">
        <v>1.769954846481685</v>
      </c>
      <c r="AO239">
        <v>2.82440396207847</v>
      </c>
      <c r="AP239">
        <v>3.4340105788081301</v>
      </c>
      <c r="AQ239">
        <v>2.6318209570562949</v>
      </c>
      <c r="AR239">
        <v>2.5174524269559502</v>
      </c>
      <c r="AS239">
        <v>2.7110002633961301</v>
      </c>
      <c r="AT239">
        <v>3.2952823548531449</v>
      </c>
      <c r="AU239">
        <v>3.5172507173566698</v>
      </c>
      <c r="AV239">
        <v>3.0457363510433351</v>
      </c>
      <c r="AW239">
        <v>1.9773706636294102</v>
      </c>
      <c r="AX239">
        <v>2.1407260352336399</v>
      </c>
      <c r="AY239">
        <v>2.8226840792291252</v>
      </c>
      <c r="AZ239">
        <v>1.8574371346369301</v>
      </c>
      <c r="BA239">
        <v>2.1285560863433002</v>
      </c>
      <c r="BB239">
        <v>2.89308347660659</v>
      </c>
      <c r="BC239">
        <v>2.2071184406574096</v>
      </c>
      <c r="BD239">
        <v>3.3222926254802401</v>
      </c>
      <c r="BE239">
        <v>2.0015667489420501</v>
      </c>
      <c r="BF239">
        <v>2.5949578613276998</v>
      </c>
      <c r="BG239">
        <v>2.5969967379161401</v>
      </c>
      <c r="BH239">
        <v>2.4482737400007499</v>
      </c>
      <c r="BJ239">
        <f t="shared" si="48"/>
        <v>2.7897569504535258</v>
      </c>
      <c r="BK239">
        <f t="shared" si="49"/>
        <v>2.7321844483787929</v>
      </c>
      <c r="BL239">
        <f t="shared" si="50"/>
        <v>2.6299438204873651</v>
      </c>
      <c r="BN239">
        <f t="shared" si="51"/>
        <v>0.53884863459940169</v>
      </c>
      <c r="BO239">
        <f t="shared" si="52"/>
        <v>0.56118934211864957</v>
      </c>
      <c r="BP239">
        <f t="shared" si="53"/>
        <v>0.49165675998491465</v>
      </c>
      <c r="BR239">
        <f t="shared" si="54"/>
        <v>0.13471215864985042</v>
      </c>
      <c r="BS239">
        <f t="shared" si="55"/>
        <v>0.13227359644723818</v>
      </c>
      <c r="BT239">
        <f t="shared" si="56"/>
        <v>9.8331351996982924E-2</v>
      </c>
      <c r="BV239">
        <f t="shared" si="57"/>
        <v>0.76239429297635164</v>
      </c>
      <c r="BW239">
        <f t="shared" si="58"/>
        <v>0.34563205372308492</v>
      </c>
      <c r="BX239">
        <f t="shared" si="59"/>
        <v>0.5392205756333186</v>
      </c>
    </row>
    <row r="240" spans="1:76" x14ac:dyDescent="0.3">
      <c r="A240" t="s">
        <v>1207</v>
      </c>
      <c r="B240">
        <v>7.7934778689529305E-2</v>
      </c>
      <c r="C240">
        <v>4.7858424997757054E-2</v>
      </c>
      <c r="D240">
        <v>5.3093352893144055E-2</v>
      </c>
      <c r="E240">
        <v>8.4519451567621556E-2</v>
      </c>
      <c r="F240">
        <v>8.8942391198854998E-2</v>
      </c>
      <c r="G240">
        <v>5.3498114068930097E-2</v>
      </c>
      <c r="H240">
        <v>9.531787505765249E-2</v>
      </c>
      <c r="I240">
        <v>0.10100889056233694</v>
      </c>
      <c r="J240">
        <v>6.9096156969914113E-2</v>
      </c>
      <c r="K240">
        <v>6.0314119884842504E-2</v>
      </c>
      <c r="L240">
        <v>5.2990280692181702E-2</v>
      </c>
      <c r="M240">
        <v>8.0068828820739096E-2</v>
      </c>
      <c r="N240">
        <v>4.9629885420782005E-2</v>
      </c>
      <c r="O240">
        <v>5.7872944107032004E-2</v>
      </c>
      <c r="P240">
        <v>8.1863787672614707E-2</v>
      </c>
      <c r="Q240">
        <v>7.4824318289356553E-2</v>
      </c>
      <c r="R240">
        <v>7.0875669753347401E-2</v>
      </c>
      <c r="S240">
        <v>5.8717219235123901E-2</v>
      </c>
      <c r="T240">
        <v>7.0897928235464744E-2</v>
      </c>
      <c r="U240">
        <v>6.6170601509992544E-2</v>
      </c>
      <c r="V240">
        <v>3.8156205423893551E-2</v>
      </c>
      <c r="W240">
        <v>4.7310257784640847E-2</v>
      </c>
      <c r="X240">
        <v>5.6473491922411301E-2</v>
      </c>
      <c r="Y240">
        <v>7.2048050765204347E-2</v>
      </c>
      <c r="Z240">
        <v>5.6645034411297299E-2</v>
      </c>
      <c r="AA240">
        <v>0.10677240440069954</v>
      </c>
      <c r="AB240">
        <v>5.2444239630806348E-2</v>
      </c>
      <c r="AC240">
        <v>8.5988068421788605E-2</v>
      </c>
      <c r="AD240">
        <v>0.10577720939134955</v>
      </c>
      <c r="AE240">
        <v>4.1349061847908798E-2</v>
      </c>
      <c r="AF240">
        <v>5.2355320179250694E-2</v>
      </c>
      <c r="AG240">
        <v>5.1888875223172704E-2</v>
      </c>
      <c r="AH240">
        <v>6.2981082539507349E-2</v>
      </c>
      <c r="AI240">
        <v>8.4826386824747246E-2</v>
      </c>
      <c r="AJ240">
        <v>5.0459474858400299E-2</v>
      </c>
      <c r="AK240">
        <v>4.8763580283962299E-2</v>
      </c>
      <c r="AL240">
        <v>7.0402046014568342E-2</v>
      </c>
      <c r="AM240">
        <v>5.4033481816339851E-2</v>
      </c>
      <c r="AN240">
        <v>3.271280411938305E-2</v>
      </c>
      <c r="AO240">
        <v>5.8908428292439148E-2</v>
      </c>
      <c r="AP240">
        <v>6.1816377701071949E-2</v>
      </c>
      <c r="AQ240">
        <v>6.1250306114761857E-2</v>
      </c>
      <c r="AR240">
        <v>5.2840141152195853E-2</v>
      </c>
      <c r="AS240">
        <v>3.9367233219890052E-2</v>
      </c>
      <c r="AT240">
        <v>8.2973949566288091E-2</v>
      </c>
      <c r="AU240">
        <v>0.10158407801560476</v>
      </c>
      <c r="AV240">
        <v>6.5946865776603858E-2</v>
      </c>
      <c r="AW240">
        <v>3.9392290175057E-2</v>
      </c>
      <c r="AX240">
        <v>6.6283330190693102E-2</v>
      </c>
      <c r="AY240">
        <v>5.4786651906579852E-2</v>
      </c>
      <c r="AZ240">
        <v>5.9565385632153446E-2</v>
      </c>
      <c r="BA240">
        <v>4.0584031577090202E-2</v>
      </c>
      <c r="BB240">
        <v>5.6850841340144051E-2</v>
      </c>
      <c r="BC240">
        <v>5.320235180502355E-2</v>
      </c>
      <c r="BD240">
        <v>7.6262727737507946E-2</v>
      </c>
      <c r="BE240">
        <v>7.5272540088011403E-2</v>
      </c>
      <c r="BF240">
        <v>7.3459854368361749E-2</v>
      </c>
      <c r="BG240">
        <v>3.978678847989095E-2</v>
      </c>
      <c r="BH240">
        <v>5.06033097184675E-2</v>
      </c>
      <c r="BJ240">
        <f t="shared" si="48"/>
        <v>7.0552100055830583E-2</v>
      </c>
      <c r="BK240">
        <f t="shared" si="49"/>
        <v>6.5648728194478145E-2</v>
      </c>
      <c r="BL240">
        <f t="shared" si="50"/>
        <v>5.868435479801961E-2</v>
      </c>
      <c r="BN240">
        <f t="shared" si="51"/>
        <v>1.730131085234091E-2</v>
      </c>
      <c r="BO240">
        <f t="shared" si="52"/>
        <v>1.9737176432897061E-2</v>
      </c>
      <c r="BP240">
        <f t="shared" si="53"/>
        <v>1.5729785301568475E-2</v>
      </c>
      <c r="BR240">
        <f t="shared" si="54"/>
        <v>4.3253277130852275E-3</v>
      </c>
      <c r="BS240">
        <f t="shared" si="55"/>
        <v>4.6520970990589416E-3</v>
      </c>
      <c r="BT240">
        <f t="shared" si="56"/>
        <v>3.145957060313695E-3</v>
      </c>
      <c r="BV240">
        <f t="shared" si="57"/>
        <v>0.44582776063154628</v>
      </c>
      <c r="BW240">
        <f t="shared" si="58"/>
        <v>3.4241626315956654E-2</v>
      </c>
      <c r="BX240">
        <f t="shared" si="59"/>
        <v>0.22411162372162979</v>
      </c>
    </row>
    <row r="241" spans="1:76" x14ac:dyDescent="0.3">
      <c r="A241" t="s">
        <v>1208</v>
      </c>
      <c r="B241">
        <v>0.1217016238339433</v>
      </c>
      <c r="C241">
        <v>8.7261718343994543E-2</v>
      </c>
      <c r="D241">
        <v>0.23631390618440801</v>
      </c>
      <c r="E241">
        <v>0.15247414124407649</v>
      </c>
      <c r="F241">
        <v>0.31072360364735696</v>
      </c>
      <c r="G241">
        <v>0.1212961323340076</v>
      </c>
      <c r="H241">
        <v>0.17975324797437101</v>
      </c>
      <c r="I241">
        <v>0.11707437905818899</v>
      </c>
      <c r="J241">
        <v>0.11780545600459749</v>
      </c>
      <c r="K241">
        <v>0.14543162358050549</v>
      </c>
      <c r="L241">
        <v>8.3873284503182849E-2</v>
      </c>
      <c r="M241">
        <v>0.10537475493317285</v>
      </c>
      <c r="N241">
        <v>0.17175518262523548</v>
      </c>
      <c r="O241">
        <v>9.9984050721771994E-2</v>
      </c>
      <c r="P241">
        <v>0.268504599202955</v>
      </c>
      <c r="Q241">
        <v>0.16345209266550598</v>
      </c>
      <c r="R241">
        <v>0.126929871454982</v>
      </c>
      <c r="S241">
        <v>0.117216208667642</v>
      </c>
      <c r="T241">
        <v>0.18281517331831901</v>
      </c>
      <c r="U241">
        <v>0.1146693251298895</v>
      </c>
      <c r="V241">
        <v>0.101577308387821</v>
      </c>
      <c r="W241">
        <v>0.14920862083475661</v>
      </c>
      <c r="X241">
        <v>0.152466260992523</v>
      </c>
      <c r="Y241">
        <v>0.12684348578381749</v>
      </c>
      <c r="Z241">
        <v>0.204056701638964</v>
      </c>
      <c r="AA241">
        <v>0.18553029878295249</v>
      </c>
      <c r="AB241">
        <v>0.27457302101089948</v>
      </c>
      <c r="AC241">
        <v>0.158497996564918</v>
      </c>
      <c r="AD241">
        <v>9.9288725416415452E-2</v>
      </c>
      <c r="AE241">
        <v>0.11072988385011601</v>
      </c>
      <c r="AF241">
        <v>0.15207961082351251</v>
      </c>
      <c r="AG241">
        <v>9.9414888412470953E-2</v>
      </c>
      <c r="AH241">
        <v>0.18954755684125249</v>
      </c>
      <c r="AI241">
        <v>0.193850944479211</v>
      </c>
      <c r="AJ241">
        <v>0.17681702177328601</v>
      </c>
      <c r="AK241">
        <v>0.10747017104141605</v>
      </c>
      <c r="AL241">
        <v>0.14953922141783149</v>
      </c>
      <c r="AM241">
        <v>0.118535985495441</v>
      </c>
      <c r="AN241">
        <v>7.6792142588226892E-2</v>
      </c>
      <c r="AO241">
        <v>0.13692560375625451</v>
      </c>
      <c r="AP241">
        <v>0.20832949353385899</v>
      </c>
      <c r="AQ241">
        <v>9.7631807390388597E-2</v>
      </c>
      <c r="AR241">
        <v>0.137237532091148</v>
      </c>
      <c r="AS241">
        <v>0.17588235392996548</v>
      </c>
      <c r="AT241">
        <v>0.160327665909135</v>
      </c>
      <c r="AU241">
        <v>0.24721170065588549</v>
      </c>
      <c r="AV241">
        <v>0.12644983368078749</v>
      </c>
      <c r="AW241">
        <v>0.13267136790574299</v>
      </c>
      <c r="AX241">
        <v>9.5225740624659452E-2</v>
      </c>
      <c r="AY241">
        <v>0.1443389237879715</v>
      </c>
      <c r="AZ241">
        <v>0.2039912714573765</v>
      </c>
      <c r="BA241">
        <v>0.14172025615254</v>
      </c>
      <c r="BB241">
        <v>0.13092163885918451</v>
      </c>
      <c r="BC241">
        <v>0.1581876175808285</v>
      </c>
      <c r="BD241">
        <v>0.16223405656872936</v>
      </c>
      <c r="BE241">
        <v>7.7247338137173355E-2</v>
      </c>
      <c r="BF241">
        <v>0.12727193058599001</v>
      </c>
      <c r="BG241">
        <v>0.10724681566621816</v>
      </c>
      <c r="BH241">
        <v>0.11119937924077936</v>
      </c>
      <c r="BJ241">
        <f t="shared" si="48"/>
        <v>0.15517373730357964</v>
      </c>
      <c r="BK241">
        <f t="shared" si="49"/>
        <v>0.15218310457724793</v>
      </c>
      <c r="BL241">
        <f t="shared" si="50"/>
        <v>0.14045627479323272</v>
      </c>
      <c r="BN241">
        <f t="shared" si="51"/>
        <v>6.5833556644901731E-2</v>
      </c>
      <c r="BO241">
        <f t="shared" si="52"/>
        <v>4.6446081208592956E-2</v>
      </c>
      <c r="BP241">
        <f t="shared" si="53"/>
        <v>4.0773771075129125E-2</v>
      </c>
      <c r="BR241">
        <f t="shared" si="54"/>
        <v>1.6458389161225433E-2</v>
      </c>
      <c r="BS241">
        <f t="shared" si="55"/>
        <v>1.0947446327379052E-2</v>
      </c>
      <c r="BT241">
        <f t="shared" si="56"/>
        <v>8.1547542150258254E-3</v>
      </c>
      <c r="BV241">
        <f t="shared" si="57"/>
        <v>0.88088328869270516</v>
      </c>
      <c r="BW241">
        <f t="shared" si="58"/>
        <v>0.43138918529687398</v>
      </c>
      <c r="BX241">
        <f t="shared" si="59"/>
        <v>0.39637352024910322</v>
      </c>
    </row>
    <row r="242" spans="1:76" x14ac:dyDescent="0.3">
      <c r="A242" t="s">
        <v>1209</v>
      </c>
      <c r="B242">
        <v>0.1019911780291721</v>
      </c>
      <c r="C242">
        <v>0.1118787479856705</v>
      </c>
      <c r="D242">
        <v>0.16416910635073351</v>
      </c>
      <c r="E242">
        <v>0.18990828703322249</v>
      </c>
      <c r="F242">
        <v>0.20357842080743008</v>
      </c>
      <c r="G242">
        <v>0.1124756484365315</v>
      </c>
      <c r="H242">
        <v>0.21910944814703201</v>
      </c>
      <c r="I242">
        <v>0.1283303518107225</v>
      </c>
      <c r="J242">
        <v>0.12909862807417899</v>
      </c>
      <c r="K242">
        <v>0.1099038465507215</v>
      </c>
      <c r="L242">
        <v>8.2129259565665552E-2</v>
      </c>
      <c r="M242">
        <v>0.130662627893013</v>
      </c>
      <c r="N242">
        <v>0.11066374597101999</v>
      </c>
      <c r="O242">
        <v>0.10028664360080244</v>
      </c>
      <c r="P242">
        <v>0.17276323398202451</v>
      </c>
      <c r="Q242">
        <v>0.15946030506770348</v>
      </c>
      <c r="R242">
        <v>0.16048363680597999</v>
      </c>
      <c r="S242">
        <v>0.11170766269327</v>
      </c>
      <c r="T242">
        <v>0.11980672021773506</v>
      </c>
      <c r="U242">
        <v>0.11009413611595581</v>
      </c>
      <c r="V242">
        <v>0.10070669527983535</v>
      </c>
      <c r="W242">
        <v>0.13623902168906649</v>
      </c>
      <c r="X242">
        <v>0.13715866365117349</v>
      </c>
      <c r="Y242">
        <v>8.8045277554290452E-2</v>
      </c>
      <c r="Z242">
        <v>0.18640231996490297</v>
      </c>
      <c r="AA242">
        <v>0.11468622936901116</v>
      </c>
      <c r="AB242">
        <v>0.15276656019584711</v>
      </c>
      <c r="AC242">
        <v>0.1616271358429735</v>
      </c>
      <c r="AD242">
        <v>0.15090844105454299</v>
      </c>
      <c r="AE242">
        <v>0.14078476376041799</v>
      </c>
      <c r="AF242">
        <v>0.13262938488746051</v>
      </c>
      <c r="AG242">
        <v>0.12930175085334086</v>
      </c>
      <c r="AH242">
        <v>0.138964806114133</v>
      </c>
      <c r="AI242">
        <v>0.19305300194906649</v>
      </c>
      <c r="AJ242">
        <v>0.1302929239221445</v>
      </c>
      <c r="AK242">
        <v>0.12284669799939299</v>
      </c>
      <c r="AL242">
        <v>0.1287851454163125</v>
      </c>
      <c r="AM242">
        <v>0.1127819975366635</v>
      </c>
      <c r="AN242">
        <v>8.3247570448694908E-2</v>
      </c>
      <c r="AO242">
        <v>0.1199769699067709</v>
      </c>
      <c r="AP242">
        <v>0.18805177458827399</v>
      </c>
      <c r="AQ242">
        <v>0.105662264170161</v>
      </c>
      <c r="AR242">
        <v>0.1417337775442935</v>
      </c>
      <c r="AS242">
        <v>0.1493173845720315</v>
      </c>
      <c r="AT242">
        <v>0.171928923500617</v>
      </c>
      <c r="AU242">
        <v>0.24731019147397099</v>
      </c>
      <c r="AV242">
        <v>0.170204850585916</v>
      </c>
      <c r="AW242">
        <v>0.1943896514938255</v>
      </c>
      <c r="AX242">
        <v>9.8887096193172E-2</v>
      </c>
      <c r="AY242">
        <v>0.10062716902323805</v>
      </c>
      <c r="AZ242">
        <v>0.12910103767076131</v>
      </c>
      <c r="BA242">
        <v>0.1532638345385125</v>
      </c>
      <c r="BB242">
        <v>9.6506745603708005E-2</v>
      </c>
      <c r="BC242">
        <v>0.115413154545321</v>
      </c>
      <c r="BD242">
        <v>0.14801024056617298</v>
      </c>
      <c r="BE242">
        <v>7.2344318756207449E-2</v>
      </c>
      <c r="BF242">
        <v>0.14848966302957967</v>
      </c>
      <c r="BG242">
        <v>0.109927865222765</v>
      </c>
      <c r="BH242">
        <v>0.10196560405659361</v>
      </c>
      <c r="BJ242">
        <f t="shared" si="48"/>
        <v>0.13915059245660277</v>
      </c>
      <c r="BK242">
        <f t="shared" si="49"/>
        <v>0.13696478933327796</v>
      </c>
      <c r="BL242">
        <f t="shared" si="50"/>
        <v>0.13364267409460401</v>
      </c>
      <c r="BN242">
        <f t="shared" si="51"/>
        <v>4.0697200734381066E-2</v>
      </c>
      <c r="BO242">
        <f t="shared" si="52"/>
        <v>2.7813006333697703E-2</v>
      </c>
      <c r="BP242">
        <f t="shared" si="53"/>
        <v>3.9235220587902728E-2</v>
      </c>
      <c r="BR242">
        <f t="shared" si="54"/>
        <v>1.0174300183595266E-2</v>
      </c>
      <c r="BS242">
        <f t="shared" si="55"/>
        <v>6.5555884612473478E-3</v>
      </c>
      <c r="BT242">
        <f t="shared" si="56"/>
        <v>7.8470441175805452E-3</v>
      </c>
      <c r="BV242">
        <f t="shared" si="57"/>
        <v>0.85808240511326739</v>
      </c>
      <c r="BW242">
        <f t="shared" si="58"/>
        <v>0.67110400900170386</v>
      </c>
      <c r="BX242">
        <f t="shared" si="59"/>
        <v>0.74690939954667623</v>
      </c>
    </row>
    <row r="243" spans="1:76" x14ac:dyDescent="0.3">
      <c r="A243" t="s">
        <v>1210</v>
      </c>
      <c r="B243">
        <v>0</v>
      </c>
      <c r="C243">
        <v>0</v>
      </c>
      <c r="D243">
        <v>6.5529730270761002E-3</v>
      </c>
      <c r="E243">
        <v>7.2537085664983996E-3</v>
      </c>
      <c r="F243">
        <v>0</v>
      </c>
      <c r="G243">
        <v>1.0727787979568E-3</v>
      </c>
      <c r="H243">
        <v>0</v>
      </c>
      <c r="I243">
        <v>5.5208950783688544E-3</v>
      </c>
      <c r="J243">
        <v>0</v>
      </c>
      <c r="K243">
        <v>9.7357059476975497E-3</v>
      </c>
      <c r="L243">
        <v>0</v>
      </c>
      <c r="M243">
        <v>9.4758492176812738E-3</v>
      </c>
      <c r="N243">
        <v>0</v>
      </c>
      <c r="O243">
        <v>0</v>
      </c>
      <c r="P243">
        <v>8.1950858434687492E-3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5.1429241509472496E-3</v>
      </c>
      <c r="X243">
        <v>0</v>
      </c>
      <c r="Y243">
        <v>7.3646049765221499E-3</v>
      </c>
      <c r="Z243">
        <v>6.7420644343786501E-3</v>
      </c>
      <c r="AA243">
        <v>1.3391218305474351E-3</v>
      </c>
      <c r="AB243">
        <v>1.2138313181012651E-2</v>
      </c>
      <c r="AC243">
        <v>5.0714916946164503E-3</v>
      </c>
      <c r="AD243">
        <v>3.784381283458675E-4</v>
      </c>
      <c r="AE243">
        <v>5.3563881911530501E-3</v>
      </c>
      <c r="AF243">
        <v>7.7530903646326E-4</v>
      </c>
      <c r="AG243">
        <v>0</v>
      </c>
      <c r="AH243">
        <v>1.4236139509520199E-2</v>
      </c>
      <c r="AI243">
        <v>1.8954058239208399E-2</v>
      </c>
      <c r="AJ243">
        <v>0</v>
      </c>
      <c r="AK243">
        <v>0</v>
      </c>
      <c r="AL243">
        <v>0</v>
      </c>
      <c r="AM243">
        <v>3.0914831579190698E-4</v>
      </c>
      <c r="AN243">
        <v>5.8191512927139501E-3</v>
      </c>
      <c r="AO243">
        <v>0</v>
      </c>
      <c r="AP243">
        <v>7.3469529015941998E-3</v>
      </c>
      <c r="AQ243">
        <v>5.0990068768924505E-4</v>
      </c>
      <c r="AR243">
        <v>6.9059110494188499E-3</v>
      </c>
      <c r="AS243">
        <v>0</v>
      </c>
      <c r="AT243">
        <v>1.3240127406297249E-3</v>
      </c>
      <c r="AU243">
        <v>8.7583826770745495E-3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4.7412505629701902E-3</v>
      </c>
      <c r="BB243">
        <v>0</v>
      </c>
      <c r="BC243">
        <v>1.00734534915886E-3</v>
      </c>
      <c r="BD243">
        <v>1.1146657676403649E-2</v>
      </c>
      <c r="BE243">
        <v>4.1500578856444652E-4</v>
      </c>
      <c r="BF243">
        <v>0</v>
      </c>
      <c r="BG243">
        <v>4.96009870865386E-3</v>
      </c>
      <c r="BH243">
        <v>5.0530797124244001E-3</v>
      </c>
      <c r="BJ243">
        <f t="shared" si="48"/>
        <v>2.9879372799217333E-3</v>
      </c>
      <c r="BK243">
        <f t="shared" si="49"/>
        <v>4.3054918540397424E-3</v>
      </c>
      <c r="BL243">
        <f t="shared" si="50"/>
        <v>2.3318758985235132E-3</v>
      </c>
      <c r="BN243">
        <f t="shared" si="51"/>
        <v>3.9671962722232527E-3</v>
      </c>
      <c r="BO243">
        <f t="shared" si="52"/>
        <v>5.7326872573268172E-3</v>
      </c>
      <c r="BP243">
        <f t="shared" si="53"/>
        <v>3.3939846709273545E-3</v>
      </c>
      <c r="BR243">
        <f t="shared" si="54"/>
        <v>9.9179906805581318E-4</v>
      </c>
      <c r="BS243">
        <f t="shared" si="55"/>
        <v>1.3512073446925012E-3</v>
      </c>
      <c r="BT243">
        <f t="shared" si="56"/>
        <v>6.7879693418547091E-4</v>
      </c>
      <c r="BV243">
        <f t="shared" si="57"/>
        <v>0.43793483187726201</v>
      </c>
      <c r="BW243">
        <f t="shared" si="58"/>
        <v>0.58940555017626606</v>
      </c>
      <c r="BX243">
        <f t="shared" si="59"/>
        <v>0.20347683565439531</v>
      </c>
    </row>
    <row r="244" spans="1:76" x14ac:dyDescent="0.3">
      <c r="A244" t="s">
        <v>1211</v>
      </c>
      <c r="B244">
        <v>2.6693134165025448E-2</v>
      </c>
      <c r="C244">
        <v>9.9868138448321493E-3</v>
      </c>
      <c r="D244">
        <v>2.7167621205049848E-2</v>
      </c>
      <c r="E244">
        <v>3.0891497716413426E-2</v>
      </c>
      <c r="F244">
        <v>7.4190358472402504E-2</v>
      </c>
      <c r="G244">
        <v>1.056437258820315E-2</v>
      </c>
      <c r="H244">
        <v>4.7857751958964648E-2</v>
      </c>
      <c r="I244">
        <v>1.9069230496792301E-2</v>
      </c>
      <c r="J244">
        <v>2.115168050586555E-2</v>
      </c>
      <c r="K244">
        <v>1.3313003752395001E-2</v>
      </c>
      <c r="L244">
        <v>2.0834270675268149E-2</v>
      </c>
      <c r="M244">
        <v>1.405596589267135E-2</v>
      </c>
      <c r="N244">
        <v>2.8489259710185899E-2</v>
      </c>
      <c r="O244">
        <v>1.8700526485781598E-2</v>
      </c>
      <c r="P244">
        <v>2.3850634906811951E-3</v>
      </c>
      <c r="Q244">
        <v>3.2126443121105054E-2</v>
      </c>
      <c r="R244">
        <v>2.3574308743747399E-2</v>
      </c>
      <c r="S244">
        <v>2.8041668241458151E-2</v>
      </c>
      <c r="T244">
        <v>1.2070688840960001E-2</v>
      </c>
      <c r="U244">
        <v>3.4997239381760401E-2</v>
      </c>
      <c r="V244">
        <v>5.0286851062196502E-4</v>
      </c>
      <c r="W244">
        <v>8.9240121168942498E-3</v>
      </c>
      <c r="X244">
        <v>0</v>
      </c>
      <c r="Y244">
        <v>1.9471770774924901E-2</v>
      </c>
      <c r="Z244">
        <v>1.7117289947904651E-2</v>
      </c>
      <c r="AA244">
        <v>3.2213619824524947E-2</v>
      </c>
      <c r="AB244">
        <v>3.4734785008165153E-2</v>
      </c>
      <c r="AC244">
        <v>1.8572611212948648E-2</v>
      </c>
      <c r="AD244">
        <v>1.2271578577163151E-2</v>
      </c>
      <c r="AE244">
        <v>2.0608094349802448E-3</v>
      </c>
      <c r="AF244">
        <v>2.7698549889372551E-2</v>
      </c>
      <c r="AG244">
        <v>1.4887272203912252E-2</v>
      </c>
      <c r="AH244">
        <v>1.21220602176208E-2</v>
      </c>
      <c r="AI244">
        <v>1.0852820469662751E-2</v>
      </c>
      <c r="AJ244">
        <v>1.417864845448585E-2</v>
      </c>
      <c r="AK244">
        <v>2.7319584560473148E-2</v>
      </c>
      <c r="AL244">
        <v>1.0236729021395949E-2</v>
      </c>
      <c r="AM244">
        <v>2.17494397067606E-2</v>
      </c>
      <c r="AN244">
        <v>9.6486087911059996E-3</v>
      </c>
      <c r="AO244">
        <v>1.4935637890336952E-2</v>
      </c>
      <c r="AP244">
        <v>6.1579651213706996E-3</v>
      </c>
      <c r="AQ244">
        <v>2.766617255592535E-2</v>
      </c>
      <c r="AR244">
        <v>5.4515108158559745E-3</v>
      </c>
      <c r="AS244">
        <v>2.2655154874193478E-2</v>
      </c>
      <c r="AT244">
        <v>2.5996605833863349E-2</v>
      </c>
      <c r="AU244">
        <v>5.6719775818675551E-2</v>
      </c>
      <c r="AV244">
        <v>2.0098531975688949E-2</v>
      </c>
      <c r="AW244">
        <v>1.7929789299202303E-2</v>
      </c>
      <c r="AX244">
        <v>1.2345288019262249E-2</v>
      </c>
      <c r="AY244">
        <v>1.9324200241677348E-2</v>
      </c>
      <c r="AZ244">
        <v>3.04487167873678E-2</v>
      </c>
      <c r="BA244">
        <v>9.403606702695945E-3</v>
      </c>
      <c r="BB244">
        <v>9.2086019831634502E-3</v>
      </c>
      <c r="BC244">
        <v>1.9756640265184998E-2</v>
      </c>
      <c r="BD244">
        <v>3.7348719290054302E-2</v>
      </c>
      <c r="BE244">
        <v>3.8308355974594199E-3</v>
      </c>
      <c r="BF244">
        <v>7.4397288838116797E-3</v>
      </c>
      <c r="BG244">
        <v>2.05239943832182E-2</v>
      </c>
      <c r="BH244">
        <v>1.9163295138687433E-2</v>
      </c>
      <c r="BJ244">
        <f t="shared" si="48"/>
        <v>2.4842312130102327E-2</v>
      </c>
      <c r="BK244">
        <f t="shared" si="49"/>
        <v>1.7228552966479009E-2</v>
      </c>
      <c r="BL244">
        <f t="shared" si="50"/>
        <v>1.8781511280476681E-2</v>
      </c>
      <c r="BN244">
        <f t="shared" si="51"/>
        <v>1.7040350095574325E-2</v>
      </c>
      <c r="BO244">
        <f t="shared" si="52"/>
        <v>1.1165574204909691E-2</v>
      </c>
      <c r="BP244">
        <f t="shared" si="53"/>
        <v>1.1650078512357977E-2</v>
      </c>
      <c r="BR244">
        <f t="shared" si="54"/>
        <v>4.2600875238935814E-3</v>
      </c>
      <c r="BS244">
        <f t="shared" si="55"/>
        <v>2.6317510787110788E-3</v>
      </c>
      <c r="BT244">
        <f t="shared" si="56"/>
        <v>2.3300157024715952E-3</v>
      </c>
      <c r="BV244">
        <f t="shared" si="57"/>
        <v>0.14075303688341706</v>
      </c>
      <c r="BW244">
        <f t="shared" si="58"/>
        <v>0.22401176331126524</v>
      </c>
      <c r="BX244">
        <f t="shared" si="59"/>
        <v>0.6611502523936108</v>
      </c>
    </row>
    <row r="245" spans="1:76" x14ac:dyDescent="0.3">
      <c r="A245" t="s">
        <v>1212</v>
      </c>
      <c r="B245">
        <v>0</v>
      </c>
      <c r="C245">
        <v>0</v>
      </c>
      <c r="D245">
        <v>4.2824316701187051E-3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5.1362394142185196E-3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3.7871300960738799E-3</v>
      </c>
      <c r="AG245">
        <v>0</v>
      </c>
      <c r="AH245">
        <v>0</v>
      </c>
      <c r="AI245">
        <v>0</v>
      </c>
      <c r="AJ245">
        <v>0</v>
      </c>
      <c r="AK245">
        <v>5.0635946345458996E-3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4.3908518824396451E-3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J245">
        <f t="shared" si="48"/>
        <v>2.6765197938241907E-4</v>
      </c>
      <c r="BK245">
        <f t="shared" si="49"/>
        <v>4.957427505718E-4</v>
      </c>
      <c r="BL245">
        <f t="shared" si="50"/>
        <v>3.7817786067942177E-4</v>
      </c>
      <c r="BN245">
        <f t="shared" si="51"/>
        <v>1.0706079175296763E-3</v>
      </c>
      <c r="BO245">
        <f t="shared" si="52"/>
        <v>1.4612567906420882E-3</v>
      </c>
      <c r="BP245">
        <f t="shared" si="53"/>
        <v>1.31250569076265E-3</v>
      </c>
      <c r="BR245">
        <f t="shared" si="54"/>
        <v>2.6765197938241907E-4</v>
      </c>
      <c r="BS245">
        <f t="shared" si="55"/>
        <v>3.4442152857263729E-4</v>
      </c>
      <c r="BT245">
        <f t="shared" si="56"/>
        <v>2.6250113815253E-4</v>
      </c>
      <c r="BV245">
        <f t="shared" si="57"/>
        <v>0.60475912859463188</v>
      </c>
      <c r="BW245">
        <f t="shared" si="58"/>
        <v>0.7697980018402435</v>
      </c>
      <c r="BX245">
        <f t="shared" si="59"/>
        <v>0.78764922443486218</v>
      </c>
    </row>
    <row r="246" spans="1:76" x14ac:dyDescent="0.3">
      <c r="A246" t="s">
        <v>1213</v>
      </c>
      <c r="B246">
        <v>1.2519165952039149E-2</v>
      </c>
      <c r="C246">
        <v>4.3247918952003953E-3</v>
      </c>
      <c r="D246">
        <v>1.8466807953896949E-2</v>
      </c>
      <c r="E246">
        <v>2.8096263098386053E-2</v>
      </c>
      <c r="F246">
        <v>0</v>
      </c>
      <c r="G246">
        <v>1.33578069791262E-2</v>
      </c>
      <c r="H246">
        <v>1.28641212633705E-2</v>
      </c>
      <c r="I246">
        <v>1.052202497482246E-2</v>
      </c>
      <c r="J246">
        <v>0</v>
      </c>
      <c r="K246">
        <v>2.0024869665851548E-2</v>
      </c>
      <c r="L246">
        <v>1.1528208156635134E-2</v>
      </c>
      <c r="M246">
        <v>1.5862213947881398E-2</v>
      </c>
      <c r="N246">
        <v>1.7493905444051345E-2</v>
      </c>
      <c r="O246">
        <v>1.6782783403850001E-2</v>
      </c>
      <c r="P246">
        <v>2.254432216947741E-2</v>
      </c>
      <c r="Q246">
        <v>1.4928344418779771E-2</v>
      </c>
      <c r="R246">
        <v>2.46447364026442E-2</v>
      </c>
      <c r="S246">
        <v>1.7389034966894049E-2</v>
      </c>
      <c r="T246">
        <v>1.2626067297128349E-2</v>
      </c>
      <c r="U246">
        <v>2.3607491493683047E-2</v>
      </c>
      <c r="V246">
        <v>1.18094412218084E-2</v>
      </c>
      <c r="W246">
        <v>4.147966761311705E-3</v>
      </c>
      <c r="X246">
        <v>7.9053770370473495E-3</v>
      </c>
      <c r="Y246">
        <v>1.7988872809417734E-2</v>
      </c>
      <c r="Z246">
        <v>2.4525170092548051E-2</v>
      </c>
      <c r="AA246">
        <v>5.8696828825812999E-3</v>
      </c>
      <c r="AB246">
        <v>1.3797564260129449E-2</v>
      </c>
      <c r="AC246">
        <v>5.7140745524108501E-3</v>
      </c>
      <c r="AD246">
        <v>2.8805434575414349E-2</v>
      </c>
      <c r="AE246">
        <v>2.8369864006807299E-2</v>
      </c>
      <c r="AF246">
        <v>1.8661832171126248E-2</v>
      </c>
      <c r="AG246">
        <v>2.3669545059338302E-2</v>
      </c>
      <c r="AH246">
        <v>2.4423319615237273E-2</v>
      </c>
      <c r="AI246">
        <v>4.4511402998429747E-2</v>
      </c>
      <c r="AJ246">
        <v>1.0313812406596835E-2</v>
      </c>
      <c r="AK246">
        <v>1.7014671435674551E-2</v>
      </c>
      <c r="AL246">
        <v>1.1528108478110401E-2</v>
      </c>
      <c r="AM246">
        <v>1.5433059672981472E-2</v>
      </c>
      <c r="AN246">
        <v>2.8225569108722148E-2</v>
      </c>
      <c r="AO246">
        <v>2.2586646071259601E-2</v>
      </c>
      <c r="AP246">
        <v>2.8964669270747409E-2</v>
      </c>
      <c r="AQ246">
        <v>1.163750729877145E-2</v>
      </c>
      <c r="AR246">
        <v>6.1619903781831402E-3</v>
      </c>
      <c r="AS246">
        <v>1.7354647008438799E-2</v>
      </c>
      <c r="AT246">
        <v>1.216414534805115E-2</v>
      </c>
      <c r="AU246">
        <v>8.6979090479004494E-3</v>
      </c>
      <c r="AV246">
        <v>0</v>
      </c>
      <c r="AW246">
        <v>2.6777128261393751E-2</v>
      </c>
      <c r="AX246">
        <v>1.5780373725333599E-2</v>
      </c>
      <c r="AY246">
        <v>1.1438767934904601E-2</v>
      </c>
      <c r="AZ246">
        <v>1.354564938840155E-2</v>
      </c>
      <c r="BA246">
        <v>1.2564440411342755E-2</v>
      </c>
      <c r="BB246">
        <v>2.7737261731157252E-2</v>
      </c>
      <c r="BC246">
        <v>7.5693310680208748E-3</v>
      </c>
      <c r="BD246">
        <v>2.1166040732963202E-3</v>
      </c>
      <c r="BE246">
        <v>1.5655413046006966E-2</v>
      </c>
      <c r="BF246">
        <v>5.8860085973899455E-3</v>
      </c>
      <c r="BG246">
        <v>1.899438082442485E-2</v>
      </c>
      <c r="BH246">
        <v>6.9874809480352847E-3</v>
      </c>
      <c r="BJ246">
        <f t="shared" si="48"/>
        <v>1.370722683271052E-2</v>
      </c>
      <c r="BK246">
        <f t="shared" si="49"/>
        <v>1.880371545577543E-2</v>
      </c>
      <c r="BL246">
        <f t="shared" si="50"/>
        <v>1.4205423021405808E-2</v>
      </c>
      <c r="BN246">
        <f t="shared" si="51"/>
        <v>7.5656336426264247E-3</v>
      </c>
      <c r="BO246">
        <f t="shared" si="52"/>
        <v>1.0245913649002777E-2</v>
      </c>
      <c r="BP246">
        <f t="shared" si="53"/>
        <v>7.9707934020311171E-3</v>
      </c>
      <c r="BR246">
        <f t="shared" si="54"/>
        <v>1.8914084106566062E-3</v>
      </c>
      <c r="BS246">
        <f t="shared" si="55"/>
        <v>2.4149850068872227E-3</v>
      </c>
      <c r="BT246">
        <f t="shared" si="56"/>
        <v>1.5941586804062234E-3</v>
      </c>
      <c r="BV246">
        <f t="shared" si="57"/>
        <v>0.10669849228655735</v>
      </c>
      <c r="BW246">
        <f t="shared" si="58"/>
        <v>0.84160564119497361</v>
      </c>
      <c r="BX246">
        <f t="shared" si="59"/>
        <v>0.12222907134864759</v>
      </c>
    </row>
    <row r="247" spans="1:76" x14ac:dyDescent="0.3">
      <c r="A247" t="s">
        <v>1214</v>
      </c>
      <c r="B247">
        <v>0.1659682366678665</v>
      </c>
      <c r="C247">
        <v>0.10238691523246385</v>
      </c>
      <c r="D247">
        <v>0.2759540900017205</v>
      </c>
      <c r="E247">
        <v>0.1355243323919775</v>
      </c>
      <c r="F247">
        <v>0.12312739547236751</v>
      </c>
      <c r="G247">
        <v>0.153899688467866</v>
      </c>
      <c r="H247">
        <v>0.21437950230588648</v>
      </c>
      <c r="I247">
        <v>0.2073651974319845</v>
      </c>
      <c r="J247">
        <v>0.193450115492667</v>
      </c>
      <c r="K247">
        <v>0.171927828472318</v>
      </c>
      <c r="L247">
        <v>0.12545193795008749</v>
      </c>
      <c r="M247">
        <v>0.15674958073242101</v>
      </c>
      <c r="N247">
        <v>0.17065216621524848</v>
      </c>
      <c r="O247">
        <v>0.14335717600488052</v>
      </c>
      <c r="P247">
        <v>0.20013004034725201</v>
      </c>
      <c r="Q247">
        <v>0.18686245565333398</v>
      </c>
      <c r="R247">
        <v>0.34006603113535699</v>
      </c>
      <c r="S247">
        <v>0.16025174111662999</v>
      </c>
      <c r="T247">
        <v>0.17868183761908751</v>
      </c>
      <c r="U247">
        <v>0.15310029316092949</v>
      </c>
      <c r="V247">
        <v>0.11765901136756801</v>
      </c>
      <c r="W247">
        <v>0.1698457438350835</v>
      </c>
      <c r="X247">
        <v>0.1424303930441895</v>
      </c>
      <c r="Y247">
        <v>0.156093439629579</v>
      </c>
      <c r="Z247">
        <v>0.16761732062895451</v>
      </c>
      <c r="AA247">
        <v>0.19427097395737503</v>
      </c>
      <c r="AB247">
        <v>0.19213830640979351</v>
      </c>
      <c r="AC247">
        <v>0.2434153889672975</v>
      </c>
      <c r="AD247">
        <v>0.12748154471654499</v>
      </c>
      <c r="AE247">
        <v>0.2087314941786905</v>
      </c>
      <c r="AF247">
        <v>0.147987737853811</v>
      </c>
      <c r="AG247">
        <v>0.15337945100072914</v>
      </c>
      <c r="AH247">
        <v>0.1847947974760295</v>
      </c>
      <c r="AI247">
        <v>0.26817271077855148</v>
      </c>
      <c r="AJ247">
        <v>0.18889187239635452</v>
      </c>
      <c r="AK247">
        <v>0.17562087230238349</v>
      </c>
      <c r="AL247">
        <v>0.10685478438962465</v>
      </c>
      <c r="AM247">
        <v>0.13943270771416899</v>
      </c>
      <c r="AN247">
        <v>0.1753337678990495</v>
      </c>
      <c r="AO247">
        <v>0.17163181235903249</v>
      </c>
      <c r="AP247">
        <v>0.1832379942001455</v>
      </c>
      <c r="AQ247">
        <v>0.19090708986104549</v>
      </c>
      <c r="AR247">
        <v>0.14296775488729749</v>
      </c>
      <c r="AS247">
        <v>0.21765653605816299</v>
      </c>
      <c r="AT247">
        <v>0.20859294145098201</v>
      </c>
      <c r="AU247">
        <v>0.31217002967770602</v>
      </c>
      <c r="AV247">
        <v>0.2100464684922205</v>
      </c>
      <c r="AW247">
        <v>0.17246835000278349</v>
      </c>
      <c r="AX247">
        <v>0.1346550865722726</v>
      </c>
      <c r="AY247">
        <v>0.20354308234780399</v>
      </c>
      <c r="AZ247">
        <v>0.21960049768141798</v>
      </c>
      <c r="BA247">
        <v>0.13150048368520001</v>
      </c>
      <c r="BB247">
        <v>0.14812236665308551</v>
      </c>
      <c r="BC247">
        <v>0.12931109297987503</v>
      </c>
      <c r="BD247">
        <v>0.1930148065289185</v>
      </c>
      <c r="BE247">
        <v>0.1153954106259755</v>
      </c>
      <c r="BF247">
        <v>0.15013934855223501</v>
      </c>
      <c r="BG247">
        <v>0.121708244814552</v>
      </c>
      <c r="BH247">
        <v>0.1815003482437465</v>
      </c>
      <c r="BJ247">
        <f t="shared" si="48"/>
        <v>0.17044916617752134</v>
      </c>
      <c r="BK247">
        <f t="shared" si="49"/>
        <v>0.18367323427090007</v>
      </c>
      <c r="BL247">
        <f t="shared" si="50"/>
        <v>0.17297215001504151</v>
      </c>
      <c r="BN247">
        <f t="shared" si="51"/>
        <v>4.2768767026625736E-2</v>
      </c>
      <c r="BO247">
        <f t="shared" si="52"/>
        <v>5.4290332182872852E-2</v>
      </c>
      <c r="BP247">
        <f t="shared" si="53"/>
        <v>4.4190595306558458E-2</v>
      </c>
      <c r="BR247">
        <f t="shared" si="54"/>
        <v>1.0692191756656434E-2</v>
      </c>
      <c r="BS247">
        <f t="shared" si="55"/>
        <v>1.2796354013126553E-2</v>
      </c>
      <c r="BT247">
        <f t="shared" si="56"/>
        <v>8.838119061311692E-3</v>
      </c>
      <c r="BV247">
        <f t="shared" si="57"/>
        <v>0.43367986297488204</v>
      </c>
      <c r="BW247">
        <f t="shared" si="58"/>
        <v>0.85679707410860784</v>
      </c>
      <c r="BX247">
        <f t="shared" si="59"/>
        <v>0.49636218731235604</v>
      </c>
    </row>
    <row r="248" spans="1:76" x14ac:dyDescent="0.3">
      <c r="A248" t="s">
        <v>1215</v>
      </c>
      <c r="B248">
        <v>0.113426906366437</v>
      </c>
      <c r="C248">
        <v>9.3915240001915506E-2</v>
      </c>
      <c r="D248">
        <v>0.18869098100721349</v>
      </c>
      <c r="E248">
        <v>0.1337143174303935</v>
      </c>
      <c r="F248">
        <v>9.7113960070084507E-2</v>
      </c>
      <c r="G248">
        <v>0.11307379501409995</v>
      </c>
      <c r="H248">
        <v>0.14292222790450901</v>
      </c>
      <c r="I248">
        <v>0.13136714140554351</v>
      </c>
      <c r="J248">
        <v>0.118354642297557</v>
      </c>
      <c r="K248">
        <v>0.10796157956177529</v>
      </c>
      <c r="L248">
        <v>8.9855342216403344E-2</v>
      </c>
      <c r="M248">
        <v>0.10025340603688079</v>
      </c>
      <c r="N248">
        <v>7.275620281380546E-2</v>
      </c>
      <c r="O248">
        <v>8.8474774648546403E-2</v>
      </c>
      <c r="P248">
        <v>0.144148484898588</v>
      </c>
      <c r="Q248">
        <v>0.11023730390954836</v>
      </c>
      <c r="R248">
        <v>7.9328000456128298E-2</v>
      </c>
      <c r="S248">
        <v>0.10736764161825199</v>
      </c>
      <c r="T248">
        <v>0.10044484851555729</v>
      </c>
      <c r="U248">
        <v>0.121254440858323</v>
      </c>
      <c r="V248">
        <v>6.6051571620187197E-2</v>
      </c>
      <c r="W248">
        <v>0.12644619872227</v>
      </c>
      <c r="X248">
        <v>0.1351639371574172</v>
      </c>
      <c r="Y248">
        <v>4.4116391092629353E-2</v>
      </c>
      <c r="Z248">
        <v>0.21653522990354351</v>
      </c>
      <c r="AA248">
        <v>0.10731604455883879</v>
      </c>
      <c r="AB248">
        <v>0.11938102718624791</v>
      </c>
      <c r="AC248">
        <v>0.12543668608113251</v>
      </c>
      <c r="AD248">
        <v>0.12571569264123675</v>
      </c>
      <c r="AE248">
        <v>9.2399706806654658E-2</v>
      </c>
      <c r="AF248">
        <v>6.3243274269876609E-2</v>
      </c>
      <c r="AG248">
        <v>0.12372958910147949</v>
      </c>
      <c r="AH248">
        <v>0.17632062077494751</v>
      </c>
      <c r="AI248">
        <v>0.22110330132165151</v>
      </c>
      <c r="AJ248">
        <v>0.13572978729385479</v>
      </c>
      <c r="AK248">
        <v>0.10755058638840151</v>
      </c>
      <c r="AL248">
        <v>9.6519562428993594E-2</v>
      </c>
      <c r="AM248">
        <v>8.8926229925035752E-2</v>
      </c>
      <c r="AN248">
        <v>0.16468885116355853</v>
      </c>
      <c r="AO248">
        <v>0.13861242677815649</v>
      </c>
      <c r="AP248">
        <v>0.125778075320609</v>
      </c>
      <c r="AQ248">
        <v>5.624288895408705E-2</v>
      </c>
      <c r="AR248">
        <v>0.13296692389498699</v>
      </c>
      <c r="AS248">
        <v>0.1742856181943635</v>
      </c>
      <c r="AT248">
        <v>0.11282475980510739</v>
      </c>
      <c r="AU248">
        <v>0.1567732917568665</v>
      </c>
      <c r="AV248">
        <v>0.14226390917114201</v>
      </c>
      <c r="AW248">
        <v>0.1325511171792442</v>
      </c>
      <c r="AX248">
        <v>7.0315110796366348E-2</v>
      </c>
      <c r="AY248">
        <v>0.1194314391320155</v>
      </c>
      <c r="AZ248">
        <v>0.14981707135571928</v>
      </c>
      <c r="BA248">
        <v>0.11477419501689651</v>
      </c>
      <c r="BB248">
        <v>0.10984401956353315</v>
      </c>
      <c r="BC248">
        <v>9.7089080908628056E-2</v>
      </c>
      <c r="BD248">
        <v>8.4576229710267709E-2</v>
      </c>
      <c r="BE248">
        <v>7.4966196901616697E-2</v>
      </c>
      <c r="BF248">
        <v>0.1552177672314255</v>
      </c>
      <c r="BG248">
        <v>6.1010673703187843E-2</v>
      </c>
      <c r="BH248">
        <v>0.10028460667996494</v>
      </c>
      <c r="BJ248">
        <f t="shared" si="48"/>
        <v>0.1153916440989563</v>
      </c>
      <c r="BK248">
        <f t="shared" si="49"/>
        <v>0.11951967792702074</v>
      </c>
      <c r="BL248">
        <f t="shared" si="50"/>
        <v>0.11612161677016117</v>
      </c>
      <c r="BN248">
        <f t="shared" si="51"/>
        <v>2.8127425532352548E-2</v>
      </c>
      <c r="BO248">
        <f t="shared" si="52"/>
        <v>4.7320752370667192E-2</v>
      </c>
      <c r="BP248">
        <f t="shared" si="53"/>
        <v>3.263570231036643E-2</v>
      </c>
      <c r="BR248">
        <f t="shared" si="54"/>
        <v>7.0318563830881371E-3</v>
      </c>
      <c r="BS248">
        <f t="shared" si="55"/>
        <v>1.1153608297382723E-2</v>
      </c>
      <c r="BT248">
        <f t="shared" si="56"/>
        <v>6.5271404620732857E-3</v>
      </c>
      <c r="BV248">
        <f t="shared" si="57"/>
        <v>0.75652679895029973</v>
      </c>
      <c r="BW248">
        <f t="shared" si="58"/>
        <v>0.93977933692385818</v>
      </c>
      <c r="BX248">
        <f t="shared" si="59"/>
        <v>0.79449892975796688</v>
      </c>
    </row>
    <row r="249" spans="1:76" x14ac:dyDescent="0.3">
      <c r="A249" t="s">
        <v>1216</v>
      </c>
      <c r="B249">
        <v>4.5635244085853854E-3</v>
      </c>
      <c r="C249">
        <v>0</v>
      </c>
      <c r="D249">
        <v>7.1566963055191002E-3</v>
      </c>
      <c r="E249">
        <v>0</v>
      </c>
      <c r="F249">
        <v>0</v>
      </c>
      <c r="G249">
        <v>8.883242748372636E-3</v>
      </c>
      <c r="H249">
        <v>0</v>
      </c>
      <c r="I249">
        <v>5.2240873363433998E-3</v>
      </c>
      <c r="J249">
        <v>5.8015332265837502E-3</v>
      </c>
      <c r="K249">
        <v>4.4204423072539351E-3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1.4175901011901E-2</v>
      </c>
      <c r="S249">
        <v>0</v>
      </c>
      <c r="T249">
        <v>6.7405629465096002E-3</v>
      </c>
      <c r="U249">
        <v>6.0486341838075003E-3</v>
      </c>
      <c r="V249">
        <v>0</v>
      </c>
      <c r="W249">
        <v>0</v>
      </c>
      <c r="X249">
        <v>1.6813253723289251E-3</v>
      </c>
      <c r="Y249">
        <v>0</v>
      </c>
      <c r="Z249">
        <v>5.5191171944544504E-3</v>
      </c>
      <c r="AA249">
        <v>0</v>
      </c>
      <c r="AB249">
        <v>2.4760515723675249E-3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3.655459618481675E-3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3.7695927743347699E-3</v>
      </c>
      <c r="AO249">
        <v>0</v>
      </c>
      <c r="AP249">
        <v>0</v>
      </c>
      <c r="AQ249">
        <v>0</v>
      </c>
      <c r="AR249">
        <v>1.9563797780543148E-3</v>
      </c>
      <c r="AS249">
        <v>9.2649665031836505E-3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7.4207595699500497E-3</v>
      </c>
      <c r="BA249">
        <v>4.6623561397257547E-3</v>
      </c>
      <c r="BB249">
        <v>2.992816148959165E-3</v>
      </c>
      <c r="BC249">
        <v>0</v>
      </c>
      <c r="BD249">
        <v>1.0585467859976751E-2</v>
      </c>
      <c r="BE249">
        <v>0</v>
      </c>
      <c r="BF249">
        <v>0</v>
      </c>
      <c r="BG249">
        <v>3.030261833971305E-3</v>
      </c>
      <c r="BH249">
        <v>0</v>
      </c>
      <c r="BJ249">
        <f t="shared" si="48"/>
        <v>2.2530953957911378E-3</v>
      </c>
      <c r="BK249">
        <f t="shared" si="49"/>
        <v>2.2387251055472597E-3</v>
      </c>
      <c r="BL249">
        <f t="shared" si="50"/>
        <v>1.7473040243262306E-3</v>
      </c>
      <c r="BN249">
        <f t="shared" si="51"/>
        <v>3.164619233881553E-3</v>
      </c>
      <c r="BO249">
        <f t="shared" si="52"/>
        <v>3.8004956184686947E-3</v>
      </c>
      <c r="BP249">
        <f t="shared" si="53"/>
        <v>3.1261456197214338E-3</v>
      </c>
      <c r="BR249">
        <f t="shared" si="54"/>
        <v>7.9115480847038826E-4</v>
      </c>
      <c r="BS249">
        <f t="shared" si="55"/>
        <v>8.957854078963254E-4</v>
      </c>
      <c r="BT249">
        <f t="shared" si="56"/>
        <v>6.2522912394428673E-4</v>
      </c>
      <c r="BV249">
        <f t="shared" si="57"/>
        <v>0.99048143922455401</v>
      </c>
      <c r="BW249">
        <f t="shared" si="58"/>
        <v>0.61941060649421864</v>
      </c>
      <c r="BX249">
        <f t="shared" si="59"/>
        <v>0.6558311699124113</v>
      </c>
    </row>
    <row r="250" spans="1:76" x14ac:dyDescent="0.3">
      <c r="A250" t="s">
        <v>1217</v>
      </c>
      <c r="B250">
        <v>2.1696971868663498E-2</v>
      </c>
      <c r="C250">
        <v>7.3551539668432501E-3</v>
      </c>
      <c r="D250">
        <v>5.5266640775640453E-2</v>
      </c>
      <c r="E250">
        <v>7.7062648738332448E-2</v>
      </c>
      <c r="F250">
        <v>3.6176302419226952E-2</v>
      </c>
      <c r="G250">
        <v>2.1267621419449299E-2</v>
      </c>
      <c r="H250">
        <v>2.5701918145524152E-2</v>
      </c>
      <c r="I250">
        <v>2.85984575806837E-2</v>
      </c>
      <c r="J250">
        <v>2.8495095430879448E-2</v>
      </c>
      <c r="K250">
        <v>2.4386170056280999E-2</v>
      </c>
      <c r="L250">
        <v>2.1531242788062649E-2</v>
      </c>
      <c r="M250">
        <v>6.6213261029506601E-2</v>
      </c>
      <c r="N250">
        <v>2.881404576850945E-2</v>
      </c>
      <c r="O250">
        <v>2.301909853810525E-2</v>
      </c>
      <c r="P250">
        <v>2.06957246560414E-2</v>
      </c>
      <c r="Q250">
        <v>3.0543031504959652E-2</v>
      </c>
      <c r="R250">
        <v>3.1973446023346799E-2</v>
      </c>
      <c r="S250">
        <v>5.8980121352048796E-2</v>
      </c>
      <c r="T250">
        <v>2.4404797685244999E-2</v>
      </c>
      <c r="U250">
        <v>5.7722939207458995E-2</v>
      </c>
      <c r="V250">
        <v>2.7095760482151399E-2</v>
      </c>
      <c r="W250">
        <v>2.6198850198986399E-2</v>
      </c>
      <c r="X250">
        <v>4.1978313120755499E-2</v>
      </c>
      <c r="Y250">
        <v>3.19435687874298E-2</v>
      </c>
      <c r="Z250">
        <v>2.43805893093814E-2</v>
      </c>
      <c r="AA250">
        <v>2.8147315552175499E-3</v>
      </c>
      <c r="AB250">
        <v>1.7207326390573485E-2</v>
      </c>
      <c r="AC250">
        <v>2.8084501259200957E-2</v>
      </c>
      <c r="AD250">
        <v>1.843373171103185E-2</v>
      </c>
      <c r="AE250">
        <v>3.4933566267738497E-2</v>
      </c>
      <c r="AF250">
        <v>1.2753710673159949E-2</v>
      </c>
      <c r="AG250">
        <v>3.5030246613329152E-2</v>
      </c>
      <c r="AH250">
        <v>1.9829809007245049E-2</v>
      </c>
      <c r="AI250">
        <v>2.1962037023885002E-2</v>
      </c>
      <c r="AJ250">
        <v>1.5670582929594799E-2</v>
      </c>
      <c r="AK250">
        <v>4.5715001524931298E-2</v>
      </c>
      <c r="AL250">
        <v>4.5923841774092401E-2</v>
      </c>
      <c r="AM250">
        <v>3.3348698787409398E-2</v>
      </c>
      <c r="AN250">
        <v>2.9903488400279052E-2</v>
      </c>
      <c r="AO250">
        <v>1.9766655563926053E-2</v>
      </c>
      <c r="AP250">
        <v>1.1967596188813299E-2</v>
      </c>
      <c r="AQ250">
        <v>5.7454385953824997E-3</v>
      </c>
      <c r="AR250">
        <v>1.3790005803132801E-2</v>
      </c>
      <c r="AS250">
        <v>9.0168607729974003E-3</v>
      </c>
      <c r="AT250">
        <v>3.4728210238263252E-2</v>
      </c>
      <c r="AU250">
        <v>3.5966507737686552E-2</v>
      </c>
      <c r="AV250">
        <v>4.5904564667334599E-2</v>
      </c>
      <c r="AW250">
        <v>5.3040726789719703E-2</v>
      </c>
      <c r="AX250">
        <v>2.6880246368460901E-2</v>
      </c>
      <c r="AY250">
        <v>9.3361010658929607E-3</v>
      </c>
      <c r="AZ250">
        <v>2.4665553720530274E-2</v>
      </c>
      <c r="BA250">
        <v>9.4456174466496599E-3</v>
      </c>
      <c r="BB250">
        <v>1.6877624726466648E-2</v>
      </c>
      <c r="BC250">
        <v>2.8299869227038803E-2</v>
      </c>
      <c r="BD250">
        <v>1.5012782138432049E-2</v>
      </c>
      <c r="BE250">
        <v>1.4503922891098165E-2</v>
      </c>
      <c r="BF250">
        <v>3.6850158572774697E-2</v>
      </c>
      <c r="BG250">
        <v>2.3581973440683249E-2</v>
      </c>
      <c r="BH250">
        <v>2.600631944497455E-2</v>
      </c>
      <c r="BJ250">
        <f t="shared" si="48"/>
        <v>3.2301461542919324E-2</v>
      </c>
      <c r="BK250">
        <f t="shared" si="49"/>
        <v>2.8651558148232534E-2</v>
      </c>
      <c r="BL250">
        <f t="shared" si="50"/>
        <v>2.5277933952662604E-2</v>
      </c>
      <c r="BN250">
        <f t="shared" si="51"/>
        <v>1.8328521645633308E-2</v>
      </c>
      <c r="BO250">
        <f t="shared" si="52"/>
        <v>1.4075129135379789E-2</v>
      </c>
      <c r="BP250">
        <f t="shared" si="53"/>
        <v>1.346943735825906E-2</v>
      </c>
      <c r="BR250">
        <f t="shared" si="54"/>
        <v>4.5821304114083269E-3</v>
      </c>
      <c r="BS250">
        <f t="shared" si="55"/>
        <v>3.3175397525677993E-3</v>
      </c>
      <c r="BT250">
        <f t="shared" si="56"/>
        <v>2.6938874716518121E-3</v>
      </c>
      <c r="BV250">
        <f t="shared" si="57"/>
        <v>0.5240422290074751</v>
      </c>
      <c r="BW250">
        <f t="shared" si="58"/>
        <v>0.1982169512096007</v>
      </c>
      <c r="BX250">
        <f t="shared" si="59"/>
        <v>0.43506432961200214</v>
      </c>
    </row>
    <row r="251" spans="1:76" x14ac:dyDescent="0.3">
      <c r="A251" t="s">
        <v>1218</v>
      </c>
      <c r="B251">
        <v>0</v>
      </c>
      <c r="C251">
        <v>0</v>
      </c>
      <c r="D251">
        <v>0</v>
      </c>
      <c r="E251">
        <v>4.6741105609642503E-3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1.209379597318975E-2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4.3908518824396451E-3</v>
      </c>
      <c r="AR251">
        <v>0</v>
      </c>
      <c r="AS251">
        <v>2.2005746351211599E-3</v>
      </c>
      <c r="AT251">
        <v>0</v>
      </c>
      <c r="AU251">
        <v>0</v>
      </c>
      <c r="AV251">
        <v>0</v>
      </c>
      <c r="AW251">
        <v>7.0594714006796001E-3</v>
      </c>
      <c r="AX251">
        <v>0</v>
      </c>
      <c r="AY251">
        <v>0</v>
      </c>
      <c r="AZ251">
        <v>2.1134044960634548E-3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J251">
        <f t="shared" si="48"/>
        <v>2.9213191006026564E-4</v>
      </c>
      <c r="BK251">
        <f t="shared" si="49"/>
        <v>6.7187755406609723E-4</v>
      </c>
      <c r="BL251">
        <f t="shared" si="50"/>
        <v>6.3057209657215439E-4</v>
      </c>
      <c r="BN251">
        <f t="shared" si="51"/>
        <v>1.1685276402410626E-3</v>
      </c>
      <c r="BO251">
        <f t="shared" si="52"/>
        <v>2.8505350476430115E-3</v>
      </c>
      <c r="BP251">
        <f t="shared" si="53"/>
        <v>1.6892329962499716E-3</v>
      </c>
      <c r="BR251">
        <f t="shared" si="54"/>
        <v>2.9213191006026564E-4</v>
      </c>
      <c r="BS251">
        <f t="shared" si="55"/>
        <v>6.7187755406609734E-4</v>
      </c>
      <c r="BT251">
        <f t="shared" si="56"/>
        <v>3.3784659924999429E-4</v>
      </c>
      <c r="BV251">
        <f t="shared" si="57"/>
        <v>0.60916087008137931</v>
      </c>
      <c r="BW251">
        <f t="shared" si="58"/>
        <v>0.4531859187818148</v>
      </c>
      <c r="BX251">
        <f t="shared" si="59"/>
        <v>0.95662601819440596</v>
      </c>
    </row>
    <row r="252" spans="1:76" x14ac:dyDescent="0.3">
      <c r="A252" t="s">
        <v>1219</v>
      </c>
      <c r="B252">
        <v>0.42876709548748099</v>
      </c>
      <c r="C252">
        <v>0.49832830108496901</v>
      </c>
      <c r="D252">
        <v>0.67067616128064356</v>
      </c>
      <c r="E252">
        <v>0.75128007818383646</v>
      </c>
      <c r="F252">
        <v>0.25044424765330131</v>
      </c>
      <c r="G252">
        <v>0.59550433275347947</v>
      </c>
      <c r="H252">
        <v>0.79516142675278556</v>
      </c>
      <c r="I252">
        <v>0.58192106155300194</v>
      </c>
      <c r="J252">
        <v>0.59429398232172848</v>
      </c>
      <c r="K252">
        <v>0.49027909719228702</v>
      </c>
      <c r="L252">
        <v>0.46263896920091852</v>
      </c>
      <c r="M252">
        <v>0.70034835178944155</v>
      </c>
      <c r="N252">
        <v>0.56556492851451601</v>
      </c>
      <c r="O252">
        <v>0.40566933519818948</v>
      </c>
      <c r="P252">
        <v>0.47628485804741449</v>
      </c>
      <c r="Q252">
        <v>0.65992936184249706</v>
      </c>
      <c r="R252">
        <v>0.63085462630871503</v>
      </c>
      <c r="S252">
        <v>0.58307546537254251</v>
      </c>
      <c r="T252">
        <v>0.64514699419768196</v>
      </c>
      <c r="U252">
        <v>0.66877999884557249</v>
      </c>
      <c r="V252">
        <v>0.40408389603493949</v>
      </c>
      <c r="W252">
        <v>0.57788271160265803</v>
      </c>
      <c r="X252">
        <v>0.462477321695138</v>
      </c>
      <c r="Y252">
        <v>0.52985663235994651</v>
      </c>
      <c r="Z252">
        <v>0.78352401464825649</v>
      </c>
      <c r="AA252">
        <v>0.60833548492686895</v>
      </c>
      <c r="AB252">
        <v>0.5839248959239185</v>
      </c>
      <c r="AC252">
        <v>0.69963297259901547</v>
      </c>
      <c r="AD252">
        <v>0.64547073694663448</v>
      </c>
      <c r="AE252">
        <v>0.56615194820739045</v>
      </c>
      <c r="AF252">
        <v>0.55207144178216905</v>
      </c>
      <c r="AG252">
        <v>0.42542675397988949</v>
      </c>
      <c r="AH252">
        <v>0.68952362024953295</v>
      </c>
      <c r="AI252">
        <v>0.5979089288785725</v>
      </c>
      <c r="AJ252">
        <v>0.58775728516491998</v>
      </c>
      <c r="AK252">
        <v>0.58558094755335</v>
      </c>
      <c r="AL252">
        <v>0.58816641661091107</v>
      </c>
      <c r="AM252">
        <v>0.57250180160437747</v>
      </c>
      <c r="AN252">
        <v>0.64568690048506205</v>
      </c>
      <c r="AO252">
        <v>0.603432183466585</v>
      </c>
      <c r="AP252">
        <v>0.70786162500209149</v>
      </c>
      <c r="AQ252">
        <v>0.65130821217660495</v>
      </c>
      <c r="AR252">
        <v>0.70933327448571704</v>
      </c>
      <c r="AS252">
        <v>0.41664818789587499</v>
      </c>
      <c r="AT252">
        <v>0.74447324282203498</v>
      </c>
      <c r="AU252">
        <v>0.88953041856517401</v>
      </c>
      <c r="AV252">
        <v>0.70745083932089492</v>
      </c>
      <c r="AW252">
        <v>0.48622445074391601</v>
      </c>
      <c r="AX252">
        <v>0.36089423415239097</v>
      </c>
      <c r="AY252">
        <v>0.57884353921974752</v>
      </c>
      <c r="AZ252">
        <v>0.46353290243268352</v>
      </c>
      <c r="BA252">
        <v>0.56990025814255496</v>
      </c>
      <c r="BB252">
        <v>0.56408222175188349</v>
      </c>
      <c r="BC252">
        <v>0.53396722298217902</v>
      </c>
      <c r="BD252">
        <v>0.69528289768975748</v>
      </c>
      <c r="BE252">
        <v>0.43043508716816103</v>
      </c>
      <c r="BF252">
        <v>0.6447251175208335</v>
      </c>
      <c r="BG252">
        <v>0.56313655563923493</v>
      </c>
      <c r="BH252">
        <v>0.54566880163680653</v>
      </c>
      <c r="BJ252">
        <f t="shared" si="48"/>
        <v>0.55794322430353072</v>
      </c>
      <c r="BK252">
        <f t="shared" si="49"/>
        <v>0.59189602469774683</v>
      </c>
      <c r="BL252">
        <f t="shared" si="50"/>
        <v>0.5938569849693498</v>
      </c>
      <c r="BN252">
        <f t="shared" si="51"/>
        <v>0.14111904124406624</v>
      </c>
      <c r="BO252">
        <f t="shared" si="52"/>
        <v>9.624444920943255E-2</v>
      </c>
      <c r="BP252">
        <f t="shared" si="53"/>
        <v>0.11517739013449832</v>
      </c>
      <c r="BR252">
        <f t="shared" si="54"/>
        <v>3.527976031101656E-2</v>
      </c>
      <c r="BS252">
        <f t="shared" si="55"/>
        <v>2.2685034229184671E-2</v>
      </c>
      <c r="BT252">
        <f t="shared" si="56"/>
        <v>2.3035478026899665E-2</v>
      </c>
      <c r="BV252">
        <f t="shared" si="57"/>
        <v>0.42557126126884703</v>
      </c>
      <c r="BW252">
        <f t="shared" si="58"/>
        <v>0.40139988555805828</v>
      </c>
      <c r="BX252">
        <f t="shared" si="59"/>
        <v>0.95193671912693079</v>
      </c>
    </row>
    <row r="253" spans="1:76" x14ac:dyDescent="0.3">
      <c r="A253" t="s">
        <v>1220</v>
      </c>
      <c r="B253">
        <v>0.15264766609588648</v>
      </c>
      <c r="C253">
        <v>0.2334592789444665</v>
      </c>
      <c r="D253">
        <v>0.38856848989038201</v>
      </c>
      <c r="E253">
        <v>0.37865679776161149</v>
      </c>
      <c r="F253">
        <v>0.35832811276058901</v>
      </c>
      <c r="G253">
        <v>0.21987837639667751</v>
      </c>
      <c r="H253">
        <v>0.35971250607302396</v>
      </c>
      <c r="I253">
        <v>0.27848979315191152</v>
      </c>
      <c r="J253">
        <v>0.44389085127155503</v>
      </c>
      <c r="K253">
        <v>0.3064099635717305</v>
      </c>
      <c r="L253">
        <v>0.27982482954571652</v>
      </c>
      <c r="M253">
        <v>0.32075562779449052</v>
      </c>
      <c r="N253">
        <v>0.22908039010874048</v>
      </c>
      <c r="O253">
        <v>0.2008186188241175</v>
      </c>
      <c r="P253">
        <v>0.35894214174701899</v>
      </c>
      <c r="Q253">
        <v>0.24137267905599449</v>
      </c>
      <c r="R253">
        <v>0.48146627996103297</v>
      </c>
      <c r="S253">
        <v>0.419885885613134</v>
      </c>
      <c r="T253">
        <v>0.37178117134481548</v>
      </c>
      <c r="U253">
        <v>0.3821810267813075</v>
      </c>
      <c r="V253">
        <v>0.26229981131719199</v>
      </c>
      <c r="W253">
        <v>0.32961470945994698</v>
      </c>
      <c r="X253">
        <v>0.17263834873664949</v>
      </c>
      <c r="Y253">
        <v>0.2461996751700575</v>
      </c>
      <c r="Z253">
        <v>0.44788050156015946</v>
      </c>
      <c r="AA253">
        <v>0.253333203467</v>
      </c>
      <c r="AB253">
        <v>0.33206451859847053</v>
      </c>
      <c r="AC253">
        <v>0.31880037647293502</v>
      </c>
      <c r="AD253">
        <v>0.15438153996418902</v>
      </c>
      <c r="AE253">
        <v>0.35808412000270301</v>
      </c>
      <c r="AF253">
        <v>0.25111613266177402</v>
      </c>
      <c r="AG253">
        <v>0.29938975125853301</v>
      </c>
      <c r="AH253">
        <v>0.33853253974373498</v>
      </c>
      <c r="AI253">
        <v>0.43091944278993</v>
      </c>
      <c r="AJ253">
        <v>0.26576924387319051</v>
      </c>
      <c r="AK253">
        <v>0.32767168978800154</v>
      </c>
      <c r="AL253">
        <v>0.22759530513173898</v>
      </c>
      <c r="AM253">
        <v>0.196512262583106</v>
      </c>
      <c r="AN253">
        <v>0.27819440953636654</v>
      </c>
      <c r="AO253">
        <v>0.30247471764969502</v>
      </c>
      <c r="AP253">
        <v>0.31640667852369153</v>
      </c>
      <c r="AQ253">
        <v>0.23737641363270098</v>
      </c>
      <c r="AR253">
        <v>0.34908764600514952</v>
      </c>
      <c r="AS253">
        <v>0.34149458762718699</v>
      </c>
      <c r="AT253">
        <v>0.35962325118265648</v>
      </c>
      <c r="AU253">
        <v>0.40228840002905697</v>
      </c>
      <c r="AV253">
        <v>0.38080861507341202</v>
      </c>
      <c r="AW253">
        <v>0.26992595278927051</v>
      </c>
      <c r="AX253">
        <v>0.33170260265657803</v>
      </c>
      <c r="AY253">
        <v>0.23611538408050398</v>
      </c>
      <c r="AZ253">
        <v>0.3125833676991725</v>
      </c>
      <c r="BA253">
        <v>0.29214630935872249</v>
      </c>
      <c r="BB253">
        <v>0.2234951991854475</v>
      </c>
      <c r="BC253">
        <v>0.18189030475943302</v>
      </c>
      <c r="BD253">
        <v>0.38733750361811747</v>
      </c>
      <c r="BE253">
        <v>0.17919598438301998</v>
      </c>
      <c r="BF253">
        <v>0.22326791648557198</v>
      </c>
      <c r="BG253">
        <v>0.27106852036849849</v>
      </c>
      <c r="BH253">
        <v>0.24822523703892152</v>
      </c>
      <c r="BJ253">
        <f t="shared" si="48"/>
        <v>0.29692725768711958</v>
      </c>
      <c r="BK253">
        <f t="shared" si="49"/>
        <v>0.32503161305019801</v>
      </c>
      <c r="BL253">
        <f t="shared" si="50"/>
        <v>0.28569030012236835</v>
      </c>
      <c r="BN253">
        <f t="shared" si="51"/>
        <v>8.0511642817566814E-2</v>
      </c>
      <c r="BO253">
        <f t="shared" si="52"/>
        <v>9.0866873464765005E-2</v>
      </c>
      <c r="BP253">
        <f t="shared" si="53"/>
        <v>6.4473115601329345E-2</v>
      </c>
      <c r="BR253">
        <f t="shared" si="54"/>
        <v>2.0127910704391704E-2</v>
      </c>
      <c r="BS253">
        <f t="shared" si="55"/>
        <v>2.1417527470718432E-2</v>
      </c>
      <c r="BT253">
        <f t="shared" si="56"/>
        <v>1.2894623120265869E-2</v>
      </c>
      <c r="BV253">
        <f t="shared" si="57"/>
        <v>0.34613161430667894</v>
      </c>
      <c r="BW253">
        <f t="shared" si="58"/>
        <v>0.64206914552760219</v>
      </c>
      <c r="BX253">
        <f t="shared" si="59"/>
        <v>0.12645865591646521</v>
      </c>
    </row>
    <row r="254" spans="1:76" x14ac:dyDescent="0.3">
      <c r="A254" t="s">
        <v>1221</v>
      </c>
      <c r="B254">
        <v>0.13107093665395164</v>
      </c>
      <c r="C254">
        <v>0.16268493736814149</v>
      </c>
      <c r="D254">
        <v>0.26240941645085203</v>
      </c>
      <c r="E254">
        <v>0.23290386492618897</v>
      </c>
      <c r="F254">
        <v>0.40414622836982306</v>
      </c>
      <c r="G254">
        <v>0.2231959619150255</v>
      </c>
      <c r="H254">
        <v>0.23253444128332451</v>
      </c>
      <c r="I254">
        <v>0.18310757332643801</v>
      </c>
      <c r="J254">
        <v>0.20593969716798499</v>
      </c>
      <c r="K254">
        <v>0.185721020079332</v>
      </c>
      <c r="L254">
        <v>0.15664644894219748</v>
      </c>
      <c r="M254">
        <v>0.2836534035664125</v>
      </c>
      <c r="N254">
        <v>0.16615709838967252</v>
      </c>
      <c r="O254">
        <v>0.14837957426159049</v>
      </c>
      <c r="P254">
        <v>0.20169340331031049</v>
      </c>
      <c r="Q254">
        <v>0.21664948530703751</v>
      </c>
      <c r="R254">
        <v>0.188705160862739</v>
      </c>
      <c r="S254">
        <v>0.31111924279707448</v>
      </c>
      <c r="T254">
        <v>0.15392692408096448</v>
      </c>
      <c r="U254">
        <v>0.18430162474195899</v>
      </c>
      <c r="V254">
        <v>0.25275669347056151</v>
      </c>
      <c r="W254">
        <v>0.19690047733959098</v>
      </c>
      <c r="X254">
        <v>0.17826566616200851</v>
      </c>
      <c r="Y254">
        <v>0.23647596309985949</v>
      </c>
      <c r="Z254">
        <v>0.33734628878682549</v>
      </c>
      <c r="AA254">
        <v>0.18075917310121298</v>
      </c>
      <c r="AB254">
        <v>0.15345907016259622</v>
      </c>
      <c r="AC254">
        <v>0.21615212822112251</v>
      </c>
      <c r="AD254">
        <v>0.14924126973065199</v>
      </c>
      <c r="AE254">
        <v>0.24014949225541449</v>
      </c>
      <c r="AF254">
        <v>0.17287810193473252</v>
      </c>
      <c r="AG254">
        <v>0.15518180664944251</v>
      </c>
      <c r="AH254">
        <v>0.26368533731488147</v>
      </c>
      <c r="AI254">
        <v>0.37716718234381652</v>
      </c>
      <c r="AJ254">
        <v>0.13951073737738201</v>
      </c>
      <c r="AK254">
        <v>0.20371627876623399</v>
      </c>
      <c r="AL254">
        <v>9.3277175900184389E-2</v>
      </c>
      <c r="AM254">
        <v>0.20691235519752799</v>
      </c>
      <c r="AN254">
        <v>0.1820031517027495</v>
      </c>
      <c r="AO254">
        <v>0.200649880099009</v>
      </c>
      <c r="AP254">
        <v>0.25339005443968898</v>
      </c>
      <c r="AQ254">
        <v>0.18985224013544749</v>
      </c>
      <c r="AR254">
        <v>0.23579541541518451</v>
      </c>
      <c r="AS254">
        <v>0.26743973672101751</v>
      </c>
      <c r="AT254">
        <v>0.23448284050440749</v>
      </c>
      <c r="AU254">
        <v>0.31695162057538451</v>
      </c>
      <c r="AV254">
        <v>0.179024507204114</v>
      </c>
      <c r="AW254">
        <v>0.1860977259451625</v>
      </c>
      <c r="AX254">
        <v>0.1923531286715115</v>
      </c>
      <c r="AY254">
        <v>0.16019322951088949</v>
      </c>
      <c r="AZ254">
        <v>0.17625026534579702</v>
      </c>
      <c r="BA254">
        <v>0.187452081068163</v>
      </c>
      <c r="BB254">
        <v>0.175826615327355</v>
      </c>
      <c r="BC254">
        <v>0.1249634119788075</v>
      </c>
      <c r="BD254">
        <v>0.25557986859862397</v>
      </c>
      <c r="BE254">
        <v>0.13173112273294649</v>
      </c>
      <c r="BF254">
        <v>0.23116469685522101</v>
      </c>
      <c r="BG254">
        <v>0.17291030959601</v>
      </c>
      <c r="BH254">
        <v>0.19996556659917</v>
      </c>
      <c r="BJ254">
        <f t="shared" si="48"/>
        <v>0.21230584320739271</v>
      </c>
      <c r="BK254">
        <f t="shared" si="49"/>
        <v>0.21935953350308079</v>
      </c>
      <c r="BL254">
        <f t="shared" si="50"/>
        <v>0.19589976065071954</v>
      </c>
      <c r="BN254">
        <f t="shared" si="51"/>
        <v>6.6061861357658944E-2</v>
      </c>
      <c r="BO254">
        <f t="shared" si="52"/>
        <v>6.7183517249405841E-2</v>
      </c>
      <c r="BP254">
        <f t="shared" si="53"/>
        <v>4.8875461863777579E-2</v>
      </c>
      <c r="BR254">
        <f t="shared" si="54"/>
        <v>1.6515465339414736E-2</v>
      </c>
      <c r="BS254">
        <f t="shared" si="55"/>
        <v>1.5835306877006086E-2</v>
      </c>
      <c r="BT254">
        <f t="shared" si="56"/>
        <v>9.7750923727555165E-3</v>
      </c>
      <c r="BV254">
        <f t="shared" si="57"/>
        <v>0.75988611158778274</v>
      </c>
      <c r="BW254">
        <f t="shared" si="58"/>
        <v>0.40061827765057167</v>
      </c>
      <c r="BX254">
        <f t="shared" si="59"/>
        <v>0.21735118390547806</v>
      </c>
    </row>
    <row r="255" spans="1:76" x14ac:dyDescent="0.3">
      <c r="A255" t="s">
        <v>1222</v>
      </c>
      <c r="B255">
        <v>7.2030405340341754E-3</v>
      </c>
      <c r="C255">
        <v>4.9531068645099598E-3</v>
      </c>
      <c r="D255">
        <v>1.488343322537765E-2</v>
      </c>
      <c r="E255">
        <v>7.2537085664983996E-3</v>
      </c>
      <c r="F255">
        <v>8.8942391198854998E-2</v>
      </c>
      <c r="G255">
        <v>2.26814206099369E-3</v>
      </c>
      <c r="H255">
        <v>1.5422273962913399E-2</v>
      </c>
      <c r="I255">
        <v>0</v>
      </c>
      <c r="J255">
        <v>0</v>
      </c>
      <c r="K255">
        <v>0</v>
      </c>
      <c r="L255">
        <v>4.0392024949396947E-3</v>
      </c>
      <c r="M255">
        <v>8.4768727729429508E-3</v>
      </c>
      <c r="N255">
        <v>6.7266672804892503E-3</v>
      </c>
      <c r="O255">
        <v>6.0437109522734501E-3</v>
      </c>
      <c r="P255">
        <v>1.2988702761817199E-2</v>
      </c>
      <c r="Q255">
        <v>4.4931472974860552E-3</v>
      </c>
      <c r="R255">
        <v>1.4175901011901E-2</v>
      </c>
      <c r="S255">
        <v>1.200809518051435E-2</v>
      </c>
      <c r="T255">
        <v>1.0689310298854105E-2</v>
      </c>
      <c r="U255">
        <v>9.9722856813615705E-3</v>
      </c>
      <c r="V255">
        <v>8.8455407605633005E-3</v>
      </c>
      <c r="W255">
        <v>1.417508915828955E-3</v>
      </c>
      <c r="X255">
        <v>8.3481282608062497E-3</v>
      </c>
      <c r="Y255">
        <v>0</v>
      </c>
      <c r="Z255">
        <v>5.5191171944544504E-3</v>
      </c>
      <c r="AA255">
        <v>6.6114553649582498E-3</v>
      </c>
      <c r="AB255">
        <v>0</v>
      </c>
      <c r="AC255">
        <v>6.4222127076271496E-3</v>
      </c>
      <c r="AD255">
        <v>0</v>
      </c>
      <c r="AE255">
        <v>7.4285543923939597E-3</v>
      </c>
      <c r="AF255">
        <v>1.1420318853126251E-2</v>
      </c>
      <c r="AG255">
        <v>1.337768332464905E-2</v>
      </c>
      <c r="AH255">
        <v>0</v>
      </c>
      <c r="AI255">
        <v>0</v>
      </c>
      <c r="AJ255">
        <v>7.2121225835680997E-3</v>
      </c>
      <c r="AK255">
        <v>6.4473659978723195E-3</v>
      </c>
      <c r="AL255">
        <v>1.0360855684912599E-2</v>
      </c>
      <c r="AM255">
        <v>0</v>
      </c>
      <c r="AN255">
        <v>2.0671619200703399E-3</v>
      </c>
      <c r="AO255">
        <v>0</v>
      </c>
      <c r="AP255">
        <v>1.172740650886845E-2</v>
      </c>
      <c r="AQ255">
        <v>4.689868605629045E-3</v>
      </c>
      <c r="AR255">
        <v>1.40001819318681E-2</v>
      </c>
      <c r="AS255">
        <v>1.5747621063479801E-2</v>
      </c>
      <c r="AT255">
        <v>1.0550311817296751E-2</v>
      </c>
      <c r="AU255">
        <v>0</v>
      </c>
      <c r="AV255">
        <v>0</v>
      </c>
      <c r="AW255">
        <v>0</v>
      </c>
      <c r="AX255">
        <v>0</v>
      </c>
      <c r="AY255">
        <v>1.8154747837283501E-3</v>
      </c>
      <c r="AZ255">
        <v>2.0572061017844652E-3</v>
      </c>
      <c r="BA255">
        <v>4.6623561397257547E-3</v>
      </c>
      <c r="BB255">
        <v>7.5012423803741003E-3</v>
      </c>
      <c r="BC255">
        <v>0</v>
      </c>
      <c r="BD255">
        <v>1.17820247814067E-2</v>
      </c>
      <c r="BE255">
        <v>3.81680482832131E-3</v>
      </c>
      <c r="BF255">
        <v>4.3697959339706804E-3</v>
      </c>
      <c r="BG255">
        <v>5.4573787919353798E-3</v>
      </c>
      <c r="BH255">
        <v>6.9546554110075254E-3</v>
      </c>
      <c r="BJ255">
        <f t="shared" si="48"/>
        <v>1.1480899998320682E-2</v>
      </c>
      <c r="BK255">
        <f t="shared" si="49"/>
        <v>6.4575617748354784E-3</v>
      </c>
      <c r="BL255">
        <f t="shared" si="50"/>
        <v>5.2487934106327907E-3</v>
      </c>
      <c r="BN255">
        <f t="shared" si="51"/>
        <v>2.1219730829527276E-2</v>
      </c>
      <c r="BO255">
        <f t="shared" si="52"/>
        <v>5.0769778969278097E-3</v>
      </c>
      <c r="BP255">
        <f t="shared" si="53"/>
        <v>4.8624851446825244E-3</v>
      </c>
      <c r="BR255">
        <f t="shared" si="54"/>
        <v>5.304932707381819E-3</v>
      </c>
      <c r="BS255">
        <f t="shared" si="55"/>
        <v>1.1966551662839571E-3</v>
      </c>
      <c r="BT255">
        <f t="shared" si="56"/>
        <v>9.7249702893650489E-4</v>
      </c>
      <c r="BV255">
        <f t="shared" si="57"/>
        <v>0.36892777423009238</v>
      </c>
      <c r="BW255">
        <f t="shared" si="58"/>
        <v>0.26482799310441696</v>
      </c>
      <c r="BX255">
        <f t="shared" si="59"/>
        <v>0.43825294446617302</v>
      </c>
    </row>
    <row r="256" spans="1:76" x14ac:dyDescent="0.3">
      <c r="A256" t="s">
        <v>1223</v>
      </c>
      <c r="B256">
        <v>4.7180610982360704E-2</v>
      </c>
      <c r="C256">
        <v>7.2080754455463358E-2</v>
      </c>
      <c r="D256">
        <v>0.21982053410235949</v>
      </c>
      <c r="E256">
        <v>0.22933403805264402</v>
      </c>
      <c r="F256">
        <v>0.2763948165336505</v>
      </c>
      <c r="G256">
        <v>6.5137617405929049E-2</v>
      </c>
      <c r="H256">
        <v>0.11076659778166074</v>
      </c>
      <c r="I256">
        <v>5.6951352316777448E-2</v>
      </c>
      <c r="J256">
        <v>9.870198378006334E-2</v>
      </c>
      <c r="K256">
        <v>6.0806213107921253E-2</v>
      </c>
      <c r="L256">
        <v>5.8808064962653298E-2</v>
      </c>
      <c r="M256">
        <v>0.1643512302645235</v>
      </c>
      <c r="N256">
        <v>8.2500929017959607E-2</v>
      </c>
      <c r="O256">
        <v>3.7877892906036853E-2</v>
      </c>
      <c r="P256">
        <v>3.147135821628845E-2</v>
      </c>
      <c r="Q256">
        <v>5.8096393191402397E-2</v>
      </c>
      <c r="R256">
        <v>0.107163504491679</v>
      </c>
      <c r="S256">
        <v>8.2637700645950954E-2</v>
      </c>
      <c r="T256">
        <v>7.8410765490566553E-2</v>
      </c>
      <c r="U256">
        <v>0.11560282346675099</v>
      </c>
      <c r="V256">
        <v>5.1320399890575602E-2</v>
      </c>
      <c r="W256">
        <v>7.9586078876298705E-2</v>
      </c>
      <c r="X256">
        <v>5.2716541305342049E-2</v>
      </c>
      <c r="Y256">
        <v>7.694329101771219E-2</v>
      </c>
      <c r="Z256">
        <v>6.6304137146637354E-2</v>
      </c>
      <c r="AA256">
        <v>6.4542188692531852E-2</v>
      </c>
      <c r="AB256">
        <v>2.66323350075863E-2</v>
      </c>
      <c r="AC256">
        <v>0.12714668621890751</v>
      </c>
      <c r="AD256">
        <v>6.1365102458324799E-2</v>
      </c>
      <c r="AE256">
        <v>8.377920928834004E-2</v>
      </c>
      <c r="AF256">
        <v>3.0431823375127648E-2</v>
      </c>
      <c r="AG256">
        <v>9.9299195299625401E-2</v>
      </c>
      <c r="AH256">
        <v>7.6985682050035892E-2</v>
      </c>
      <c r="AI256">
        <v>5.9742791765311207E-2</v>
      </c>
      <c r="AJ256">
        <v>5.6255820578547451E-2</v>
      </c>
      <c r="AK256">
        <v>0.15987133211158849</v>
      </c>
      <c r="AL256">
        <v>6.7801212260587704E-2</v>
      </c>
      <c r="AM256">
        <v>9.5967955701814794E-2</v>
      </c>
      <c r="AN256">
        <v>6.4876711925196812E-2</v>
      </c>
      <c r="AO256">
        <v>5.2715419708879996E-2</v>
      </c>
      <c r="AP256">
        <v>1.9137068037190948E-2</v>
      </c>
      <c r="AQ256">
        <v>8.0437082893512049E-2</v>
      </c>
      <c r="AR256">
        <v>6.5705977983710889E-2</v>
      </c>
      <c r="AS256">
        <v>3.9453334728988002E-2</v>
      </c>
      <c r="AT256">
        <v>7.9510420290370254E-2</v>
      </c>
      <c r="AU256">
        <v>6.576955959525535E-2</v>
      </c>
      <c r="AV256">
        <v>0.1971670372322715</v>
      </c>
      <c r="AW256">
        <v>0.11911838063893185</v>
      </c>
      <c r="AX256">
        <v>6.8712786949406648E-2</v>
      </c>
      <c r="AY256">
        <v>9.4464209053066989E-2</v>
      </c>
      <c r="AZ256">
        <v>8.2734616512415746E-2</v>
      </c>
      <c r="BA256">
        <v>6.4375054407068144E-2</v>
      </c>
      <c r="BB256">
        <v>6.6360729765446394E-2</v>
      </c>
      <c r="BC256">
        <v>6.5045934473232647E-2</v>
      </c>
      <c r="BD256">
        <v>7.8371403460921446E-2</v>
      </c>
      <c r="BE256">
        <v>4.6630051571821346E-2</v>
      </c>
      <c r="BF256">
        <v>7.9624565162084909E-2</v>
      </c>
      <c r="BG256">
        <v>6.0343709770829854E-2</v>
      </c>
      <c r="BH256">
        <v>5.5155337750659297E-2</v>
      </c>
      <c r="BJ256">
        <f t="shared" si="48"/>
        <v>0.10439252419235588</v>
      </c>
      <c r="BK256">
        <f t="shared" si="49"/>
        <v>7.4478347582628002E-2</v>
      </c>
      <c r="BL256">
        <f t="shared" si="50"/>
        <v>7.7024228502551972E-2</v>
      </c>
      <c r="BN256">
        <f t="shared" si="51"/>
        <v>7.599898909122893E-2</v>
      </c>
      <c r="BO256">
        <f t="shared" si="52"/>
        <v>2.6734434380817466E-2</v>
      </c>
      <c r="BP256">
        <f t="shared" si="53"/>
        <v>3.6646162094464835E-2</v>
      </c>
      <c r="BR256">
        <f t="shared" si="54"/>
        <v>1.8999747272807233E-2</v>
      </c>
      <c r="BS256">
        <f t="shared" si="55"/>
        <v>6.3013666139542703E-3</v>
      </c>
      <c r="BT256">
        <f t="shared" si="56"/>
        <v>7.3292324188929669E-3</v>
      </c>
      <c r="BV256">
        <f t="shared" si="57"/>
        <v>0.15212601726328634</v>
      </c>
      <c r="BW256">
        <f t="shared" si="58"/>
        <v>0.19438005136388833</v>
      </c>
      <c r="BX256">
        <f t="shared" si="59"/>
        <v>0.79356632026580964</v>
      </c>
    </row>
    <row r="257" spans="1:76" x14ac:dyDescent="0.3">
      <c r="A257" t="s">
        <v>1224</v>
      </c>
      <c r="B257">
        <v>0</v>
      </c>
      <c r="C257">
        <v>0</v>
      </c>
      <c r="D257">
        <v>2.59302781594903E-3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1.1268447058105899E-2</v>
      </c>
      <c r="O257">
        <v>0</v>
      </c>
      <c r="P257">
        <v>0</v>
      </c>
      <c r="Q257">
        <v>0</v>
      </c>
      <c r="R257">
        <v>8.4825909685473603E-3</v>
      </c>
      <c r="S257">
        <v>0</v>
      </c>
      <c r="T257">
        <v>9.9442987739610106E-3</v>
      </c>
      <c r="U257">
        <v>0</v>
      </c>
      <c r="V257">
        <v>5.00796135318206E-3</v>
      </c>
      <c r="W257">
        <v>0</v>
      </c>
      <c r="X257">
        <v>0</v>
      </c>
      <c r="Y257">
        <v>0</v>
      </c>
      <c r="Z257">
        <v>0</v>
      </c>
      <c r="AA257">
        <v>4.2448825902615447E-3</v>
      </c>
      <c r="AB257">
        <v>0</v>
      </c>
      <c r="AC257">
        <v>0</v>
      </c>
      <c r="AD257">
        <v>5.7934159147950502E-3</v>
      </c>
      <c r="AE257">
        <v>0</v>
      </c>
      <c r="AF257">
        <v>4.5241074699346948E-3</v>
      </c>
      <c r="AG257">
        <v>0</v>
      </c>
      <c r="AH257">
        <v>3.8028091249006101E-3</v>
      </c>
      <c r="AI257">
        <v>1.067904424665975E-2</v>
      </c>
      <c r="AJ257">
        <v>5.0276973916935997E-3</v>
      </c>
      <c r="AK257">
        <v>3.3883499830299549E-3</v>
      </c>
      <c r="AL257">
        <v>1.8010401864608101E-4</v>
      </c>
      <c r="AM257">
        <v>0</v>
      </c>
      <c r="AN257">
        <v>0</v>
      </c>
      <c r="AO257">
        <v>0</v>
      </c>
      <c r="AP257">
        <v>5.6317967195205001E-3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4.1536245907101499E-3</v>
      </c>
      <c r="AW257">
        <v>1.6767350099280601E-3</v>
      </c>
      <c r="AX257">
        <v>8.9216854388196494E-3</v>
      </c>
      <c r="AY257">
        <v>0</v>
      </c>
      <c r="AZ257">
        <v>0</v>
      </c>
      <c r="BA257">
        <v>0</v>
      </c>
      <c r="BB257">
        <v>2.7931530392864301E-3</v>
      </c>
      <c r="BC257">
        <v>0</v>
      </c>
      <c r="BD257">
        <v>0</v>
      </c>
      <c r="BE257">
        <v>0</v>
      </c>
      <c r="BF257">
        <v>6.8040399541343805E-3</v>
      </c>
      <c r="BG257">
        <v>0</v>
      </c>
      <c r="BH257">
        <v>0</v>
      </c>
      <c r="BJ257">
        <f t="shared" si="48"/>
        <v>8.6634217962843309E-4</v>
      </c>
      <c r="BK257">
        <f t="shared" si="49"/>
        <v>2.9155061356801151E-3</v>
      </c>
      <c r="BL257">
        <f t="shared" si="50"/>
        <v>1.5430874458307522E-3</v>
      </c>
      <c r="BN257">
        <f t="shared" si="51"/>
        <v>2.8483084102716989E-3</v>
      </c>
      <c r="BO257">
        <f t="shared" si="52"/>
        <v>3.7844381345345335E-3</v>
      </c>
      <c r="BP257">
        <f t="shared" si="53"/>
        <v>2.6039827586963882E-3</v>
      </c>
      <c r="BR257">
        <f t="shared" si="54"/>
        <v>7.1207710256792473E-4</v>
      </c>
      <c r="BS257">
        <f t="shared" si="55"/>
        <v>8.9200062263677894E-4</v>
      </c>
      <c r="BT257">
        <f t="shared" si="56"/>
        <v>5.2079655173927766E-4</v>
      </c>
      <c r="BV257">
        <f t="shared" si="57"/>
        <v>8.2286615686900585E-2</v>
      </c>
      <c r="BW257">
        <f t="shared" si="58"/>
        <v>0.4490169677069612</v>
      </c>
      <c r="BX257">
        <f t="shared" si="59"/>
        <v>0.19458480774095757</v>
      </c>
    </row>
    <row r="258" spans="1:76" x14ac:dyDescent="0.3">
      <c r="A258" t="s">
        <v>1225</v>
      </c>
      <c r="B258">
        <v>4.278845738092215E-2</v>
      </c>
      <c r="C258">
        <v>4.1602052232303947E-2</v>
      </c>
      <c r="D258">
        <v>0.30627556886604101</v>
      </c>
      <c r="E258">
        <v>0.40192707548564849</v>
      </c>
      <c r="F258">
        <v>0.16007198808766349</v>
      </c>
      <c r="G258">
        <v>6.2302403248451599E-2</v>
      </c>
      <c r="H258">
        <v>7.6352081842997147E-2</v>
      </c>
      <c r="I258">
        <v>6.8989711930487599E-2</v>
      </c>
      <c r="J258">
        <v>0.11175520434589351</v>
      </c>
      <c r="K258">
        <v>7.0169063814377652E-2</v>
      </c>
      <c r="L258">
        <v>4.8594925997194602E-2</v>
      </c>
      <c r="M258">
        <v>0.24094820961618302</v>
      </c>
      <c r="N258">
        <v>6.815064664285525E-2</v>
      </c>
      <c r="O258">
        <v>4.7012398036563902E-2</v>
      </c>
      <c r="P258">
        <v>7.6868641644943891E-2</v>
      </c>
      <c r="Q258">
        <v>8.1552192239860904E-2</v>
      </c>
      <c r="R258">
        <v>0.113896298564355</v>
      </c>
      <c r="S258">
        <v>0.142381403967866</v>
      </c>
      <c r="T258">
        <v>3.6254020791928347E-2</v>
      </c>
      <c r="U258">
        <v>0.21322411251178902</v>
      </c>
      <c r="V258">
        <v>5.9300800041656054E-2</v>
      </c>
      <c r="W258">
        <v>9.1034281059315797E-2</v>
      </c>
      <c r="X258">
        <v>7.0836240523167102E-2</v>
      </c>
      <c r="Y258">
        <v>7.975484584743181E-2</v>
      </c>
      <c r="Z258">
        <v>8.1116050549287638E-2</v>
      </c>
      <c r="AA258">
        <v>5.2208403724404703E-2</v>
      </c>
      <c r="AB258">
        <v>0.12334429084066401</v>
      </c>
      <c r="AC258">
        <v>0.10274050064637645</v>
      </c>
      <c r="AD258">
        <v>6.6571441113026847E-2</v>
      </c>
      <c r="AE258">
        <v>5.744521180763365E-2</v>
      </c>
      <c r="AF258">
        <v>6.0210631546802298E-2</v>
      </c>
      <c r="AG258">
        <v>3.7146222473718751E-2</v>
      </c>
      <c r="AH258">
        <v>0.139184334895956</v>
      </c>
      <c r="AI258">
        <v>4.7946868913771298E-2</v>
      </c>
      <c r="AJ258">
        <v>6.8780164094343899E-2</v>
      </c>
      <c r="AK258">
        <v>0.18339480294716101</v>
      </c>
      <c r="AL258">
        <v>4.5582143578473101E-2</v>
      </c>
      <c r="AM258">
        <v>3.22085791360247E-2</v>
      </c>
      <c r="AN258">
        <v>7.8686585782672805E-2</v>
      </c>
      <c r="AO258">
        <v>4.9755906799339444E-2</v>
      </c>
      <c r="AP258">
        <v>9.8384481516110095E-2</v>
      </c>
      <c r="AQ258">
        <v>5.8503054808533655E-2</v>
      </c>
      <c r="AR258">
        <v>8.4146424070511552E-2</v>
      </c>
      <c r="AS258">
        <v>6.2925364858555696E-2</v>
      </c>
      <c r="AT258">
        <v>7.3310084409281898E-2</v>
      </c>
      <c r="AU258">
        <v>7.4766320835368799E-2</v>
      </c>
      <c r="AV258">
        <v>0.2426146493776265</v>
      </c>
      <c r="AW258">
        <v>9.0114193114429156E-2</v>
      </c>
      <c r="AX258">
        <v>7.4536369097190552E-2</v>
      </c>
      <c r="AY258">
        <v>8.7497005463167452E-2</v>
      </c>
      <c r="AZ258">
        <v>7.9574879874270102E-2</v>
      </c>
      <c r="BA258">
        <v>7.9153691736733103E-2</v>
      </c>
      <c r="BB258">
        <v>4.29405451471696E-2</v>
      </c>
      <c r="BC258">
        <v>5.9763113181801053E-2</v>
      </c>
      <c r="BD258">
        <v>8.7275193677014196E-2</v>
      </c>
      <c r="BE258">
        <v>4.9711772484200098E-2</v>
      </c>
      <c r="BF258">
        <v>8.6310828676466861E-2</v>
      </c>
      <c r="BG258">
        <v>6.0598513292276251E-2</v>
      </c>
      <c r="BH258">
        <v>6.9060444264659751E-2</v>
      </c>
      <c r="BJ258">
        <f t="shared" si="48"/>
        <v>0.11908503883827427</v>
      </c>
      <c r="BK258">
        <f t="shared" si="49"/>
        <v>8.7477553323286147E-2</v>
      </c>
      <c r="BL258">
        <f t="shared" si="50"/>
        <v>8.078380448893524E-2</v>
      </c>
      <c r="BN258">
        <f t="shared" si="51"/>
        <v>0.10625448790523602</v>
      </c>
      <c r="BO258">
        <f t="shared" si="52"/>
        <v>4.5340117844178011E-2</v>
      </c>
      <c r="BP258">
        <f t="shared" si="53"/>
        <v>4.3917049130814713E-2</v>
      </c>
      <c r="BR258">
        <f t="shared" si="54"/>
        <v>2.6563621976309005E-2</v>
      </c>
      <c r="BS258">
        <f t="shared" si="55"/>
        <v>1.0686768262471821E-2</v>
      </c>
      <c r="BT258">
        <f t="shared" si="56"/>
        <v>8.7834098261629426E-3</v>
      </c>
      <c r="BV258">
        <f t="shared" si="57"/>
        <v>0.28288079859293846</v>
      </c>
      <c r="BW258">
        <f t="shared" si="58"/>
        <v>0.18755803610531868</v>
      </c>
      <c r="BX258">
        <f t="shared" si="59"/>
        <v>0.63138717523106314</v>
      </c>
    </row>
    <row r="259" spans="1:76" x14ac:dyDescent="0.3">
      <c r="A259" t="s">
        <v>1226</v>
      </c>
      <c r="B259">
        <v>1.839522803870865E-2</v>
      </c>
      <c r="C259">
        <v>3.7760074619626896E-2</v>
      </c>
      <c r="D259">
        <v>4.1045166038452929E-2</v>
      </c>
      <c r="E259">
        <v>6.1744922148096099E-2</v>
      </c>
      <c r="F259">
        <v>8.2156303114279995E-3</v>
      </c>
      <c r="G259">
        <v>2.0700170208712648E-2</v>
      </c>
      <c r="H259">
        <v>4.2278806454436046E-2</v>
      </c>
      <c r="I259">
        <v>2.1372744778038549E-2</v>
      </c>
      <c r="J259">
        <v>2.9409701967933903E-2</v>
      </c>
      <c r="K259">
        <v>7.8757711184046994E-3</v>
      </c>
      <c r="L259">
        <v>3.1689048363602951E-2</v>
      </c>
      <c r="M259">
        <v>1.7927219862113201E-2</v>
      </c>
      <c r="N259">
        <v>3.2691269722638E-2</v>
      </c>
      <c r="O259">
        <v>3.0002125181994098E-2</v>
      </c>
      <c r="P259">
        <v>3.4963270898001803E-2</v>
      </c>
      <c r="Q259">
        <v>2.3883730509875099E-2</v>
      </c>
      <c r="R259">
        <v>2.03505084076731E-2</v>
      </c>
      <c r="S259">
        <v>3.4930534940822648E-2</v>
      </c>
      <c r="T259">
        <v>1.095511076511485E-2</v>
      </c>
      <c r="U259">
        <v>2.2699702947332E-2</v>
      </c>
      <c r="V259">
        <v>2.129413592731395E-2</v>
      </c>
      <c r="W259">
        <v>2.5313673102928952E-2</v>
      </c>
      <c r="X259">
        <v>2.1523756655885198E-2</v>
      </c>
      <c r="Y259">
        <v>1.16432562182923E-2</v>
      </c>
      <c r="Z259">
        <v>7.4767292220984105E-2</v>
      </c>
      <c r="AA259">
        <v>2.6022316674122151E-2</v>
      </c>
      <c r="AB259">
        <v>1.9726388593070601E-2</v>
      </c>
      <c r="AC259">
        <v>2.6511414273682199E-2</v>
      </c>
      <c r="AD259">
        <v>3.0042793834396252E-2</v>
      </c>
      <c r="AE259">
        <v>3.0921214393675452E-2</v>
      </c>
      <c r="AF259">
        <v>2.3160018368601099E-2</v>
      </c>
      <c r="AG259">
        <v>3.2393121309713752E-2</v>
      </c>
      <c r="AH259">
        <v>5.4246453805730351E-2</v>
      </c>
      <c r="AI259">
        <v>1.9380166275689895E-2</v>
      </c>
      <c r="AJ259">
        <v>4.7774274276406153E-2</v>
      </c>
      <c r="AK259">
        <v>1.2118670190865249E-2</v>
      </c>
      <c r="AL259">
        <v>1.7277720771778849E-2</v>
      </c>
      <c r="AM259">
        <v>1.378198597084535E-2</v>
      </c>
      <c r="AN259">
        <v>1.8221258212583948E-2</v>
      </c>
      <c r="AO259">
        <v>3.5204352886670849E-2</v>
      </c>
      <c r="AP259">
        <v>2.1934015866982699E-2</v>
      </c>
      <c r="AQ259">
        <v>2.1738415644461953E-2</v>
      </c>
      <c r="AR259">
        <v>1.98752822642278E-2</v>
      </c>
      <c r="AS259">
        <v>2.6965601684183851E-2</v>
      </c>
      <c r="AT259">
        <v>3.6846255338979998E-2</v>
      </c>
      <c r="AU259">
        <v>6.3145788288787252E-2</v>
      </c>
      <c r="AV259">
        <v>3.7967360798753451E-2</v>
      </c>
      <c r="AW259">
        <v>2.0902166946060452E-3</v>
      </c>
      <c r="AX259">
        <v>2.6634674978818051E-2</v>
      </c>
      <c r="AY259">
        <v>2.4741462724329151E-2</v>
      </c>
      <c r="AZ259">
        <v>8.7942816178650692E-3</v>
      </c>
      <c r="BA259">
        <v>1.55399257266576E-2</v>
      </c>
      <c r="BB259">
        <v>1.4568345425765135E-2</v>
      </c>
      <c r="BC259">
        <v>1.9181970186803399E-2</v>
      </c>
      <c r="BD259">
        <v>5.8730802056176097E-2</v>
      </c>
      <c r="BE259">
        <v>3.0454180012308249E-2</v>
      </c>
      <c r="BF259">
        <v>2.6787972998883001E-2</v>
      </c>
      <c r="BG259">
        <v>2.6021835870826147E-2</v>
      </c>
      <c r="BH259">
        <v>2.92921883963819E-2</v>
      </c>
      <c r="BJ259">
        <f t="shared" si="48"/>
        <v>2.8747180013878968E-2</v>
      </c>
      <c r="BK259">
        <f t="shared" si="49"/>
        <v>2.8104547706390495E-2</v>
      </c>
      <c r="BL259">
        <f t="shared" si="50"/>
        <v>2.6227553555397895E-2</v>
      </c>
      <c r="BN259">
        <f t="shared" si="51"/>
        <v>1.3646677651620287E-2</v>
      </c>
      <c r="BO259">
        <f t="shared" si="52"/>
        <v>1.5082147889688292E-2</v>
      </c>
      <c r="BP259">
        <f t="shared" si="53"/>
        <v>1.4446448317909253E-2</v>
      </c>
      <c r="BR259">
        <f t="shared" si="54"/>
        <v>3.4116694129050717E-3</v>
      </c>
      <c r="BS259">
        <f t="shared" si="55"/>
        <v>3.5548963492189898E-3</v>
      </c>
      <c r="BT259">
        <f t="shared" si="56"/>
        <v>2.8892896635818507E-3</v>
      </c>
      <c r="BV259">
        <f t="shared" si="57"/>
        <v>0.89704556565889448</v>
      </c>
      <c r="BW259">
        <f t="shared" si="58"/>
        <v>0.57679529064208357</v>
      </c>
      <c r="BX259">
        <f t="shared" si="59"/>
        <v>0.68443951027154082</v>
      </c>
    </row>
    <row r="260" spans="1:76" x14ac:dyDescent="0.3">
      <c r="A260" t="s">
        <v>1227</v>
      </c>
      <c r="B260">
        <v>0.164312363696902</v>
      </c>
      <c r="C260">
        <v>0.19747276850944501</v>
      </c>
      <c r="D260">
        <v>0.24068564664009551</v>
      </c>
      <c r="E260">
        <v>0.27432765321603747</v>
      </c>
      <c r="F260">
        <v>4.0073128228655303E-2</v>
      </c>
      <c r="G260">
        <v>0.18002036653055051</v>
      </c>
      <c r="H260">
        <v>0.21665571406793899</v>
      </c>
      <c r="I260">
        <v>0.1724599554392045</v>
      </c>
      <c r="J260">
        <v>0.17821291779422099</v>
      </c>
      <c r="K260">
        <v>0.11854423949905175</v>
      </c>
      <c r="L260">
        <v>0.10858827976857235</v>
      </c>
      <c r="M260">
        <v>0.17737637014843349</v>
      </c>
      <c r="N260">
        <v>0.20484665990829448</v>
      </c>
      <c r="O260">
        <v>0.1421244531806295</v>
      </c>
      <c r="P260">
        <v>0.181880317870383</v>
      </c>
      <c r="Q260">
        <v>0.1327651496193509</v>
      </c>
      <c r="R260">
        <v>0.14188002942132499</v>
      </c>
      <c r="S260">
        <v>0.2234698725016345</v>
      </c>
      <c r="T260">
        <v>0.16015482822136451</v>
      </c>
      <c r="U260">
        <v>0.19012206790840702</v>
      </c>
      <c r="V260">
        <v>0.14184429267076351</v>
      </c>
      <c r="W260">
        <v>0.15278155438763599</v>
      </c>
      <c r="X260">
        <v>0.15465589909129401</v>
      </c>
      <c r="Y260">
        <v>8.4978498005625652E-2</v>
      </c>
      <c r="Z260">
        <v>0.18731083423488898</v>
      </c>
      <c r="AA260">
        <v>0.20193255106733898</v>
      </c>
      <c r="AB260">
        <v>0.22257966896311349</v>
      </c>
      <c r="AC260">
        <v>0.20196098353081449</v>
      </c>
      <c r="AD260">
        <v>0.139731957885739</v>
      </c>
      <c r="AE260">
        <v>0.21345218949921452</v>
      </c>
      <c r="AF260">
        <v>0.10542892780880289</v>
      </c>
      <c r="AG260">
        <v>0.19025167936137999</v>
      </c>
      <c r="AH260">
        <v>0.1786286570093405</v>
      </c>
      <c r="AI260">
        <v>0.24466833796522749</v>
      </c>
      <c r="AJ260">
        <v>0.17200958241616998</v>
      </c>
      <c r="AK260">
        <v>0.12965150360251948</v>
      </c>
      <c r="AL260">
        <v>0.16840622997367649</v>
      </c>
      <c r="AM260">
        <v>0.1388628604532845</v>
      </c>
      <c r="AN260">
        <v>0.17632301815111101</v>
      </c>
      <c r="AO260">
        <v>0.11083569004631605</v>
      </c>
      <c r="AP260">
        <v>0.17647180998856049</v>
      </c>
      <c r="AQ260">
        <v>0.1260494879156499</v>
      </c>
      <c r="AR260">
        <v>0.15245479193393852</v>
      </c>
      <c r="AS260">
        <v>0.207183742951903</v>
      </c>
      <c r="AT260">
        <v>0.13227618520766049</v>
      </c>
      <c r="AU260">
        <v>0.25970834499379802</v>
      </c>
      <c r="AV260">
        <v>0.15398092771307398</v>
      </c>
      <c r="AW260">
        <v>0.20892406563249</v>
      </c>
      <c r="AX260">
        <v>0.10181623658543025</v>
      </c>
      <c r="AY260">
        <v>0.1124169549377855</v>
      </c>
      <c r="AZ260">
        <v>0.2084460600577715</v>
      </c>
      <c r="BA260">
        <v>0.18312666738918199</v>
      </c>
      <c r="BB260">
        <v>0.11596720499020199</v>
      </c>
      <c r="BC260">
        <v>0.15076484585571351</v>
      </c>
      <c r="BD260">
        <v>0.1462694045057725</v>
      </c>
      <c r="BE260">
        <v>8.0651504707767149E-2</v>
      </c>
      <c r="BF260">
        <v>0.15477428399255999</v>
      </c>
      <c r="BG260">
        <v>0.1128549906664762</v>
      </c>
      <c r="BH260">
        <v>0.20937669530876751</v>
      </c>
      <c r="BJ260">
        <f t="shared" si="48"/>
        <v>0.17064662400736033</v>
      </c>
      <c r="BK260">
        <f t="shared" si="49"/>
        <v>0.17421293497410617</v>
      </c>
      <c r="BL260">
        <f t="shared" si="50"/>
        <v>0.1555841235991032</v>
      </c>
      <c r="BN260">
        <f t="shared" si="51"/>
        <v>5.5308352768401674E-2</v>
      </c>
      <c r="BO260">
        <f t="shared" si="52"/>
        <v>4.2374046241407261E-2</v>
      </c>
      <c r="BP260">
        <f t="shared" si="53"/>
        <v>4.2009122479488736E-2</v>
      </c>
      <c r="BR260">
        <f t="shared" si="54"/>
        <v>1.3827088192100418E-2</v>
      </c>
      <c r="BS260">
        <f t="shared" si="55"/>
        <v>9.9876584812038042E-3</v>
      </c>
      <c r="BT260">
        <f t="shared" si="56"/>
        <v>8.4018244958977469E-3</v>
      </c>
      <c r="BV260">
        <f t="shared" si="57"/>
        <v>0.83589762726709793</v>
      </c>
      <c r="BW260">
        <f t="shared" si="58"/>
        <v>0.36046833071812434</v>
      </c>
      <c r="BX260">
        <f t="shared" si="59"/>
        <v>0.16196558997420926</v>
      </c>
    </row>
    <row r="261" spans="1:76" x14ac:dyDescent="0.3">
      <c r="A261" t="s">
        <v>1228</v>
      </c>
      <c r="B261">
        <v>8.7299339246098007E-3</v>
      </c>
      <c r="C261">
        <v>1.545073710378515E-2</v>
      </c>
      <c r="D261">
        <v>3.3692249972844951E-2</v>
      </c>
      <c r="E261">
        <v>1.852416353584245E-2</v>
      </c>
      <c r="F261">
        <v>0</v>
      </c>
      <c r="G261">
        <v>1.5470426092117E-2</v>
      </c>
      <c r="H261">
        <v>4.27454061765647E-2</v>
      </c>
      <c r="I261">
        <v>3.5859442317436048E-2</v>
      </c>
      <c r="J261">
        <v>1.8338077524790698E-2</v>
      </c>
      <c r="K261">
        <v>2.2672064331685549E-2</v>
      </c>
      <c r="L261">
        <v>2.1846263929865148E-2</v>
      </c>
      <c r="M261">
        <v>2.60930488192598E-2</v>
      </c>
      <c r="N261">
        <v>5.23453764904145E-3</v>
      </c>
      <c r="O261">
        <v>4.23640423439193E-2</v>
      </c>
      <c r="P261">
        <v>5.1451183839907252E-2</v>
      </c>
      <c r="Q261">
        <v>2.7749308154605752E-2</v>
      </c>
      <c r="R261">
        <v>0</v>
      </c>
      <c r="S261">
        <v>1.8612222644422548E-2</v>
      </c>
      <c r="T261">
        <v>1.46329029292193E-2</v>
      </c>
      <c r="U261">
        <v>3.6990668900027446E-2</v>
      </c>
      <c r="V261">
        <v>1.3076914105010599E-2</v>
      </c>
      <c r="W261">
        <v>2.1194456129765751E-2</v>
      </c>
      <c r="X261">
        <v>2.9152789362828099E-2</v>
      </c>
      <c r="Y261">
        <v>1.541298851774725E-2</v>
      </c>
      <c r="Z261">
        <v>6.1471851409204352E-2</v>
      </c>
      <c r="AA261">
        <v>2.5773017818884851E-2</v>
      </c>
      <c r="AB261">
        <v>3.0580635683456901E-2</v>
      </c>
      <c r="AC261">
        <v>2.0241485676613047E-2</v>
      </c>
      <c r="AD261">
        <v>3.0764990450054298E-2</v>
      </c>
      <c r="AE261">
        <v>1.78736164899535E-2</v>
      </c>
      <c r="AF261">
        <v>2.76415346317938E-2</v>
      </c>
      <c r="AG261">
        <v>2.70119077735574E-2</v>
      </c>
      <c r="AH261">
        <v>4.5365004653888999E-2</v>
      </c>
      <c r="AI261">
        <v>1.76662354377146E-2</v>
      </c>
      <c r="AJ261">
        <v>4.0797057193506653E-2</v>
      </c>
      <c r="AK261">
        <v>3.2108448542956747E-2</v>
      </c>
      <c r="AL261">
        <v>2.9526411395054249E-2</v>
      </c>
      <c r="AM261">
        <v>2.89980099865947E-2</v>
      </c>
      <c r="AN261">
        <v>2.836064476815835E-2</v>
      </c>
      <c r="AO261">
        <v>3.2901799929211203E-2</v>
      </c>
      <c r="AP261">
        <v>4.4210626271406449E-2</v>
      </c>
      <c r="AQ261">
        <v>3.7126068916249103E-2</v>
      </c>
      <c r="AR261">
        <v>1.6849831415330457E-2</v>
      </c>
      <c r="AS261">
        <v>2.3064558954803902E-2</v>
      </c>
      <c r="AT261">
        <v>1.86501467509619E-2</v>
      </c>
      <c r="AU261">
        <v>2.1801479716906949E-2</v>
      </c>
      <c r="AV261">
        <v>3.9660730327162053E-2</v>
      </c>
      <c r="AW261">
        <v>2.0434489718035402E-2</v>
      </c>
      <c r="AX261">
        <v>3.5495995089430202E-2</v>
      </c>
      <c r="AY261">
        <v>2.3075689469411652E-2</v>
      </c>
      <c r="AZ261">
        <v>4.0128756358145952E-2</v>
      </c>
      <c r="BA261">
        <v>2.466553015625245E-2</v>
      </c>
      <c r="BB261">
        <v>2.128372396809235E-2</v>
      </c>
      <c r="BC261">
        <v>2.7303726548697602E-2</v>
      </c>
      <c r="BD261">
        <v>2.8560513026836952E-2</v>
      </c>
      <c r="BE261">
        <v>1.0856769282250255E-2</v>
      </c>
      <c r="BF261">
        <v>1.62583004841848E-2</v>
      </c>
      <c r="BG261">
        <v>1.8449210702549297E-2</v>
      </c>
      <c r="BH261">
        <v>1.4093759170778684E-2</v>
      </c>
      <c r="BJ261">
        <f t="shared" si="48"/>
        <v>2.4138805357267191E-2</v>
      </c>
      <c r="BK261">
        <f t="shared" si="49"/>
        <v>2.5192401256341267E-2</v>
      </c>
      <c r="BL261">
        <f t="shared" si="50"/>
        <v>2.6986491125718732E-2</v>
      </c>
      <c r="BN261">
        <f t="shared" si="51"/>
        <v>1.4307380238959565E-2</v>
      </c>
      <c r="BO261">
        <f t="shared" si="52"/>
        <v>1.3569716956297419E-2</v>
      </c>
      <c r="BP261">
        <f t="shared" si="53"/>
        <v>9.1222793911734795E-3</v>
      </c>
      <c r="BR261">
        <f t="shared" si="54"/>
        <v>3.5768450597398914E-3</v>
      </c>
      <c r="BS261">
        <f t="shared" si="55"/>
        <v>3.1984129595266611E-3</v>
      </c>
      <c r="BT261">
        <f t="shared" si="56"/>
        <v>1.8244558782346959E-3</v>
      </c>
      <c r="BV261">
        <f t="shared" si="57"/>
        <v>0.82763742097354087</v>
      </c>
      <c r="BW261">
        <f t="shared" si="58"/>
        <v>0.48536556754572691</v>
      </c>
      <c r="BX261">
        <f t="shared" si="59"/>
        <v>0.62991450144306493</v>
      </c>
    </row>
    <row r="262" spans="1:76" x14ac:dyDescent="0.3">
      <c r="A262" t="s">
        <v>1229</v>
      </c>
      <c r="B262">
        <v>0.15123199676648602</v>
      </c>
      <c r="C262">
        <v>8.5847320334352162E-2</v>
      </c>
      <c r="D262">
        <v>0.17816858133192098</v>
      </c>
      <c r="E262">
        <v>0.1930000225424765</v>
      </c>
      <c r="F262">
        <v>6.2968630135854006E-2</v>
      </c>
      <c r="G262">
        <v>0.127706957978723</v>
      </c>
      <c r="H262">
        <v>0.22883228156997851</v>
      </c>
      <c r="I262">
        <v>0.18450644548853851</v>
      </c>
      <c r="J262">
        <v>0.16563879461545949</v>
      </c>
      <c r="K262">
        <v>0.15192412461689295</v>
      </c>
      <c r="L262">
        <v>9.3805884275047491E-2</v>
      </c>
      <c r="M262">
        <v>0.17321120082008401</v>
      </c>
      <c r="N262">
        <v>0.13575222722955599</v>
      </c>
      <c r="O262">
        <v>0.15675370195270949</v>
      </c>
      <c r="P262">
        <v>0.16372676332805849</v>
      </c>
      <c r="Q262">
        <v>0.15161556150670502</v>
      </c>
      <c r="R262">
        <v>0.14040558449691101</v>
      </c>
      <c r="S262">
        <v>0.18720729996965951</v>
      </c>
      <c r="T262">
        <v>0.14578467220172941</v>
      </c>
      <c r="U262">
        <v>0.16475446545422601</v>
      </c>
      <c r="V262">
        <v>0.1015317235722413</v>
      </c>
      <c r="W262">
        <v>0.131610438743297</v>
      </c>
      <c r="X262">
        <v>0.11630133588163685</v>
      </c>
      <c r="Y262">
        <v>7.960865823506505E-2</v>
      </c>
      <c r="Z262">
        <v>0.24751249000026099</v>
      </c>
      <c r="AA262">
        <v>0.181425164763484</v>
      </c>
      <c r="AB262">
        <v>0.23626509417809849</v>
      </c>
      <c r="AC262">
        <v>0.1853077314899825</v>
      </c>
      <c r="AD262">
        <v>9.5846265029745942E-2</v>
      </c>
      <c r="AE262">
        <v>0.19708172015223202</v>
      </c>
      <c r="AF262">
        <v>0.14333793882047199</v>
      </c>
      <c r="AG262">
        <v>0.12523299030649801</v>
      </c>
      <c r="AH262">
        <v>0.1638724571172025</v>
      </c>
      <c r="AI262">
        <v>0.27034625257446954</v>
      </c>
      <c r="AJ262">
        <v>0.1569868478953855</v>
      </c>
      <c r="AK262">
        <v>0.19035625229219999</v>
      </c>
      <c r="AL262">
        <v>0.14728301985574949</v>
      </c>
      <c r="AM262">
        <v>0.133072405609518</v>
      </c>
      <c r="AN262">
        <v>0.15358500097986899</v>
      </c>
      <c r="AO262">
        <v>0.15476312959087651</v>
      </c>
      <c r="AP262">
        <v>0.18570146701477</v>
      </c>
      <c r="AQ262">
        <v>8.72347146753433E-2</v>
      </c>
      <c r="AR262">
        <v>0.1363202478351325</v>
      </c>
      <c r="AS262">
        <v>0.19358603492255105</v>
      </c>
      <c r="AT262">
        <v>0.15487560725702898</v>
      </c>
      <c r="AU262">
        <v>0.26561561712729298</v>
      </c>
      <c r="AV262">
        <v>0.19942398121708899</v>
      </c>
      <c r="AW262">
        <v>0.194558042813227</v>
      </c>
      <c r="AX262">
        <v>0.1389784793286255</v>
      </c>
      <c r="AY262">
        <v>0.1531882709273775</v>
      </c>
      <c r="AZ262">
        <v>0.238119338508061</v>
      </c>
      <c r="BA262">
        <v>0.15873622775851598</v>
      </c>
      <c r="BB262">
        <v>0.130397072559369</v>
      </c>
      <c r="BC262">
        <v>0.1244203123104225</v>
      </c>
      <c r="BD262">
        <v>0.19367020950720701</v>
      </c>
      <c r="BE262">
        <v>0.1035178233438053</v>
      </c>
      <c r="BF262">
        <v>0.13707177555170699</v>
      </c>
      <c r="BG262">
        <v>0.13573142407625349</v>
      </c>
      <c r="BH262">
        <v>0.1515157649823905</v>
      </c>
      <c r="BJ262">
        <f t="shared" si="48"/>
        <v>0.15029315590580269</v>
      </c>
      <c r="BK262">
        <f t="shared" si="49"/>
        <v>0.16185734905484508</v>
      </c>
      <c r="BL262">
        <f t="shared" si="50"/>
        <v>0.16074836271759071</v>
      </c>
      <c r="BN262">
        <f t="shared" si="51"/>
        <v>4.2126239391817616E-2</v>
      </c>
      <c r="BO262">
        <f t="shared" si="52"/>
        <v>5.292966850250666E-2</v>
      </c>
      <c r="BP262">
        <f t="shared" si="53"/>
        <v>3.9628931721712168E-2</v>
      </c>
      <c r="BR262">
        <f t="shared" si="54"/>
        <v>1.0531559847954404E-2</v>
      </c>
      <c r="BS262">
        <f t="shared" si="55"/>
        <v>1.247564250802616E-2</v>
      </c>
      <c r="BT262">
        <f t="shared" si="56"/>
        <v>7.9257863443424337E-3</v>
      </c>
      <c r="BV262">
        <f t="shared" si="57"/>
        <v>0.48393930737976998</v>
      </c>
      <c r="BW262">
        <f t="shared" si="58"/>
        <v>0.43374704504435924</v>
      </c>
      <c r="BX262">
        <f t="shared" si="59"/>
        <v>0.94068773644476078</v>
      </c>
    </row>
    <row r="263" spans="1:76" x14ac:dyDescent="0.3">
      <c r="A263" t="s">
        <v>1230</v>
      </c>
      <c r="B263">
        <v>8.2869756408185044E-2</v>
      </c>
      <c r="C263">
        <v>6.1507682276818645E-2</v>
      </c>
      <c r="D263">
        <v>0.12114607424397014</v>
      </c>
      <c r="E263">
        <v>0.11289672692177299</v>
      </c>
      <c r="F263">
        <v>7.4488607958851497E-2</v>
      </c>
      <c r="G263">
        <v>0.1108890456060071</v>
      </c>
      <c r="H263">
        <v>0.14007756194957249</v>
      </c>
      <c r="I263">
        <v>9.0562300865629192E-2</v>
      </c>
      <c r="J263">
        <v>0.10072547651886291</v>
      </c>
      <c r="K263">
        <v>9.144182716060606E-2</v>
      </c>
      <c r="L263">
        <v>4.4654753623540849E-2</v>
      </c>
      <c r="M263">
        <v>7.16050023960981E-2</v>
      </c>
      <c r="N263">
        <v>8.5855963919309095E-2</v>
      </c>
      <c r="O263">
        <v>8.4962809014736448E-2</v>
      </c>
      <c r="P263">
        <v>0.15198781042039849</v>
      </c>
      <c r="Q263">
        <v>0.11845077860221676</v>
      </c>
      <c r="R263">
        <v>7.9822995406628905E-2</v>
      </c>
      <c r="S263">
        <v>8.6550052396100752E-2</v>
      </c>
      <c r="T263">
        <v>7.5564849580378457E-2</v>
      </c>
      <c r="U263">
        <v>0.1121186474313865</v>
      </c>
      <c r="V263">
        <v>5.8517236591260957E-2</v>
      </c>
      <c r="W263">
        <v>9.1945574724809492E-2</v>
      </c>
      <c r="X263">
        <v>9.9630464005998204E-2</v>
      </c>
      <c r="Y263">
        <v>9.1577705926312397E-2</v>
      </c>
      <c r="Z263">
        <v>0.14881018522380901</v>
      </c>
      <c r="AA263">
        <v>5.7894997171790752E-2</v>
      </c>
      <c r="AB263">
        <v>0.18017941638747748</v>
      </c>
      <c r="AC263">
        <v>0.11038934561831454</v>
      </c>
      <c r="AD263">
        <v>6.5789243250633594E-2</v>
      </c>
      <c r="AE263">
        <v>9.9730983413274896E-2</v>
      </c>
      <c r="AF263">
        <v>9.5411672736924691E-2</v>
      </c>
      <c r="AG263">
        <v>9.5995512745563297E-2</v>
      </c>
      <c r="AH263">
        <v>9.2974393149389045E-2</v>
      </c>
      <c r="AI263">
        <v>0.18676149081343851</v>
      </c>
      <c r="AJ263">
        <v>8.6893815895035156E-2</v>
      </c>
      <c r="AK263">
        <v>9.3195183334315548E-2</v>
      </c>
      <c r="AL263">
        <v>8.6093598284860795E-2</v>
      </c>
      <c r="AM263">
        <v>9.7496593651536539E-2</v>
      </c>
      <c r="AN263">
        <v>7.3673304698007008E-2</v>
      </c>
      <c r="AO263">
        <v>5.5288158109800298E-2</v>
      </c>
      <c r="AP263">
        <v>7.6385118416806244E-2</v>
      </c>
      <c r="AQ263">
        <v>6.4660209201917007E-2</v>
      </c>
      <c r="AR263">
        <v>7.8985868009819049E-2</v>
      </c>
      <c r="AS263">
        <v>6.0213397261414045E-2</v>
      </c>
      <c r="AT263">
        <v>9.5218685629295807E-2</v>
      </c>
      <c r="AU263">
        <v>0.136132964405664</v>
      </c>
      <c r="AV263">
        <v>0.10820429107133686</v>
      </c>
      <c r="AW263">
        <v>3.1621312987937453E-2</v>
      </c>
      <c r="AX263">
        <v>0.13317828397752751</v>
      </c>
      <c r="AY263">
        <v>0.1087459604205175</v>
      </c>
      <c r="AZ263">
        <v>0.1027800362960746</v>
      </c>
      <c r="BA263">
        <v>8.1814503501073693E-2</v>
      </c>
      <c r="BB263">
        <v>0.10555771401659306</v>
      </c>
      <c r="BC263">
        <v>8.2564129112296492E-2</v>
      </c>
      <c r="BD263">
        <v>0.130210179627502</v>
      </c>
      <c r="BE263">
        <v>5.5473110777010649E-2</v>
      </c>
      <c r="BF263">
        <v>8.2992899794091898E-2</v>
      </c>
      <c r="BG263">
        <v>8.7809266653191498E-2</v>
      </c>
      <c r="BH263">
        <v>7.8882875264297242E-2</v>
      </c>
      <c r="BJ263">
        <f t="shared" si="48"/>
        <v>9.6507636117910994E-2</v>
      </c>
      <c r="BK263">
        <f t="shared" si="49"/>
        <v>0.10164804258741619</v>
      </c>
      <c r="BL263">
        <f t="shared" si="50"/>
        <v>8.776285841591687E-2</v>
      </c>
      <c r="BN263">
        <f t="shared" si="51"/>
        <v>2.8367350991569878E-2</v>
      </c>
      <c r="BO263">
        <f t="shared" si="52"/>
        <v>3.6474182755333054E-2</v>
      </c>
      <c r="BP263">
        <f t="shared" si="53"/>
        <v>2.491530651231752E-2</v>
      </c>
      <c r="BR263">
        <f t="shared" si="54"/>
        <v>7.0918377478924694E-3</v>
      </c>
      <c r="BS263">
        <f t="shared" si="55"/>
        <v>8.5970473215111459E-3</v>
      </c>
      <c r="BT263">
        <f t="shared" si="56"/>
        <v>4.9830613024635043E-3</v>
      </c>
      <c r="BV263">
        <f t="shared" si="57"/>
        <v>0.64779423831546012</v>
      </c>
      <c r="BW263">
        <f t="shared" si="58"/>
        <v>0.32134566150356358</v>
      </c>
      <c r="BX263">
        <f t="shared" si="59"/>
        <v>0.17324719193704824</v>
      </c>
    </row>
    <row r="264" spans="1:76" x14ac:dyDescent="0.3">
      <c r="A264" t="s">
        <v>1231</v>
      </c>
      <c r="B264">
        <v>0.26350788181589202</v>
      </c>
      <c r="C264">
        <v>0.19076680105647051</v>
      </c>
      <c r="D264">
        <v>0.28330742340124249</v>
      </c>
      <c r="E264">
        <v>0.2482448358870345</v>
      </c>
      <c r="F264">
        <v>0.329937811159628</v>
      </c>
      <c r="G264">
        <v>0.274699901674755</v>
      </c>
      <c r="H264">
        <v>0.36812037295328048</v>
      </c>
      <c r="I264">
        <v>0.259785788663698</v>
      </c>
      <c r="J264">
        <v>0.2668753826381195</v>
      </c>
      <c r="K264">
        <v>0.25359049948073198</v>
      </c>
      <c r="L264">
        <v>0.21071209413636399</v>
      </c>
      <c r="M264">
        <v>0.21511297351553349</v>
      </c>
      <c r="N264">
        <v>0.27974810932278349</v>
      </c>
      <c r="O264">
        <v>0.217808801226376</v>
      </c>
      <c r="P264">
        <v>0.36724199959272852</v>
      </c>
      <c r="Q264">
        <v>0.2519333959036455</v>
      </c>
      <c r="R264">
        <v>0.233830973091428</v>
      </c>
      <c r="S264">
        <v>0.29228055447773199</v>
      </c>
      <c r="T264">
        <v>0.44563167108080748</v>
      </c>
      <c r="U264">
        <v>0.24799685976833299</v>
      </c>
      <c r="V264">
        <v>0.23162953644967099</v>
      </c>
      <c r="W264">
        <v>0.23284415710885201</v>
      </c>
      <c r="X264">
        <v>0.2634128746133455</v>
      </c>
      <c r="Y264">
        <v>0.31438336978924597</v>
      </c>
      <c r="Z264">
        <v>0.28465091222429351</v>
      </c>
      <c r="AA264">
        <v>0.2580070309286035</v>
      </c>
      <c r="AB264">
        <v>0.2157800244820765</v>
      </c>
      <c r="AC264">
        <v>0.20417337479813602</v>
      </c>
      <c r="AD264">
        <v>0.24816773326347852</v>
      </c>
      <c r="AE264">
        <v>0.24065102832278351</v>
      </c>
      <c r="AF264">
        <v>0.21598014565998552</v>
      </c>
      <c r="AG264">
        <v>0.32735956342816902</v>
      </c>
      <c r="AH264">
        <v>0.22653926162702348</v>
      </c>
      <c r="AI264">
        <v>0.3405779682932365</v>
      </c>
      <c r="AJ264">
        <v>0.24105216841983002</v>
      </c>
      <c r="AK264">
        <v>0.18202913470474802</v>
      </c>
      <c r="AL264">
        <v>0.22470651506338199</v>
      </c>
      <c r="AM264">
        <v>0.1864448525690815</v>
      </c>
      <c r="AN264">
        <v>0.27998636443095598</v>
      </c>
      <c r="AO264">
        <v>0.25640424720034</v>
      </c>
      <c r="AP264">
        <v>0.27237579063529299</v>
      </c>
      <c r="AQ264">
        <v>0.2651393607418755</v>
      </c>
      <c r="AR264">
        <v>0.25693246409266202</v>
      </c>
      <c r="AS264">
        <v>0.26514875205434502</v>
      </c>
      <c r="AT264">
        <v>0.2696897594867515</v>
      </c>
      <c r="AU264">
        <v>0.29882904086078599</v>
      </c>
      <c r="AV264">
        <v>0.2061346113427685</v>
      </c>
      <c r="AW264">
        <v>0.22037953269900551</v>
      </c>
      <c r="AX264">
        <v>0.24753093193534648</v>
      </c>
      <c r="AY264">
        <v>0.22522923314708848</v>
      </c>
      <c r="AZ264">
        <v>0.2742414083887465</v>
      </c>
      <c r="BA264">
        <v>0.17172397910571749</v>
      </c>
      <c r="BB264">
        <v>0.27054012100171654</v>
      </c>
      <c r="BC264">
        <v>0.19814480379142402</v>
      </c>
      <c r="BD264">
        <v>0.35429346700069053</v>
      </c>
      <c r="BE264">
        <v>0.269372505748873</v>
      </c>
      <c r="BF264">
        <v>0.27553080444089151</v>
      </c>
      <c r="BG264">
        <v>0.21723337059705949</v>
      </c>
      <c r="BH264">
        <v>0.30315616702451198</v>
      </c>
      <c r="BJ264">
        <f t="shared" si="48"/>
        <v>0.26758712952676766</v>
      </c>
      <c r="BK264">
        <f t="shared" si="49"/>
        <v>0.26799427996706671</v>
      </c>
      <c r="BL264">
        <f t="shared" si="50"/>
        <v>0.24928997545935563</v>
      </c>
      <c r="BN264">
        <f t="shared" si="51"/>
        <v>5.140160238096525E-2</v>
      </c>
      <c r="BO264">
        <f t="shared" si="52"/>
        <v>5.9397338306139053E-2</v>
      </c>
      <c r="BP264">
        <f t="shared" si="53"/>
        <v>4.239518371725378E-2</v>
      </c>
      <c r="BR264">
        <f t="shared" si="54"/>
        <v>1.2850400595241313E-2</v>
      </c>
      <c r="BS264">
        <f t="shared" si="55"/>
        <v>1.4000086900234136E-2</v>
      </c>
      <c r="BT264">
        <f t="shared" si="56"/>
        <v>8.4790367434507564E-3</v>
      </c>
      <c r="BV264">
        <f t="shared" si="57"/>
        <v>0.98303977508567408</v>
      </c>
      <c r="BW264">
        <f t="shared" si="58"/>
        <v>0.24476675629605354</v>
      </c>
      <c r="BX264">
        <f t="shared" si="59"/>
        <v>0.26248353191497181</v>
      </c>
    </row>
    <row r="265" spans="1:76" x14ac:dyDescent="0.3">
      <c r="A265" t="s">
        <v>1232</v>
      </c>
      <c r="B265">
        <v>3.484206776934505E-2</v>
      </c>
      <c r="C265">
        <v>1.2213468934768285E-2</v>
      </c>
      <c r="D265">
        <v>1.2996882411972685E-2</v>
      </c>
      <c r="E265">
        <v>2.200058074488645E-2</v>
      </c>
      <c r="F265">
        <v>0</v>
      </c>
      <c r="G265">
        <v>2.7291221967441749E-2</v>
      </c>
      <c r="H265">
        <v>2.595956079049825E-2</v>
      </c>
      <c r="I265">
        <v>1.8523753243476399E-2</v>
      </c>
      <c r="J265">
        <v>3.9605023860102395E-2</v>
      </c>
      <c r="K265">
        <v>1.1350263088649299E-2</v>
      </c>
      <c r="L265">
        <v>2.5615562129260902E-2</v>
      </c>
      <c r="M265">
        <v>7.7748301091194504E-3</v>
      </c>
      <c r="N265">
        <v>2.2788618104693299E-2</v>
      </c>
      <c r="O265">
        <v>2.3953956693701751E-2</v>
      </c>
      <c r="P265">
        <v>1.1635160521882586E-2</v>
      </c>
      <c r="Q265">
        <v>2.9052540281919746E-2</v>
      </c>
      <c r="R265">
        <v>8.9151540668819501E-4</v>
      </c>
      <c r="S265">
        <v>3.1273642650784E-2</v>
      </c>
      <c r="T265">
        <v>1.77487537125617E-2</v>
      </c>
      <c r="U265">
        <v>2.4490699931657801E-2</v>
      </c>
      <c r="V265">
        <v>3.5172830720916898E-2</v>
      </c>
      <c r="W265">
        <v>2.12854333315666E-2</v>
      </c>
      <c r="X265">
        <v>3.8719367883124148E-2</v>
      </c>
      <c r="Y265">
        <v>1.3079260950869649E-2</v>
      </c>
      <c r="Z265">
        <v>3.0878467478954452E-2</v>
      </c>
      <c r="AA265">
        <v>2.842802806000385E-2</v>
      </c>
      <c r="AB265">
        <v>2.9148701695619148E-2</v>
      </c>
      <c r="AC265">
        <v>2.03760236816166E-2</v>
      </c>
      <c r="AD265">
        <v>1.48699511094459E-2</v>
      </c>
      <c r="AE265">
        <v>1.152648735979475E-2</v>
      </c>
      <c r="AF265">
        <v>2.1622272875100799E-2</v>
      </c>
      <c r="AG265">
        <v>3.4263660271430796E-2</v>
      </c>
      <c r="AH265">
        <v>1.5927851591572569E-2</v>
      </c>
      <c r="AI265">
        <v>1.4717999175645639E-2</v>
      </c>
      <c r="AJ265">
        <v>5.5375931396986849E-2</v>
      </c>
      <c r="AK265">
        <v>1.6042439791046401E-2</v>
      </c>
      <c r="AL265">
        <v>1.119545058265025E-2</v>
      </c>
      <c r="AM265">
        <v>1.4063725198319251E-2</v>
      </c>
      <c r="AN265">
        <v>3.12774028966641E-2</v>
      </c>
      <c r="AO265">
        <v>7.4026699562758499E-3</v>
      </c>
      <c r="AP265">
        <v>1.33617513006234E-3</v>
      </c>
      <c r="AQ265">
        <v>1.5907922751466602E-2</v>
      </c>
      <c r="AR265">
        <v>2.3461718451886049E-2</v>
      </c>
      <c r="AS265">
        <v>2.0401445301585948E-2</v>
      </c>
      <c r="AT265">
        <v>1.3412955434633351E-2</v>
      </c>
      <c r="AU265">
        <v>4.0549105094319297E-2</v>
      </c>
      <c r="AV265">
        <v>1.283173798516409E-2</v>
      </c>
      <c r="AW265">
        <v>1.9398694692220751E-2</v>
      </c>
      <c r="AX265">
        <v>6.03032797088665E-3</v>
      </c>
      <c r="AY265">
        <v>1.4024209498408026E-2</v>
      </c>
      <c r="AZ265">
        <v>3.8489548745346401E-2</v>
      </c>
      <c r="BA265">
        <v>5.3160668567350123E-3</v>
      </c>
      <c r="BB265">
        <v>1.7478192203909899E-2</v>
      </c>
      <c r="BC265">
        <v>1.9196858609538049E-2</v>
      </c>
      <c r="BD265">
        <v>2.6104135078581302E-2</v>
      </c>
      <c r="BE265">
        <v>2.0625695543152855E-2</v>
      </c>
      <c r="BF265">
        <v>1.4338759070560481E-2</v>
      </c>
      <c r="BG265">
        <v>3.1661669976196599E-2</v>
      </c>
      <c r="BH265">
        <v>1.6835091455576601E-2</v>
      </c>
      <c r="BJ265">
        <f t="shared" si="48"/>
        <v>2.0350218165732393E-2</v>
      </c>
      <c r="BK265">
        <f t="shared" si="49"/>
        <v>2.2467830438186304E-2</v>
      </c>
      <c r="BL265">
        <f t="shared" si="50"/>
        <v>1.9710317186886921E-2</v>
      </c>
      <c r="BN265">
        <f t="shared" si="51"/>
        <v>1.0451001800242058E-2</v>
      </c>
      <c r="BO265">
        <f t="shared" si="52"/>
        <v>9.8814002033430041E-3</v>
      </c>
      <c r="BP265">
        <f t="shared" si="53"/>
        <v>1.2195186704040649E-2</v>
      </c>
      <c r="BR265">
        <f t="shared" si="54"/>
        <v>2.6127504500605145E-3</v>
      </c>
      <c r="BS265">
        <f t="shared" si="55"/>
        <v>2.3290683638006559E-3</v>
      </c>
      <c r="BT265">
        <f t="shared" si="56"/>
        <v>2.4390373408081298E-3</v>
      </c>
      <c r="BV265">
        <f t="shared" si="57"/>
        <v>0.54957446309879687</v>
      </c>
      <c r="BW265">
        <f t="shared" si="58"/>
        <v>0.8589283794740451</v>
      </c>
      <c r="BX265">
        <f t="shared" si="59"/>
        <v>0.41835467420769124</v>
      </c>
    </row>
    <row r="266" spans="1:76" x14ac:dyDescent="0.3">
      <c r="A266" t="s">
        <v>1233</v>
      </c>
      <c r="B266">
        <v>1.940230155796685E-2</v>
      </c>
      <c r="C266">
        <v>3.8380802311244848E-3</v>
      </c>
      <c r="D266">
        <v>1.653104047822495E-3</v>
      </c>
      <c r="E266">
        <v>1.0601452440705291E-2</v>
      </c>
      <c r="F266">
        <v>1.47205422388732E-2</v>
      </c>
      <c r="G266">
        <v>4.9216296965693598E-3</v>
      </c>
      <c r="H266">
        <v>1.6889515735607048E-2</v>
      </c>
      <c r="I266">
        <v>3.320178837105025E-4</v>
      </c>
      <c r="J266">
        <v>9.9277399930176244E-3</v>
      </c>
      <c r="K266">
        <v>9.3984003980621452E-3</v>
      </c>
      <c r="L266">
        <v>4.060887289430575E-3</v>
      </c>
      <c r="M266">
        <v>0</v>
      </c>
      <c r="N266">
        <v>5.9579085005044699E-3</v>
      </c>
      <c r="O266">
        <v>1.1919586019218699E-2</v>
      </c>
      <c r="P266">
        <v>0</v>
      </c>
      <c r="Q266">
        <v>6.4501509694906752E-3</v>
      </c>
      <c r="R266">
        <v>0</v>
      </c>
      <c r="S266">
        <v>0</v>
      </c>
      <c r="T266">
        <v>0</v>
      </c>
      <c r="U266">
        <v>8.5290700406988555E-3</v>
      </c>
      <c r="V266">
        <v>1.5099212573224767E-2</v>
      </c>
      <c r="W266">
        <v>5.6167820024187499E-3</v>
      </c>
      <c r="X266">
        <v>0</v>
      </c>
      <c r="Y266">
        <v>1.251526911747245E-3</v>
      </c>
      <c r="Z266">
        <v>9.3647064636866208E-3</v>
      </c>
      <c r="AA266">
        <v>1.2501141188056699E-2</v>
      </c>
      <c r="AB266">
        <v>1.4570315317091751E-2</v>
      </c>
      <c r="AC266">
        <v>1.7701104479121649E-3</v>
      </c>
      <c r="AD266">
        <v>1.130126936745455E-2</v>
      </c>
      <c r="AE266">
        <v>7.4285543923939597E-3</v>
      </c>
      <c r="AF266">
        <v>0</v>
      </c>
      <c r="AG266">
        <v>2.614838194006455E-3</v>
      </c>
      <c r="AH266">
        <v>5.8522266518251497E-3</v>
      </c>
      <c r="AI266">
        <v>1.067904424665975E-2</v>
      </c>
      <c r="AJ266">
        <v>5.3447142993932996E-3</v>
      </c>
      <c r="AK266">
        <v>0</v>
      </c>
      <c r="AL266">
        <v>0</v>
      </c>
      <c r="AM266">
        <v>9.8971215987062201E-3</v>
      </c>
      <c r="AN266">
        <v>1.23261191157648E-2</v>
      </c>
      <c r="AO266">
        <v>9.8218140822067552E-3</v>
      </c>
      <c r="AP266">
        <v>1.513441465108635E-2</v>
      </c>
      <c r="AQ266">
        <v>4.689868605629045E-3</v>
      </c>
      <c r="AR266">
        <v>1.17704809361006E-3</v>
      </c>
      <c r="AS266">
        <v>9.3047536444399483E-3</v>
      </c>
      <c r="AT266">
        <v>1.718771583039825E-3</v>
      </c>
      <c r="AU266">
        <v>2.0588574045675101E-2</v>
      </c>
      <c r="AV266">
        <v>1.3130673224664449E-2</v>
      </c>
      <c r="AW266">
        <v>0</v>
      </c>
      <c r="AX266">
        <v>0</v>
      </c>
      <c r="AY266">
        <v>1.8154747837283501E-3</v>
      </c>
      <c r="AZ266">
        <v>0</v>
      </c>
      <c r="BA266">
        <v>4.6623561397257547E-3</v>
      </c>
      <c r="BB266">
        <v>8.3707056312603209E-3</v>
      </c>
      <c r="BC266">
        <v>1.9777684106485351E-3</v>
      </c>
      <c r="BD266">
        <v>5.49143768441225E-3</v>
      </c>
      <c r="BE266">
        <v>0</v>
      </c>
      <c r="BF266">
        <v>0</v>
      </c>
      <c r="BG266">
        <v>7.9785290216425435E-3</v>
      </c>
      <c r="BH266">
        <v>5.25516861578465E-3</v>
      </c>
      <c r="BJ266">
        <f t="shared" si="48"/>
        <v>7.5045823126314633E-3</v>
      </c>
      <c r="BK266">
        <f t="shared" si="49"/>
        <v>5.9210443220653738E-3</v>
      </c>
      <c r="BL266">
        <f t="shared" si="50"/>
        <v>5.5474125292567286E-3</v>
      </c>
      <c r="BN266">
        <f t="shared" si="51"/>
        <v>6.0775258720536258E-3</v>
      </c>
      <c r="BO266">
        <f t="shared" si="52"/>
        <v>5.4244636442390259E-3</v>
      </c>
      <c r="BP266">
        <f t="shared" si="53"/>
        <v>5.6431609963420951E-3</v>
      </c>
      <c r="BR266">
        <f t="shared" si="54"/>
        <v>1.5193814680134064E-3</v>
      </c>
      <c r="BS266">
        <f t="shared" si="55"/>
        <v>1.2785583423804358E-3</v>
      </c>
      <c r="BT266">
        <f t="shared" si="56"/>
        <v>1.1286321992684191E-3</v>
      </c>
      <c r="BV266">
        <f t="shared" si="57"/>
        <v>0.43138782102064543</v>
      </c>
      <c r="BW266">
        <f t="shared" si="58"/>
        <v>0.30927900586297086</v>
      </c>
      <c r="BX266">
        <f t="shared" si="59"/>
        <v>0.82776975993900326</v>
      </c>
    </row>
    <row r="267" spans="1:76" x14ac:dyDescent="0.3">
      <c r="A267" t="s">
        <v>1234</v>
      </c>
      <c r="B267">
        <v>6.9870807590141004E-3</v>
      </c>
      <c r="C267">
        <v>4.2388186734126651E-3</v>
      </c>
      <c r="D267">
        <v>1.1660089286057936E-2</v>
      </c>
      <c r="E267">
        <v>4.7854142379827403E-3</v>
      </c>
      <c r="F267">
        <v>0</v>
      </c>
      <c r="G267">
        <v>8.9680502835249344E-3</v>
      </c>
      <c r="H267">
        <v>1.6453503992357899E-2</v>
      </c>
      <c r="I267">
        <v>3.9264841319683599E-3</v>
      </c>
      <c r="J267">
        <v>7.1529789860567501E-3</v>
      </c>
      <c r="K267">
        <v>1.0293221731251859E-2</v>
      </c>
      <c r="L267">
        <v>0</v>
      </c>
      <c r="M267">
        <v>0</v>
      </c>
      <c r="N267">
        <v>4.2692575895520403E-3</v>
      </c>
      <c r="O267">
        <v>6.0466395691880052E-3</v>
      </c>
      <c r="P267">
        <v>0</v>
      </c>
      <c r="Q267">
        <v>6.7758533314008001E-3</v>
      </c>
      <c r="R267">
        <v>0</v>
      </c>
      <c r="S267">
        <v>8.4267951798114998E-3</v>
      </c>
      <c r="T267">
        <v>6.4264209878473304E-3</v>
      </c>
      <c r="U267">
        <v>3.7894182764531951E-3</v>
      </c>
      <c r="V267">
        <v>8.7838090998261995E-3</v>
      </c>
      <c r="W267">
        <v>2.2370569656484352E-3</v>
      </c>
      <c r="X267">
        <v>1.0198840991031039E-2</v>
      </c>
      <c r="Y267">
        <v>2.3484242274866549E-2</v>
      </c>
      <c r="Z267">
        <v>6.7217053432653004E-3</v>
      </c>
      <c r="AA267">
        <v>6.4947612915780602E-3</v>
      </c>
      <c r="AB267">
        <v>0</v>
      </c>
      <c r="AC267">
        <v>1.1802391684227E-2</v>
      </c>
      <c r="AD267">
        <v>6.3072030332643504E-3</v>
      </c>
      <c r="AE267">
        <v>9.2393307407777209E-3</v>
      </c>
      <c r="AF267">
        <v>4.5241074699346948E-3</v>
      </c>
      <c r="AG267">
        <v>6.6838345048185503E-3</v>
      </c>
      <c r="AH267">
        <v>1.0627222336972775E-2</v>
      </c>
      <c r="AI267">
        <v>0</v>
      </c>
      <c r="AJ267">
        <v>1.20202043059468E-2</v>
      </c>
      <c r="AK267">
        <v>3.0841905968916898E-3</v>
      </c>
      <c r="AL267">
        <v>5.7785872111036996E-3</v>
      </c>
      <c r="AM267">
        <v>4.7894275450066897E-3</v>
      </c>
      <c r="AN267">
        <v>3.8735652437522699E-3</v>
      </c>
      <c r="AO267">
        <v>7.07731563144015E-3</v>
      </c>
      <c r="AP267">
        <v>3.2292269514002598E-3</v>
      </c>
      <c r="AQ267">
        <v>0</v>
      </c>
      <c r="AR267">
        <v>1.4415066957212227E-2</v>
      </c>
      <c r="AS267">
        <v>1.8931196829810549E-3</v>
      </c>
      <c r="AT267">
        <v>9.8795128536435153E-3</v>
      </c>
      <c r="AU267">
        <v>8.9622357566856003E-3</v>
      </c>
      <c r="AV267">
        <v>6.4995939562889496E-3</v>
      </c>
      <c r="AW267">
        <v>1.15768457248935E-2</v>
      </c>
      <c r="AX267">
        <v>3.3510426121572249E-3</v>
      </c>
      <c r="AY267">
        <v>8.3298924593170412E-3</v>
      </c>
      <c r="AZ267">
        <v>9.2178428212782004E-3</v>
      </c>
      <c r="BA267">
        <v>3.156051882623725E-3</v>
      </c>
      <c r="BB267">
        <v>1.331901183945375E-2</v>
      </c>
      <c r="BC267">
        <v>1.8497069332079001E-3</v>
      </c>
      <c r="BD267">
        <v>4.9939638097357651E-3</v>
      </c>
      <c r="BE267">
        <v>1.5959768316436255E-2</v>
      </c>
      <c r="BF267">
        <v>9.9661926571332545E-3</v>
      </c>
      <c r="BG267">
        <v>4.9358977330397746E-3</v>
      </c>
      <c r="BH267">
        <v>1.0168011149513134E-2</v>
      </c>
      <c r="BJ267">
        <f t="shared" si="48"/>
        <v>5.7223370357355058E-3</v>
      </c>
      <c r="BK267">
        <f t="shared" si="49"/>
        <v>6.9859522322401491E-3</v>
      </c>
      <c r="BL267">
        <f t="shared" si="50"/>
        <v>7.1330509852456968E-3</v>
      </c>
      <c r="BN267">
        <f t="shared" si="51"/>
        <v>4.6626145198383475E-3</v>
      </c>
      <c r="BO267">
        <f t="shared" si="52"/>
        <v>5.5081567572148257E-3</v>
      </c>
      <c r="BP267">
        <f t="shared" si="53"/>
        <v>4.2939152730772272E-3</v>
      </c>
      <c r="BR267">
        <f t="shared" si="54"/>
        <v>1.1656536299595869E-3</v>
      </c>
      <c r="BS267">
        <f t="shared" si="55"/>
        <v>1.2982849982883691E-3</v>
      </c>
      <c r="BT267">
        <f t="shared" si="56"/>
        <v>8.5878305461544542E-4</v>
      </c>
      <c r="BV267">
        <f t="shared" si="57"/>
        <v>0.47420203386589088</v>
      </c>
      <c r="BW267">
        <f t="shared" si="58"/>
        <v>0.33763373761318127</v>
      </c>
      <c r="BX267">
        <f t="shared" si="59"/>
        <v>0.92532214206616215</v>
      </c>
    </row>
    <row r="268" spans="1:76" x14ac:dyDescent="0.3">
      <c r="A268" t="s">
        <v>1235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9.4565904901905504E-3</v>
      </c>
      <c r="H268">
        <v>1.31213397677025E-2</v>
      </c>
      <c r="I268">
        <v>4.3971745981500297E-3</v>
      </c>
      <c r="J268">
        <v>6.6699911880176354E-3</v>
      </c>
      <c r="K268">
        <v>0</v>
      </c>
      <c r="L268">
        <v>4.3235017214865428E-3</v>
      </c>
      <c r="M268">
        <v>6.1497905306321004E-3</v>
      </c>
      <c r="N268">
        <v>0</v>
      </c>
      <c r="O268">
        <v>6.7494091120267998E-3</v>
      </c>
      <c r="P268">
        <v>0</v>
      </c>
      <c r="Q268">
        <v>0</v>
      </c>
      <c r="R268">
        <v>0</v>
      </c>
      <c r="S268">
        <v>9.8054236743405493E-3</v>
      </c>
      <c r="T268">
        <v>1.08351853655857E-2</v>
      </c>
      <c r="U268">
        <v>7.9862368402636597E-3</v>
      </c>
      <c r="V268">
        <v>4.4607059592086098E-3</v>
      </c>
      <c r="W268">
        <v>5.6167820024187499E-3</v>
      </c>
      <c r="X268">
        <v>0</v>
      </c>
      <c r="Y268">
        <v>1.6073339903189252E-2</v>
      </c>
      <c r="Z268">
        <v>0</v>
      </c>
      <c r="AA268">
        <v>5.8696828825812999E-3</v>
      </c>
      <c r="AB268">
        <v>7.2913081328979997E-3</v>
      </c>
      <c r="AC268">
        <v>1.265179146735605E-2</v>
      </c>
      <c r="AD268">
        <v>1.779406625931345E-3</v>
      </c>
      <c r="AE268">
        <v>0</v>
      </c>
      <c r="AF268">
        <v>0</v>
      </c>
      <c r="AG268">
        <v>5.9941575295681003E-3</v>
      </c>
      <c r="AH268">
        <v>1.70750044344548E-3</v>
      </c>
      <c r="AI268">
        <v>0</v>
      </c>
      <c r="AJ268">
        <v>1.4067106678685451E-2</v>
      </c>
      <c r="AK268">
        <v>0</v>
      </c>
      <c r="AL268">
        <v>6.9168650868662498E-3</v>
      </c>
      <c r="AM268">
        <v>0</v>
      </c>
      <c r="AN268">
        <v>0</v>
      </c>
      <c r="AO268">
        <v>4.6014163126506503E-4</v>
      </c>
      <c r="AP268">
        <v>1.5962928438968002E-2</v>
      </c>
      <c r="AQ268">
        <v>7.3123068687475853E-3</v>
      </c>
      <c r="AR268">
        <v>5.5600737143978E-3</v>
      </c>
      <c r="AS268">
        <v>7.95696770199175E-3</v>
      </c>
      <c r="AT268">
        <v>0</v>
      </c>
      <c r="AU268">
        <v>0</v>
      </c>
      <c r="AV268">
        <v>1.7927673874838963E-2</v>
      </c>
      <c r="AW268">
        <v>6.3310340225581499E-3</v>
      </c>
      <c r="AX268">
        <v>0</v>
      </c>
      <c r="AY268">
        <v>9.0565086565545499E-3</v>
      </c>
      <c r="AZ268">
        <v>0</v>
      </c>
      <c r="BA268">
        <v>4.6717441098303404E-3</v>
      </c>
      <c r="BB268">
        <v>7.5140437190249001E-3</v>
      </c>
      <c r="BC268">
        <v>4.2535903029521302E-3</v>
      </c>
      <c r="BD268">
        <v>9.6987707864244002E-3</v>
      </c>
      <c r="BE268">
        <v>5.5432213538734549E-3</v>
      </c>
      <c r="BF268">
        <v>3.9188949369412199E-3</v>
      </c>
      <c r="BG268">
        <v>7.1552579249947448E-3</v>
      </c>
      <c r="BH268">
        <v>5.8824725026076499E-4</v>
      </c>
      <c r="BJ268">
        <f t="shared" si="48"/>
        <v>3.1792373380128852E-3</v>
      </c>
      <c r="BK268">
        <f t="shared" si="49"/>
        <v>5.0039733792659321E-3</v>
      </c>
      <c r="BL268">
        <f t="shared" si="50"/>
        <v>5.3958150823670212E-3</v>
      </c>
      <c r="BN268">
        <f t="shared" si="51"/>
        <v>4.209250932083743E-3</v>
      </c>
      <c r="BO268">
        <f t="shared" si="52"/>
        <v>5.0065040290581658E-3</v>
      </c>
      <c r="BP268">
        <f t="shared" si="53"/>
        <v>5.2127977851565326E-3</v>
      </c>
      <c r="BR268">
        <f t="shared" si="54"/>
        <v>1.0523127330209357E-3</v>
      </c>
      <c r="BS268">
        <f t="shared" si="55"/>
        <v>1.1800443163282671E-3</v>
      </c>
      <c r="BT268">
        <f t="shared" si="56"/>
        <v>1.0425595570313065E-3</v>
      </c>
      <c r="BV268">
        <f t="shared" si="57"/>
        <v>0.25703052253721903</v>
      </c>
      <c r="BW268">
        <f t="shared" si="58"/>
        <v>0.14309700687030968</v>
      </c>
      <c r="BX268">
        <f t="shared" si="59"/>
        <v>0.80483085247813269</v>
      </c>
    </row>
    <row r="269" spans="1:76" x14ac:dyDescent="0.3">
      <c r="A269" t="s">
        <v>1236</v>
      </c>
      <c r="B269">
        <v>2.118242698892275E-2</v>
      </c>
      <c r="C269">
        <v>1.46233725499993E-2</v>
      </c>
      <c r="D269">
        <v>1.3794277149861901E-2</v>
      </c>
      <c r="E269">
        <v>0</v>
      </c>
      <c r="F269">
        <v>0</v>
      </c>
      <c r="G269">
        <v>2.2481519444712252E-2</v>
      </c>
      <c r="H269">
        <v>6.6755005790455502E-3</v>
      </c>
      <c r="I269">
        <v>2.7149374526654252E-2</v>
      </c>
      <c r="J269">
        <v>2.0562793794326649E-2</v>
      </c>
      <c r="K269">
        <v>2.1642235573467748E-2</v>
      </c>
      <c r="L269">
        <v>1.6975901044700967E-2</v>
      </c>
      <c r="M269">
        <v>2.0118836482690451E-2</v>
      </c>
      <c r="N269">
        <v>2.3848550328475451E-2</v>
      </c>
      <c r="O269">
        <v>1.0775242445518494E-2</v>
      </c>
      <c r="P269">
        <v>2.4363978261391299E-2</v>
      </c>
      <c r="Q269">
        <v>1.763483853366225E-2</v>
      </c>
      <c r="R269">
        <v>1.4358931223905601E-2</v>
      </c>
      <c r="S269">
        <v>5.2583247771058855E-2</v>
      </c>
      <c r="T269">
        <v>7.4134335663556053E-3</v>
      </c>
      <c r="U269">
        <v>1.63244079851943E-2</v>
      </c>
      <c r="V269">
        <v>1.0779778368566499E-3</v>
      </c>
      <c r="W269">
        <v>1.330429996504885E-2</v>
      </c>
      <c r="X269">
        <v>2.483771535102685E-2</v>
      </c>
      <c r="Y269">
        <v>5.4112013863817247E-2</v>
      </c>
      <c r="Z269">
        <v>1.138784652635955E-2</v>
      </c>
      <c r="AA269">
        <v>1.2723920556658556E-2</v>
      </c>
      <c r="AB269">
        <v>1.6431332937496254E-2</v>
      </c>
      <c r="AC269">
        <v>1.8125235448489999E-2</v>
      </c>
      <c r="AD269">
        <v>5.7934159147950502E-3</v>
      </c>
      <c r="AE269">
        <v>2.3653142794620999E-2</v>
      </c>
      <c r="AF269">
        <v>3.9319397510919549E-2</v>
      </c>
      <c r="AG269">
        <v>3.4900937073720301E-2</v>
      </c>
      <c r="AH269">
        <v>9.4765991048330507E-3</v>
      </c>
      <c r="AI269">
        <v>1.110921655422225E-2</v>
      </c>
      <c r="AJ269">
        <v>2.0393810228863503E-2</v>
      </c>
      <c r="AK269">
        <v>5.2583487227415501E-3</v>
      </c>
      <c r="AL269">
        <v>1.7173925777843151E-2</v>
      </c>
      <c r="AM269">
        <v>2.5657954001397303E-2</v>
      </c>
      <c r="AN269">
        <v>7.9035850468912247E-3</v>
      </c>
      <c r="AO269">
        <v>2.2597821741401951E-2</v>
      </c>
      <c r="AP269">
        <v>1.6887595313139301E-2</v>
      </c>
      <c r="AQ269">
        <v>1.3090812822046036E-2</v>
      </c>
      <c r="AR269">
        <v>1.5897160088998549E-2</v>
      </c>
      <c r="AS269">
        <v>1.9974498124919449E-3</v>
      </c>
      <c r="AT269">
        <v>1.5807570138338001E-2</v>
      </c>
      <c r="AU269">
        <v>7.8475489026199503E-3</v>
      </c>
      <c r="AV269">
        <v>1.3266359425906911E-2</v>
      </c>
      <c r="AW269">
        <v>3.2075251999916302E-2</v>
      </c>
      <c r="AX269">
        <v>3.5892606654834701E-2</v>
      </c>
      <c r="AY269">
        <v>2.66971035990533E-2</v>
      </c>
      <c r="AZ269">
        <v>2.5263161360790799E-2</v>
      </c>
      <c r="BA269">
        <v>4.7412505629701902E-3</v>
      </c>
      <c r="BB269">
        <v>2.5277265969905701E-2</v>
      </c>
      <c r="BC269">
        <v>1.8351221816422597E-2</v>
      </c>
      <c r="BD269">
        <v>4.1993159716246148E-2</v>
      </c>
      <c r="BE269">
        <v>3.2751090695188653E-2</v>
      </c>
      <c r="BF269">
        <v>2.56601252193626E-2</v>
      </c>
      <c r="BG269">
        <v>4.5480224780525252E-3</v>
      </c>
      <c r="BH269">
        <v>3.471924732303875E-2</v>
      </c>
      <c r="BJ269">
        <f t="shared" si="48"/>
        <v>1.6364302981464334E-2</v>
      </c>
      <c r="BK269">
        <f t="shared" si="49"/>
        <v>2.0385170665854421E-2</v>
      </c>
      <c r="BL269">
        <f t="shared" si="50"/>
        <v>1.966997797673847E-2</v>
      </c>
      <c r="BN269">
        <f t="shared" si="51"/>
        <v>8.2819365886314163E-3</v>
      </c>
      <c r="BO269">
        <f t="shared" si="52"/>
        <v>1.5332121953864335E-2</v>
      </c>
      <c r="BP269">
        <f t="shared" si="53"/>
        <v>1.0963673892412833E-2</v>
      </c>
      <c r="BR269">
        <f t="shared" si="54"/>
        <v>2.0704841471578541E-3</v>
      </c>
      <c r="BS269">
        <f t="shared" si="55"/>
        <v>3.613815801185537E-3</v>
      </c>
      <c r="BT269">
        <f t="shared" si="56"/>
        <v>2.1927347784825666E-3</v>
      </c>
      <c r="BV269">
        <f t="shared" si="57"/>
        <v>0.34299252506470357</v>
      </c>
      <c r="BW269">
        <f t="shared" si="58"/>
        <v>0.27996006024473014</v>
      </c>
      <c r="BX269">
        <f t="shared" si="59"/>
        <v>0.86681637937436795</v>
      </c>
    </row>
    <row r="270" spans="1:76" x14ac:dyDescent="0.3">
      <c r="A270" t="s">
        <v>1237</v>
      </c>
      <c r="B270">
        <v>0.115269751699975</v>
      </c>
      <c r="C270">
        <v>0.10477596857664735</v>
      </c>
      <c r="D270">
        <v>0.12564467441938099</v>
      </c>
      <c r="E270">
        <v>0.13723551004054252</v>
      </c>
      <c r="F270">
        <v>0.1700258348311785</v>
      </c>
      <c r="G270">
        <v>0.15077621164162799</v>
      </c>
      <c r="H270">
        <v>0.16771419972388002</v>
      </c>
      <c r="I270">
        <v>0.15378312154882651</v>
      </c>
      <c r="J270">
        <v>0.11646552815176051</v>
      </c>
      <c r="K270">
        <v>0.1284614369317125</v>
      </c>
      <c r="L270">
        <v>0.1353417015624605</v>
      </c>
      <c r="M270">
        <v>5.6974731340920445E-2</v>
      </c>
      <c r="N270">
        <v>0.13092870162786502</v>
      </c>
      <c r="O270">
        <v>8.4433589978930704E-2</v>
      </c>
      <c r="P270">
        <v>0.12053510250725341</v>
      </c>
      <c r="Q270">
        <v>9.7389246420057363E-2</v>
      </c>
      <c r="R270">
        <v>8.0588587777629603E-2</v>
      </c>
      <c r="S270">
        <v>0.14850160731787798</v>
      </c>
      <c r="T270">
        <v>0.15640321253483899</v>
      </c>
      <c r="U270">
        <v>9.6138397554521554E-2</v>
      </c>
      <c r="V270">
        <v>8.7137201841041553E-2</v>
      </c>
      <c r="W270">
        <v>0.11850288066410949</v>
      </c>
      <c r="X270">
        <v>0.12828374945228199</v>
      </c>
      <c r="Y270">
        <v>0.14843560442397602</v>
      </c>
      <c r="Z270">
        <v>0.14639009256218749</v>
      </c>
      <c r="AA270">
        <v>7.5383060971733445E-2</v>
      </c>
      <c r="AB270">
        <v>0.12622012106541675</v>
      </c>
      <c r="AC270">
        <v>0.11832383489388131</v>
      </c>
      <c r="AD270">
        <v>0.11578018967045889</v>
      </c>
      <c r="AE270">
        <v>0.12518369675419561</v>
      </c>
      <c r="AF270">
        <v>0.121600463631187</v>
      </c>
      <c r="AG270">
        <v>0.15213322421883752</v>
      </c>
      <c r="AH270">
        <v>7.4048492635969548E-2</v>
      </c>
      <c r="AI270">
        <v>5.8146926486648751E-2</v>
      </c>
      <c r="AJ270">
        <v>0.104597879235864</v>
      </c>
      <c r="AK270">
        <v>8.5243962416173547E-2</v>
      </c>
      <c r="AL270">
        <v>0.110906475209522</v>
      </c>
      <c r="AM270">
        <v>9.8861441840585249E-2</v>
      </c>
      <c r="AN270">
        <v>0.10947895608137845</v>
      </c>
      <c r="AO270">
        <v>9.4861946491125393E-2</v>
      </c>
      <c r="AP270">
        <v>0.11276188777588125</v>
      </c>
      <c r="AQ270">
        <v>9.1048945471747744E-2</v>
      </c>
      <c r="AR270">
        <v>0.1646921056571255</v>
      </c>
      <c r="AS270">
        <v>6.9667290055596048E-2</v>
      </c>
      <c r="AT270">
        <v>0.121954799143871</v>
      </c>
      <c r="AU270">
        <v>0.12444144295079851</v>
      </c>
      <c r="AV270">
        <v>0.1176359251282595</v>
      </c>
      <c r="AW270">
        <v>0.12656993605627451</v>
      </c>
      <c r="AX270">
        <v>7.2690159070931598E-2</v>
      </c>
      <c r="AY270">
        <v>0.16779657770270701</v>
      </c>
      <c r="AZ270">
        <v>0.125227234544558</v>
      </c>
      <c r="BA270">
        <v>5.6629258646471045E-2</v>
      </c>
      <c r="BB270">
        <v>0.10247856946563505</v>
      </c>
      <c r="BC270">
        <v>9.3821031071605443E-2</v>
      </c>
      <c r="BD270">
        <v>0.1210099697729333</v>
      </c>
      <c r="BE270">
        <v>7.9588252032725196E-2</v>
      </c>
      <c r="BF270">
        <v>0.15790424698913449</v>
      </c>
      <c r="BG270">
        <v>0.11607091759968849</v>
      </c>
      <c r="BH270">
        <v>0.1250383576611715</v>
      </c>
      <c r="BJ270">
        <f t="shared" si="48"/>
        <v>0.12473470693768872</v>
      </c>
      <c r="BK270">
        <f t="shared" si="49"/>
        <v>0.11540007469204408</v>
      </c>
      <c r="BL270">
        <f t="shared" si="50"/>
        <v>0.11003910272287053</v>
      </c>
      <c r="BN270">
        <f t="shared" si="51"/>
        <v>2.9754187500321654E-2</v>
      </c>
      <c r="BO270">
        <f t="shared" si="52"/>
        <v>3.0277585209742566E-2</v>
      </c>
      <c r="BP270">
        <f t="shared" si="53"/>
        <v>2.7689060484827159E-2</v>
      </c>
      <c r="BR270">
        <f t="shared" si="54"/>
        <v>7.4385468750804134E-3</v>
      </c>
      <c r="BS270">
        <f t="shared" si="55"/>
        <v>7.136495273254162E-3</v>
      </c>
      <c r="BT270">
        <f t="shared" si="56"/>
        <v>5.5378120969654318E-3</v>
      </c>
      <c r="BV270">
        <f t="shared" si="57"/>
        <v>0.3720185297761881</v>
      </c>
      <c r="BW270">
        <f t="shared" si="58"/>
        <v>0.12338984979174651</v>
      </c>
      <c r="BX270">
        <f t="shared" si="59"/>
        <v>0.55670632072826853</v>
      </c>
    </row>
    <row r="271" spans="1:76" x14ac:dyDescent="0.3">
      <c r="A271" t="s">
        <v>1238</v>
      </c>
      <c r="B271">
        <v>2.54952075395386E-2</v>
      </c>
      <c r="C271">
        <v>2.29579866949087E-2</v>
      </c>
      <c r="D271">
        <v>4.318507062034125E-2</v>
      </c>
      <c r="E271">
        <v>2.1634838276870901E-2</v>
      </c>
      <c r="F271">
        <v>9.2915582748918951E-2</v>
      </c>
      <c r="G271">
        <v>2.4109471843511397E-2</v>
      </c>
      <c r="H271">
        <v>6.6859210852694653E-2</v>
      </c>
      <c r="I271">
        <v>2.1259053421870198E-2</v>
      </c>
      <c r="J271">
        <v>3.9975125613400248E-2</v>
      </c>
      <c r="K271">
        <v>1.19853343523565E-2</v>
      </c>
      <c r="L271">
        <v>1.8129696660706324E-2</v>
      </c>
      <c r="M271">
        <v>2.1751424667489451E-2</v>
      </c>
      <c r="N271">
        <v>3.4869222564702151E-2</v>
      </c>
      <c r="O271">
        <v>1.3954470221411145E-2</v>
      </c>
      <c r="P271">
        <v>5.6182214149489346E-2</v>
      </c>
      <c r="Q271">
        <v>2.4456679786807302E-2</v>
      </c>
      <c r="R271">
        <v>1.3777203673448399E-2</v>
      </c>
      <c r="S271">
        <v>3.6509445081835498E-2</v>
      </c>
      <c r="T271">
        <v>1.5356083081723501E-2</v>
      </c>
      <c r="U271">
        <v>1.8439334424454251E-2</v>
      </c>
      <c r="V271">
        <v>2.4295495760741949E-2</v>
      </c>
      <c r="W271">
        <v>4.6433462754159348E-2</v>
      </c>
      <c r="X271">
        <v>3.8629159807066396E-2</v>
      </c>
      <c r="Y271">
        <v>3.4689247840965547E-2</v>
      </c>
      <c r="Z271">
        <v>4.2008540190797902E-2</v>
      </c>
      <c r="AA271">
        <v>3.9819720463458101E-2</v>
      </c>
      <c r="AB271">
        <v>5.8966228761414149E-2</v>
      </c>
      <c r="AC271">
        <v>2.5377866316111299E-2</v>
      </c>
      <c r="AD271">
        <v>1.4398214147752851E-2</v>
      </c>
      <c r="AE271">
        <v>2.073019009601075E-2</v>
      </c>
      <c r="AF271">
        <v>2.0014855235292159E-2</v>
      </c>
      <c r="AG271">
        <v>3.6043422929344753E-2</v>
      </c>
      <c r="AH271">
        <v>1.7065530095490795E-2</v>
      </c>
      <c r="AI271">
        <v>5.3144932377704249E-2</v>
      </c>
      <c r="AJ271">
        <v>3.6553537100734099E-2</v>
      </c>
      <c r="AK271">
        <v>2.5506907074937753E-2</v>
      </c>
      <c r="AL271">
        <v>2.774683528745675E-2</v>
      </c>
      <c r="AM271">
        <v>5.3518107262918849E-2</v>
      </c>
      <c r="AN271">
        <v>3.3430469246480854E-2</v>
      </c>
      <c r="AO271">
        <v>4.6569295043429201E-2</v>
      </c>
      <c r="AP271">
        <v>3.8837147667042347E-2</v>
      </c>
      <c r="AQ271">
        <v>1.4441403417637701E-2</v>
      </c>
      <c r="AR271">
        <v>3.3515606895859251E-2</v>
      </c>
      <c r="AS271">
        <v>2.2275276754053702E-2</v>
      </c>
      <c r="AT271">
        <v>3.7386907246218098E-2</v>
      </c>
      <c r="AU271">
        <v>2.0119036936147999E-2</v>
      </c>
      <c r="AV271">
        <v>1.2806836592163254E-2</v>
      </c>
      <c r="AW271">
        <v>3.6383091995693E-2</v>
      </c>
      <c r="AX271">
        <v>2.898295701349755E-2</v>
      </c>
      <c r="AY271">
        <v>2.995992404652555E-2</v>
      </c>
      <c r="AZ271">
        <v>4.2914825646165999E-2</v>
      </c>
      <c r="BA271">
        <v>1.4611988331023701E-2</v>
      </c>
      <c r="BB271">
        <v>2.6771246049181199E-2</v>
      </c>
      <c r="BC271">
        <v>2.503355323425125E-2</v>
      </c>
      <c r="BD271">
        <v>3.8849585532391602E-2</v>
      </c>
      <c r="BE271">
        <v>3.1278433289661303E-2</v>
      </c>
      <c r="BF271">
        <v>3.7672875810722747E-2</v>
      </c>
      <c r="BG271">
        <v>2.8587752855281048E-2</v>
      </c>
      <c r="BH271">
        <v>2.946779267801785E-2</v>
      </c>
      <c r="BJ271">
        <f t="shared" si="48"/>
        <v>3.3732536875938565E-2</v>
      </c>
      <c r="BK271">
        <f t="shared" si="49"/>
        <v>3.087216294654288E-2</v>
      </c>
      <c r="BL271">
        <f t="shared" si="50"/>
        <v>3.0928855720299714E-2</v>
      </c>
      <c r="BN271">
        <f t="shared" si="51"/>
        <v>2.183155172847542E-2</v>
      </c>
      <c r="BO271">
        <f t="shared" si="52"/>
        <v>1.3950759682080698E-2</v>
      </c>
      <c r="BP271">
        <f t="shared" si="53"/>
        <v>9.8902519637435078E-3</v>
      </c>
      <c r="BR271">
        <f t="shared" si="54"/>
        <v>5.457887932118855E-3</v>
      </c>
      <c r="BS271">
        <f t="shared" si="55"/>
        <v>3.2882255913010486E-3</v>
      </c>
      <c r="BT271">
        <f t="shared" si="56"/>
        <v>1.9780503927487015E-3</v>
      </c>
      <c r="BV271">
        <f t="shared" si="57"/>
        <v>0.6573728822228142</v>
      </c>
      <c r="BW271">
        <f t="shared" si="58"/>
        <v>0.63464801613987376</v>
      </c>
      <c r="BX271">
        <f t="shared" si="59"/>
        <v>0.98831415982629767</v>
      </c>
    </row>
    <row r="272" spans="1:76" x14ac:dyDescent="0.3">
      <c r="A272" t="s">
        <v>1239</v>
      </c>
      <c r="B272">
        <v>5.6578749738797496E-3</v>
      </c>
      <c r="C272">
        <v>5.3458410389356998E-3</v>
      </c>
      <c r="D272">
        <v>0</v>
      </c>
      <c r="E272">
        <v>2.48529249396586E-3</v>
      </c>
      <c r="F272">
        <v>0</v>
      </c>
      <c r="G272">
        <v>1.1168554799734949E-3</v>
      </c>
      <c r="H272">
        <v>7.8728038606215005E-3</v>
      </c>
      <c r="I272">
        <v>0</v>
      </c>
      <c r="J272">
        <v>0</v>
      </c>
      <c r="K272">
        <v>4.2057417443363051E-3</v>
      </c>
      <c r="L272">
        <v>0</v>
      </c>
      <c r="M272">
        <v>0</v>
      </c>
      <c r="N272">
        <v>0</v>
      </c>
      <c r="O272">
        <v>2.2256410457552052E-3</v>
      </c>
      <c r="P272">
        <v>0</v>
      </c>
      <c r="Q272">
        <v>0</v>
      </c>
      <c r="R272">
        <v>1.4175901011901E-2</v>
      </c>
      <c r="S272">
        <v>0</v>
      </c>
      <c r="T272">
        <v>8.7358835267120002E-3</v>
      </c>
      <c r="U272">
        <v>0</v>
      </c>
      <c r="V272">
        <v>0</v>
      </c>
      <c r="W272">
        <v>5.1121271075877496E-3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1.067904424665975E-2</v>
      </c>
      <c r="AJ272">
        <v>1.5579024873335801E-3</v>
      </c>
      <c r="AK272">
        <v>0</v>
      </c>
      <c r="AL272">
        <v>0</v>
      </c>
      <c r="AM272">
        <v>5.1523909697313497E-3</v>
      </c>
      <c r="AN272">
        <v>3.4820700397629749E-3</v>
      </c>
      <c r="AO272">
        <v>6.7991987817665502E-3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1.101965038859455E-3</v>
      </c>
      <c r="AV272">
        <v>6.2441936676625497E-3</v>
      </c>
      <c r="AW272">
        <v>0</v>
      </c>
      <c r="AX272">
        <v>0</v>
      </c>
      <c r="AY272">
        <v>0</v>
      </c>
      <c r="AZ272">
        <v>0</v>
      </c>
      <c r="BA272">
        <v>1.7178589208381851E-3</v>
      </c>
      <c r="BB272">
        <v>0</v>
      </c>
      <c r="BC272">
        <v>0</v>
      </c>
      <c r="BD272">
        <v>0</v>
      </c>
      <c r="BE272">
        <v>4.2190334281160249E-3</v>
      </c>
      <c r="BF272">
        <v>0</v>
      </c>
      <c r="BG272">
        <v>0</v>
      </c>
      <c r="BH272">
        <v>0</v>
      </c>
      <c r="BJ272">
        <f t="shared" si="48"/>
        <v>1.8068781648417384E-3</v>
      </c>
      <c r="BK272">
        <f t="shared" si="49"/>
        <v>2.1501642162700275E-3</v>
      </c>
      <c r="BL272">
        <f t="shared" si="50"/>
        <v>1.2109845333628268E-3</v>
      </c>
      <c r="BN272">
        <f t="shared" si="51"/>
        <v>2.587140682277693E-3</v>
      </c>
      <c r="BO272">
        <f t="shared" si="52"/>
        <v>4.4340258513205265E-3</v>
      </c>
      <c r="BP272">
        <f t="shared" si="53"/>
        <v>2.1565943835643365E-3</v>
      </c>
      <c r="BR272">
        <f t="shared" si="54"/>
        <v>6.4678517056942326E-4</v>
      </c>
      <c r="BS272">
        <f t="shared" si="55"/>
        <v>1.0451099158083996E-3</v>
      </c>
      <c r="BT272">
        <f t="shared" si="56"/>
        <v>4.3131887671286732E-4</v>
      </c>
      <c r="BV272">
        <f t="shared" si="57"/>
        <v>0.78206997227671882</v>
      </c>
      <c r="BW272">
        <f t="shared" si="58"/>
        <v>0.4498180880836774</v>
      </c>
      <c r="BX272">
        <f t="shared" si="59"/>
        <v>0.41476293542370513</v>
      </c>
    </row>
    <row r="273" spans="1:76" x14ac:dyDescent="0.3">
      <c r="A273" t="s">
        <v>1240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5.2389744588112498E-3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1.3533979512816201E-2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7.3646049765221499E-3</v>
      </c>
      <c r="Z273">
        <v>0</v>
      </c>
      <c r="AA273">
        <v>0</v>
      </c>
      <c r="AB273">
        <v>0</v>
      </c>
      <c r="AC273">
        <v>0</v>
      </c>
      <c r="AD273">
        <v>3.9422296222470102E-4</v>
      </c>
      <c r="AE273">
        <v>0</v>
      </c>
      <c r="AF273">
        <v>0</v>
      </c>
      <c r="AG273">
        <v>0</v>
      </c>
      <c r="AH273">
        <v>0</v>
      </c>
      <c r="AI273">
        <v>1.067904424665975E-2</v>
      </c>
      <c r="AJ273">
        <v>7.2121225835680997E-3</v>
      </c>
      <c r="AK273">
        <v>0</v>
      </c>
      <c r="AL273">
        <v>0</v>
      </c>
      <c r="AM273">
        <v>3.2204303871537698E-4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8.6921603105142749E-3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6.1381295102770003E-3</v>
      </c>
      <c r="BE273">
        <v>0</v>
      </c>
      <c r="BF273">
        <v>5.9608703478206499E-3</v>
      </c>
      <c r="BG273">
        <v>0</v>
      </c>
      <c r="BH273">
        <v>0</v>
      </c>
      <c r="BJ273">
        <f t="shared" si="48"/>
        <v>3.2743590367570311E-4</v>
      </c>
      <c r="BK273">
        <f t="shared" si="49"/>
        <v>1.7762139832346005E-3</v>
      </c>
      <c r="BL273">
        <f t="shared" si="50"/>
        <v>1.1330130316358161E-3</v>
      </c>
      <c r="BN273">
        <f t="shared" si="51"/>
        <v>1.3097436147028125E-3</v>
      </c>
      <c r="BO273">
        <f t="shared" si="52"/>
        <v>4.1643766260659777E-3</v>
      </c>
      <c r="BP273">
        <f t="shared" si="53"/>
        <v>2.6519467745799805E-3</v>
      </c>
      <c r="BR273">
        <f t="shared" si="54"/>
        <v>3.2743590367570311E-4</v>
      </c>
      <c r="BS273">
        <f t="shared" si="55"/>
        <v>9.8155298390200296E-4</v>
      </c>
      <c r="BT273">
        <f t="shared" si="56"/>
        <v>5.3038935491599615E-4</v>
      </c>
      <c r="BV273">
        <f t="shared" si="57"/>
        <v>0.17627509857603518</v>
      </c>
      <c r="BW273">
        <f t="shared" si="58"/>
        <v>0.204201098250121</v>
      </c>
      <c r="BX273">
        <f t="shared" si="59"/>
        <v>0.5690909079146298</v>
      </c>
    </row>
    <row r="274" spans="1:76" x14ac:dyDescent="0.3">
      <c r="A274" t="s">
        <v>1241</v>
      </c>
      <c r="B274">
        <v>0</v>
      </c>
      <c r="C274">
        <v>5.3458410389356998E-3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5.6725258667203E-3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1.29449166860886E-2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8.7087349266670999E-3</v>
      </c>
      <c r="Z274">
        <v>5.5895778858477502E-5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3.7309417585114049E-3</v>
      </c>
      <c r="AJ274">
        <v>0</v>
      </c>
      <c r="AK274">
        <v>0</v>
      </c>
      <c r="AL274">
        <v>0</v>
      </c>
      <c r="AM274">
        <v>0</v>
      </c>
      <c r="AN274">
        <v>2.8024453400971551E-3</v>
      </c>
      <c r="AO274">
        <v>0</v>
      </c>
      <c r="AP274">
        <v>4.8055731185527896E-3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1.0142834258303601E-2</v>
      </c>
      <c r="AY274">
        <v>0</v>
      </c>
      <c r="AZ274">
        <v>0</v>
      </c>
      <c r="BA274">
        <v>4.6623561397257547E-3</v>
      </c>
      <c r="BB274">
        <v>0</v>
      </c>
      <c r="BC274">
        <v>0</v>
      </c>
      <c r="BD274">
        <v>5.1590639256195002E-5</v>
      </c>
      <c r="BE274">
        <v>0</v>
      </c>
      <c r="BF274">
        <v>0</v>
      </c>
      <c r="BG274">
        <v>0</v>
      </c>
      <c r="BH274">
        <v>0</v>
      </c>
      <c r="BJ274">
        <f t="shared" si="48"/>
        <v>6.8864793160349999E-4</v>
      </c>
      <c r="BK274">
        <f t="shared" si="49"/>
        <v>1.4133605083403102E-3</v>
      </c>
      <c r="BL274">
        <f t="shared" si="50"/>
        <v>8.9859197983741977E-4</v>
      </c>
      <c r="BN274">
        <f t="shared" si="51"/>
        <v>1.8826893980500618E-3</v>
      </c>
      <c r="BO274">
        <f t="shared" si="52"/>
        <v>3.6086448499204633E-3</v>
      </c>
      <c r="BP274">
        <f t="shared" si="53"/>
        <v>2.375025064651955E-3</v>
      </c>
      <c r="BR274">
        <f t="shared" si="54"/>
        <v>4.7067234951251544E-4</v>
      </c>
      <c r="BS274">
        <f t="shared" si="55"/>
        <v>8.505657480908903E-4</v>
      </c>
      <c r="BT274">
        <f t="shared" si="56"/>
        <v>4.7500501293039099E-4</v>
      </c>
      <c r="BV274">
        <f t="shared" si="57"/>
        <v>0.46259742145130023</v>
      </c>
      <c r="BW274">
        <f t="shared" si="58"/>
        <v>0.75531295522647279</v>
      </c>
      <c r="BX274">
        <f t="shared" si="59"/>
        <v>0.60148437028268864</v>
      </c>
    </row>
    <row r="275" spans="1:76" x14ac:dyDescent="0.3">
      <c r="A275" t="s">
        <v>1242</v>
      </c>
      <c r="B275">
        <v>4.859599177116555E-3</v>
      </c>
      <c r="C275">
        <v>1.234226735323E-2</v>
      </c>
      <c r="D275">
        <v>7.1566963055191002E-3</v>
      </c>
      <c r="E275">
        <v>1.150945123317855E-2</v>
      </c>
      <c r="F275">
        <v>0</v>
      </c>
      <c r="G275">
        <v>0</v>
      </c>
      <c r="H275">
        <v>0</v>
      </c>
      <c r="I275">
        <v>4.1034571342568452E-4</v>
      </c>
      <c r="J275">
        <v>1.032167180588515E-2</v>
      </c>
      <c r="K275">
        <v>5.1260029369820537E-3</v>
      </c>
      <c r="L275">
        <v>0</v>
      </c>
      <c r="M275">
        <v>2.5859841900364501E-3</v>
      </c>
      <c r="N275">
        <v>0</v>
      </c>
      <c r="O275">
        <v>7.9400062514788496E-4</v>
      </c>
      <c r="P275">
        <v>0</v>
      </c>
      <c r="Q275">
        <v>0</v>
      </c>
      <c r="R275">
        <v>1.4175901011901E-2</v>
      </c>
      <c r="S275">
        <v>1.1866697982886951E-2</v>
      </c>
      <c r="T275">
        <v>0</v>
      </c>
      <c r="U275">
        <v>2.6161088479138002E-3</v>
      </c>
      <c r="V275">
        <v>0</v>
      </c>
      <c r="W275">
        <v>2.492248753780125E-3</v>
      </c>
      <c r="X275">
        <v>0</v>
      </c>
      <c r="Y275">
        <v>6.4390082604574503E-3</v>
      </c>
      <c r="Z275">
        <v>0</v>
      </c>
      <c r="AA275">
        <v>0</v>
      </c>
      <c r="AB275">
        <v>3.3512296439465001E-3</v>
      </c>
      <c r="AC275">
        <v>5.0037275131351502E-3</v>
      </c>
      <c r="AD275">
        <v>0</v>
      </c>
      <c r="AE275">
        <v>5.3563881911530501E-3</v>
      </c>
      <c r="AF275">
        <v>4.2637008286633502E-3</v>
      </c>
      <c r="AG275">
        <v>0</v>
      </c>
      <c r="AH275">
        <v>0</v>
      </c>
      <c r="AI275">
        <v>0</v>
      </c>
      <c r="AJ275">
        <v>9.2630656623739996E-4</v>
      </c>
      <c r="AK275">
        <v>7.8429102396183007E-3</v>
      </c>
      <c r="AL275">
        <v>6.1131579791438946E-3</v>
      </c>
      <c r="AM275">
        <v>5.1523909697313497E-3</v>
      </c>
      <c r="AN275">
        <v>0</v>
      </c>
      <c r="AO275">
        <v>1.1739306676542449E-3</v>
      </c>
      <c r="AP275">
        <v>0</v>
      </c>
      <c r="AQ275">
        <v>1.0095944792288486E-2</v>
      </c>
      <c r="AR275">
        <v>9.7982394404538507E-3</v>
      </c>
      <c r="AS275">
        <v>0</v>
      </c>
      <c r="AT275">
        <v>4.8586034103099201E-3</v>
      </c>
      <c r="AU275">
        <v>0</v>
      </c>
      <c r="AV275">
        <v>0</v>
      </c>
      <c r="AW275">
        <v>7.9478957094945499E-3</v>
      </c>
      <c r="AX275">
        <v>3.4040646282094498E-3</v>
      </c>
      <c r="AY275">
        <v>0</v>
      </c>
      <c r="AZ275">
        <v>0</v>
      </c>
      <c r="BA275">
        <v>4.6623561397257547E-3</v>
      </c>
      <c r="BB275">
        <v>0</v>
      </c>
      <c r="BC275">
        <v>3.5098784779775548E-3</v>
      </c>
      <c r="BD275">
        <v>0</v>
      </c>
      <c r="BE275">
        <v>6.9391338927581004E-4</v>
      </c>
      <c r="BF275">
        <v>4.1576385113961702E-3</v>
      </c>
      <c r="BG275">
        <v>0</v>
      </c>
      <c r="BH275">
        <v>0</v>
      </c>
      <c r="BJ275">
        <f t="shared" si="48"/>
        <v>3.4441262087825894E-3</v>
      </c>
      <c r="BK275">
        <f t="shared" si="49"/>
        <v>3.0869450574354095E-3</v>
      </c>
      <c r="BL275">
        <f t="shared" si="50"/>
        <v>2.8134892368606697E-3</v>
      </c>
      <c r="BN275">
        <f t="shared" si="51"/>
        <v>4.54708625835306E-3</v>
      </c>
      <c r="BO275">
        <f t="shared" si="52"/>
        <v>4.2558111097716683E-3</v>
      </c>
      <c r="BP275">
        <f t="shared" si="53"/>
        <v>3.4027733866268789E-3</v>
      </c>
      <c r="BR275">
        <f t="shared" si="54"/>
        <v>1.136771564588265E-3</v>
      </c>
      <c r="BS275">
        <f t="shared" si="55"/>
        <v>1.0031042983895311E-3</v>
      </c>
      <c r="BT275">
        <f t="shared" si="56"/>
        <v>6.8055467732537579E-4</v>
      </c>
      <c r="BV275">
        <f t="shared" si="57"/>
        <v>0.81529934102460244</v>
      </c>
      <c r="BW275">
        <f t="shared" si="58"/>
        <v>0.63812051895533428</v>
      </c>
      <c r="BX275">
        <f t="shared" si="59"/>
        <v>0.82297608145623058</v>
      </c>
    </row>
    <row r="276" spans="1:76" x14ac:dyDescent="0.3">
      <c r="A276" t="s">
        <v>1243</v>
      </c>
      <c r="B276">
        <v>3.8964437411242697E-2</v>
      </c>
      <c r="C276">
        <v>4.101030462247985E-2</v>
      </c>
      <c r="D276">
        <v>1.4115323253824551E-2</v>
      </c>
      <c r="E276">
        <v>1.0586528628592931E-2</v>
      </c>
      <c r="F276">
        <v>6.6810690771594197E-2</v>
      </c>
      <c r="G276">
        <v>1.9859592150111599E-2</v>
      </c>
      <c r="H276">
        <v>4.9069077952936455E-2</v>
      </c>
      <c r="I276">
        <v>8.4658278517796993E-3</v>
      </c>
      <c r="J276">
        <v>2.03065791111771E-2</v>
      </c>
      <c r="K276">
        <v>4.7150445705614843E-2</v>
      </c>
      <c r="L276">
        <v>1.6841858681561753E-2</v>
      </c>
      <c r="M276">
        <v>1.219888913232265E-2</v>
      </c>
      <c r="N276">
        <v>4.2960568283052697E-2</v>
      </c>
      <c r="O276">
        <v>2.88154440113636E-2</v>
      </c>
      <c r="P276">
        <v>1.074417141375868E-2</v>
      </c>
      <c r="Q276">
        <v>4.9430144266754149E-2</v>
      </c>
      <c r="R276">
        <v>1.51700319391744E-2</v>
      </c>
      <c r="S276">
        <v>3.595625921455E-2</v>
      </c>
      <c r="T276">
        <v>4.2795810292590844E-2</v>
      </c>
      <c r="U276">
        <v>4.1169664711972753E-2</v>
      </c>
      <c r="V276">
        <v>2.9580138246921302E-2</v>
      </c>
      <c r="W276">
        <v>3.0771955732207899E-2</v>
      </c>
      <c r="X276">
        <v>3.4059893218458953E-2</v>
      </c>
      <c r="Y276">
        <v>2.45410355047583E-2</v>
      </c>
      <c r="Z276">
        <v>3.3636063459847501E-2</v>
      </c>
      <c r="AA276">
        <v>2.4095888717311165E-2</v>
      </c>
      <c r="AB276">
        <v>2.3214227167945651E-2</v>
      </c>
      <c r="AC276">
        <v>1.8504324121756899E-2</v>
      </c>
      <c r="AD276">
        <v>2.9492568349792199E-2</v>
      </c>
      <c r="AE276">
        <v>4.3708649922425055E-2</v>
      </c>
      <c r="AF276">
        <v>2.55692376337904E-2</v>
      </c>
      <c r="AG276">
        <v>2.3832123896983748E-2</v>
      </c>
      <c r="AH276">
        <v>2.08567643048592E-2</v>
      </c>
      <c r="AI276">
        <v>1.285181118180298E-2</v>
      </c>
      <c r="AJ276">
        <v>3.0026933433231498E-2</v>
      </c>
      <c r="AK276">
        <v>5.0776451196266103E-3</v>
      </c>
      <c r="AL276">
        <v>4.0611711714441397E-2</v>
      </c>
      <c r="AM276">
        <v>2.9502328467543401E-2</v>
      </c>
      <c r="AN276">
        <v>3.035480656470245E-2</v>
      </c>
      <c r="AO276">
        <v>3.3203082380022703E-2</v>
      </c>
      <c r="AP276">
        <v>1.5448530177222799E-2</v>
      </c>
      <c r="AQ276">
        <v>1.643559777956051E-2</v>
      </c>
      <c r="AR276">
        <v>4.4655647862834796E-2</v>
      </c>
      <c r="AS276">
        <v>1.7891896574393801E-2</v>
      </c>
      <c r="AT276">
        <v>1.713164183840335E-2</v>
      </c>
      <c r="AU276">
        <v>2.7330294757834252E-2</v>
      </c>
      <c r="AV276">
        <v>2.749868551527045E-2</v>
      </c>
      <c r="AW276">
        <v>2.6242835527650152E-2</v>
      </c>
      <c r="AX276">
        <v>1.6257595253490648E-2</v>
      </c>
      <c r="AY276">
        <v>4.3091832711069603E-2</v>
      </c>
      <c r="AZ276">
        <v>1.7641423257105049E-2</v>
      </c>
      <c r="BA276">
        <v>4.9369941050810898E-3</v>
      </c>
      <c r="BB276">
        <v>2.1221552611303048E-2</v>
      </c>
      <c r="BC276">
        <v>2.31118087062533E-2</v>
      </c>
      <c r="BD276">
        <v>1.443127050257652E-2</v>
      </c>
      <c r="BE276">
        <v>1.8040337437360547E-2</v>
      </c>
      <c r="BF276">
        <v>2.2976494094710802E-2</v>
      </c>
      <c r="BG276">
        <v>4.0498868634771951E-2</v>
      </c>
      <c r="BH276">
        <v>1.9600603177278051E-2</v>
      </c>
      <c r="BJ276">
        <f t="shared" si="48"/>
        <v>2.9833117703010462E-2</v>
      </c>
      <c r="BK276">
        <f t="shared" si="49"/>
        <v>2.8322580423174957E-2</v>
      </c>
      <c r="BL276">
        <f t="shared" si="50"/>
        <v>2.4128816728149552E-2</v>
      </c>
      <c r="BN276">
        <f t="shared" si="51"/>
        <v>1.8094873452073508E-2</v>
      </c>
      <c r="BO276">
        <f t="shared" si="52"/>
        <v>9.0427154326813575E-3</v>
      </c>
      <c r="BP276">
        <f t="shared" si="53"/>
        <v>1.0707459750474149E-2</v>
      </c>
      <c r="BR276">
        <f t="shared" si="54"/>
        <v>4.523718363018377E-3</v>
      </c>
      <c r="BS276">
        <f t="shared" si="55"/>
        <v>2.1313884675964114E-3</v>
      </c>
      <c r="BT276">
        <f t="shared" si="56"/>
        <v>2.1414919500948298E-3</v>
      </c>
      <c r="BV276">
        <f t="shared" si="57"/>
        <v>0.76550897829712938</v>
      </c>
      <c r="BW276">
        <f t="shared" si="58"/>
        <v>0.2667753790010966</v>
      </c>
      <c r="BX276">
        <f t="shared" si="59"/>
        <v>0.17283809684655307</v>
      </c>
    </row>
    <row r="277" spans="1:76" x14ac:dyDescent="0.3">
      <c r="A277" t="s">
        <v>1244</v>
      </c>
      <c r="B277">
        <v>5.5507564371145998E-2</v>
      </c>
      <c r="C277">
        <v>6.6912180439818753E-2</v>
      </c>
      <c r="D277">
        <v>2.250901156345651E-2</v>
      </c>
      <c r="E277">
        <v>3.8336064764234401E-2</v>
      </c>
      <c r="F277">
        <v>7.0639153366486504E-2</v>
      </c>
      <c r="G277">
        <v>5.1757516344084445E-2</v>
      </c>
      <c r="H277">
        <v>8.0240091548413245E-2</v>
      </c>
      <c r="I277">
        <v>6.8190622438741744E-2</v>
      </c>
      <c r="J277">
        <v>7.7253260198376555E-2</v>
      </c>
      <c r="K277">
        <v>4.2136729444065046E-2</v>
      </c>
      <c r="L277">
        <v>2.5424463333136603E-2</v>
      </c>
      <c r="M277">
        <v>4.1476429786126354E-2</v>
      </c>
      <c r="N277">
        <v>5.7038409191871198E-2</v>
      </c>
      <c r="O277">
        <v>5.4829427860159E-2</v>
      </c>
      <c r="P277">
        <v>4.8956299363313499E-2</v>
      </c>
      <c r="Q277">
        <v>9.6601922239314103E-2</v>
      </c>
      <c r="R277">
        <v>9.2481866829022697E-3</v>
      </c>
      <c r="S277">
        <v>8.2129659455679044E-2</v>
      </c>
      <c r="T277">
        <v>8.1956884870507049E-2</v>
      </c>
      <c r="U277">
        <v>3.4481419309097996E-2</v>
      </c>
      <c r="V277">
        <v>5.847943255641605E-2</v>
      </c>
      <c r="W277">
        <v>3.4790647436397447E-2</v>
      </c>
      <c r="X277">
        <v>5.2895441576846405E-2</v>
      </c>
      <c r="Y277">
        <v>8.2913894639309038E-2</v>
      </c>
      <c r="Z277">
        <v>4.5218134048016001E-2</v>
      </c>
      <c r="AA277">
        <v>3.8912511536295255E-2</v>
      </c>
      <c r="AB277">
        <v>3.1319630110870453E-2</v>
      </c>
      <c r="AC277">
        <v>6.3877876331768751E-2</v>
      </c>
      <c r="AD277">
        <v>2.7571180425348701E-2</v>
      </c>
      <c r="AE277">
        <v>5.0680117804626099E-2</v>
      </c>
      <c r="AF277">
        <v>5.7430755285042698E-2</v>
      </c>
      <c r="AG277">
        <v>4.9530126439344305E-2</v>
      </c>
      <c r="AH277">
        <v>6.2930524563413651E-2</v>
      </c>
      <c r="AI277">
        <v>3.5791245070708202E-2</v>
      </c>
      <c r="AJ277">
        <v>5.3829268747997344E-2</v>
      </c>
      <c r="AK277">
        <v>3.4225573400076703E-2</v>
      </c>
      <c r="AL277">
        <v>5.9843158161808449E-2</v>
      </c>
      <c r="AM277">
        <v>6.138437941251345E-2</v>
      </c>
      <c r="AN277">
        <v>5.507468200410405E-2</v>
      </c>
      <c r="AO277">
        <v>6.5852251425967248E-2</v>
      </c>
      <c r="AP277">
        <v>5.1798731002492049E-2</v>
      </c>
      <c r="AQ277">
        <v>6.9149384065569808E-2</v>
      </c>
      <c r="AR277">
        <v>7.2193554128954202E-2</v>
      </c>
      <c r="AS277">
        <v>4.8787042794459452E-2</v>
      </c>
      <c r="AT277">
        <v>2.1455896022107301E-2</v>
      </c>
      <c r="AU277">
        <v>4.5720065536615048E-2</v>
      </c>
      <c r="AV277">
        <v>2.137261489178225E-2</v>
      </c>
      <c r="AW277">
        <v>4.2692719354371647E-2</v>
      </c>
      <c r="AX277">
        <v>9.5956518442835495E-2</v>
      </c>
      <c r="AY277">
        <v>5.4631215801803204E-2</v>
      </c>
      <c r="AZ277">
        <v>4.9205458663675448E-2</v>
      </c>
      <c r="BA277">
        <v>2.27472398208221E-2</v>
      </c>
      <c r="BB277">
        <v>4.7910248962701296E-2</v>
      </c>
      <c r="BC277">
        <v>2.83779630991466E-2</v>
      </c>
      <c r="BD277">
        <v>4.563115519142695E-2</v>
      </c>
      <c r="BE277">
        <v>4.7898366874314598E-2</v>
      </c>
      <c r="BF277">
        <v>6.1137394712529602E-2</v>
      </c>
      <c r="BG277">
        <v>5.9427235941234204E-2</v>
      </c>
      <c r="BH277">
        <v>4.0527517419406897E-2</v>
      </c>
      <c r="BJ277">
        <f t="shared" si="48"/>
        <v>5.6113071640796486E-2</v>
      </c>
      <c r="BK277">
        <f t="shared" si="49"/>
        <v>5.0008759341254962E-2</v>
      </c>
      <c r="BL277">
        <f t="shared" si="50"/>
        <v>5.027318543514861E-2</v>
      </c>
      <c r="BN277">
        <f t="shared" si="51"/>
        <v>2.0019221652325433E-2</v>
      </c>
      <c r="BO277">
        <f t="shared" si="52"/>
        <v>2.0241795569546011E-2</v>
      </c>
      <c r="BP277">
        <f t="shared" si="53"/>
        <v>1.7090390026925431E-2</v>
      </c>
      <c r="BR277">
        <f t="shared" si="54"/>
        <v>5.0048054130813584E-3</v>
      </c>
      <c r="BS277">
        <f t="shared" si="55"/>
        <v>4.7710369702059332E-3</v>
      </c>
      <c r="BT277">
        <f t="shared" si="56"/>
        <v>3.4180780053850862E-3</v>
      </c>
      <c r="BV277">
        <f t="shared" si="57"/>
        <v>0.383996167296208</v>
      </c>
      <c r="BW277">
        <f t="shared" si="58"/>
        <v>0.34339332699548819</v>
      </c>
      <c r="BX277">
        <f t="shared" si="59"/>
        <v>0.96433728878121316</v>
      </c>
    </row>
    <row r="278" spans="1:76" x14ac:dyDescent="0.3">
      <c r="A278" t="s">
        <v>1245</v>
      </c>
      <c r="B278">
        <v>0.1075640968544017</v>
      </c>
      <c r="C278">
        <v>0.13669396001102749</v>
      </c>
      <c r="D278">
        <v>6.89640752509105E-2</v>
      </c>
      <c r="E278">
        <v>0.12137825583575496</v>
      </c>
      <c r="F278">
        <v>0</v>
      </c>
      <c r="G278">
        <v>0.19380860621760848</v>
      </c>
      <c r="H278">
        <v>0.14668256757536555</v>
      </c>
      <c r="I278">
        <v>0.1609211746789555</v>
      </c>
      <c r="J278">
        <v>0.17277711992689299</v>
      </c>
      <c r="K278">
        <v>8.1640356538446798E-2</v>
      </c>
      <c r="L278">
        <v>0.10876940925101025</v>
      </c>
      <c r="M278">
        <v>8.0104730305726055E-2</v>
      </c>
      <c r="N278">
        <v>0.16569536629030901</v>
      </c>
      <c r="O278">
        <v>7.95578383566765E-2</v>
      </c>
      <c r="P278">
        <v>0.1533742413703845</v>
      </c>
      <c r="Q278">
        <v>0.1318120821303285</v>
      </c>
      <c r="R278">
        <v>0.13677678918321501</v>
      </c>
      <c r="S278">
        <v>0.1881927325822825</v>
      </c>
      <c r="T278">
        <v>0.15771401523332051</v>
      </c>
      <c r="U278">
        <v>0.1004599510392295</v>
      </c>
      <c r="V278">
        <v>0.10002278686898181</v>
      </c>
      <c r="W278">
        <v>9.5428899680473106E-2</v>
      </c>
      <c r="X278">
        <v>0.15515842883203251</v>
      </c>
      <c r="Y278">
        <v>0.21779200245887501</v>
      </c>
      <c r="Z278">
        <v>0.104223412530878</v>
      </c>
      <c r="AA278">
        <v>0.12156700817079155</v>
      </c>
      <c r="AB278">
        <v>0.12728479437153209</v>
      </c>
      <c r="AC278">
        <v>0.12802668464991607</v>
      </c>
      <c r="AD278">
        <v>4.3167743276621096E-2</v>
      </c>
      <c r="AE278">
        <v>0.12169872213400351</v>
      </c>
      <c r="AF278">
        <v>0.11459642348816051</v>
      </c>
      <c r="AG278">
        <v>0.13510337966575051</v>
      </c>
      <c r="AH278">
        <v>0.13546942638225051</v>
      </c>
      <c r="AI278">
        <v>9.6243472943869812E-2</v>
      </c>
      <c r="AJ278">
        <v>0.12898303482290802</v>
      </c>
      <c r="AK278">
        <v>9.4676872503344389E-2</v>
      </c>
      <c r="AL278">
        <v>8.8884897832452153E-2</v>
      </c>
      <c r="AM278">
        <v>0.15110307859532851</v>
      </c>
      <c r="AN278">
        <v>0.12765015249323</v>
      </c>
      <c r="AO278">
        <v>0.1349098387642815</v>
      </c>
      <c r="AP278">
        <v>0.20264929661051051</v>
      </c>
      <c r="AQ278">
        <v>9.6028002145394004E-2</v>
      </c>
      <c r="AR278">
        <v>0.1390223868939125</v>
      </c>
      <c r="AS278">
        <v>0.1064510925979269</v>
      </c>
      <c r="AT278">
        <v>0.122261832654648</v>
      </c>
      <c r="AU278">
        <v>0.150151086815872</v>
      </c>
      <c r="AV278">
        <v>9.6144022424547143E-2</v>
      </c>
      <c r="AW278">
        <v>0.13218095821074699</v>
      </c>
      <c r="AX278">
        <v>0.15692374421145999</v>
      </c>
      <c r="AY278">
        <v>0.115165195127283</v>
      </c>
      <c r="AZ278">
        <v>9.62544598940515E-2</v>
      </c>
      <c r="BA278">
        <v>4.4474329840889497E-2</v>
      </c>
      <c r="BB278">
        <v>0.15434654865030151</v>
      </c>
      <c r="BC278">
        <v>0.13541237305231199</v>
      </c>
      <c r="BD278">
        <v>0.1156876766640846</v>
      </c>
      <c r="BE278">
        <v>0.1196436636914025</v>
      </c>
      <c r="BF278">
        <v>0.14992718873159899</v>
      </c>
      <c r="BG278">
        <v>0.10053257823493844</v>
      </c>
      <c r="BH278">
        <v>0.12111198383931049</v>
      </c>
      <c r="BJ278">
        <f t="shared" si="48"/>
        <v>0.11935899253711242</v>
      </c>
      <c r="BK278">
        <f t="shared" si="49"/>
        <v>0.12660703741623242</v>
      </c>
      <c r="BL278">
        <f t="shared" si="50"/>
        <v>0.12322305181210939</v>
      </c>
      <c r="BN278">
        <f t="shared" si="51"/>
        <v>4.9138707621849201E-2</v>
      </c>
      <c r="BO278">
        <f t="shared" si="52"/>
        <v>3.8415878829886285E-2</v>
      </c>
      <c r="BP278">
        <f t="shared" si="53"/>
        <v>3.0705473740115001E-2</v>
      </c>
      <c r="BR278">
        <f t="shared" si="54"/>
        <v>1.22846769054623E-2</v>
      </c>
      <c r="BS278">
        <f t="shared" si="55"/>
        <v>9.0547094752844431E-3</v>
      </c>
      <c r="BT278">
        <f t="shared" si="56"/>
        <v>6.141094748023E-3</v>
      </c>
      <c r="BV278">
        <f t="shared" si="57"/>
        <v>0.63847182382090595</v>
      </c>
      <c r="BW278">
        <f t="shared" si="58"/>
        <v>0.78100928098207989</v>
      </c>
      <c r="BX278">
        <f t="shared" si="59"/>
        <v>0.75912916450262713</v>
      </c>
    </row>
    <row r="279" spans="1:76" x14ac:dyDescent="0.3">
      <c r="A279" t="s">
        <v>1246</v>
      </c>
      <c r="B279">
        <v>2.0258166829453299E-2</v>
      </c>
      <c r="C279">
        <v>1.84374659390968E-2</v>
      </c>
      <c r="D279">
        <v>1.012452551580083E-2</v>
      </c>
      <c r="E279">
        <v>2.6497479418738701E-2</v>
      </c>
      <c r="F279">
        <v>0</v>
      </c>
      <c r="G279">
        <v>2.5019547786895049E-2</v>
      </c>
      <c r="H279">
        <v>2.2363661393138203E-2</v>
      </c>
      <c r="I279">
        <v>2.61792019117814E-2</v>
      </c>
      <c r="J279">
        <v>1.44239696635141E-2</v>
      </c>
      <c r="K279">
        <v>2.7165988940994153E-2</v>
      </c>
      <c r="L279">
        <v>2.452588265254705E-2</v>
      </c>
      <c r="M279">
        <v>1.9490236557622199E-2</v>
      </c>
      <c r="N279">
        <v>2.8976024643118749E-2</v>
      </c>
      <c r="O279">
        <v>4.0113521459815546E-2</v>
      </c>
      <c r="P279">
        <v>3.301701727782895E-2</v>
      </c>
      <c r="Q279">
        <v>2.1151740051176551E-2</v>
      </c>
      <c r="R279">
        <v>2.03505084076731E-2</v>
      </c>
      <c r="S279">
        <v>2.4930379318991648E-2</v>
      </c>
      <c r="T279">
        <v>1.0294468986076406E-2</v>
      </c>
      <c r="U279">
        <v>1.3287374994015982E-2</v>
      </c>
      <c r="V279">
        <v>2.41216809484864E-2</v>
      </c>
      <c r="W279">
        <v>2.062774233804545E-2</v>
      </c>
      <c r="X279">
        <v>3.9611300580284753E-2</v>
      </c>
      <c r="Y279">
        <v>3.3468356142294452E-2</v>
      </c>
      <c r="Z279">
        <v>5.04999389711588E-2</v>
      </c>
      <c r="AA279">
        <v>3.1608359882469697E-2</v>
      </c>
      <c r="AB279">
        <v>1.4478660006718E-2</v>
      </c>
      <c r="AC279">
        <v>1.5789486575243067E-2</v>
      </c>
      <c r="AD279">
        <v>3.9472589660453652E-2</v>
      </c>
      <c r="AE279">
        <v>2.2603466906401401E-2</v>
      </c>
      <c r="AF279">
        <v>3.0015576867623697E-2</v>
      </c>
      <c r="AG279">
        <v>3.4034052731746797E-2</v>
      </c>
      <c r="AH279">
        <v>2.8172384797705348E-2</v>
      </c>
      <c r="AI279">
        <v>3.9133186667629105E-2</v>
      </c>
      <c r="AJ279">
        <v>2.9257674005231632E-2</v>
      </c>
      <c r="AK279">
        <v>3.1204528086055301E-2</v>
      </c>
      <c r="AL279">
        <v>1.842955410949125E-2</v>
      </c>
      <c r="AM279">
        <v>2.677587136776045E-2</v>
      </c>
      <c r="AN279">
        <v>3.0695125464643699E-2</v>
      </c>
      <c r="AO279">
        <v>2.4020458822242741E-2</v>
      </c>
      <c r="AP279">
        <v>4.4499569996278202E-2</v>
      </c>
      <c r="AQ279">
        <v>2.0447831306566251E-2</v>
      </c>
      <c r="AR279">
        <v>2.6163220303028048E-2</v>
      </c>
      <c r="AS279">
        <v>1.8229616616165699E-2</v>
      </c>
      <c r="AT279">
        <v>1.4026427113990249E-2</v>
      </c>
      <c r="AU279">
        <v>7.2818780806657157E-2</v>
      </c>
      <c r="AV279">
        <v>2.1860776698270499E-2</v>
      </c>
      <c r="AW279">
        <v>1.9520882581055096E-2</v>
      </c>
      <c r="AX279">
        <v>2.4410121025708002E-3</v>
      </c>
      <c r="AY279">
        <v>3.2018716490345003E-2</v>
      </c>
      <c r="AZ279">
        <v>2.289252406825475E-2</v>
      </c>
      <c r="BA279">
        <v>2.39529000615612E-2</v>
      </c>
      <c r="BB279">
        <v>2.9320490427230998E-2</v>
      </c>
      <c r="BC279">
        <v>1.4254260901494009E-2</v>
      </c>
      <c r="BD279">
        <v>1.5173718173415202E-2</v>
      </c>
      <c r="BE279">
        <v>2.219707037370015E-2</v>
      </c>
      <c r="BF279">
        <v>2.8382208121907601E-2</v>
      </c>
      <c r="BG279">
        <v>1.5961423713571826E-2</v>
      </c>
      <c r="BH279">
        <v>2.78459929424703E-2</v>
      </c>
      <c r="BJ279">
        <f t="shared" si="48"/>
        <v>2.2359026877595101E-2</v>
      </c>
      <c r="BK279">
        <f t="shared" si="49"/>
        <v>2.7361084154612098E-2</v>
      </c>
      <c r="BL279">
        <f t="shared" si="50"/>
        <v>2.5295625386158323E-2</v>
      </c>
      <c r="BN279">
        <f t="shared" si="51"/>
        <v>9.2421301895415971E-3</v>
      </c>
      <c r="BO279">
        <f t="shared" si="52"/>
        <v>1.0849334353953683E-2</v>
      </c>
      <c r="BP279">
        <f t="shared" si="53"/>
        <v>1.2800923724887961E-2</v>
      </c>
      <c r="BR279">
        <f t="shared" si="54"/>
        <v>2.3105325473853993E-3</v>
      </c>
      <c r="BS279">
        <f t="shared" si="55"/>
        <v>2.5572126310136069E-3</v>
      </c>
      <c r="BT279">
        <f t="shared" si="56"/>
        <v>2.5601847449775923E-3</v>
      </c>
      <c r="BV279">
        <f t="shared" si="57"/>
        <v>0.1564244588356323</v>
      </c>
      <c r="BW279">
        <f t="shared" si="58"/>
        <v>0.39976702546343046</v>
      </c>
      <c r="BX279">
        <f t="shared" si="59"/>
        <v>0.57134403764572417</v>
      </c>
    </row>
    <row r="280" spans="1:76" x14ac:dyDescent="0.3">
      <c r="A280" t="s">
        <v>1247</v>
      </c>
      <c r="B280">
        <v>0.30119661361656652</v>
      </c>
      <c r="C280">
        <v>0.25026892729715799</v>
      </c>
      <c r="D280">
        <v>0.30028524529449896</v>
      </c>
      <c r="E280">
        <v>0.286638859902693</v>
      </c>
      <c r="F280">
        <v>0.39491228280769552</v>
      </c>
      <c r="G280">
        <v>0.211400332686382</v>
      </c>
      <c r="H280">
        <v>0.42147236159039647</v>
      </c>
      <c r="I280">
        <v>0.32684421118986901</v>
      </c>
      <c r="J280">
        <v>0.33918452543636102</v>
      </c>
      <c r="K280">
        <v>0.30348427110064902</v>
      </c>
      <c r="L280">
        <v>0.25495211146602703</v>
      </c>
      <c r="M280">
        <v>0.23702845010072102</v>
      </c>
      <c r="N280">
        <v>0.34640191321243796</v>
      </c>
      <c r="O280">
        <v>0.30936494520613</v>
      </c>
      <c r="P280">
        <v>0.35886601630690451</v>
      </c>
      <c r="Q280">
        <v>0.394220587747799</v>
      </c>
      <c r="R280">
        <v>0.251535251934418</v>
      </c>
      <c r="S280">
        <v>0.26335801109226054</v>
      </c>
      <c r="T280">
        <v>0.35831933837882551</v>
      </c>
      <c r="U280">
        <v>0.28783901030626746</v>
      </c>
      <c r="V280">
        <v>0.27210159887191049</v>
      </c>
      <c r="W280">
        <v>0.29007762685927296</v>
      </c>
      <c r="X280">
        <v>0.29649192404102298</v>
      </c>
      <c r="Y280">
        <v>0.25338639764098203</v>
      </c>
      <c r="Z280">
        <v>0.49735098620647045</v>
      </c>
      <c r="AA280">
        <v>0.32402877094636501</v>
      </c>
      <c r="AB280">
        <v>0.49577392227287898</v>
      </c>
      <c r="AC280">
        <v>0.39457995738063301</v>
      </c>
      <c r="AD280">
        <v>0.3276159105938255</v>
      </c>
      <c r="AE280">
        <v>0.22204028164362249</v>
      </c>
      <c r="AF280">
        <v>0.31778501659080199</v>
      </c>
      <c r="AG280">
        <v>0.34440303387353799</v>
      </c>
      <c r="AH280">
        <v>0.25264698941939601</v>
      </c>
      <c r="AI280">
        <v>0.53511394144954094</v>
      </c>
      <c r="AJ280">
        <v>0.33978291516967352</v>
      </c>
      <c r="AK280">
        <v>0.28272882200217853</v>
      </c>
      <c r="AL280">
        <v>0.35439025372183397</v>
      </c>
      <c r="AM280">
        <v>0.35337850992554948</v>
      </c>
      <c r="AN280">
        <v>0.34359464882735447</v>
      </c>
      <c r="AO280">
        <v>0.28099677955964697</v>
      </c>
      <c r="AP280">
        <v>0.43542496340023851</v>
      </c>
      <c r="AQ280">
        <v>0.209729518369279</v>
      </c>
      <c r="AR280">
        <v>0.21083359599579948</v>
      </c>
      <c r="AS280">
        <v>0.40241728539502053</v>
      </c>
      <c r="AT280">
        <v>0.3509865597487285</v>
      </c>
      <c r="AU280">
        <v>0.45919167199404398</v>
      </c>
      <c r="AV280">
        <v>0.18783047356840699</v>
      </c>
      <c r="AW280">
        <v>0.3489946560850285</v>
      </c>
      <c r="AX280">
        <v>0.31337995658506801</v>
      </c>
      <c r="AY280">
        <v>0.32678860478960647</v>
      </c>
      <c r="AZ280">
        <v>0.41842070281518196</v>
      </c>
      <c r="BA280">
        <v>0.25197055773863752</v>
      </c>
      <c r="BB280">
        <v>0.24566678857715751</v>
      </c>
      <c r="BC280">
        <v>0.29922344258825501</v>
      </c>
      <c r="BD280">
        <v>0.275411584010611</v>
      </c>
      <c r="BE280">
        <v>0.18644972981934699</v>
      </c>
      <c r="BF280">
        <v>0.38256086170771952</v>
      </c>
      <c r="BG280">
        <v>0.29148204796935351</v>
      </c>
      <c r="BH280">
        <v>0.25569752836260901</v>
      </c>
      <c r="BJ280">
        <f t="shared" si="48"/>
        <v>0.31478260343514303</v>
      </c>
      <c r="BK280">
        <f t="shared" si="49"/>
        <v>0.33246933163900177</v>
      </c>
      <c r="BL280">
        <f t="shared" si="50"/>
        <v>0.31229329834905312</v>
      </c>
      <c r="BN280">
        <f t="shared" si="51"/>
        <v>5.9786876025937206E-2</v>
      </c>
      <c r="BO280">
        <f t="shared" si="52"/>
        <v>9.2282345512380806E-2</v>
      </c>
      <c r="BP280">
        <f t="shared" si="53"/>
        <v>7.5430489099508197E-2</v>
      </c>
      <c r="BR280">
        <f t="shared" si="54"/>
        <v>1.4946719006484302E-2</v>
      </c>
      <c r="BS280">
        <f t="shared" si="55"/>
        <v>2.1751157431868146E-2</v>
      </c>
      <c r="BT280">
        <f t="shared" si="56"/>
        <v>1.5086097819901639E-2</v>
      </c>
      <c r="BV280">
        <f t="shared" si="57"/>
        <v>0.50798078696407134</v>
      </c>
      <c r="BW280">
        <f t="shared" si="58"/>
        <v>0.9073203626561277</v>
      </c>
      <c r="BX280">
        <f t="shared" si="59"/>
        <v>0.4515160556255039</v>
      </c>
    </row>
    <row r="281" spans="1:76" x14ac:dyDescent="0.3">
      <c r="A281" t="s">
        <v>1248</v>
      </c>
      <c r="B281">
        <v>4.5513284437482003E-2</v>
      </c>
      <c r="C281">
        <v>3.5418060113042701E-2</v>
      </c>
      <c r="D281">
        <v>4.7751769870040699E-2</v>
      </c>
      <c r="E281">
        <v>1.9539084677968402E-2</v>
      </c>
      <c r="F281">
        <v>8.8942391198854998E-2</v>
      </c>
      <c r="G281">
        <v>1.7361201688251449E-2</v>
      </c>
      <c r="H281">
        <v>5.9040296338856907E-2</v>
      </c>
      <c r="I281">
        <v>4.95039470983165E-2</v>
      </c>
      <c r="J281">
        <v>5.2094772015791199E-2</v>
      </c>
      <c r="K281">
        <v>4.42970017545012E-2</v>
      </c>
      <c r="L281">
        <v>3.5387690514940652E-2</v>
      </c>
      <c r="M281">
        <v>4.2733418761840052E-2</v>
      </c>
      <c r="N281">
        <v>4.2724766285067994E-2</v>
      </c>
      <c r="O281">
        <v>5.9412900380464553E-2</v>
      </c>
      <c r="P281">
        <v>4.5603779232115504E-2</v>
      </c>
      <c r="Q281">
        <v>4.1045447374180297E-2</v>
      </c>
      <c r="R281">
        <v>7.8375942010261199E-2</v>
      </c>
      <c r="S281">
        <v>4.7393677568112851E-2</v>
      </c>
      <c r="T281">
        <v>4.3731559308577597E-2</v>
      </c>
      <c r="U281">
        <v>4.8702745052748644E-2</v>
      </c>
      <c r="V281">
        <v>3.5758936721195497E-2</v>
      </c>
      <c r="W281">
        <v>2.2748672573221749E-2</v>
      </c>
      <c r="X281">
        <v>1.1776582781110915E-2</v>
      </c>
      <c r="Y281">
        <v>3.6733720757553504E-2</v>
      </c>
      <c r="Z281">
        <v>7.3552952464514598E-2</v>
      </c>
      <c r="AA281">
        <v>5.2021935683286002E-2</v>
      </c>
      <c r="AB281">
        <v>6.5547713539718902E-2</v>
      </c>
      <c r="AC281">
        <v>3.3398317365252103E-2</v>
      </c>
      <c r="AD281">
        <v>3.1659082646466351E-2</v>
      </c>
      <c r="AE281">
        <v>3.932216442602985E-2</v>
      </c>
      <c r="AF281">
        <v>2.9233782693325001E-2</v>
      </c>
      <c r="AG281">
        <v>3.8398919134066199E-2</v>
      </c>
      <c r="AH281">
        <v>6.81479363288299E-2</v>
      </c>
      <c r="AI281">
        <v>4.035383346663135E-2</v>
      </c>
      <c r="AJ281">
        <v>4.5556519135030699E-2</v>
      </c>
      <c r="AK281">
        <v>2.1235137506505849E-2</v>
      </c>
      <c r="AL281">
        <v>1.92519993582208E-3</v>
      </c>
      <c r="AM281">
        <v>1.85532661345299E-2</v>
      </c>
      <c r="AN281">
        <v>2.2785935548371872E-2</v>
      </c>
      <c r="AO281">
        <v>5.6856842405964045E-2</v>
      </c>
      <c r="AP281">
        <v>4.9283076597960697E-2</v>
      </c>
      <c r="AQ281">
        <v>1.7676221061146639E-2</v>
      </c>
      <c r="AR281">
        <v>3.3112224200298898E-2</v>
      </c>
      <c r="AS281">
        <v>4.9271103691996701E-3</v>
      </c>
      <c r="AT281">
        <v>4.6188244566140554E-2</v>
      </c>
      <c r="AU281">
        <v>2.6078993214213801E-2</v>
      </c>
      <c r="AV281">
        <v>2.7895177806120049E-2</v>
      </c>
      <c r="AW281">
        <v>5.5036217284729905E-2</v>
      </c>
      <c r="AX281">
        <v>2.3463814571489178E-2</v>
      </c>
      <c r="AY281">
        <v>3.4741069825033048E-2</v>
      </c>
      <c r="AZ281">
        <v>2.8198753925938701E-2</v>
      </c>
      <c r="BA281">
        <v>4.8517496460323398E-2</v>
      </c>
      <c r="BB281">
        <v>3.3463770428809353E-2</v>
      </c>
      <c r="BC281">
        <v>3.8032238617587748E-2</v>
      </c>
      <c r="BD281">
        <v>4.1299726982135701E-2</v>
      </c>
      <c r="BE281">
        <v>2.9165575969902602E-2</v>
      </c>
      <c r="BF281">
        <v>2.1790694590571699E-2</v>
      </c>
      <c r="BG281">
        <v>2.2379599212357347E-2</v>
      </c>
      <c r="BH281">
        <v>5.0455270270772699E-2</v>
      </c>
      <c r="BJ281">
        <f t="shared" si="48"/>
        <v>4.5398113233857194E-2</v>
      </c>
      <c r="BK281">
        <f t="shared" si="49"/>
        <v>4.4269915251161238E-2</v>
      </c>
      <c r="BL281">
        <f t="shared" si="50"/>
        <v>3.1944727064838245E-2</v>
      </c>
      <c r="BN281">
        <f t="shared" si="51"/>
        <v>1.6401014709365006E-2</v>
      </c>
      <c r="BO281">
        <f t="shared" si="52"/>
        <v>1.7755230407064122E-2</v>
      </c>
      <c r="BP281">
        <f t="shared" si="53"/>
        <v>1.4645357232339994E-2</v>
      </c>
      <c r="BR281">
        <f t="shared" si="54"/>
        <v>4.1002536773412515E-3</v>
      </c>
      <c r="BS281">
        <f t="shared" si="55"/>
        <v>4.1849479407882091E-3</v>
      </c>
      <c r="BT281">
        <f t="shared" si="56"/>
        <v>2.929071446467999E-3</v>
      </c>
      <c r="BV281">
        <f t="shared" si="57"/>
        <v>0.84851968698840285</v>
      </c>
      <c r="BW281">
        <f t="shared" si="58"/>
        <v>1.2228867425365594E-2</v>
      </c>
      <c r="BX281">
        <f t="shared" si="59"/>
        <v>2.168408740481122E-2</v>
      </c>
    </row>
    <row r="282" spans="1:76" x14ac:dyDescent="0.3">
      <c r="A282" t="s">
        <v>1249</v>
      </c>
      <c r="B282">
        <v>0.19891679543499852</v>
      </c>
      <c r="C282">
        <v>0.11456031965626545</v>
      </c>
      <c r="D282">
        <v>0.16559056040039849</v>
      </c>
      <c r="E282">
        <v>0.17460031890522199</v>
      </c>
      <c r="F282">
        <v>0.4918805378080085</v>
      </c>
      <c r="G282">
        <v>0.139492474056365</v>
      </c>
      <c r="H282">
        <v>0.23205887818982199</v>
      </c>
      <c r="I282">
        <v>0.19486212243356499</v>
      </c>
      <c r="J282">
        <v>0.21374894964615698</v>
      </c>
      <c r="K282">
        <v>0.20363401425789251</v>
      </c>
      <c r="L282">
        <v>0.1343589625145955</v>
      </c>
      <c r="M282">
        <v>0.148425236870493</v>
      </c>
      <c r="N282">
        <v>0.15440527423897599</v>
      </c>
      <c r="O282">
        <v>0.15727227907713501</v>
      </c>
      <c r="P282">
        <v>0.20275131386228401</v>
      </c>
      <c r="Q282">
        <v>0.21149600790454701</v>
      </c>
      <c r="R282">
        <v>0.171603804870014</v>
      </c>
      <c r="S282">
        <v>0.17159195589134599</v>
      </c>
      <c r="T282">
        <v>0.21333511551698348</v>
      </c>
      <c r="U282">
        <v>0.19206900899399948</v>
      </c>
      <c r="V282">
        <v>0.199318342892538</v>
      </c>
      <c r="W282">
        <v>0.17045540126224951</v>
      </c>
      <c r="X282">
        <v>0.16581136374349409</v>
      </c>
      <c r="Y282">
        <v>0.15196126131568799</v>
      </c>
      <c r="Z282">
        <v>0.31163777699155604</v>
      </c>
      <c r="AA282">
        <v>0.195435818973581</v>
      </c>
      <c r="AB282">
        <v>0.36233998761229647</v>
      </c>
      <c r="AC282">
        <v>0.20367375366332099</v>
      </c>
      <c r="AD282">
        <v>0.22213772297599998</v>
      </c>
      <c r="AE282">
        <v>0.21083838978512801</v>
      </c>
      <c r="AF282">
        <v>0.14486552813636849</v>
      </c>
      <c r="AG282">
        <v>0.26778381032793902</v>
      </c>
      <c r="AH282">
        <v>0.19368002201590198</v>
      </c>
      <c r="AI282">
        <v>0.26798995373926948</v>
      </c>
      <c r="AJ282">
        <v>0.18810531472223452</v>
      </c>
      <c r="AK282">
        <v>0.11860299671295499</v>
      </c>
      <c r="AL282">
        <v>9.7883391330003247E-2</v>
      </c>
      <c r="AM282">
        <v>0.18081755151340201</v>
      </c>
      <c r="AN282">
        <v>0.21212418291037699</v>
      </c>
      <c r="AO282">
        <v>0.166152370526262</v>
      </c>
      <c r="AP282">
        <v>0.23047326042034749</v>
      </c>
      <c r="AQ282">
        <v>0.17610956657448651</v>
      </c>
      <c r="AR282">
        <v>0.15503542229684247</v>
      </c>
      <c r="AS282">
        <v>0.22644430848802399</v>
      </c>
      <c r="AT282">
        <v>0.188341152256293</v>
      </c>
      <c r="AU282">
        <v>0.34533898914660649</v>
      </c>
      <c r="AV282">
        <v>0.200420664076813</v>
      </c>
      <c r="AW282">
        <v>0.23483947806978051</v>
      </c>
      <c r="AX282">
        <v>0.18869704860714148</v>
      </c>
      <c r="AY282">
        <v>0.20573788533916199</v>
      </c>
      <c r="AZ282">
        <v>0.15268300409449048</v>
      </c>
      <c r="BA282">
        <v>0.19700460972130251</v>
      </c>
      <c r="BB282">
        <v>0.19350138704406</v>
      </c>
      <c r="BC282">
        <v>0.1684498868477495</v>
      </c>
      <c r="BD282">
        <v>0.18154223603422798</v>
      </c>
      <c r="BE282">
        <v>0.125221645945058</v>
      </c>
      <c r="BF282">
        <v>0.21812699186392151</v>
      </c>
      <c r="BG282">
        <v>0.14418920280876951</v>
      </c>
      <c r="BH282">
        <v>0.17948662997450399</v>
      </c>
      <c r="BJ282">
        <f t="shared" si="48"/>
        <v>0.19612837782854531</v>
      </c>
      <c r="BK282">
        <f t="shared" si="49"/>
        <v>0.21202938992820411</v>
      </c>
      <c r="BL282">
        <f t="shared" si="50"/>
        <v>0.18701316709299257</v>
      </c>
      <c r="BN282">
        <f t="shared" si="51"/>
        <v>8.5640807859585749E-2</v>
      </c>
      <c r="BO282">
        <f t="shared" si="52"/>
        <v>5.7063163871226286E-2</v>
      </c>
      <c r="BP282">
        <f t="shared" si="53"/>
        <v>4.7686325061541503E-2</v>
      </c>
      <c r="BR282">
        <f t="shared" si="54"/>
        <v>2.1410201964896437E-2</v>
      </c>
      <c r="BS282">
        <f t="shared" si="55"/>
        <v>1.3449916709767772E-2</v>
      </c>
      <c r="BT282">
        <f t="shared" si="56"/>
        <v>9.5372650123082998E-3</v>
      </c>
      <c r="BV282">
        <f t="shared" si="57"/>
        <v>0.53498322396282783</v>
      </c>
      <c r="BW282">
        <f t="shared" si="58"/>
        <v>0.70125936569479508</v>
      </c>
      <c r="BX282">
        <f t="shared" si="59"/>
        <v>0.13886005083256076</v>
      </c>
    </row>
    <row r="283" spans="1:76" x14ac:dyDescent="0.3">
      <c r="A283" t="s">
        <v>1250</v>
      </c>
      <c r="B283">
        <v>8.7999539600365412E-2</v>
      </c>
      <c r="C283">
        <v>8.9280555650722293E-2</v>
      </c>
      <c r="D283">
        <v>0.14855936729627151</v>
      </c>
      <c r="E283">
        <v>0.13459011262255549</v>
      </c>
      <c r="F283">
        <v>0.1352002282196241</v>
      </c>
      <c r="G283">
        <v>0.125717523695313</v>
      </c>
      <c r="H283">
        <v>0.16519054030292252</v>
      </c>
      <c r="I283">
        <v>9.0410863751537895E-2</v>
      </c>
      <c r="J283">
        <v>0.127637821313108</v>
      </c>
      <c r="K283">
        <v>0.10566609397714224</v>
      </c>
      <c r="L283">
        <v>0.108883299617894</v>
      </c>
      <c r="M283">
        <v>9.0867172405733956E-2</v>
      </c>
      <c r="N283">
        <v>0.14114593637494649</v>
      </c>
      <c r="O283">
        <v>7.7936849008270109E-2</v>
      </c>
      <c r="P283">
        <v>0.13815800934898248</v>
      </c>
      <c r="Q283">
        <v>0.16078327426091599</v>
      </c>
      <c r="R283">
        <v>0.129104241784255</v>
      </c>
      <c r="S283">
        <v>0.13354939297887836</v>
      </c>
      <c r="T283">
        <v>0.10917917050974216</v>
      </c>
      <c r="U283">
        <v>0.128749443649602</v>
      </c>
      <c r="V283">
        <v>8.3281705471324047E-2</v>
      </c>
      <c r="W283">
        <v>5.3713042007615348E-2</v>
      </c>
      <c r="X283">
        <v>0.16006919140481951</v>
      </c>
      <c r="Y283">
        <v>9.9271187978065306E-2</v>
      </c>
      <c r="Z283">
        <v>0.1058280755587155</v>
      </c>
      <c r="AA283">
        <v>0.1322999004600785</v>
      </c>
      <c r="AB283">
        <v>0.22438706302746503</v>
      </c>
      <c r="AC283">
        <v>0.12049213291882395</v>
      </c>
      <c r="AD283">
        <v>8.4679264216978301E-2</v>
      </c>
      <c r="AE283">
        <v>0.11104590925701222</v>
      </c>
      <c r="AF283">
        <v>0.12572226499988651</v>
      </c>
      <c r="AG283">
        <v>8.7481044752758502E-2</v>
      </c>
      <c r="AH283">
        <v>0.14299709873743399</v>
      </c>
      <c r="AI283">
        <v>0.17166762840764599</v>
      </c>
      <c r="AJ283">
        <v>0.11525511141443801</v>
      </c>
      <c r="AK283">
        <v>7.8598144593173158E-2</v>
      </c>
      <c r="AL283">
        <v>7.67932998898299E-2</v>
      </c>
      <c r="AM283">
        <v>0.10242042625186909</v>
      </c>
      <c r="AN283">
        <v>8.4638962515968891E-2</v>
      </c>
      <c r="AO283">
        <v>9.3260559121522008E-2</v>
      </c>
      <c r="AP283">
        <v>0.10726723804018565</v>
      </c>
      <c r="AQ283">
        <v>8.873571718605025E-2</v>
      </c>
      <c r="AR283">
        <v>8.7350289811606252E-2</v>
      </c>
      <c r="AS283">
        <v>0.1022376066595671</v>
      </c>
      <c r="AT283">
        <v>0.10814633629478899</v>
      </c>
      <c r="AU283">
        <v>0.14042972816533911</v>
      </c>
      <c r="AV283">
        <v>0.10652113370931</v>
      </c>
      <c r="AW283">
        <v>7.6890948291675143E-2</v>
      </c>
      <c r="AX283">
        <v>0.11502904499463901</v>
      </c>
      <c r="AY283">
        <v>0.10322996143766286</v>
      </c>
      <c r="AZ283">
        <v>0.167669161198331</v>
      </c>
      <c r="BA283">
        <v>8.1892446457015156E-2</v>
      </c>
      <c r="BB283">
        <v>5.47368936903945E-2</v>
      </c>
      <c r="BC283">
        <v>6.4632579114913644E-2</v>
      </c>
      <c r="BD283">
        <v>0.14098679584777501</v>
      </c>
      <c r="BE283">
        <v>8.8165642650236992E-2</v>
      </c>
      <c r="BF283">
        <v>0.114177203260272</v>
      </c>
      <c r="BG283">
        <v>6.85206624111388E-2</v>
      </c>
      <c r="BH283">
        <v>0.1154963474108385</v>
      </c>
      <c r="BJ283">
        <f t="shared" si="48"/>
        <v>0.12050169921539411</v>
      </c>
      <c r="BK283">
        <f t="shared" si="49"/>
        <v>0.12241765322895004</v>
      </c>
      <c r="BL283">
        <f t="shared" si="50"/>
        <v>9.9323289616741625E-2</v>
      </c>
      <c r="BN283">
        <f t="shared" si="51"/>
        <v>2.7831854865365688E-2</v>
      </c>
      <c r="BO283">
        <f t="shared" si="52"/>
        <v>3.8346502725588004E-2</v>
      </c>
      <c r="BP283">
        <f t="shared" si="53"/>
        <v>2.5676069736231901E-2</v>
      </c>
      <c r="BR283">
        <f t="shared" si="54"/>
        <v>6.9579637163414221E-3</v>
      </c>
      <c r="BS283">
        <f t="shared" si="55"/>
        <v>9.0383573706839023E-3</v>
      </c>
      <c r="BT283">
        <f t="shared" si="56"/>
        <v>5.1352139472463799E-3</v>
      </c>
      <c r="BV283">
        <f t="shared" si="57"/>
        <v>0.86770162201489676</v>
      </c>
      <c r="BW283">
        <f t="shared" si="58"/>
        <v>2.0343198879096414E-2</v>
      </c>
      <c r="BX283">
        <f t="shared" si="59"/>
        <v>3.4658893594195647E-2</v>
      </c>
    </row>
    <row r="284" spans="1:76" x14ac:dyDescent="0.3">
      <c r="A284" t="s">
        <v>1251</v>
      </c>
      <c r="B284">
        <v>0.27713923701853399</v>
      </c>
      <c r="C284">
        <v>0.17608985381286552</v>
      </c>
      <c r="D284">
        <v>0.41022560408745951</v>
      </c>
      <c r="E284">
        <v>0.31995208188197599</v>
      </c>
      <c r="F284">
        <v>0.2977072449639715</v>
      </c>
      <c r="G284">
        <v>0.24804819020686347</v>
      </c>
      <c r="H284">
        <v>0.21856083787504449</v>
      </c>
      <c r="I284">
        <v>0.27397073761862301</v>
      </c>
      <c r="J284">
        <v>0.29975327334410801</v>
      </c>
      <c r="K284">
        <v>0.277673211722338</v>
      </c>
      <c r="L284">
        <v>0.22052335774231652</v>
      </c>
      <c r="M284">
        <v>0.375873411322596</v>
      </c>
      <c r="N284">
        <v>0.24318912441511001</v>
      </c>
      <c r="O284">
        <v>0.26805960504416448</v>
      </c>
      <c r="P284">
        <v>0.3208490453471825</v>
      </c>
      <c r="Q284">
        <v>0.30776549669736447</v>
      </c>
      <c r="R284">
        <v>0.27213233554477101</v>
      </c>
      <c r="S284">
        <v>0.33284250043206198</v>
      </c>
      <c r="T284">
        <v>0.31355668513824553</v>
      </c>
      <c r="U284">
        <v>0.41464445919812748</v>
      </c>
      <c r="V284">
        <v>0.20494457117659548</v>
      </c>
      <c r="W284">
        <v>0.25778540713639297</v>
      </c>
      <c r="X284">
        <v>0.2071437638146725</v>
      </c>
      <c r="Y284">
        <v>0.20567837476030149</v>
      </c>
      <c r="Z284">
        <v>0.28651809874502049</v>
      </c>
      <c r="AA284">
        <v>0.22220941638702352</v>
      </c>
      <c r="AB284">
        <v>0.35948099616756501</v>
      </c>
      <c r="AC284">
        <v>0.31207854017785197</v>
      </c>
      <c r="AD284">
        <v>0.181681198752186</v>
      </c>
      <c r="AE284">
        <v>0.199308969952775</v>
      </c>
      <c r="AF284">
        <v>0.2888066884084875</v>
      </c>
      <c r="AG284">
        <v>0.243811188385405</v>
      </c>
      <c r="AH284">
        <v>0.243301363543039</v>
      </c>
      <c r="AI284">
        <v>0.26211545143682452</v>
      </c>
      <c r="AJ284">
        <v>0.20485542249004851</v>
      </c>
      <c r="AK284">
        <v>0.28603342571163948</v>
      </c>
      <c r="AL284">
        <v>0.23137270103452351</v>
      </c>
      <c r="AM284">
        <v>0.249889240291327</v>
      </c>
      <c r="AN284">
        <v>0.27587649871860997</v>
      </c>
      <c r="AO284">
        <v>0.29586351669954847</v>
      </c>
      <c r="AP284">
        <v>0.28186013715427299</v>
      </c>
      <c r="AQ284">
        <v>0.2294691307855625</v>
      </c>
      <c r="AR284">
        <v>0.2764457579885215</v>
      </c>
      <c r="AS284">
        <v>0.27914792005241551</v>
      </c>
      <c r="AT284">
        <v>0.2622651481462055</v>
      </c>
      <c r="AU284">
        <v>0.33103572168924855</v>
      </c>
      <c r="AV284">
        <v>0.321604353791346</v>
      </c>
      <c r="AW284">
        <v>0.231664604737607</v>
      </c>
      <c r="AX284">
        <v>0.276932704985832</v>
      </c>
      <c r="AY284">
        <v>0.3080673366417605</v>
      </c>
      <c r="AZ284">
        <v>0.23706028928683498</v>
      </c>
      <c r="BA284">
        <v>0.1554466758016525</v>
      </c>
      <c r="BB284">
        <v>0.26486316515566599</v>
      </c>
      <c r="BC284">
        <v>0.22276466425993149</v>
      </c>
      <c r="BD284">
        <v>0.30955198433602404</v>
      </c>
      <c r="BE284">
        <v>0.21842700155218148</v>
      </c>
      <c r="BF284">
        <v>0.24367823198684951</v>
      </c>
      <c r="BG284">
        <v>0.2250723947326625</v>
      </c>
      <c r="BH284">
        <v>0.21904897911541149</v>
      </c>
      <c r="BJ284">
        <f t="shared" si="48"/>
        <v>0.28346126956878237</v>
      </c>
      <c r="BK284">
        <f t="shared" si="49"/>
        <v>0.26711333384207481</v>
      </c>
      <c r="BL284">
        <f t="shared" si="50"/>
        <v>0.2575318802858273</v>
      </c>
      <c r="BN284">
        <f t="shared" si="51"/>
        <v>5.852421095037133E-2</v>
      </c>
      <c r="BO284">
        <f t="shared" si="52"/>
        <v>6.2326806484549649E-2</v>
      </c>
      <c r="BP284">
        <f t="shared" si="53"/>
        <v>4.1096760911080187E-2</v>
      </c>
      <c r="BR284">
        <f t="shared" si="54"/>
        <v>1.4631052737592833E-2</v>
      </c>
      <c r="BS284">
        <f t="shared" si="55"/>
        <v>1.4690569171642248E-2</v>
      </c>
      <c r="BT284">
        <f t="shared" si="56"/>
        <v>8.2193521822160366E-3</v>
      </c>
      <c r="BV284">
        <f t="shared" si="57"/>
        <v>0.43624010995117368</v>
      </c>
      <c r="BW284">
        <f t="shared" si="58"/>
        <v>0.1351736223489762</v>
      </c>
      <c r="BX284">
        <f t="shared" si="59"/>
        <v>0.57386572130581381</v>
      </c>
    </row>
    <row r="285" spans="1:76" x14ac:dyDescent="0.3">
      <c r="A285" t="s">
        <v>1252</v>
      </c>
      <c r="B285">
        <v>1.745450195789925E-3</v>
      </c>
      <c r="C285">
        <v>2.7074078027254939E-2</v>
      </c>
      <c r="D285">
        <v>3.763764701448255E-2</v>
      </c>
      <c r="E285">
        <v>3.0387036104084601E-2</v>
      </c>
      <c r="F285">
        <v>3.3826778390605099E-2</v>
      </c>
      <c r="G285">
        <v>1.0433194280027265E-2</v>
      </c>
      <c r="H285">
        <v>2.1038476391853817E-2</v>
      </c>
      <c r="I285">
        <v>2.1301288502271951E-2</v>
      </c>
      <c r="J285">
        <v>3.3796657211739502E-2</v>
      </c>
      <c r="K285">
        <v>2.307580624884778E-2</v>
      </c>
      <c r="L285">
        <v>1.4567283140907199E-2</v>
      </c>
      <c r="M285">
        <v>2.4334511196999E-2</v>
      </c>
      <c r="N285">
        <v>1.4357945258769E-2</v>
      </c>
      <c r="O285">
        <v>1.1545327632947116E-2</v>
      </c>
      <c r="P285">
        <v>4.7438532153843749E-2</v>
      </c>
      <c r="Q285">
        <v>2.70782723195362E-2</v>
      </c>
      <c r="R285">
        <v>1.50674164185892E-2</v>
      </c>
      <c r="S285">
        <v>1.15437337490012E-2</v>
      </c>
      <c r="T285">
        <v>1.94336818606245E-2</v>
      </c>
      <c r="U285">
        <v>1.4183393484255482E-2</v>
      </c>
      <c r="V285">
        <v>9.5992734715696793E-3</v>
      </c>
      <c r="W285">
        <v>4.7864253474087695E-2</v>
      </c>
      <c r="X285">
        <v>2.8476161107619101E-2</v>
      </c>
      <c r="Y285">
        <v>3.4592310733501802E-2</v>
      </c>
      <c r="Z285">
        <v>3.3452268534608601E-2</v>
      </c>
      <c r="AA285">
        <v>8.4218060699026744E-3</v>
      </c>
      <c r="AB285">
        <v>7.3121920474571002E-3</v>
      </c>
      <c r="AC285">
        <v>2.2504258898110349E-2</v>
      </c>
      <c r="AD285">
        <v>2.5892937285868702E-2</v>
      </c>
      <c r="AE285">
        <v>2.6855293012567151E-2</v>
      </c>
      <c r="AF285">
        <v>1.8338925728063761E-2</v>
      </c>
      <c r="AG285">
        <v>3.819527905644745E-2</v>
      </c>
      <c r="AH285">
        <v>2.5970014133136449E-2</v>
      </c>
      <c r="AI285">
        <v>4.0984198242092248E-2</v>
      </c>
      <c r="AJ285">
        <v>4.0443851637162298E-2</v>
      </c>
      <c r="AK285">
        <v>3.0165576185372349E-2</v>
      </c>
      <c r="AL285">
        <v>6.9168650868662498E-3</v>
      </c>
      <c r="AM285">
        <v>2.164748238941985E-2</v>
      </c>
      <c r="AN285">
        <v>2.1727771555486199E-2</v>
      </c>
      <c r="AO285">
        <v>2.4246208010900251E-2</v>
      </c>
      <c r="AP285">
        <v>4.1288700975987948E-2</v>
      </c>
      <c r="AQ285">
        <v>1.271015377552326E-2</v>
      </c>
      <c r="AR285">
        <v>2.37288029402693E-2</v>
      </c>
      <c r="AS285">
        <v>4.5504819123584749E-2</v>
      </c>
      <c r="AT285">
        <v>2.0838579176675802E-2</v>
      </c>
      <c r="AU285">
        <v>9.9615597827610002E-3</v>
      </c>
      <c r="AV285">
        <v>1.22042700912031E-2</v>
      </c>
      <c r="AW285">
        <v>6.9461074349361001E-3</v>
      </c>
      <c r="AX285">
        <v>1.0050546618144449E-2</v>
      </c>
      <c r="AY285">
        <v>1.3063079426359826E-2</v>
      </c>
      <c r="AZ285">
        <v>1.4884596182332951E-2</v>
      </c>
      <c r="BA285">
        <v>1.7716194312885836E-2</v>
      </c>
      <c r="BB285">
        <v>5.4943856861385245E-3</v>
      </c>
      <c r="BC285">
        <v>1.5799670921440544E-2</v>
      </c>
      <c r="BD285">
        <v>3.57038333787211E-2</v>
      </c>
      <c r="BE285">
        <v>1.0899257560621975E-2</v>
      </c>
      <c r="BF285">
        <v>1.7677080594733802E-2</v>
      </c>
      <c r="BG285">
        <v>1.6327811375543975E-2</v>
      </c>
      <c r="BH285">
        <v>3.6061181092137198E-2</v>
      </c>
      <c r="BJ285">
        <f t="shared" si="48"/>
        <v>2.3727392754372481E-2</v>
      </c>
      <c r="BK285">
        <f t="shared" si="49"/>
        <v>2.3815966517083509E-2</v>
      </c>
      <c r="BL285">
        <f t="shared" si="50"/>
        <v>2.0480335412608346E-2</v>
      </c>
      <c r="BN285">
        <f t="shared" si="51"/>
        <v>1.1604103629146868E-2</v>
      </c>
      <c r="BO285">
        <f t="shared" si="52"/>
        <v>1.1909098952892001E-2</v>
      </c>
      <c r="BP285">
        <f t="shared" si="53"/>
        <v>1.1594986458985414E-2</v>
      </c>
      <c r="BR285">
        <f t="shared" si="54"/>
        <v>2.9010259072867169E-3</v>
      </c>
      <c r="BS285">
        <f t="shared" si="55"/>
        <v>2.8070015424705159E-3</v>
      </c>
      <c r="BT285">
        <f t="shared" si="56"/>
        <v>2.3189972917970827E-3</v>
      </c>
      <c r="BV285">
        <f t="shared" si="57"/>
        <v>0.98263175806894787</v>
      </c>
      <c r="BW285">
        <f t="shared" si="58"/>
        <v>0.3884607780682543</v>
      </c>
      <c r="BX285">
        <f t="shared" si="59"/>
        <v>0.36566618925949257</v>
      </c>
    </row>
    <row r="286" spans="1:76" x14ac:dyDescent="0.3">
      <c r="A286" t="s">
        <v>1253</v>
      </c>
      <c r="B286">
        <v>2.2016933794083898E-2</v>
      </c>
      <c r="C286">
        <v>1.1300122449515949E-3</v>
      </c>
      <c r="D286">
        <v>1.1189015178991204E-2</v>
      </c>
      <c r="E286">
        <v>4.12372347028922E-2</v>
      </c>
      <c r="F286">
        <v>0</v>
      </c>
      <c r="G286">
        <v>5.2395555978994503E-3</v>
      </c>
      <c r="H286">
        <v>8.2009513174803508E-3</v>
      </c>
      <c r="I286">
        <v>8.0625799850368197E-3</v>
      </c>
      <c r="J286">
        <v>9.4542097778671993E-3</v>
      </c>
      <c r="K286">
        <v>0</v>
      </c>
      <c r="L286">
        <v>4.0392024949396947E-3</v>
      </c>
      <c r="M286">
        <v>0</v>
      </c>
      <c r="N286">
        <v>1.3424378084508999E-3</v>
      </c>
      <c r="O286">
        <v>0</v>
      </c>
      <c r="P286">
        <v>9.7117442554222506E-3</v>
      </c>
      <c r="Q286">
        <v>7.6746602176644444E-3</v>
      </c>
      <c r="R286">
        <v>3.7459417431603199E-2</v>
      </c>
      <c r="S286">
        <v>1.2762254909996649E-3</v>
      </c>
      <c r="T286">
        <v>0</v>
      </c>
      <c r="U286">
        <v>0</v>
      </c>
      <c r="V286">
        <v>5.4489105280221004E-3</v>
      </c>
      <c r="W286">
        <v>0</v>
      </c>
      <c r="X286">
        <v>2.6484218500248548E-2</v>
      </c>
      <c r="Y286">
        <v>0</v>
      </c>
      <c r="Z286">
        <v>0</v>
      </c>
      <c r="AA286">
        <v>1.115977512684853E-2</v>
      </c>
      <c r="AB286">
        <v>0</v>
      </c>
      <c r="AC286">
        <v>6.4222127076271496E-3</v>
      </c>
      <c r="AD286">
        <v>5.9674682159922693E-3</v>
      </c>
      <c r="AE286">
        <v>1.90277261079803E-3</v>
      </c>
      <c r="AF286">
        <v>0</v>
      </c>
      <c r="AG286">
        <v>0</v>
      </c>
      <c r="AH286">
        <v>1.2159401869392825E-2</v>
      </c>
      <c r="AI286">
        <v>1.3213524337941231E-2</v>
      </c>
      <c r="AJ286">
        <v>0</v>
      </c>
      <c r="AK286">
        <v>7.4639393504127996E-3</v>
      </c>
      <c r="AL286">
        <v>0</v>
      </c>
      <c r="AM286">
        <v>5.1523909697313497E-3</v>
      </c>
      <c r="AN286">
        <v>1.1844728070723849E-2</v>
      </c>
      <c r="AO286">
        <v>1.1540675141341651E-3</v>
      </c>
      <c r="AP286">
        <v>2.12679552590412E-2</v>
      </c>
      <c r="AQ286">
        <v>7.6375546317520001E-3</v>
      </c>
      <c r="AR286">
        <v>0</v>
      </c>
      <c r="AS286">
        <v>1.8137448585604201E-2</v>
      </c>
      <c r="AT286">
        <v>1.3488265953323801E-2</v>
      </c>
      <c r="AU286">
        <v>2.366730788894295E-3</v>
      </c>
      <c r="AV286">
        <v>0</v>
      </c>
      <c r="AW286">
        <v>0</v>
      </c>
      <c r="AX286">
        <v>2.5548661353292548E-2</v>
      </c>
      <c r="AY286">
        <v>2.8647743595449451E-3</v>
      </c>
      <c r="AZ286">
        <v>0</v>
      </c>
      <c r="BA286">
        <v>1.116675577481945E-2</v>
      </c>
      <c r="BB286">
        <v>8.4316686462722543E-3</v>
      </c>
      <c r="BC286">
        <v>4.4154292894982303E-3</v>
      </c>
      <c r="BD286">
        <v>0</v>
      </c>
      <c r="BE286">
        <v>6.4452571381868997E-3</v>
      </c>
      <c r="BF286">
        <v>8.2799276824837495E-3</v>
      </c>
      <c r="BG286">
        <v>0</v>
      </c>
      <c r="BH286">
        <v>1.206835354564495E-2</v>
      </c>
      <c r="BJ286">
        <f t="shared" si="48"/>
        <v>8.0811585859799986E-3</v>
      </c>
      <c r="BK286">
        <f t="shared" si="49"/>
        <v>6.749662601081864E-3</v>
      </c>
      <c r="BL286">
        <f t="shared" si="50"/>
        <v>6.7093563565344284E-3</v>
      </c>
      <c r="BN286">
        <f t="shared" si="51"/>
        <v>1.0605895871114981E-2</v>
      </c>
      <c r="BO286">
        <f t="shared" si="52"/>
        <v>1.041312250149716E-2</v>
      </c>
      <c r="BP286">
        <f t="shared" si="53"/>
        <v>7.2388723829714986E-3</v>
      </c>
      <c r="BR286">
        <f t="shared" si="54"/>
        <v>2.6514739677787453E-3</v>
      </c>
      <c r="BS286">
        <f t="shared" si="55"/>
        <v>2.4543965113782893E-3</v>
      </c>
      <c r="BT286">
        <f t="shared" si="56"/>
        <v>1.4477744765942998E-3</v>
      </c>
      <c r="BV286">
        <f t="shared" si="57"/>
        <v>0.71495921017183528</v>
      </c>
      <c r="BW286">
        <f t="shared" si="58"/>
        <v>0.65385247247358236</v>
      </c>
      <c r="BX286">
        <f t="shared" si="59"/>
        <v>0.98881333385293924</v>
      </c>
    </row>
    <row r="287" spans="1:76" x14ac:dyDescent="0.3">
      <c r="A287" t="s">
        <v>1254</v>
      </c>
      <c r="B287">
        <v>1.0428151335078406E-2</v>
      </c>
      <c r="C287">
        <v>1.1406410065283651E-3</v>
      </c>
      <c r="D287">
        <v>1.2033978979897397E-2</v>
      </c>
      <c r="E287">
        <v>4.07176711735147E-2</v>
      </c>
      <c r="F287">
        <v>0</v>
      </c>
      <c r="G287">
        <v>6.3744324077276999E-3</v>
      </c>
      <c r="H287">
        <v>7.8728038606215005E-3</v>
      </c>
      <c r="I287">
        <v>9.4350364612409855E-3</v>
      </c>
      <c r="J287">
        <v>4.2277439132351246E-3</v>
      </c>
      <c r="K287">
        <v>0</v>
      </c>
      <c r="L287">
        <v>4.0392024949396947E-3</v>
      </c>
      <c r="M287">
        <v>2.23802982676331E-3</v>
      </c>
      <c r="N287">
        <v>1.1268447058105899E-2</v>
      </c>
      <c r="O287">
        <v>1.0694630830058019E-2</v>
      </c>
      <c r="P287">
        <v>9.7117442554222506E-3</v>
      </c>
      <c r="Q287">
        <v>2.4868736280282851E-2</v>
      </c>
      <c r="R287">
        <v>1.5123501339906499E-3</v>
      </c>
      <c r="S287">
        <v>5.6464201030123999E-3</v>
      </c>
      <c r="T287">
        <v>1.4382325340158699E-3</v>
      </c>
      <c r="U287">
        <v>0</v>
      </c>
      <c r="V287">
        <v>0</v>
      </c>
      <c r="W287">
        <v>0</v>
      </c>
      <c r="X287">
        <v>8.3481282608062497E-3</v>
      </c>
      <c r="Y287">
        <v>0</v>
      </c>
      <c r="Z287">
        <v>1.353298626828525E-3</v>
      </c>
      <c r="AA287">
        <v>6.3700017571082651E-3</v>
      </c>
      <c r="AB287">
        <v>2.725504676900335E-3</v>
      </c>
      <c r="AC287">
        <v>0</v>
      </c>
      <c r="AD287">
        <v>0</v>
      </c>
      <c r="AE287">
        <v>5.3563881911530501E-3</v>
      </c>
      <c r="AF287">
        <v>8.5869082619102546E-3</v>
      </c>
      <c r="AG287">
        <v>1.42826515038319E-3</v>
      </c>
      <c r="AH287">
        <v>0</v>
      </c>
      <c r="AI287">
        <v>0</v>
      </c>
      <c r="AJ287">
        <v>2.939608533588235E-3</v>
      </c>
      <c r="AK287">
        <v>1.720323892881245E-2</v>
      </c>
      <c r="AL287">
        <v>3.6635941874058001E-3</v>
      </c>
      <c r="AM287">
        <v>0</v>
      </c>
      <c r="AN287">
        <v>5.6964710675008502E-3</v>
      </c>
      <c r="AO287">
        <v>8.9244000254602007E-3</v>
      </c>
      <c r="AP287">
        <v>7.39315602852645E-3</v>
      </c>
      <c r="AQ287">
        <v>4.6209596795077001E-3</v>
      </c>
      <c r="AR287">
        <v>8.4928872182943992E-3</v>
      </c>
      <c r="AS287">
        <v>2.7149471782185852E-2</v>
      </c>
      <c r="AT287">
        <v>0</v>
      </c>
      <c r="AU287">
        <v>0</v>
      </c>
      <c r="AV287">
        <v>6.4995939562889496E-3</v>
      </c>
      <c r="AW287">
        <v>1.48208951937281E-3</v>
      </c>
      <c r="AX287">
        <v>2.010625567294335E-3</v>
      </c>
      <c r="AY287">
        <v>8.9958308009795498E-3</v>
      </c>
      <c r="AZ287">
        <v>1.1093516784120801E-2</v>
      </c>
      <c r="BA287">
        <v>1.1100455066228884E-2</v>
      </c>
      <c r="BB287">
        <v>5.4655493677217698E-3</v>
      </c>
      <c r="BC287">
        <v>5.6212539411105E-3</v>
      </c>
      <c r="BD287">
        <v>0</v>
      </c>
      <c r="BE287">
        <v>4.2455830345739781E-3</v>
      </c>
      <c r="BF287">
        <v>0</v>
      </c>
      <c r="BG287">
        <v>4.0599398013516806E-3</v>
      </c>
      <c r="BH287">
        <v>8.0604239241550101E-3</v>
      </c>
      <c r="BJ287">
        <f t="shared" si="48"/>
        <v>9.6907031177135127E-3</v>
      </c>
      <c r="BK287">
        <f t="shared" si="49"/>
        <v>2.375860983117155E-3</v>
      </c>
      <c r="BL287">
        <f t="shared" si="50"/>
        <v>6.1887459685792089E-3</v>
      </c>
      <c r="BN287">
        <f t="shared" si="51"/>
        <v>1.0312433630749051E-2</v>
      </c>
      <c r="BO287">
        <f t="shared" si="52"/>
        <v>3.0546655577388866E-3</v>
      </c>
      <c r="BP287">
        <f t="shared" si="53"/>
        <v>6.1048964954615939E-3</v>
      </c>
      <c r="BR287">
        <f t="shared" si="54"/>
        <v>2.5781084076872628E-3</v>
      </c>
      <c r="BS287">
        <f t="shared" si="55"/>
        <v>7.1999157671138471E-4</v>
      </c>
      <c r="BT287">
        <f t="shared" si="56"/>
        <v>1.2209792990923187E-3</v>
      </c>
      <c r="BV287">
        <f t="shared" si="57"/>
        <v>1.3993615160044505E-2</v>
      </c>
      <c r="BW287">
        <f t="shared" si="58"/>
        <v>0.23267899679461698</v>
      </c>
      <c r="BX287">
        <f t="shared" si="59"/>
        <v>1.0633812799369129E-2</v>
      </c>
    </row>
    <row r="288" spans="1:76" x14ac:dyDescent="0.3">
      <c r="A288" t="s">
        <v>1255</v>
      </c>
      <c r="B288">
        <v>1.2297088988938151E-2</v>
      </c>
      <c r="C288">
        <v>1.3939066716298101E-2</v>
      </c>
      <c r="D288">
        <v>7.1566963055191002E-3</v>
      </c>
      <c r="E288">
        <v>0</v>
      </c>
      <c r="F288">
        <v>0</v>
      </c>
      <c r="G288">
        <v>1.253375222372401E-2</v>
      </c>
      <c r="H288">
        <v>3.9942116110040201E-3</v>
      </c>
      <c r="I288">
        <v>8.6128477511519998E-3</v>
      </c>
      <c r="J288">
        <v>8.9301359445197494E-3</v>
      </c>
      <c r="K288">
        <v>5.81360929238065E-3</v>
      </c>
      <c r="L288">
        <v>1.169028118229676E-2</v>
      </c>
      <c r="M288">
        <v>1.0249650884386801E-2</v>
      </c>
      <c r="N288">
        <v>6.0717802529188501E-4</v>
      </c>
      <c r="O288">
        <v>0</v>
      </c>
      <c r="P288">
        <v>1.0575895630675999E-2</v>
      </c>
      <c r="Q288">
        <v>0</v>
      </c>
      <c r="R288">
        <v>1.4519573223711399E-2</v>
      </c>
      <c r="S288">
        <v>6.5939096240127002E-3</v>
      </c>
      <c r="T288">
        <v>1.2553943451133224E-2</v>
      </c>
      <c r="U288">
        <v>4.3418090035811652E-3</v>
      </c>
      <c r="V288">
        <v>2.6764235755251651E-3</v>
      </c>
      <c r="W288">
        <v>1.1485596760621334E-2</v>
      </c>
      <c r="X288">
        <v>8.3481282608062497E-3</v>
      </c>
      <c r="Y288">
        <v>8.7087349266670999E-3</v>
      </c>
      <c r="Z288">
        <v>0</v>
      </c>
      <c r="AA288">
        <v>6.6114553649582498E-3</v>
      </c>
      <c r="AB288">
        <v>0</v>
      </c>
      <c r="AC288">
        <v>6.0662111261795002E-3</v>
      </c>
      <c r="AD288">
        <v>0</v>
      </c>
      <c r="AE288">
        <v>5.2778638567263997E-3</v>
      </c>
      <c r="AF288">
        <v>0</v>
      </c>
      <c r="AG288">
        <v>0</v>
      </c>
      <c r="AH288">
        <v>0</v>
      </c>
      <c r="AI288">
        <v>1.252783189305445E-3</v>
      </c>
      <c r="AJ288">
        <v>7.2121225835680997E-3</v>
      </c>
      <c r="AK288">
        <v>3.9965613615523202E-3</v>
      </c>
      <c r="AL288">
        <v>4.2490876965980149E-3</v>
      </c>
      <c r="AM288">
        <v>2.0557974690969599E-3</v>
      </c>
      <c r="AN288">
        <v>0</v>
      </c>
      <c r="AO288">
        <v>0</v>
      </c>
      <c r="AP288">
        <v>7.3469529015941998E-3</v>
      </c>
      <c r="AQ288">
        <v>9.5584760000078858E-3</v>
      </c>
      <c r="AR288">
        <v>1.5666857564939851E-2</v>
      </c>
      <c r="AS288">
        <v>1.0448076358953551E-3</v>
      </c>
      <c r="AT288">
        <v>5.9281973510623498E-3</v>
      </c>
      <c r="AU288">
        <v>1.8895227804468048E-2</v>
      </c>
      <c r="AV288">
        <v>6.4995939562889496E-3</v>
      </c>
      <c r="AW288">
        <v>0</v>
      </c>
      <c r="AX288">
        <v>0</v>
      </c>
      <c r="AY288">
        <v>1.1157682561474477E-2</v>
      </c>
      <c r="AZ288">
        <v>1.41368534589383E-2</v>
      </c>
      <c r="BA288">
        <v>9.3352568371397743E-3</v>
      </c>
      <c r="BB288">
        <v>3.4637469149166899E-3</v>
      </c>
      <c r="BC288">
        <v>0</v>
      </c>
      <c r="BD288">
        <v>9.2256025509327502E-3</v>
      </c>
      <c r="BE288">
        <v>2.43142929763249E-3</v>
      </c>
      <c r="BF288">
        <v>1.190094974641728E-2</v>
      </c>
      <c r="BG288">
        <v>7.9785290216425435E-3</v>
      </c>
      <c r="BH288">
        <v>0</v>
      </c>
      <c r="BJ288">
        <f t="shared" si="48"/>
        <v>6.6500259097617012E-3</v>
      </c>
      <c r="BK288">
        <f t="shared" si="49"/>
        <v>4.9131351312904402E-3</v>
      </c>
      <c r="BL288">
        <f t="shared" si="50"/>
        <v>6.0833493085666523E-3</v>
      </c>
      <c r="BN288">
        <f t="shared" si="51"/>
        <v>5.1889640354555256E-3</v>
      </c>
      <c r="BO288">
        <f t="shared" si="52"/>
        <v>4.7946131982933996E-3</v>
      </c>
      <c r="BP288">
        <f t="shared" si="53"/>
        <v>5.4436281272398565E-3</v>
      </c>
      <c r="BR288">
        <f t="shared" si="54"/>
        <v>1.2972410088638814E-3</v>
      </c>
      <c r="BS288">
        <f t="shared" si="55"/>
        <v>1.1301011685599281E-3</v>
      </c>
      <c r="BT288">
        <f t="shared" si="56"/>
        <v>1.0887256254479712E-3</v>
      </c>
      <c r="BV288">
        <f t="shared" si="57"/>
        <v>0.32058265582093493</v>
      </c>
      <c r="BW288">
        <f t="shared" si="58"/>
        <v>0.74002332250142966</v>
      </c>
      <c r="BX288">
        <f t="shared" si="59"/>
        <v>0.46027358756471626</v>
      </c>
    </row>
    <row r="289" spans="1:76" x14ac:dyDescent="0.3">
      <c r="A289" t="s">
        <v>1256</v>
      </c>
      <c r="B289">
        <v>1.159117134493955E-2</v>
      </c>
      <c r="C289">
        <v>1.9678838076083248E-2</v>
      </c>
      <c r="D289">
        <v>2.5455878587006951E-2</v>
      </c>
      <c r="E289">
        <v>3.2059744110577854E-2</v>
      </c>
      <c r="F289">
        <v>0</v>
      </c>
      <c r="G289">
        <v>1.276475157435375E-2</v>
      </c>
      <c r="H289">
        <v>8.2009513174803508E-3</v>
      </c>
      <c r="I289">
        <v>2.2759204063531401E-2</v>
      </c>
      <c r="J289">
        <v>4.1664198751156706E-2</v>
      </c>
      <c r="K289">
        <v>1.9162979752778551E-2</v>
      </c>
      <c r="L289">
        <v>2.39625185460169E-2</v>
      </c>
      <c r="M289">
        <v>3.5211751518105162E-2</v>
      </c>
      <c r="N289">
        <v>2.499351696896605E-2</v>
      </c>
      <c r="O289">
        <v>8.5164856440012749E-3</v>
      </c>
      <c r="P289">
        <v>1.0575895630675999E-2</v>
      </c>
      <c r="Q289">
        <v>2.4256466990154699E-2</v>
      </c>
      <c r="R289">
        <v>1.7692415613658499E-2</v>
      </c>
      <c r="S289">
        <v>3.01982114745264E-2</v>
      </c>
      <c r="T289">
        <v>1.3327663120759E-2</v>
      </c>
      <c r="U289">
        <v>1.8396809277121149E-2</v>
      </c>
      <c r="V289">
        <v>1.9740925417191552E-2</v>
      </c>
      <c r="W289">
        <v>1.447352573278478E-2</v>
      </c>
      <c r="X289">
        <v>3.3605915680401249E-2</v>
      </c>
      <c r="Y289">
        <v>3.4165230863480847E-2</v>
      </c>
      <c r="Z289">
        <v>2.2053844442857601E-2</v>
      </c>
      <c r="AA289">
        <v>2.1404575732732856E-2</v>
      </c>
      <c r="AB289">
        <v>1.20581952961109E-2</v>
      </c>
      <c r="AC289">
        <v>9.9103324285637548E-3</v>
      </c>
      <c r="AD289">
        <v>5.9536004069032002E-3</v>
      </c>
      <c r="AE289">
        <v>2.61324665894208E-2</v>
      </c>
      <c r="AF289">
        <v>1.150324509334595E-2</v>
      </c>
      <c r="AG289">
        <v>1.4970960626876499E-2</v>
      </c>
      <c r="AH289">
        <v>2.0574182555713701E-2</v>
      </c>
      <c r="AI289">
        <v>3.4223850888635748E-2</v>
      </c>
      <c r="AJ289">
        <v>1.8963691600714351E-2</v>
      </c>
      <c r="AK289">
        <v>2.235012524988305E-2</v>
      </c>
      <c r="AL289">
        <v>1.76556328360934E-2</v>
      </c>
      <c r="AM289">
        <v>2.07989080429587E-2</v>
      </c>
      <c r="AN289">
        <v>1.5860042828166051E-2</v>
      </c>
      <c r="AO289">
        <v>9.0095519573228505E-3</v>
      </c>
      <c r="AP289">
        <v>2.776787099101035E-2</v>
      </c>
      <c r="AQ289">
        <v>2.1494350648850448E-2</v>
      </c>
      <c r="AR289">
        <v>2.1045913522281551E-2</v>
      </c>
      <c r="AS289">
        <v>1.8340367644843848E-2</v>
      </c>
      <c r="AT289">
        <v>7.6307249580790147E-3</v>
      </c>
      <c r="AU289">
        <v>3.0168585982299951E-2</v>
      </c>
      <c r="AV289">
        <v>2.571402743175235E-2</v>
      </c>
      <c r="AW289">
        <v>2.6790198986496351E-2</v>
      </c>
      <c r="AX289">
        <v>1.7465279048869499E-2</v>
      </c>
      <c r="AY289">
        <v>2.5413958730435299E-2</v>
      </c>
      <c r="AZ289">
        <v>5.5224419201654997E-3</v>
      </c>
      <c r="BA289">
        <v>1.7339078771167849E-2</v>
      </c>
      <c r="BB289">
        <v>2.3320252766146798E-2</v>
      </c>
      <c r="BC289">
        <v>1.333382378817825E-2</v>
      </c>
      <c r="BD289">
        <v>1.4222392404737751E-2</v>
      </c>
      <c r="BE289">
        <v>1.2452904773493589E-2</v>
      </c>
      <c r="BF289">
        <v>2.3890239011650452E-2</v>
      </c>
      <c r="BG289">
        <v>1.060270470952719E-2</v>
      </c>
      <c r="BH289">
        <v>1.8709150472836399E-2</v>
      </c>
      <c r="BJ289">
        <f t="shared" si="48"/>
        <v>2.005339705473928E-2</v>
      </c>
      <c r="BK289">
        <f t="shared" si="49"/>
        <v>2.0021441735615802E-2</v>
      </c>
      <c r="BL289">
        <f t="shared" si="50"/>
        <v>1.8634488763118434E-2</v>
      </c>
      <c r="BN289">
        <f t="shared" si="51"/>
        <v>1.1033355960348851E-2</v>
      </c>
      <c r="BO289">
        <f t="shared" si="52"/>
        <v>8.6734930345022266E-3</v>
      </c>
      <c r="BP289">
        <f t="shared" si="53"/>
        <v>6.4837906252762463E-3</v>
      </c>
      <c r="BR289">
        <f t="shared" si="54"/>
        <v>2.7583389900872127E-3</v>
      </c>
      <c r="BS289">
        <f t="shared" si="55"/>
        <v>2.0443619137569371E-3</v>
      </c>
      <c r="BT289">
        <f t="shared" si="56"/>
        <v>1.2967581250552492E-3</v>
      </c>
      <c r="BV289">
        <f t="shared" si="57"/>
        <v>0.99263891384427128</v>
      </c>
      <c r="BW289">
        <f t="shared" si="58"/>
        <v>0.64619137323312836</v>
      </c>
      <c r="BX289">
        <f t="shared" si="59"/>
        <v>0.57098538219456096</v>
      </c>
    </row>
    <row r="290" spans="1:76" x14ac:dyDescent="0.3">
      <c r="A290" t="s">
        <v>1257</v>
      </c>
      <c r="B290">
        <v>0.13347984509336749</v>
      </c>
      <c r="C290">
        <v>0.12785194519102699</v>
      </c>
      <c r="D290">
        <v>0.34257135330538951</v>
      </c>
      <c r="E290">
        <v>0.38098515904514652</v>
      </c>
      <c r="F290">
        <v>0.24813449289031198</v>
      </c>
      <c r="G290">
        <v>0.16274579771828002</v>
      </c>
      <c r="H290">
        <v>0.162974698506855</v>
      </c>
      <c r="I290">
        <v>0.1151318789627615</v>
      </c>
      <c r="J290">
        <v>0.1837858155232365</v>
      </c>
      <c r="K290">
        <v>0.18865109152006249</v>
      </c>
      <c r="L290">
        <v>0.12732220822361051</v>
      </c>
      <c r="M290">
        <v>0.23681689176453152</v>
      </c>
      <c r="N290">
        <v>0.10070415137655535</v>
      </c>
      <c r="O290">
        <v>0.17111548700201401</v>
      </c>
      <c r="P290">
        <v>6.7207015310354543E-2</v>
      </c>
      <c r="Q290">
        <v>0.18473089720504249</v>
      </c>
      <c r="R290">
        <v>6.05559213692013E-2</v>
      </c>
      <c r="S290">
        <v>0.1405539014941205</v>
      </c>
      <c r="T290">
        <v>0.21553384821802501</v>
      </c>
      <c r="U290">
        <v>0.222299869583511</v>
      </c>
      <c r="V290">
        <v>0.14771238838009398</v>
      </c>
      <c r="W290">
        <v>0.16362428700883952</v>
      </c>
      <c r="X290">
        <v>0.13103549686006394</v>
      </c>
      <c r="Y290">
        <v>0.1849893166375535</v>
      </c>
      <c r="Z290">
        <v>0.1661836121008195</v>
      </c>
      <c r="AA290">
        <v>0.15866424497679549</v>
      </c>
      <c r="AB290">
        <v>0.15396717916881969</v>
      </c>
      <c r="AC290">
        <v>0.15598104082210651</v>
      </c>
      <c r="AD290">
        <v>0.14447211470244858</v>
      </c>
      <c r="AE290">
        <v>0.1394192926437855</v>
      </c>
      <c r="AF290">
        <v>0.1205162387002485</v>
      </c>
      <c r="AG290">
        <v>0.16013804544840998</v>
      </c>
      <c r="AH290">
        <v>0.1543943133961295</v>
      </c>
      <c r="AI290">
        <v>0.1422999522718425</v>
      </c>
      <c r="AJ290">
        <v>0.13206449185079944</v>
      </c>
      <c r="AK290">
        <v>0.16339510506453148</v>
      </c>
      <c r="AL290">
        <v>0.12526227891708949</v>
      </c>
      <c r="AM290">
        <v>0.18543553319716649</v>
      </c>
      <c r="AN290">
        <v>0.10948698378138391</v>
      </c>
      <c r="AO290">
        <v>0.1823179705871795</v>
      </c>
      <c r="AP290">
        <v>0.15974065709924101</v>
      </c>
      <c r="AQ290">
        <v>0.15520570490783001</v>
      </c>
      <c r="AR290">
        <v>0.16842231985797651</v>
      </c>
      <c r="AS290">
        <v>8.1464293252692901E-2</v>
      </c>
      <c r="AT290">
        <v>0.127737387640663</v>
      </c>
      <c r="AU290">
        <v>0.23860374242965549</v>
      </c>
      <c r="AV290">
        <v>0.228575309497941</v>
      </c>
      <c r="AW290">
        <v>0.12105084454307449</v>
      </c>
      <c r="AX290">
        <v>0.15872752962115799</v>
      </c>
      <c r="AY290">
        <v>0.17738496643290599</v>
      </c>
      <c r="AZ290">
        <v>0.12626838746192035</v>
      </c>
      <c r="BA290">
        <v>8.667303878136115E-2</v>
      </c>
      <c r="BB290">
        <v>0.16299720431529099</v>
      </c>
      <c r="BC290">
        <v>0.1476342839124615</v>
      </c>
      <c r="BD290">
        <v>0.13521931135520698</v>
      </c>
      <c r="BE290">
        <v>0.13861868154576301</v>
      </c>
      <c r="BF290">
        <v>0.16557207908144</v>
      </c>
      <c r="BG290">
        <v>0.1417177142547395</v>
      </c>
      <c r="BH290">
        <v>0.10567877434853781</v>
      </c>
      <c r="BJ290">
        <f t="shared" si="48"/>
        <v>0.18338804553990914</v>
      </c>
      <c r="BK290">
        <f t="shared" si="49"/>
        <v>0.15346339243237858</v>
      </c>
      <c r="BL290">
        <f t="shared" si="50"/>
        <v>0.14901018374952044</v>
      </c>
      <c r="BN290">
        <f t="shared" si="51"/>
        <v>8.4129186446702628E-2</v>
      </c>
      <c r="BO290">
        <f t="shared" si="52"/>
        <v>3.4938557323009982E-2</v>
      </c>
      <c r="BP290">
        <f t="shared" si="53"/>
        <v>3.7496929755501313E-2</v>
      </c>
      <c r="BR290">
        <f t="shared" si="54"/>
        <v>2.1032296611675657E-2</v>
      </c>
      <c r="BS290">
        <f t="shared" si="55"/>
        <v>8.2350969359917571E-3</v>
      </c>
      <c r="BT290">
        <f t="shared" si="56"/>
        <v>7.4993859511002627E-3</v>
      </c>
      <c r="BV290">
        <f t="shared" si="57"/>
        <v>0.20049863061951034</v>
      </c>
      <c r="BW290">
        <f t="shared" si="58"/>
        <v>0.14026663000408884</v>
      </c>
      <c r="BX290">
        <f t="shared" si="59"/>
        <v>0.69151510754704792</v>
      </c>
    </row>
    <row r="291" spans="1:76" x14ac:dyDescent="0.3">
      <c r="A291" t="s">
        <v>1258</v>
      </c>
      <c r="B291">
        <v>4.5734969969961403E-2</v>
      </c>
      <c r="C291">
        <v>9.0849658424974507E-3</v>
      </c>
      <c r="D291">
        <v>8.7294222615032752E-2</v>
      </c>
      <c r="E291">
        <v>4.7790985094874103E-2</v>
      </c>
      <c r="F291">
        <v>0.10701617924375401</v>
      </c>
      <c r="G291">
        <v>3.06453473358285E-2</v>
      </c>
      <c r="H291">
        <v>3.9419458510973199E-2</v>
      </c>
      <c r="I291">
        <v>4.3338112090324253E-2</v>
      </c>
      <c r="J291">
        <v>2.5941217537968301E-2</v>
      </c>
      <c r="K291">
        <v>4.8416703895210897E-2</v>
      </c>
      <c r="L291">
        <v>2.6824193441020199E-2</v>
      </c>
      <c r="M291">
        <v>4.1280552981482657E-2</v>
      </c>
      <c r="N291">
        <v>3.0355813810169802E-2</v>
      </c>
      <c r="O291">
        <v>2.0413848006280801E-2</v>
      </c>
      <c r="P291">
        <v>3.0190367963302298E-2</v>
      </c>
      <c r="Q291">
        <v>5.0358498418255807E-2</v>
      </c>
      <c r="R291">
        <v>3.7802402698402703E-2</v>
      </c>
      <c r="S291">
        <v>2.4253032423091049E-2</v>
      </c>
      <c r="T291">
        <v>4.0616462752186402E-2</v>
      </c>
      <c r="U291">
        <v>5.9521514725335151E-2</v>
      </c>
      <c r="V291">
        <v>3.7526481826393898E-2</v>
      </c>
      <c r="W291">
        <v>4.2931279387210898E-2</v>
      </c>
      <c r="X291">
        <v>3.4752625362148598E-2</v>
      </c>
      <c r="Y291">
        <v>4.293871234716265E-2</v>
      </c>
      <c r="Z291">
        <v>4.1347228877330305E-2</v>
      </c>
      <c r="AA291">
        <v>3.2520453900239596E-2</v>
      </c>
      <c r="AB291">
        <v>3.8762518868537599E-2</v>
      </c>
      <c r="AC291">
        <v>2.9227872436550451E-2</v>
      </c>
      <c r="AD291">
        <v>1.91439577885157E-2</v>
      </c>
      <c r="AE291">
        <v>2.3060367030836249E-2</v>
      </c>
      <c r="AF291">
        <v>2.6880410603824949E-2</v>
      </c>
      <c r="AG291">
        <v>5.620153749962685E-2</v>
      </c>
      <c r="AH291">
        <v>3.4227851977219254E-2</v>
      </c>
      <c r="AI291">
        <v>3.1373756434989394E-2</v>
      </c>
      <c r="AJ291">
        <v>1.324390147870118E-2</v>
      </c>
      <c r="AK291">
        <v>5.4871944128138395E-2</v>
      </c>
      <c r="AL291">
        <v>4.0222528220669601E-2</v>
      </c>
      <c r="AM291">
        <v>5.5858190389823453E-2</v>
      </c>
      <c r="AN291">
        <v>4.5323888025410201E-2</v>
      </c>
      <c r="AO291">
        <v>1.9509840825097401E-2</v>
      </c>
      <c r="AP291">
        <v>4.656272563717425E-2</v>
      </c>
      <c r="AQ291">
        <v>1.4437798415029849E-2</v>
      </c>
      <c r="AR291">
        <v>2.9317958129209253E-2</v>
      </c>
      <c r="AS291">
        <v>3.9162715576552695E-2</v>
      </c>
      <c r="AT291">
        <v>4.8655375521048649E-2</v>
      </c>
      <c r="AU291">
        <v>4.7601789159457605E-2</v>
      </c>
      <c r="AV291">
        <v>3.8485704704339353E-2</v>
      </c>
      <c r="AW291">
        <v>2.5857877023718501E-2</v>
      </c>
      <c r="AX291">
        <v>1.014279307429335E-2</v>
      </c>
      <c r="AY291">
        <v>3.0851691913441399E-2</v>
      </c>
      <c r="AZ291">
        <v>1.3320070359945476E-2</v>
      </c>
      <c r="BA291">
        <v>1.7193676160058402E-2</v>
      </c>
      <c r="BB291">
        <v>3.0168136081817599E-2</v>
      </c>
      <c r="BC291">
        <v>3.3642012102401503E-2</v>
      </c>
      <c r="BD291">
        <v>3.0426975025533699E-2</v>
      </c>
      <c r="BE291">
        <v>1.8858762185453501E-2</v>
      </c>
      <c r="BF291">
        <v>5.5855078276367806E-2</v>
      </c>
      <c r="BG291">
        <v>1.8973423112123501E-2</v>
      </c>
      <c r="BH291">
        <v>6.7646742328413806E-2</v>
      </c>
      <c r="BJ291">
        <f t="shared" si="48"/>
        <v>4.2756589797308529E-2</v>
      </c>
      <c r="BK291">
        <f t="shared" si="49"/>
        <v>3.6282692607755657E-2</v>
      </c>
      <c r="BL291">
        <f t="shared" si="50"/>
        <v>3.384766391416881E-2</v>
      </c>
      <c r="BN291">
        <f t="shared" si="51"/>
        <v>2.432904491926615E-2</v>
      </c>
      <c r="BO291">
        <f t="shared" si="52"/>
        <v>1.0504941453252307E-2</v>
      </c>
      <c r="BP291">
        <f t="shared" si="53"/>
        <v>1.6043458191626513E-2</v>
      </c>
      <c r="BR291">
        <f t="shared" si="54"/>
        <v>6.0822612298165376E-3</v>
      </c>
      <c r="BS291">
        <f t="shared" si="55"/>
        <v>2.4760384458541243E-3</v>
      </c>
      <c r="BT291">
        <f t="shared" si="56"/>
        <v>3.2086916383253028E-3</v>
      </c>
      <c r="BV291">
        <f t="shared" si="57"/>
        <v>0.33605016372181074</v>
      </c>
      <c r="BW291">
        <f t="shared" si="58"/>
        <v>0.2077886756290292</v>
      </c>
      <c r="BX291">
        <f t="shared" si="59"/>
        <v>0.5513017013600976</v>
      </c>
    </row>
    <row r="292" spans="1:76" x14ac:dyDescent="0.3">
      <c r="A292" t="s">
        <v>1259</v>
      </c>
      <c r="B292">
        <v>0</v>
      </c>
      <c r="C292">
        <v>0</v>
      </c>
      <c r="D292">
        <v>3.9211750822712547E-3</v>
      </c>
      <c r="E292">
        <v>0</v>
      </c>
      <c r="F292">
        <v>1.16222274071508E-2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1.51112088017185E-2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1.2041109141575749E-3</v>
      </c>
      <c r="U292">
        <v>6.0486341838075003E-3</v>
      </c>
      <c r="V292">
        <v>0</v>
      </c>
      <c r="W292">
        <v>0</v>
      </c>
      <c r="X292">
        <v>0</v>
      </c>
      <c r="Y292">
        <v>0</v>
      </c>
      <c r="Z292">
        <v>7.2684327546577504E-3</v>
      </c>
      <c r="AA292">
        <v>0</v>
      </c>
      <c r="AB292">
        <v>0</v>
      </c>
      <c r="AC292">
        <v>1.3394274324750649E-2</v>
      </c>
      <c r="AD292">
        <v>1.50851212917827E-4</v>
      </c>
      <c r="AE292">
        <v>5.3563881911530501E-3</v>
      </c>
      <c r="AF292">
        <v>3.5797335615472799E-3</v>
      </c>
      <c r="AG292">
        <v>1.5903672159366901E-3</v>
      </c>
      <c r="AH292">
        <v>6.16942885997085E-3</v>
      </c>
      <c r="AI292">
        <v>0</v>
      </c>
      <c r="AJ292">
        <v>0</v>
      </c>
      <c r="AK292">
        <v>4.5137207189330751E-3</v>
      </c>
      <c r="AL292">
        <v>0</v>
      </c>
      <c r="AM292">
        <v>0</v>
      </c>
      <c r="AN292">
        <v>0</v>
      </c>
      <c r="AO292">
        <v>6.1704290600566999E-3</v>
      </c>
      <c r="AP292">
        <v>0</v>
      </c>
      <c r="AQ292">
        <v>0</v>
      </c>
      <c r="AR292">
        <v>0</v>
      </c>
      <c r="AS292">
        <v>0</v>
      </c>
      <c r="AT292">
        <v>5.0341298797719003E-3</v>
      </c>
      <c r="AU292">
        <v>2.3660264477647448E-3</v>
      </c>
      <c r="AV292">
        <v>1.45656445354481E-3</v>
      </c>
      <c r="AW292">
        <v>0</v>
      </c>
      <c r="AX292">
        <v>0</v>
      </c>
      <c r="AY292">
        <v>0</v>
      </c>
      <c r="AZ292">
        <v>0</v>
      </c>
      <c r="BA292">
        <v>2.8370746361241449E-3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J292">
        <f t="shared" si="48"/>
        <v>1.9159132056962846E-3</v>
      </c>
      <c r="BK292">
        <f t="shared" si="49"/>
        <v>2.4867900677166209E-3</v>
      </c>
      <c r="BL292">
        <f t="shared" si="50"/>
        <v>8.9511780784781508E-4</v>
      </c>
      <c r="BN292">
        <f t="shared" si="51"/>
        <v>4.6192989424103763E-3</v>
      </c>
      <c r="BO292">
        <f t="shared" si="52"/>
        <v>3.7657713380401473E-3</v>
      </c>
      <c r="BP292">
        <f t="shared" si="53"/>
        <v>1.820348977093915E-3</v>
      </c>
      <c r="BR292">
        <f t="shared" si="54"/>
        <v>1.1548247356025941E-3</v>
      </c>
      <c r="BS292">
        <f t="shared" si="55"/>
        <v>8.8760081650870895E-4</v>
      </c>
      <c r="BT292">
        <f t="shared" si="56"/>
        <v>3.6406979541878299E-4</v>
      </c>
      <c r="BV292">
        <f t="shared" si="57"/>
        <v>0.69796215244158644</v>
      </c>
      <c r="BW292">
        <f t="shared" si="58"/>
        <v>0.4102592664526189</v>
      </c>
      <c r="BX292">
        <f t="shared" si="59"/>
        <v>0.1108253705094174</v>
      </c>
    </row>
    <row r="293" spans="1:76" x14ac:dyDescent="0.3">
      <c r="A293" t="s">
        <v>1260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7.8431555328284542E-3</v>
      </c>
      <c r="H293">
        <v>0</v>
      </c>
      <c r="I293">
        <v>0</v>
      </c>
      <c r="J293">
        <v>0</v>
      </c>
      <c r="K293">
        <v>1.577742328805605E-3</v>
      </c>
      <c r="L293">
        <v>0</v>
      </c>
      <c r="M293">
        <v>0</v>
      </c>
      <c r="N293">
        <v>0</v>
      </c>
      <c r="O293">
        <v>0</v>
      </c>
      <c r="P293">
        <v>6.3398510165112998E-3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2.6651323748722801E-3</v>
      </c>
      <c r="X293">
        <v>0</v>
      </c>
      <c r="Y293">
        <v>0</v>
      </c>
      <c r="Z293">
        <v>9.4583205422892995E-3</v>
      </c>
      <c r="AA293">
        <v>0</v>
      </c>
      <c r="AB293">
        <v>0</v>
      </c>
      <c r="AC293">
        <v>6.9720616171234998E-3</v>
      </c>
      <c r="AD293">
        <v>6.3072030332643504E-3</v>
      </c>
      <c r="AE293">
        <v>0</v>
      </c>
      <c r="AF293">
        <v>0</v>
      </c>
      <c r="AG293">
        <v>0</v>
      </c>
      <c r="AH293">
        <v>5.8522266518251497E-3</v>
      </c>
      <c r="AI293">
        <v>0</v>
      </c>
      <c r="AJ293">
        <v>0</v>
      </c>
      <c r="AK293">
        <v>9.7897457364154493E-4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5.0062180848503002E-3</v>
      </c>
      <c r="AW293">
        <v>0</v>
      </c>
      <c r="AX293">
        <v>0</v>
      </c>
      <c r="AY293">
        <v>4.7745892951884753E-3</v>
      </c>
      <c r="AZ293">
        <v>0</v>
      </c>
      <c r="BA293">
        <v>6.9067764160362696E-3</v>
      </c>
      <c r="BB293">
        <v>8.3707056312603209E-3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J293">
        <f t="shared" si="48"/>
        <v>9.85046804884085E-4</v>
      </c>
      <c r="BK293">
        <f t="shared" si="49"/>
        <v>1.7363857899652545E-3</v>
      </c>
      <c r="BL293">
        <f t="shared" si="50"/>
        <v>1.0414905600390765E-3</v>
      </c>
      <c r="BN293">
        <f t="shared" si="51"/>
        <v>2.4313644338766435E-3</v>
      </c>
      <c r="BO293">
        <f t="shared" si="52"/>
        <v>3.1147762371498159E-3</v>
      </c>
      <c r="BP293">
        <f t="shared" si="53"/>
        <v>2.4106709147966167E-3</v>
      </c>
      <c r="BR293">
        <f t="shared" si="54"/>
        <v>6.0784110846916087E-4</v>
      </c>
      <c r="BS293">
        <f t="shared" si="55"/>
        <v>7.3415979972245098E-4</v>
      </c>
      <c r="BT293">
        <f t="shared" si="56"/>
        <v>4.8213418295932331E-4</v>
      </c>
      <c r="BV293">
        <f t="shared" si="57"/>
        <v>0.43642070954448964</v>
      </c>
      <c r="BW293">
        <f t="shared" si="58"/>
        <v>0.94245748614748404</v>
      </c>
      <c r="BX293">
        <f t="shared" si="59"/>
        <v>0.43490377748210463</v>
      </c>
    </row>
    <row r="294" spans="1:76" x14ac:dyDescent="0.3">
      <c r="A294" t="s">
        <v>1261</v>
      </c>
      <c r="B294">
        <v>0</v>
      </c>
      <c r="C294">
        <v>0</v>
      </c>
      <c r="D294">
        <v>0</v>
      </c>
      <c r="E294">
        <v>1.6632378302437699E-3</v>
      </c>
      <c r="F294">
        <v>0</v>
      </c>
      <c r="G294">
        <v>4.7022393359004598E-3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6.7209738335083499E-3</v>
      </c>
      <c r="T294">
        <v>0</v>
      </c>
      <c r="U294">
        <v>1.280484761009215E-3</v>
      </c>
      <c r="V294">
        <v>4.69998702214585E-5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5.7508201267827503E-3</v>
      </c>
      <c r="AD294">
        <v>3.7170405408863002E-3</v>
      </c>
      <c r="AE294">
        <v>0</v>
      </c>
      <c r="AF294">
        <v>0</v>
      </c>
      <c r="AG294">
        <v>0</v>
      </c>
      <c r="AH294">
        <v>5.8522266518251497E-3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2.8627993068595001E-3</v>
      </c>
      <c r="AO294">
        <v>0</v>
      </c>
      <c r="AP294">
        <v>1.850194737751325E-3</v>
      </c>
      <c r="AQ294">
        <v>4.9118409906478352E-3</v>
      </c>
      <c r="AR294">
        <v>0</v>
      </c>
      <c r="AS294">
        <v>3.0997824466642851E-3</v>
      </c>
      <c r="AT294">
        <v>0</v>
      </c>
      <c r="AU294">
        <v>0</v>
      </c>
      <c r="AV294">
        <v>2.7797394345628352E-3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J294">
        <f t="shared" si="48"/>
        <v>3.9784232288401437E-4</v>
      </c>
      <c r="BK294">
        <f t="shared" si="49"/>
        <v>1.2982525435685124E-3</v>
      </c>
      <c r="BL294">
        <f t="shared" si="50"/>
        <v>6.2017427665943129E-4</v>
      </c>
      <c r="BN294">
        <f t="shared" si="51"/>
        <v>1.2205178854349664E-3</v>
      </c>
      <c r="BO294">
        <f t="shared" si="52"/>
        <v>2.3962218395698781E-3</v>
      </c>
      <c r="BP294">
        <f t="shared" si="53"/>
        <v>1.3457529113431687E-3</v>
      </c>
      <c r="BR294">
        <f t="shared" si="54"/>
        <v>3.051294713587416E-4</v>
      </c>
      <c r="BS294">
        <f t="shared" si="55"/>
        <v>5.6479490399572146E-4</v>
      </c>
      <c r="BT294">
        <f t="shared" si="56"/>
        <v>2.6915058226863371E-4</v>
      </c>
      <c r="BV294">
        <f t="shared" si="57"/>
        <v>0.17261532904644125</v>
      </c>
      <c r="BW294">
        <f t="shared" si="58"/>
        <v>0.5882900088019668</v>
      </c>
      <c r="BX294">
        <f t="shared" si="59"/>
        <v>0.28892094270946289</v>
      </c>
    </row>
    <row r="295" spans="1:76" x14ac:dyDescent="0.3">
      <c r="A295" t="s">
        <v>1262</v>
      </c>
      <c r="B295">
        <v>0</v>
      </c>
      <c r="C295">
        <v>7.1435180437094496E-4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5.1524978781069004E-3</v>
      </c>
      <c r="L295">
        <v>7.7258811025145504E-4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9.3529357145450496E-3</v>
      </c>
      <c r="U295">
        <v>3.4148308993961398E-3</v>
      </c>
      <c r="V295">
        <v>0</v>
      </c>
      <c r="W295">
        <v>5.1429241509472496E-3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1.3264421111489301E-3</v>
      </c>
      <c r="AD295">
        <v>0</v>
      </c>
      <c r="AE295">
        <v>0</v>
      </c>
      <c r="AF295">
        <v>9.3103250089452555E-3</v>
      </c>
      <c r="AG295">
        <v>0</v>
      </c>
      <c r="AH295">
        <v>0</v>
      </c>
      <c r="AI295">
        <v>0</v>
      </c>
      <c r="AJ295">
        <v>9.2630656623739996E-4</v>
      </c>
      <c r="AK295">
        <v>5.0635946345458996E-3</v>
      </c>
      <c r="AL295">
        <v>0</v>
      </c>
      <c r="AM295">
        <v>5.1523909697313497E-3</v>
      </c>
      <c r="AN295">
        <v>1.56834336245923E-3</v>
      </c>
      <c r="AO295">
        <v>6.1704290600566999E-3</v>
      </c>
      <c r="AP295">
        <v>0</v>
      </c>
      <c r="AQ295">
        <v>0</v>
      </c>
      <c r="AR295">
        <v>3.8543636457973002E-3</v>
      </c>
      <c r="AS295">
        <v>0</v>
      </c>
      <c r="AT295">
        <v>1.186395714837845E-3</v>
      </c>
      <c r="AU295">
        <v>0</v>
      </c>
      <c r="AV295">
        <v>0</v>
      </c>
      <c r="AW295">
        <v>0</v>
      </c>
      <c r="AX295">
        <v>1.07486326288026E-2</v>
      </c>
      <c r="AY295">
        <v>1.1476757825768949E-3</v>
      </c>
      <c r="AZ295">
        <v>1.4200028251449199E-3</v>
      </c>
      <c r="BA295">
        <v>0</v>
      </c>
      <c r="BB295">
        <v>5.5795668363043003E-3</v>
      </c>
      <c r="BC295">
        <v>4.8670557481942846E-3</v>
      </c>
      <c r="BD295">
        <v>8.6304959486769063E-3</v>
      </c>
      <c r="BE295">
        <v>0</v>
      </c>
      <c r="BF295">
        <v>8.3976748132532503E-3</v>
      </c>
      <c r="BG295">
        <v>0</v>
      </c>
      <c r="BH295">
        <v>0</v>
      </c>
      <c r="BJ295">
        <f t="shared" si="48"/>
        <v>4.1496486204558127E-4</v>
      </c>
      <c r="BK295">
        <f t="shared" si="49"/>
        <v>1.5859698824990346E-3</v>
      </c>
      <c r="BL295">
        <f t="shared" si="50"/>
        <v>2.5885171414647551E-3</v>
      </c>
      <c r="BN295">
        <f t="shared" si="51"/>
        <v>1.2884174241987963E-3</v>
      </c>
      <c r="BO295">
        <f t="shared" si="52"/>
        <v>3.1506706792383495E-3</v>
      </c>
      <c r="BP295">
        <f t="shared" si="53"/>
        <v>3.2978848235496773E-3</v>
      </c>
      <c r="BR295">
        <f t="shared" si="54"/>
        <v>3.2210435604969909E-4</v>
      </c>
      <c r="BS295">
        <f t="shared" si="55"/>
        <v>7.426202008583543E-4</v>
      </c>
      <c r="BT295">
        <f t="shared" si="56"/>
        <v>6.5957696470993546E-4</v>
      </c>
      <c r="BV295">
        <f t="shared" si="57"/>
        <v>0.16144816881812077</v>
      </c>
      <c r="BW295">
        <f t="shared" si="58"/>
        <v>5.577025738937617E-3</v>
      </c>
      <c r="BX295">
        <f t="shared" si="59"/>
        <v>0.31922224524272663</v>
      </c>
    </row>
    <row r="296" spans="1:76" x14ac:dyDescent="0.3">
      <c r="A296" t="s">
        <v>1263</v>
      </c>
      <c r="B296">
        <v>5.7007134936195251E-3</v>
      </c>
      <c r="C296">
        <v>2.198093941607145E-2</v>
      </c>
      <c r="D296">
        <v>4.3243702769813999E-2</v>
      </c>
      <c r="E296">
        <v>2.5056725130219802E-2</v>
      </c>
      <c r="F296">
        <v>3.8712383674744402E-2</v>
      </c>
      <c r="G296">
        <v>1.44420433841426E-2</v>
      </c>
      <c r="H296">
        <v>4.3122165034952302E-2</v>
      </c>
      <c r="I296">
        <v>2.1386224660241999E-2</v>
      </c>
      <c r="J296">
        <v>2.8142863170369011E-2</v>
      </c>
      <c r="K296">
        <v>1.0008329218856814E-2</v>
      </c>
      <c r="L296">
        <v>1.7621302056686335E-2</v>
      </c>
      <c r="M296">
        <v>2.3805542676254225E-2</v>
      </c>
      <c r="N296">
        <v>1.15084923835936E-3</v>
      </c>
      <c r="O296">
        <v>2.0112610680469545E-2</v>
      </c>
      <c r="P296">
        <v>0</v>
      </c>
      <c r="Q296">
        <v>3.3913461934173099E-2</v>
      </c>
      <c r="R296">
        <v>1.51700319391744E-2</v>
      </c>
      <c r="S296">
        <v>3.5210548926487298E-2</v>
      </c>
      <c r="T296">
        <v>3.1592967819189396E-2</v>
      </c>
      <c r="U296">
        <v>3.3618435544647648E-2</v>
      </c>
      <c r="V296">
        <v>1.24197417269529E-2</v>
      </c>
      <c r="W296">
        <v>9.7689376403984549E-3</v>
      </c>
      <c r="X296">
        <v>2.1346373129529351E-2</v>
      </c>
      <c r="Y296">
        <v>3.2416772944712596E-2</v>
      </c>
      <c r="Z296">
        <v>1.0051528896528449E-2</v>
      </c>
      <c r="AA296">
        <v>3.3571085443809552E-2</v>
      </c>
      <c r="AB296">
        <v>5.321227913650485E-2</v>
      </c>
      <c r="AC296">
        <v>2.0265884347864201E-2</v>
      </c>
      <c r="AD296">
        <v>1.2193771788658075E-2</v>
      </c>
      <c r="AE296">
        <v>2.0911691026528949E-2</v>
      </c>
      <c r="AF296">
        <v>2.140933346213475E-2</v>
      </c>
      <c r="AG296">
        <v>1.3190467855869401E-2</v>
      </c>
      <c r="AH296">
        <v>2.55800531177778E-2</v>
      </c>
      <c r="AI296">
        <v>2.1727669351432298E-3</v>
      </c>
      <c r="AJ296">
        <v>1.895976046687179E-2</v>
      </c>
      <c r="AK296">
        <v>1.8185104499327798E-2</v>
      </c>
      <c r="AL296">
        <v>1.6110535767187E-2</v>
      </c>
      <c r="AM296">
        <v>2.2219887367625053E-2</v>
      </c>
      <c r="AN296">
        <v>1.2595250514781799E-2</v>
      </c>
      <c r="AO296">
        <v>1.844172182423405E-2</v>
      </c>
      <c r="AP296">
        <v>4.5764129776413899E-2</v>
      </c>
      <c r="AQ296">
        <v>2.6786563434793801E-2</v>
      </c>
      <c r="AR296">
        <v>2.2997723937224549E-2</v>
      </c>
      <c r="AS296">
        <v>6.8916289716914004E-3</v>
      </c>
      <c r="AT296">
        <v>7.1392559897913996E-3</v>
      </c>
      <c r="AU296">
        <v>3.5896715450455252E-2</v>
      </c>
      <c r="AV296">
        <v>2.9328296443605649E-2</v>
      </c>
      <c r="AW296">
        <v>5.4833875321252997E-3</v>
      </c>
      <c r="AX296">
        <v>1.480002872448995E-2</v>
      </c>
      <c r="AY296">
        <v>2.2805711945869549E-2</v>
      </c>
      <c r="AZ296">
        <v>1.4884596182332951E-2</v>
      </c>
      <c r="BA296">
        <v>8.9476081133425152E-3</v>
      </c>
      <c r="BB296">
        <v>1.5694400529348021E-2</v>
      </c>
      <c r="BC296">
        <v>1.5055014486823099E-2</v>
      </c>
      <c r="BD296">
        <v>2.30517039721959E-2</v>
      </c>
      <c r="BE296">
        <v>1.843986905046149E-2</v>
      </c>
      <c r="BF296">
        <v>2.3994337124237399E-2</v>
      </c>
      <c r="BG296">
        <v>4.1174013353359601E-2</v>
      </c>
      <c r="BH296">
        <v>1.3213352179022754E-2</v>
      </c>
      <c r="BJ296">
        <f t="shared" si="48"/>
        <v>2.1774991033685905E-2</v>
      </c>
      <c r="BK296">
        <f t="shared" si="49"/>
        <v>2.2450148426772849E-2</v>
      </c>
      <c r="BL296">
        <f t="shared" si="50"/>
        <v>1.9954423905504476E-2</v>
      </c>
      <c r="BN296">
        <f t="shared" si="51"/>
        <v>1.360537243091481E-2</v>
      </c>
      <c r="BO296">
        <f t="shared" si="52"/>
        <v>1.2437982833929164E-2</v>
      </c>
      <c r="BP296">
        <f t="shared" si="53"/>
        <v>1.0075713345241934E-2</v>
      </c>
      <c r="BR296">
        <f t="shared" si="54"/>
        <v>3.4013431077287025E-3</v>
      </c>
      <c r="BS296">
        <f t="shared" si="55"/>
        <v>2.9316606687177279E-3</v>
      </c>
      <c r="BT296">
        <f t="shared" si="56"/>
        <v>2.0151426690483867E-3</v>
      </c>
      <c r="BV296">
        <f t="shared" si="57"/>
        <v>0.8814695422239287</v>
      </c>
      <c r="BW296">
        <f t="shared" si="58"/>
        <v>0.64907368438046265</v>
      </c>
      <c r="BX296">
        <f t="shared" si="59"/>
        <v>0.48805895980096037</v>
      </c>
    </row>
    <row r="297" spans="1:76" x14ac:dyDescent="0.3">
      <c r="A297" t="s">
        <v>1264</v>
      </c>
      <c r="B297">
        <v>3.4075531111393602E-2</v>
      </c>
      <c r="C297">
        <v>2.542170829756215E-2</v>
      </c>
      <c r="D297">
        <v>6.7465647887966954E-2</v>
      </c>
      <c r="E297">
        <v>4.4090807808222499E-2</v>
      </c>
      <c r="F297">
        <v>6.55085827551355E-3</v>
      </c>
      <c r="G297">
        <v>2.6796397873420599E-2</v>
      </c>
      <c r="H297">
        <v>5.0731976447602647E-2</v>
      </c>
      <c r="I297">
        <v>5.2137601555174704E-2</v>
      </c>
      <c r="J297">
        <v>3.8471372339064405E-2</v>
      </c>
      <c r="K297">
        <v>5.1931024201465656E-2</v>
      </c>
      <c r="L297">
        <v>2.7602033622061699E-2</v>
      </c>
      <c r="M297">
        <v>9.7570343783701399E-2</v>
      </c>
      <c r="N297">
        <v>3.5484775184432452E-2</v>
      </c>
      <c r="O297">
        <v>2.0307855810172602E-2</v>
      </c>
      <c r="P297">
        <v>1.8753834517535352E-2</v>
      </c>
      <c r="Q297">
        <v>5.3300917311688352E-2</v>
      </c>
      <c r="R297">
        <v>1.54136444715038E-2</v>
      </c>
      <c r="S297">
        <v>3.8826871405277498E-2</v>
      </c>
      <c r="T297">
        <v>3.3121859628432199E-2</v>
      </c>
      <c r="U297">
        <v>7.7084406503397693E-2</v>
      </c>
      <c r="V297">
        <v>2.1982359453183851E-2</v>
      </c>
      <c r="W297">
        <v>2.9062470810561951E-2</v>
      </c>
      <c r="X297">
        <v>2.7539899256510847E-2</v>
      </c>
      <c r="Y297">
        <v>2.36113941934924E-2</v>
      </c>
      <c r="Z297">
        <v>3.5264032804114553E-2</v>
      </c>
      <c r="AA297">
        <v>4.7296038993634597E-2</v>
      </c>
      <c r="AB297">
        <v>3.8252049015292749E-2</v>
      </c>
      <c r="AC297">
        <v>3.1582623807326952E-2</v>
      </c>
      <c r="AD297">
        <v>2.2039361688243352E-2</v>
      </c>
      <c r="AE297">
        <v>3.2139463422131948E-2</v>
      </c>
      <c r="AF297">
        <v>3.4868222654136E-2</v>
      </c>
      <c r="AG297">
        <v>1.5405587716827995E-2</v>
      </c>
      <c r="AH297">
        <v>2.508983468956015E-2</v>
      </c>
      <c r="AI297">
        <v>1.330096441759045E-2</v>
      </c>
      <c r="AJ297">
        <v>4.1003905117209652E-2</v>
      </c>
      <c r="AK297">
        <v>7.1706717963812006E-2</v>
      </c>
      <c r="AL297">
        <v>4.0937575045653499E-2</v>
      </c>
      <c r="AM297">
        <v>9.6118552559111507E-3</v>
      </c>
      <c r="AN297">
        <v>2.5223426950053147E-2</v>
      </c>
      <c r="AO297">
        <v>2.665924154535225E-2</v>
      </c>
      <c r="AP297">
        <v>3.0777458050275774E-2</v>
      </c>
      <c r="AQ297">
        <v>3.8101569519221751E-2</v>
      </c>
      <c r="AR297">
        <v>4.3843504168863401E-2</v>
      </c>
      <c r="AS297">
        <v>2.7585402152361251E-2</v>
      </c>
      <c r="AT297">
        <v>2.5616465178622302E-2</v>
      </c>
      <c r="AU297">
        <v>2.48437937163093E-2</v>
      </c>
      <c r="AV297">
        <v>7.3833895621397652E-2</v>
      </c>
      <c r="AW297">
        <v>2.7547143118839698E-2</v>
      </c>
      <c r="AX297">
        <v>2.5548661353292548E-2</v>
      </c>
      <c r="AY297">
        <v>4.5482966405041847E-2</v>
      </c>
      <c r="AZ297">
        <v>3.2199469492981699E-2</v>
      </c>
      <c r="BA297">
        <v>2.3991902075819856E-2</v>
      </c>
      <c r="BB297">
        <v>4.577983566923835E-2</v>
      </c>
      <c r="BC297">
        <v>2.356447588935295E-2</v>
      </c>
      <c r="BD297">
        <v>2.4436411535436749E-2</v>
      </c>
      <c r="BE297">
        <v>3.8882928548430798E-2</v>
      </c>
      <c r="BF297">
        <v>3.1138419921353251E-2</v>
      </c>
      <c r="BG297">
        <v>3.3144268278156502E-2</v>
      </c>
      <c r="BH297">
        <v>4.5312034298375152E-2</v>
      </c>
      <c r="BJ297">
        <f t="shared" si="48"/>
        <v>4.066829287668617E-2</v>
      </c>
      <c r="BK297">
        <f t="shared" si="49"/>
        <v>3.1215615829512169E-2</v>
      </c>
      <c r="BL297">
        <f t="shared" si="50"/>
        <v>3.507093307485451E-2</v>
      </c>
      <c r="BN297">
        <f t="shared" si="51"/>
        <v>2.1933954378203859E-2</v>
      </c>
      <c r="BO297">
        <f t="shared" si="52"/>
        <v>1.4568032559397173E-2</v>
      </c>
      <c r="BP297">
        <f t="shared" si="53"/>
        <v>1.4390815253918804E-2</v>
      </c>
      <c r="BR297">
        <f t="shared" si="54"/>
        <v>5.4834885945509648E-3</v>
      </c>
      <c r="BS297">
        <f t="shared" si="55"/>
        <v>3.4337182037653857E-3</v>
      </c>
      <c r="BT297">
        <f t="shared" si="56"/>
        <v>2.8781630507837609E-3</v>
      </c>
      <c r="BV297">
        <f t="shared" si="57"/>
        <v>0.1561740105926554</v>
      </c>
      <c r="BW297">
        <f t="shared" si="58"/>
        <v>0.37533685430268693</v>
      </c>
      <c r="BX297">
        <f t="shared" si="59"/>
        <v>0.39513996628426629</v>
      </c>
    </row>
    <row r="298" spans="1:76" x14ac:dyDescent="0.3">
      <c r="A298" t="s">
        <v>1265</v>
      </c>
      <c r="B298">
        <v>5.3977365687315898E-2</v>
      </c>
      <c r="C298">
        <v>6.8184506482590695E-2</v>
      </c>
      <c r="D298">
        <v>0.31860648860740698</v>
      </c>
      <c r="E298">
        <v>0.35264991409738</v>
      </c>
      <c r="F298">
        <v>0.2313590132422895</v>
      </c>
      <c r="G298">
        <v>9.8864208311007395E-2</v>
      </c>
      <c r="H298">
        <v>0.15775413612902101</v>
      </c>
      <c r="I298">
        <v>9.4308787418599993E-2</v>
      </c>
      <c r="J298">
        <v>0.1836899986417285</v>
      </c>
      <c r="K298">
        <v>0.13642450208250101</v>
      </c>
      <c r="L298">
        <v>9.6840434006673651E-2</v>
      </c>
      <c r="M298">
        <v>0.43243538110213053</v>
      </c>
      <c r="N298">
        <v>0.10316527346816005</v>
      </c>
      <c r="O298">
        <v>0.1132414371532541</v>
      </c>
      <c r="P298">
        <v>6.8442924639980002E-2</v>
      </c>
      <c r="Q298">
        <v>0.1728334740430815</v>
      </c>
      <c r="R298">
        <v>0.115148744980318</v>
      </c>
      <c r="S298">
        <v>0.1514199402125935</v>
      </c>
      <c r="T298">
        <v>0.1079074736130574</v>
      </c>
      <c r="U298">
        <v>0.21136961752071751</v>
      </c>
      <c r="V298">
        <v>0.13882184274699449</v>
      </c>
      <c r="W298">
        <v>0.118264175928461</v>
      </c>
      <c r="X298">
        <v>0.10353528801411235</v>
      </c>
      <c r="Y298">
        <v>0.1176961916390985</v>
      </c>
      <c r="Z298">
        <v>9.7756823803064441E-2</v>
      </c>
      <c r="AA298">
        <v>0.136848258969303</v>
      </c>
      <c r="AB298">
        <v>0.10012871543350435</v>
      </c>
      <c r="AC298">
        <v>9.2517282054431355E-2</v>
      </c>
      <c r="AD298">
        <v>0.1047226125846023</v>
      </c>
      <c r="AE298">
        <v>0.1057752690106985</v>
      </c>
      <c r="AF298">
        <v>0.11881677917949496</v>
      </c>
      <c r="AG298">
        <v>8.7373914112685053E-2</v>
      </c>
      <c r="AH298">
        <v>0.17040482629089551</v>
      </c>
      <c r="AI298">
        <v>2.9034858572550174E-2</v>
      </c>
      <c r="AJ298">
        <v>8.463510042772085E-2</v>
      </c>
      <c r="AK298">
        <v>0.22675665192618999</v>
      </c>
      <c r="AL298">
        <v>9.2500860021601544E-2</v>
      </c>
      <c r="AM298">
        <v>0.1157586312161685</v>
      </c>
      <c r="AN298">
        <v>7.5680572220113804E-2</v>
      </c>
      <c r="AO298">
        <v>9.6226014600047954E-2</v>
      </c>
      <c r="AP298">
        <v>0.17194310399607099</v>
      </c>
      <c r="AQ298">
        <v>0.15057405954459202</v>
      </c>
      <c r="AR298">
        <v>0.154046772426745</v>
      </c>
      <c r="AS298">
        <v>9.9921956811721349E-2</v>
      </c>
      <c r="AT298">
        <v>0.14626790228892</v>
      </c>
      <c r="AU298">
        <v>0.20810082878175951</v>
      </c>
      <c r="AV298">
        <v>0.28993713997943199</v>
      </c>
      <c r="AW298">
        <v>6.9297691126657845E-2</v>
      </c>
      <c r="AX298">
        <v>6.8965037752543645E-2</v>
      </c>
      <c r="AY298">
        <v>0.11713155215283555</v>
      </c>
      <c r="AZ298">
        <v>7.0004207661489598E-2</v>
      </c>
      <c r="BA298">
        <v>7.7104947454907147E-2</v>
      </c>
      <c r="BB298">
        <v>0.13108714662313251</v>
      </c>
      <c r="BC298">
        <v>8.8444462180714903E-2</v>
      </c>
      <c r="BD298">
        <v>0.10317004896622135</v>
      </c>
      <c r="BE298">
        <v>0.10034729263937506</v>
      </c>
      <c r="BF298">
        <v>0.11970816309628701</v>
      </c>
      <c r="BG298">
        <v>0.11473482594833831</v>
      </c>
      <c r="BH298">
        <v>0.13092276400897801</v>
      </c>
      <c r="BJ298">
        <f t="shared" ref="BJ298:BJ320" si="60">AVERAGE(B298:Q298)</f>
        <v>0.16767361531957001</v>
      </c>
      <c r="BK298">
        <f t="shared" ref="BK298:BK320" si="61">AVERAGE(R298:AI298)</f>
        <v>0.11708570081481014</v>
      </c>
      <c r="BL298">
        <f t="shared" ref="BL298:BL320" si="62">AVERAGE(AJ298:BH298)</f>
        <v>0.12413070935410257</v>
      </c>
      <c r="BN298">
        <f t="shared" ref="BN298:BN320" si="63">STDEV(B298:Q298)</f>
        <v>0.11178549335193889</v>
      </c>
      <c r="BO298">
        <f t="shared" ref="BO298:BO320" si="64">STDEV(R298:AI298)</f>
        <v>3.7754526863976665E-2</v>
      </c>
      <c r="BP298">
        <f t="shared" ref="BP298:BP320" si="65">STDEV(AJ298:BH298)</f>
        <v>5.3816279683414278E-2</v>
      </c>
      <c r="BR298">
        <f t="shared" ref="BR298:BR320" si="66">BN298/SQRT(16)</f>
        <v>2.7946373337984724E-2</v>
      </c>
      <c r="BS298">
        <f t="shared" ref="BS298:BS320" si="67">BO298/SQRT(18)</f>
        <v>8.8988273220025269E-3</v>
      </c>
      <c r="BT298">
        <f t="shared" ref="BT298:BT320" si="68">BP298/SQRT(25)</f>
        <v>1.0763255936682856E-2</v>
      </c>
      <c r="BV298">
        <f t="shared" ref="BV298:BV320" si="69">TTEST(B298:Q298,R298:AI298,2,3)</f>
        <v>0.1016534654534542</v>
      </c>
      <c r="BW298">
        <f t="shared" ref="BW298:BW320" si="70">TTEST(B298:Q298,AJ298:BH298,2,3)</f>
        <v>0.16184933787020861</v>
      </c>
      <c r="BX298">
        <f t="shared" ref="BX298:BX320" si="71">TTEST(R298:AI298,AJ298:BH298,2,3)</f>
        <v>0.61664233016120162</v>
      </c>
    </row>
    <row r="299" spans="1:76" x14ac:dyDescent="0.3">
      <c r="A299" t="s">
        <v>1266</v>
      </c>
      <c r="B299">
        <v>7.5337846052879201E-2</v>
      </c>
      <c r="C299">
        <v>0.128766422923799</v>
      </c>
      <c r="D299">
        <v>0.25557465854188549</v>
      </c>
      <c r="E299">
        <v>0.25397445171425104</v>
      </c>
      <c r="F299">
        <v>9.7158021510282994E-2</v>
      </c>
      <c r="G299">
        <v>0.20813620080895001</v>
      </c>
      <c r="H299">
        <v>0.22364300995275099</v>
      </c>
      <c r="I299">
        <v>0.1158514902440885</v>
      </c>
      <c r="J299">
        <v>0.17260410606311749</v>
      </c>
      <c r="K299">
        <v>9.6952230338600301E-2</v>
      </c>
      <c r="L299">
        <v>0.13943060210526501</v>
      </c>
      <c r="M299">
        <v>0.26720725275693646</v>
      </c>
      <c r="N299">
        <v>0.14688441461819801</v>
      </c>
      <c r="O299">
        <v>0.11030913081337071</v>
      </c>
      <c r="P299">
        <v>6.0355254251044752E-2</v>
      </c>
      <c r="Q299">
        <v>0.146010953172759</v>
      </c>
      <c r="R299">
        <v>0.26004632977902897</v>
      </c>
      <c r="S299">
        <v>0.238585170990812</v>
      </c>
      <c r="T299">
        <v>0.16158194870627451</v>
      </c>
      <c r="U299">
        <v>0.2256690147181975</v>
      </c>
      <c r="V299">
        <v>2.2253730543879198E-2</v>
      </c>
      <c r="W299">
        <v>0.18353947831610901</v>
      </c>
      <c r="X299">
        <v>3.2696901725915453E-2</v>
      </c>
      <c r="Y299">
        <v>2.798854520163023E-2</v>
      </c>
      <c r="Z299">
        <v>0.33483820750820803</v>
      </c>
      <c r="AA299">
        <v>0.1556916047773145</v>
      </c>
      <c r="AB299">
        <v>4.8361398582839249E-2</v>
      </c>
      <c r="AC299">
        <v>0.2243945751745455</v>
      </c>
      <c r="AD299">
        <v>8.7987668298453045E-2</v>
      </c>
      <c r="AE299">
        <v>0.19058270528299201</v>
      </c>
      <c r="AF299">
        <v>7.0019409174780889E-2</v>
      </c>
      <c r="AG299">
        <v>0.12041190825132406</v>
      </c>
      <c r="AH299">
        <v>0.214294004384665</v>
      </c>
      <c r="AI299">
        <v>0.13556972192621594</v>
      </c>
      <c r="AJ299">
        <v>0.138743558526295</v>
      </c>
      <c r="AK299">
        <v>0.21414216202087649</v>
      </c>
      <c r="AL299">
        <v>0.11099996379119051</v>
      </c>
      <c r="AM299">
        <v>0.1019856108734125</v>
      </c>
      <c r="AN299">
        <v>0.25138782262431847</v>
      </c>
      <c r="AO299">
        <v>0.168978301019993</v>
      </c>
      <c r="AP299">
        <v>0.1460039161543045</v>
      </c>
      <c r="AQ299">
        <v>9.7078507954431154E-2</v>
      </c>
      <c r="AR299">
        <v>0.273740435691326</v>
      </c>
      <c r="AS299">
        <v>9.9121457182233252E-2</v>
      </c>
      <c r="AT299">
        <v>0.18273507508734499</v>
      </c>
      <c r="AU299">
        <v>0.1542845796405117</v>
      </c>
      <c r="AV299">
        <v>0.23415892166396851</v>
      </c>
      <c r="AW299">
        <v>0.1142285631648465</v>
      </c>
      <c r="AX299">
        <v>7.3458807310346402E-2</v>
      </c>
      <c r="AY299">
        <v>0.189527488697182</v>
      </c>
      <c r="AZ299">
        <v>0.1342080746046305</v>
      </c>
      <c r="BA299">
        <v>0.190206682226253</v>
      </c>
      <c r="BB299">
        <v>0.10948331078357375</v>
      </c>
      <c r="BC299">
        <v>0.11952161514177501</v>
      </c>
      <c r="BD299">
        <v>0.23776753060548</v>
      </c>
      <c r="BE299">
        <v>5.5457926578235353E-2</v>
      </c>
      <c r="BF299">
        <v>0.13042122982525101</v>
      </c>
      <c r="BG299">
        <v>0.12949430105648702</v>
      </c>
      <c r="BH299">
        <v>0.112105530928109</v>
      </c>
      <c r="BJ299">
        <f t="shared" si="60"/>
        <v>0.15613725286676119</v>
      </c>
      <c r="BK299">
        <f t="shared" si="61"/>
        <v>0.15191735129684361</v>
      </c>
      <c r="BL299">
        <f t="shared" si="62"/>
        <v>0.15076965492609504</v>
      </c>
      <c r="BN299">
        <f t="shared" si="63"/>
        <v>6.6809319718798943E-2</v>
      </c>
      <c r="BO299">
        <f t="shared" si="64"/>
        <v>9.0427552060325073E-2</v>
      </c>
      <c r="BP299">
        <f t="shared" si="65"/>
        <v>5.7590516351837144E-2</v>
      </c>
      <c r="BR299">
        <f t="shared" si="66"/>
        <v>1.6702329929699736E-2</v>
      </c>
      <c r="BS299">
        <f t="shared" si="67"/>
        <v>2.1313978422651807E-2</v>
      </c>
      <c r="BT299">
        <f t="shared" si="68"/>
        <v>1.1518103270367428E-2</v>
      </c>
      <c r="BV299">
        <f t="shared" si="69"/>
        <v>0.87716964525421992</v>
      </c>
      <c r="BW299">
        <f t="shared" si="70"/>
        <v>0.79324482615683556</v>
      </c>
      <c r="BX299">
        <f t="shared" si="71"/>
        <v>0.96256816328627626</v>
      </c>
    </row>
    <row r="300" spans="1:76" x14ac:dyDescent="0.3">
      <c r="A300" t="s">
        <v>1267</v>
      </c>
      <c r="B300">
        <v>0.19294308080089451</v>
      </c>
      <c r="C300">
        <v>0.14449063886302499</v>
      </c>
      <c r="D300">
        <v>0.30765205726727152</v>
      </c>
      <c r="E300">
        <v>0.28303219900601601</v>
      </c>
      <c r="F300">
        <v>0.21602477561199199</v>
      </c>
      <c r="G300">
        <v>0.1809753600111495</v>
      </c>
      <c r="H300">
        <v>0.26941544853007304</v>
      </c>
      <c r="I300">
        <v>0.1632047281813965</v>
      </c>
      <c r="J300">
        <v>0.24877366574411799</v>
      </c>
      <c r="K300">
        <v>0.16416734668008448</v>
      </c>
      <c r="L300">
        <v>0.16934212759445549</v>
      </c>
      <c r="M300">
        <v>0.2376964843976655</v>
      </c>
      <c r="N300">
        <v>0.253066662175914</v>
      </c>
      <c r="O300">
        <v>0.16341705148944502</v>
      </c>
      <c r="P300">
        <v>0.2587937270913655</v>
      </c>
      <c r="Q300">
        <v>0.2118206784550315</v>
      </c>
      <c r="R300">
        <v>0.187018962953312</v>
      </c>
      <c r="S300">
        <v>0.22918791405259201</v>
      </c>
      <c r="T300">
        <v>0.16605323745752251</v>
      </c>
      <c r="U300">
        <v>0.2276806109346125</v>
      </c>
      <c r="V300">
        <v>0.15365805955384099</v>
      </c>
      <c r="W300">
        <v>0.20265103118338451</v>
      </c>
      <c r="X300">
        <v>0.12351553099795151</v>
      </c>
      <c r="Y300">
        <v>0.13021036543890552</v>
      </c>
      <c r="Z300">
        <v>0.24284086172626751</v>
      </c>
      <c r="AA300">
        <v>0.23018922645974549</v>
      </c>
      <c r="AB300">
        <v>0.298381907450184</v>
      </c>
      <c r="AC300">
        <v>0.30321788464629051</v>
      </c>
      <c r="AD300">
        <v>0.17236765115446151</v>
      </c>
      <c r="AE300">
        <v>0.2303990001391025</v>
      </c>
      <c r="AF300">
        <v>0.1742463655015685</v>
      </c>
      <c r="AG300">
        <v>0.218605221051694</v>
      </c>
      <c r="AH300">
        <v>0.17861872553946101</v>
      </c>
      <c r="AI300">
        <v>0.27394837924162402</v>
      </c>
      <c r="AJ300">
        <v>0.19896917044915752</v>
      </c>
      <c r="AK300">
        <v>0.19861586464468101</v>
      </c>
      <c r="AL300">
        <v>0.14634638549432449</v>
      </c>
      <c r="AM300">
        <v>0.16362562363466399</v>
      </c>
      <c r="AN300">
        <v>0.20216346527529699</v>
      </c>
      <c r="AO300">
        <v>0.24469997009417899</v>
      </c>
      <c r="AP300">
        <v>0.18879129877297252</v>
      </c>
      <c r="AQ300">
        <v>0.12407862325239591</v>
      </c>
      <c r="AR300">
        <v>0.22747536018810999</v>
      </c>
      <c r="AS300">
        <v>0.25838487660127651</v>
      </c>
      <c r="AT300">
        <v>0.24853525864915899</v>
      </c>
      <c r="AU300">
        <v>0.34984122583723698</v>
      </c>
      <c r="AV300">
        <v>0.22563476821170703</v>
      </c>
      <c r="AW300">
        <v>0.13985249980374251</v>
      </c>
      <c r="AX300">
        <v>0.171581569223516</v>
      </c>
      <c r="AY300">
        <v>0.178418622382544</v>
      </c>
      <c r="AZ300">
        <v>0.18419579247798601</v>
      </c>
      <c r="BA300">
        <v>0.13569137137016252</v>
      </c>
      <c r="BB300">
        <v>0.13252971269090649</v>
      </c>
      <c r="BC300">
        <v>0.169947362002321</v>
      </c>
      <c r="BD300">
        <v>0.2472017618718835</v>
      </c>
      <c r="BE300">
        <v>0.14620312877911901</v>
      </c>
      <c r="BF300">
        <v>0.17955621140985101</v>
      </c>
      <c r="BG300">
        <v>0.13687431877789952</v>
      </c>
      <c r="BH300">
        <v>0.168722107073837</v>
      </c>
      <c r="BJ300">
        <f t="shared" si="60"/>
        <v>0.21655100199374364</v>
      </c>
      <c r="BK300">
        <f t="shared" si="61"/>
        <v>0.20793282974902894</v>
      </c>
      <c r="BL300">
        <f t="shared" si="62"/>
        <v>0.19071745395875719</v>
      </c>
      <c r="BN300">
        <f t="shared" si="63"/>
        <v>5.0197709197509419E-2</v>
      </c>
      <c r="BO300">
        <f t="shared" si="64"/>
        <v>5.2234542702842168E-2</v>
      </c>
      <c r="BP300">
        <f t="shared" si="65"/>
        <v>5.1964358927673461E-2</v>
      </c>
      <c r="BR300">
        <f t="shared" si="66"/>
        <v>1.2549427299377355E-2</v>
      </c>
      <c r="BS300">
        <f t="shared" si="67"/>
        <v>1.2311799785785997E-2</v>
      </c>
      <c r="BT300">
        <f t="shared" si="68"/>
        <v>1.0392871785534693E-2</v>
      </c>
      <c r="BV300">
        <f t="shared" si="69"/>
        <v>0.62734754023033035</v>
      </c>
      <c r="BW300">
        <f t="shared" si="70"/>
        <v>0.12241782643714724</v>
      </c>
      <c r="BX300">
        <f t="shared" si="71"/>
        <v>0.29228283502359181</v>
      </c>
    </row>
    <row r="301" spans="1:76" x14ac:dyDescent="0.3">
      <c r="A301" t="s">
        <v>1268</v>
      </c>
      <c r="B301">
        <v>2.3541090618324947E-2</v>
      </c>
      <c r="C301">
        <v>2.3564889926530802E-2</v>
      </c>
      <c r="D301">
        <v>2.4451248383608751E-2</v>
      </c>
      <c r="E301">
        <v>4.1270328963393346E-2</v>
      </c>
      <c r="F301">
        <v>0</v>
      </c>
      <c r="G301">
        <v>3.0775103207193698E-2</v>
      </c>
      <c r="H301">
        <v>2.12445557419184E-2</v>
      </c>
      <c r="I301">
        <v>2.7416408055051501E-2</v>
      </c>
      <c r="J301">
        <v>1.511263002798374E-2</v>
      </c>
      <c r="K301">
        <v>1.9917484848511875E-2</v>
      </c>
      <c r="L301">
        <v>1.7749571913962502E-2</v>
      </c>
      <c r="M301">
        <v>2.7786734143514603E-2</v>
      </c>
      <c r="N301">
        <v>1.7542666627025652E-2</v>
      </c>
      <c r="O301">
        <v>6.7213271224209996E-3</v>
      </c>
      <c r="P301">
        <v>2.7423831100850501E-2</v>
      </c>
      <c r="Q301">
        <v>1.62023215524441E-2</v>
      </c>
      <c r="R301">
        <v>2.0195167267938699E-2</v>
      </c>
      <c r="S301">
        <v>3.7311015542191496E-2</v>
      </c>
      <c r="T301">
        <v>1.1234271577516001E-2</v>
      </c>
      <c r="U301">
        <v>5.6934792657240801E-2</v>
      </c>
      <c r="V301">
        <v>3.18132047060916E-2</v>
      </c>
      <c r="W301">
        <v>2.5637031006190601E-2</v>
      </c>
      <c r="X301">
        <v>2.5367255803428149E-2</v>
      </c>
      <c r="Y301">
        <v>2.778925058289845E-2</v>
      </c>
      <c r="Z301">
        <v>3.3961456598152154E-2</v>
      </c>
      <c r="AA301">
        <v>3.2831040995973851E-2</v>
      </c>
      <c r="AB301">
        <v>2.42838588618196E-2</v>
      </c>
      <c r="AC301">
        <v>4.1087418779351403E-2</v>
      </c>
      <c r="AD301">
        <v>1.4189656450521664E-2</v>
      </c>
      <c r="AE301">
        <v>1.8784744825247054E-2</v>
      </c>
      <c r="AF301">
        <v>4.6419909731292494E-2</v>
      </c>
      <c r="AG301">
        <v>2.0322512070093751E-2</v>
      </c>
      <c r="AH301">
        <v>2.6757321556351202E-2</v>
      </c>
      <c r="AI301">
        <v>1.110921655422225E-2</v>
      </c>
      <c r="AJ301">
        <v>4.0775852904673254E-2</v>
      </c>
      <c r="AK301">
        <v>2.9556631035998447E-2</v>
      </c>
      <c r="AL301">
        <v>2.1155601623174449E-2</v>
      </c>
      <c r="AM301">
        <v>2.1984064218666551E-2</v>
      </c>
      <c r="AN301">
        <v>2.6888373433793598E-2</v>
      </c>
      <c r="AO301">
        <v>1.9542276027752499E-2</v>
      </c>
      <c r="AP301">
        <v>1.9225164284058599E-2</v>
      </c>
      <c r="AQ301">
        <v>2.2279809492677452E-2</v>
      </c>
      <c r="AR301">
        <v>2.3902681642424102E-2</v>
      </c>
      <c r="AS301">
        <v>2.68808838194525E-2</v>
      </c>
      <c r="AT301">
        <v>2.41508370915735E-2</v>
      </c>
      <c r="AU301">
        <v>6.2933691979463998E-3</v>
      </c>
      <c r="AV301">
        <v>1.776597507278304E-2</v>
      </c>
      <c r="AW301">
        <v>2.6045678168041649E-2</v>
      </c>
      <c r="AX301">
        <v>1.655600548736225E-2</v>
      </c>
      <c r="AY301">
        <v>1.5554532475964009E-2</v>
      </c>
      <c r="AZ301">
        <v>1.1967587495035525E-2</v>
      </c>
      <c r="BA301">
        <v>4.7406388018130755E-2</v>
      </c>
      <c r="BB301">
        <v>1.6676610801136936E-2</v>
      </c>
      <c r="BC301">
        <v>2.3420933927206049E-2</v>
      </c>
      <c r="BD301">
        <v>2.5935360590596965E-2</v>
      </c>
      <c r="BE301">
        <v>1.1251229886965124E-2</v>
      </c>
      <c r="BF301">
        <v>1.3068796346889004E-2</v>
      </c>
      <c r="BG301">
        <v>1.5196862734576195E-2</v>
      </c>
      <c r="BH301">
        <v>2.0468067649000499E-2</v>
      </c>
      <c r="BJ301">
        <f t="shared" si="60"/>
        <v>2.1295012014545964E-2</v>
      </c>
      <c r="BK301">
        <f t="shared" si="61"/>
        <v>2.8112729198140063E-2</v>
      </c>
      <c r="BL301">
        <f t="shared" si="62"/>
        <v>2.1757982937035177E-2</v>
      </c>
      <c r="BN301">
        <f t="shared" si="63"/>
        <v>9.6083240567743852E-3</v>
      </c>
      <c r="BO301">
        <f t="shared" si="64"/>
        <v>1.2120686868658409E-2</v>
      </c>
      <c r="BP301">
        <f t="shared" si="65"/>
        <v>8.8193737130352716E-3</v>
      </c>
      <c r="BR301">
        <f t="shared" si="66"/>
        <v>2.4020810141935963E-3</v>
      </c>
      <c r="BS301">
        <f t="shared" si="67"/>
        <v>2.8568732924890341E-3</v>
      </c>
      <c r="BT301">
        <f t="shared" si="68"/>
        <v>1.7638747426070543E-3</v>
      </c>
      <c r="BV301">
        <f t="shared" si="69"/>
        <v>7.7218223270900679E-2</v>
      </c>
      <c r="BW301">
        <f t="shared" si="70"/>
        <v>0.87758192327424023</v>
      </c>
      <c r="BX301">
        <f t="shared" si="71"/>
        <v>6.8280881154789808E-2</v>
      </c>
    </row>
    <row r="302" spans="1:76" x14ac:dyDescent="0.3">
      <c r="A302" t="s">
        <v>1269</v>
      </c>
      <c r="B302">
        <v>0.10881736490664345</v>
      </c>
      <c r="C302">
        <v>6.7748221626704852E-2</v>
      </c>
      <c r="D302">
        <v>0.211341848557631</v>
      </c>
      <c r="E302">
        <v>0.232793085838994</v>
      </c>
      <c r="F302">
        <v>0.21455702535403698</v>
      </c>
      <c r="G302">
        <v>0.16089526339114149</v>
      </c>
      <c r="H302">
        <v>0.21950129947547597</v>
      </c>
      <c r="I302">
        <v>0.11310433605888535</v>
      </c>
      <c r="J302">
        <v>0.124079660416332</v>
      </c>
      <c r="K302">
        <v>0.12364980731460351</v>
      </c>
      <c r="L302">
        <v>8.8510503292186349E-2</v>
      </c>
      <c r="M302">
        <v>0.15615053034318951</v>
      </c>
      <c r="N302">
        <v>0.1229410309890155</v>
      </c>
      <c r="O302">
        <v>0.10210755126668986</v>
      </c>
      <c r="P302">
        <v>0.28198769487196901</v>
      </c>
      <c r="Q302">
        <v>0.17200586328790102</v>
      </c>
      <c r="R302">
        <v>0.13530117327824101</v>
      </c>
      <c r="S302">
        <v>0.12734653212342165</v>
      </c>
      <c r="T302">
        <v>0.1380508607969145</v>
      </c>
      <c r="U302">
        <v>0.1476858792519925</v>
      </c>
      <c r="V302">
        <v>0.10199719789666155</v>
      </c>
      <c r="W302">
        <v>0.12904276288833838</v>
      </c>
      <c r="X302">
        <v>0.19402000243902101</v>
      </c>
      <c r="Y302">
        <v>0.1088031167926099</v>
      </c>
      <c r="Z302">
        <v>0.260196580667857</v>
      </c>
      <c r="AA302">
        <v>0.15682524938780951</v>
      </c>
      <c r="AB302">
        <v>0.25142503509790998</v>
      </c>
      <c r="AC302">
        <v>0.121686772649785</v>
      </c>
      <c r="AD302">
        <v>0.18111204581734702</v>
      </c>
      <c r="AE302">
        <v>0.20634816553895749</v>
      </c>
      <c r="AF302">
        <v>6.5453009967113049E-2</v>
      </c>
      <c r="AG302">
        <v>0.167340766938612</v>
      </c>
      <c r="AH302">
        <v>0.16205303028910351</v>
      </c>
      <c r="AI302">
        <v>0.26143127403572047</v>
      </c>
      <c r="AJ302">
        <v>0.202542589956799</v>
      </c>
      <c r="AK302">
        <v>0.10529894648999599</v>
      </c>
      <c r="AL302">
        <v>0.11521777744930055</v>
      </c>
      <c r="AM302">
        <v>0.109542508059116</v>
      </c>
      <c r="AN302">
        <v>0.14576111820410198</v>
      </c>
      <c r="AO302">
        <v>0.14450045203624751</v>
      </c>
      <c r="AP302">
        <v>0.17148535743636451</v>
      </c>
      <c r="AQ302">
        <v>9.8536172116102147E-2</v>
      </c>
      <c r="AR302">
        <v>0.1769536799856945</v>
      </c>
      <c r="AS302">
        <v>0.21392265508831551</v>
      </c>
      <c r="AT302">
        <v>0.11124307999456701</v>
      </c>
      <c r="AU302">
        <v>0.26250173838333851</v>
      </c>
      <c r="AV302">
        <v>0.1491635084662255</v>
      </c>
      <c r="AW302">
        <v>0.15518278923358048</v>
      </c>
      <c r="AX302">
        <v>0.1318931929735786</v>
      </c>
      <c r="AY302">
        <v>0.11590186207818401</v>
      </c>
      <c r="AZ302">
        <v>0.14656467258245201</v>
      </c>
      <c r="BA302">
        <v>0.1173204940143005</v>
      </c>
      <c r="BB302">
        <v>0.10386454156937486</v>
      </c>
      <c r="BC302">
        <v>9.7120090745461754E-2</v>
      </c>
      <c r="BD302">
        <v>0.21422521753350801</v>
      </c>
      <c r="BE302">
        <v>8.2443015368329459E-2</v>
      </c>
      <c r="BF302">
        <v>0.1569647452730685</v>
      </c>
      <c r="BG302">
        <v>0.1139139474858355</v>
      </c>
      <c r="BH302">
        <v>9.7511805549826858E-2</v>
      </c>
      <c r="BJ302">
        <f t="shared" si="60"/>
        <v>0.15626194293696249</v>
      </c>
      <c r="BK302">
        <f t="shared" si="61"/>
        <v>0.16200663643652308</v>
      </c>
      <c r="BL302">
        <f t="shared" si="62"/>
        <v>0.14158303832294677</v>
      </c>
      <c r="BN302">
        <f t="shared" si="63"/>
        <v>6.0577991572123818E-2</v>
      </c>
      <c r="BO302">
        <f t="shared" si="64"/>
        <v>5.5356409542875837E-2</v>
      </c>
      <c r="BP302">
        <f t="shared" si="65"/>
        <v>4.4852191543257376E-2</v>
      </c>
      <c r="BR302">
        <f t="shared" si="66"/>
        <v>1.5144497893030955E-2</v>
      </c>
      <c r="BS302">
        <f t="shared" si="67"/>
        <v>1.3047630856635739E-2</v>
      </c>
      <c r="BT302">
        <f t="shared" si="68"/>
        <v>8.9704383086514749E-3</v>
      </c>
      <c r="BV302">
        <f t="shared" si="69"/>
        <v>0.77575648276891218</v>
      </c>
      <c r="BW302">
        <f t="shared" si="70"/>
        <v>0.41208323605089425</v>
      </c>
      <c r="BX302">
        <f t="shared" si="71"/>
        <v>0.20638761895804092</v>
      </c>
    </row>
    <row r="303" spans="1:76" x14ac:dyDescent="0.3">
      <c r="A303" t="s">
        <v>1270</v>
      </c>
      <c r="B303">
        <v>8.5344574405490051E-2</v>
      </c>
      <c r="C303">
        <v>5.4200303161630048E-2</v>
      </c>
      <c r="D303">
        <v>0.21395141152814601</v>
      </c>
      <c r="E303">
        <v>0.135989878017477</v>
      </c>
      <c r="F303">
        <v>0.13541392564610949</v>
      </c>
      <c r="G303">
        <v>9.5071985775513498E-2</v>
      </c>
      <c r="H303">
        <v>8.7412676383819443E-2</v>
      </c>
      <c r="I303">
        <v>5.69949132875451E-2</v>
      </c>
      <c r="J303">
        <v>8.9151585487056553E-2</v>
      </c>
      <c r="K303">
        <v>0.1093961243001092</v>
      </c>
      <c r="L303">
        <v>7.4590258631285961E-2</v>
      </c>
      <c r="M303">
        <v>0.12499774576428699</v>
      </c>
      <c r="N303">
        <v>8.6784174531577399E-2</v>
      </c>
      <c r="O303">
        <v>6.3341748545495152E-2</v>
      </c>
      <c r="P303">
        <v>0.10416446136973159</v>
      </c>
      <c r="Q303">
        <v>5.0333713578369396E-2</v>
      </c>
      <c r="R303">
        <v>9.2963163776844507E-2</v>
      </c>
      <c r="S303">
        <v>8.71206877871014E-2</v>
      </c>
      <c r="T303">
        <v>6.90960319690061E-2</v>
      </c>
      <c r="U303">
        <v>0.1190780697352086</v>
      </c>
      <c r="V303">
        <v>2.8136576623549597E-2</v>
      </c>
      <c r="W303">
        <v>8.4999361475829802E-2</v>
      </c>
      <c r="X303">
        <v>7.27447722397256E-2</v>
      </c>
      <c r="Y303">
        <v>8.3060318925724005E-2</v>
      </c>
      <c r="Z303">
        <v>9.0361880032668901E-2</v>
      </c>
      <c r="AA303">
        <v>0.10982486671572281</v>
      </c>
      <c r="AB303">
        <v>0.1181765999781485</v>
      </c>
      <c r="AC303">
        <v>0.11128212408669011</v>
      </c>
      <c r="AD303">
        <v>7.1495224134571003E-2</v>
      </c>
      <c r="AE303">
        <v>0.102188116397306</v>
      </c>
      <c r="AF303">
        <v>7.7563665506078794E-2</v>
      </c>
      <c r="AG303">
        <v>8.2496039225797846E-2</v>
      </c>
      <c r="AH303">
        <v>0.18155936584319698</v>
      </c>
      <c r="AI303">
        <v>0.16449486215943399</v>
      </c>
      <c r="AJ303">
        <v>6.7692580517398543E-2</v>
      </c>
      <c r="AK303">
        <v>0.13753732373705099</v>
      </c>
      <c r="AL303">
        <v>8.7512118035247652E-2</v>
      </c>
      <c r="AM303">
        <v>4.4588067630399401E-2</v>
      </c>
      <c r="AN303">
        <v>8.2212670437070853E-2</v>
      </c>
      <c r="AO303">
        <v>6.5580917270788255E-2</v>
      </c>
      <c r="AP303">
        <v>0.10793739103195885</v>
      </c>
      <c r="AQ303">
        <v>6.9670810032823188E-2</v>
      </c>
      <c r="AR303">
        <v>7.0896431192170956E-2</v>
      </c>
      <c r="AS303">
        <v>0.1027545344480356</v>
      </c>
      <c r="AT303">
        <v>0.10310081713646571</v>
      </c>
      <c r="AU303">
        <v>0.17953922586875748</v>
      </c>
      <c r="AV303">
        <v>0.12444075226354451</v>
      </c>
      <c r="AW303">
        <v>4.7759238531126597E-2</v>
      </c>
      <c r="AX303">
        <v>0.11656949004594044</v>
      </c>
      <c r="AY303">
        <v>8.5449614237356655E-2</v>
      </c>
      <c r="AZ303">
        <v>9.4257543293027948E-2</v>
      </c>
      <c r="BA303">
        <v>7.79171445229523E-2</v>
      </c>
      <c r="BB303">
        <v>4.7497770632885655E-2</v>
      </c>
      <c r="BC303">
        <v>6.6084979339087691E-2</v>
      </c>
      <c r="BD303">
        <v>6.2844546750417951E-2</v>
      </c>
      <c r="BE303">
        <v>4.206359033147735E-2</v>
      </c>
      <c r="BF303">
        <v>7.4310078925372947E-2</v>
      </c>
      <c r="BG303">
        <v>6.2316361026570344E-2</v>
      </c>
      <c r="BH303">
        <v>8.1427763352190041E-2</v>
      </c>
      <c r="BJ303">
        <f t="shared" si="60"/>
        <v>9.7946217525852697E-2</v>
      </c>
      <c r="BK303">
        <f t="shared" si="61"/>
        <v>9.7035651478478008E-2</v>
      </c>
      <c r="BL303">
        <f t="shared" si="62"/>
        <v>8.4078470423604709E-2</v>
      </c>
      <c r="BN303">
        <f t="shared" si="63"/>
        <v>4.1061333165060429E-2</v>
      </c>
      <c r="BO303">
        <f t="shared" si="64"/>
        <v>3.5047129569066006E-2</v>
      </c>
      <c r="BP303">
        <f t="shared" si="65"/>
        <v>3.1897405249067319E-2</v>
      </c>
      <c r="BR303">
        <f t="shared" si="66"/>
        <v>1.0265333291265107E-2</v>
      </c>
      <c r="BS303">
        <f t="shared" si="67"/>
        <v>8.2606876598033795E-3</v>
      </c>
      <c r="BT303">
        <f t="shared" si="68"/>
        <v>6.3794810498134635E-3</v>
      </c>
      <c r="BV303">
        <f t="shared" si="69"/>
        <v>0.94536801816117499</v>
      </c>
      <c r="BW303">
        <f t="shared" si="70"/>
        <v>0.26151821283299526</v>
      </c>
      <c r="BX303">
        <f t="shared" si="71"/>
        <v>0.22279492847105298</v>
      </c>
    </row>
    <row r="304" spans="1:76" x14ac:dyDescent="0.3">
      <c r="A304" t="s">
        <v>1271</v>
      </c>
      <c r="B304">
        <v>0.1078657488131098</v>
      </c>
      <c r="C304">
        <v>0.1421347948110615</v>
      </c>
      <c r="D304">
        <v>0.57918134478476246</v>
      </c>
      <c r="E304">
        <v>0.54044348502296047</v>
      </c>
      <c r="F304">
        <v>0.274001488994849</v>
      </c>
      <c r="G304">
        <v>0.18743963115553502</v>
      </c>
      <c r="H304">
        <v>0.25070013672146796</v>
      </c>
      <c r="I304">
        <v>0.18885835948207852</v>
      </c>
      <c r="J304">
        <v>0.24224373244372399</v>
      </c>
      <c r="K304">
        <v>0.2027371188524395</v>
      </c>
      <c r="L304">
        <v>0.12871086924971301</v>
      </c>
      <c r="M304">
        <v>0.34191176994755951</v>
      </c>
      <c r="N304">
        <v>0.16334674143463451</v>
      </c>
      <c r="O304">
        <v>0.1099796648950694</v>
      </c>
      <c r="P304">
        <v>0.22731190864833251</v>
      </c>
      <c r="Q304">
        <v>0.14094964143618149</v>
      </c>
      <c r="R304">
        <v>0.177279894081217</v>
      </c>
      <c r="S304">
        <v>0.19793200899805252</v>
      </c>
      <c r="T304">
        <v>9.4549707866638549E-2</v>
      </c>
      <c r="U304">
        <v>0.33032744711779105</v>
      </c>
      <c r="V304">
        <v>0.17631141868155401</v>
      </c>
      <c r="W304">
        <v>0.19816948437173049</v>
      </c>
      <c r="X304">
        <v>0.1660150718223625</v>
      </c>
      <c r="Y304">
        <v>0.159787304786949</v>
      </c>
      <c r="Z304">
        <v>0.21213182285173349</v>
      </c>
      <c r="AA304">
        <v>0.17078168619539302</v>
      </c>
      <c r="AB304">
        <v>0.190902941766046</v>
      </c>
      <c r="AC304">
        <v>0.24497469097843752</v>
      </c>
      <c r="AD304">
        <v>0.165290714510333</v>
      </c>
      <c r="AE304">
        <v>0.15301970500513901</v>
      </c>
      <c r="AF304">
        <v>0.14631600893770499</v>
      </c>
      <c r="AG304">
        <v>0.18043216097630999</v>
      </c>
      <c r="AH304">
        <v>0.32346342236967851</v>
      </c>
      <c r="AI304">
        <v>0.17684842918631899</v>
      </c>
      <c r="AJ304">
        <v>0.1008059393262557</v>
      </c>
      <c r="AK304">
        <v>0.29958908678842949</v>
      </c>
      <c r="AL304">
        <v>0.1913573350174875</v>
      </c>
      <c r="AM304">
        <v>0.11895809044563221</v>
      </c>
      <c r="AN304">
        <v>0.17977656375301801</v>
      </c>
      <c r="AO304">
        <v>0.12807973751906546</v>
      </c>
      <c r="AP304">
        <v>0.19373771139905049</v>
      </c>
      <c r="AQ304">
        <v>0.1450922073298675</v>
      </c>
      <c r="AR304">
        <v>0.147113795754414</v>
      </c>
      <c r="AS304">
        <v>0.19528999606776501</v>
      </c>
      <c r="AT304">
        <v>0.19803518246336649</v>
      </c>
      <c r="AU304">
        <v>0.24867346950244801</v>
      </c>
      <c r="AV304">
        <v>0.41127395186010052</v>
      </c>
      <c r="AW304">
        <v>0.10494318880825346</v>
      </c>
      <c r="AX304">
        <v>0.14192112711796051</v>
      </c>
      <c r="AY304">
        <v>0.12420298476422151</v>
      </c>
      <c r="AZ304">
        <v>0.17836165650027649</v>
      </c>
      <c r="BA304">
        <v>0.17571621517913549</v>
      </c>
      <c r="BB304">
        <v>0.1643593612415295</v>
      </c>
      <c r="BC304">
        <v>0.117495697657094</v>
      </c>
      <c r="BD304">
        <v>0.231736390111798</v>
      </c>
      <c r="BE304">
        <v>8.8530268569951803E-2</v>
      </c>
      <c r="BF304">
        <v>0.134981952122531</v>
      </c>
      <c r="BG304">
        <v>0.12581900780158201</v>
      </c>
      <c r="BH304">
        <v>0.13104717385006229</v>
      </c>
      <c r="BJ304">
        <f t="shared" si="60"/>
        <v>0.23923852729334238</v>
      </c>
      <c r="BK304">
        <f t="shared" si="61"/>
        <v>0.19247410669463277</v>
      </c>
      <c r="BL304">
        <f t="shared" si="62"/>
        <v>0.17107592363805188</v>
      </c>
      <c r="BN304">
        <f t="shared" si="63"/>
        <v>0.14045272383019472</v>
      </c>
      <c r="BO304">
        <f t="shared" si="64"/>
        <v>5.7652537319968188E-2</v>
      </c>
      <c r="BP304">
        <f t="shared" si="65"/>
        <v>7.0461541304489755E-2</v>
      </c>
      <c r="BR304">
        <f t="shared" si="66"/>
        <v>3.511318095754868E-2</v>
      </c>
      <c r="BS304">
        <f t="shared" si="67"/>
        <v>1.3588833363853338E-2</v>
      </c>
      <c r="BT304">
        <f t="shared" si="68"/>
        <v>1.409230826089795E-2</v>
      </c>
      <c r="BV304">
        <f t="shared" si="69"/>
        <v>0.22898982097620277</v>
      </c>
      <c r="BW304">
        <f t="shared" si="70"/>
        <v>8.6789604209128179E-2</v>
      </c>
      <c r="BX304">
        <f t="shared" si="71"/>
        <v>0.2808749562577384</v>
      </c>
    </row>
    <row r="305" spans="1:76" x14ac:dyDescent="0.3">
      <c r="A305" t="s">
        <v>1272</v>
      </c>
      <c r="B305">
        <v>9.5027467536401497E-3</v>
      </c>
      <c r="C305">
        <v>1.82266381212913E-2</v>
      </c>
      <c r="D305">
        <v>3.7102875546245098E-2</v>
      </c>
      <c r="E305">
        <v>5.4224811311658648E-2</v>
      </c>
      <c r="F305">
        <v>0</v>
      </c>
      <c r="G305">
        <v>1.2789289904088244E-2</v>
      </c>
      <c r="H305">
        <v>1.5108500018922302E-2</v>
      </c>
      <c r="I305">
        <v>1.6990557587012751E-2</v>
      </c>
      <c r="J305">
        <v>2.1626589521799702E-2</v>
      </c>
      <c r="K305">
        <v>1.0293221731251859E-2</v>
      </c>
      <c r="L305">
        <v>1.0792891447663426E-2</v>
      </c>
      <c r="M305">
        <v>1.8953591572693052E-2</v>
      </c>
      <c r="N305">
        <v>7.9060411673752499E-3</v>
      </c>
      <c r="O305">
        <v>1.469288719041115E-2</v>
      </c>
      <c r="P305">
        <v>2.3916350643E-2</v>
      </c>
      <c r="Q305">
        <v>1.1858241527465101E-2</v>
      </c>
      <c r="R305">
        <v>8.9151540668819501E-4</v>
      </c>
      <c r="S305">
        <v>2.9031966765257749E-2</v>
      </c>
      <c r="T305">
        <v>2.8432874632932002E-2</v>
      </c>
      <c r="U305">
        <v>1.8810481244385179E-2</v>
      </c>
      <c r="V305">
        <v>2.2939541003789053E-2</v>
      </c>
      <c r="W305">
        <v>1.97088767319499E-2</v>
      </c>
      <c r="X305">
        <v>3.4323245411714748E-2</v>
      </c>
      <c r="Y305">
        <v>2.660381108186375E-2</v>
      </c>
      <c r="Z305">
        <v>3.5888253199037802E-2</v>
      </c>
      <c r="AA305">
        <v>7.0272494440124502E-3</v>
      </c>
      <c r="AB305">
        <v>8.1744146474829506E-3</v>
      </c>
      <c r="AC305">
        <v>1.2540615737664049E-2</v>
      </c>
      <c r="AD305">
        <v>8.5957919538390496E-3</v>
      </c>
      <c r="AE305">
        <v>2.244363333105805E-2</v>
      </c>
      <c r="AF305">
        <v>2.5788273167335701E-2</v>
      </c>
      <c r="AG305">
        <v>6.6838345048185503E-3</v>
      </c>
      <c r="AH305">
        <v>2.4326360241420299E-2</v>
      </c>
      <c r="AI305">
        <v>2.2538099878025297E-2</v>
      </c>
      <c r="AJ305">
        <v>1.747109123926785E-2</v>
      </c>
      <c r="AK305">
        <v>2.1813359978219999E-2</v>
      </c>
      <c r="AL305">
        <v>1.31333784978138E-2</v>
      </c>
      <c r="AM305">
        <v>1.16327399483302E-2</v>
      </c>
      <c r="AN305">
        <v>6.3220499645593497E-3</v>
      </c>
      <c r="AO305">
        <v>3.0633394241365949E-2</v>
      </c>
      <c r="AP305">
        <v>2.8468167147743952E-2</v>
      </c>
      <c r="AQ305">
        <v>1.7658423445205101E-2</v>
      </c>
      <c r="AR305">
        <v>3.3842815970172399E-2</v>
      </c>
      <c r="AS305">
        <v>1.5979491505734651E-2</v>
      </c>
      <c r="AT305">
        <v>2.9879013522785151E-2</v>
      </c>
      <c r="AU305">
        <v>4.2999594261260557E-2</v>
      </c>
      <c r="AV305">
        <v>3.3277477221554247E-2</v>
      </c>
      <c r="AW305">
        <v>0</v>
      </c>
      <c r="AX305">
        <v>1.480002872448995E-2</v>
      </c>
      <c r="AY305">
        <v>2.5989166005851848E-2</v>
      </c>
      <c r="AZ305">
        <v>1.848734855407725E-2</v>
      </c>
      <c r="BA305">
        <v>4.6623561397257547E-3</v>
      </c>
      <c r="BB305">
        <v>1.1486066483368199E-2</v>
      </c>
      <c r="BC305">
        <v>6.8812847445806494E-3</v>
      </c>
      <c r="BD305">
        <v>1.9719248144810402E-2</v>
      </c>
      <c r="BE305">
        <v>2.4607403541053049E-3</v>
      </c>
      <c r="BF305">
        <v>2.6915698423263801E-2</v>
      </c>
      <c r="BG305">
        <v>2.0004145715050849E-2</v>
      </c>
      <c r="BH305">
        <v>1.01094296422515E-2</v>
      </c>
      <c r="BJ305">
        <f t="shared" si="60"/>
        <v>1.7749077127782377E-2</v>
      </c>
      <c r="BK305">
        <f t="shared" si="61"/>
        <v>1.9708268799070824E-2</v>
      </c>
      <c r="BL305">
        <f t="shared" si="62"/>
        <v>1.8585060395023546E-2</v>
      </c>
      <c r="BN305">
        <f t="shared" si="63"/>
        <v>1.2701399059494226E-2</v>
      </c>
      <c r="BO305">
        <f t="shared" si="64"/>
        <v>1.0184836164234922E-2</v>
      </c>
      <c r="BP305">
        <f t="shared" si="65"/>
        <v>1.0922418612128712E-2</v>
      </c>
      <c r="BR305">
        <f t="shared" si="66"/>
        <v>3.1753497648735565E-3</v>
      </c>
      <c r="BS305">
        <f t="shared" si="67"/>
        <v>2.4005889056681663E-3</v>
      </c>
      <c r="BT305">
        <f t="shared" si="68"/>
        <v>2.1844837224257426E-3</v>
      </c>
      <c r="BV305">
        <f t="shared" si="69"/>
        <v>0.62633048301607097</v>
      </c>
      <c r="BW305">
        <f t="shared" si="70"/>
        <v>0.82982656878443439</v>
      </c>
      <c r="BX305">
        <f t="shared" si="71"/>
        <v>0.73119697259807381</v>
      </c>
    </row>
    <row r="306" spans="1:76" x14ac:dyDescent="0.3">
      <c r="A306" t="s">
        <v>1273</v>
      </c>
      <c r="B306">
        <v>8.9429714977910992E-3</v>
      </c>
      <c r="C306">
        <v>1.072528945300665E-2</v>
      </c>
      <c r="D306">
        <v>0</v>
      </c>
      <c r="E306">
        <v>4.5308632639510151E-3</v>
      </c>
      <c r="F306">
        <v>0</v>
      </c>
      <c r="G306">
        <v>1.3434831999066209E-2</v>
      </c>
      <c r="H306">
        <v>9.3648851504558213E-3</v>
      </c>
      <c r="I306">
        <v>0</v>
      </c>
      <c r="J306">
        <v>1.56347940497342E-3</v>
      </c>
      <c r="K306">
        <v>0</v>
      </c>
      <c r="L306">
        <v>0</v>
      </c>
      <c r="M306">
        <v>0</v>
      </c>
      <c r="N306">
        <v>9.9630012040269802E-3</v>
      </c>
      <c r="O306">
        <v>1.5115721008869701E-3</v>
      </c>
      <c r="P306">
        <v>4.0771360912924548E-3</v>
      </c>
      <c r="Q306">
        <v>5.1272730829482003E-3</v>
      </c>
      <c r="R306">
        <v>5.0357657466612296E-3</v>
      </c>
      <c r="S306">
        <v>1.134592682111565E-2</v>
      </c>
      <c r="T306">
        <v>1.181016936100575E-2</v>
      </c>
      <c r="U306">
        <v>6.2214306962860002E-3</v>
      </c>
      <c r="V306">
        <v>9.6667677383668153E-3</v>
      </c>
      <c r="W306">
        <v>5.1429241509472496E-3</v>
      </c>
      <c r="X306">
        <v>8.2423379853099506E-3</v>
      </c>
      <c r="Y306">
        <v>7.2551176587308001E-3</v>
      </c>
      <c r="Z306">
        <v>5.9680289665122498E-3</v>
      </c>
      <c r="AA306">
        <v>0</v>
      </c>
      <c r="AB306">
        <v>0</v>
      </c>
      <c r="AC306">
        <v>1.928320401418855E-3</v>
      </c>
      <c r="AD306">
        <v>6.3072030332643504E-3</v>
      </c>
      <c r="AE306">
        <v>5.3563881911530501E-3</v>
      </c>
      <c r="AF306">
        <v>3.7470172209295698E-3</v>
      </c>
      <c r="AG306">
        <v>1.036614458583035E-2</v>
      </c>
      <c r="AH306">
        <v>1.00230215877381E-2</v>
      </c>
      <c r="AI306">
        <v>1.364369664550375E-2</v>
      </c>
      <c r="AJ306">
        <v>8.7431253051834697E-3</v>
      </c>
      <c r="AK306">
        <v>0</v>
      </c>
      <c r="AL306">
        <v>3.7299666550584949E-4</v>
      </c>
      <c r="AM306">
        <v>5.0341146534010998E-3</v>
      </c>
      <c r="AN306">
        <v>0</v>
      </c>
      <c r="AO306">
        <v>5.1480536771039004E-3</v>
      </c>
      <c r="AP306">
        <v>0</v>
      </c>
      <c r="AQ306">
        <v>0</v>
      </c>
      <c r="AR306">
        <v>9.1788245226227996E-3</v>
      </c>
      <c r="AS306">
        <v>0</v>
      </c>
      <c r="AT306">
        <v>0</v>
      </c>
      <c r="AU306">
        <v>1.305613879257855E-2</v>
      </c>
      <c r="AV306">
        <v>2.4594479442142199E-3</v>
      </c>
      <c r="AW306">
        <v>0</v>
      </c>
      <c r="AX306">
        <v>1.82660211135772E-3</v>
      </c>
      <c r="AY306">
        <v>0</v>
      </c>
      <c r="AZ306">
        <v>2.0572061017844652E-3</v>
      </c>
      <c r="BA306">
        <v>3.0713385791946951E-3</v>
      </c>
      <c r="BB306">
        <v>2.992816148959165E-3</v>
      </c>
      <c r="BC306">
        <v>0</v>
      </c>
      <c r="BD306">
        <v>0</v>
      </c>
      <c r="BE306">
        <v>4.6340392166804717E-3</v>
      </c>
      <c r="BF306">
        <v>0</v>
      </c>
      <c r="BG306">
        <v>0</v>
      </c>
      <c r="BH306">
        <v>0</v>
      </c>
      <c r="BJ306">
        <f t="shared" si="60"/>
        <v>4.3275814530249262E-3</v>
      </c>
      <c r="BK306">
        <f t="shared" si="61"/>
        <v>6.7811255994874283E-3</v>
      </c>
      <c r="BL306">
        <f t="shared" si="62"/>
        <v>2.3429881487434558E-3</v>
      </c>
      <c r="BN306">
        <f t="shared" si="63"/>
        <v>4.6974346120157977E-3</v>
      </c>
      <c r="BO306">
        <f t="shared" si="64"/>
        <v>3.9179396869601316E-3</v>
      </c>
      <c r="BP306">
        <f t="shared" si="65"/>
        <v>3.5318887877682035E-3</v>
      </c>
      <c r="BR306">
        <f t="shared" si="66"/>
        <v>1.1743586530039494E-3</v>
      </c>
      <c r="BS306">
        <f t="shared" si="67"/>
        <v>9.2346724030980285E-4</v>
      </c>
      <c r="BT306">
        <f t="shared" si="68"/>
        <v>7.063777575536407E-4</v>
      </c>
      <c r="BV306">
        <f t="shared" si="69"/>
        <v>0.11118933854987514</v>
      </c>
      <c r="BW306">
        <f t="shared" si="70"/>
        <v>0.15965961085995251</v>
      </c>
      <c r="BX306">
        <f t="shared" si="71"/>
        <v>5.3834531389172259E-4</v>
      </c>
    </row>
    <row r="307" spans="1:76" x14ac:dyDescent="0.3">
      <c r="A307" t="s">
        <v>1274</v>
      </c>
      <c r="B307">
        <v>5.7584099982232002E-3</v>
      </c>
      <c r="C307">
        <v>3.9274123034666901E-3</v>
      </c>
      <c r="D307">
        <v>4.0629783959276198E-3</v>
      </c>
      <c r="E307">
        <v>1.51103559098727E-2</v>
      </c>
      <c r="F307">
        <v>0</v>
      </c>
      <c r="G307">
        <v>0</v>
      </c>
      <c r="H307">
        <v>7.8728038606215005E-3</v>
      </c>
      <c r="I307">
        <v>9.060116923402365E-3</v>
      </c>
      <c r="J307">
        <v>5.6725258667203E-3</v>
      </c>
      <c r="K307">
        <v>0</v>
      </c>
      <c r="L307">
        <v>0</v>
      </c>
      <c r="M307">
        <v>1.8972600480611002E-2</v>
      </c>
      <c r="N307">
        <v>0</v>
      </c>
      <c r="O307">
        <v>0</v>
      </c>
      <c r="P307">
        <v>0</v>
      </c>
      <c r="Q307">
        <v>5.7984818925768504E-3</v>
      </c>
      <c r="R307">
        <v>9.4363034567129505E-3</v>
      </c>
      <c r="S307">
        <v>1.41225569518471E-3</v>
      </c>
      <c r="T307">
        <v>0</v>
      </c>
      <c r="U307">
        <v>2.2589952902906649E-2</v>
      </c>
      <c r="V307">
        <v>9.5011499537594191E-3</v>
      </c>
      <c r="W307">
        <v>0</v>
      </c>
      <c r="X307">
        <v>0</v>
      </c>
      <c r="Y307">
        <v>0</v>
      </c>
      <c r="Z307">
        <v>1.2114054591096299E-2</v>
      </c>
      <c r="AA307">
        <v>5.8696828825812999E-3</v>
      </c>
      <c r="AB307">
        <v>0</v>
      </c>
      <c r="AC307">
        <v>1.676111323146045E-3</v>
      </c>
      <c r="AD307">
        <v>0</v>
      </c>
      <c r="AE307">
        <v>7.8202158988193004E-3</v>
      </c>
      <c r="AF307">
        <v>0</v>
      </c>
      <c r="AG307">
        <v>1.1991514094959851E-2</v>
      </c>
      <c r="AH307">
        <v>9.4167660182463003E-3</v>
      </c>
      <c r="AI307">
        <v>8.4676165709472E-3</v>
      </c>
      <c r="AJ307">
        <v>0</v>
      </c>
      <c r="AK307">
        <v>1.2605310984396699E-2</v>
      </c>
      <c r="AL307">
        <v>6.9168650868662498E-3</v>
      </c>
      <c r="AM307">
        <v>0</v>
      </c>
      <c r="AN307">
        <v>1.9821787854849698E-3</v>
      </c>
      <c r="AO307">
        <v>7.07731563144015E-3</v>
      </c>
      <c r="AP307">
        <v>7.7874617494921496E-3</v>
      </c>
      <c r="AQ307">
        <v>0</v>
      </c>
      <c r="AR307">
        <v>1.060302704455035E-2</v>
      </c>
      <c r="AS307">
        <v>1.6218849611159551E-2</v>
      </c>
      <c r="AT307">
        <v>0</v>
      </c>
      <c r="AU307">
        <v>0</v>
      </c>
      <c r="AV307">
        <v>6.4995939562889496E-3</v>
      </c>
      <c r="AW307">
        <v>0</v>
      </c>
      <c r="AX307">
        <v>1.07486326288026E-2</v>
      </c>
      <c r="AY307">
        <v>0</v>
      </c>
      <c r="AZ307">
        <v>1.2951465262717E-2</v>
      </c>
      <c r="BA307">
        <v>1.5881393979412851E-3</v>
      </c>
      <c r="BB307">
        <v>4.5084262314149352E-3</v>
      </c>
      <c r="BC307">
        <v>0</v>
      </c>
      <c r="BD307">
        <v>0</v>
      </c>
      <c r="BE307">
        <v>0</v>
      </c>
      <c r="BF307">
        <v>1.249870420636651E-2</v>
      </c>
      <c r="BG307">
        <v>7.2934604327195502E-3</v>
      </c>
      <c r="BH307">
        <v>4.0167595566921602E-3</v>
      </c>
      <c r="BJ307">
        <f t="shared" si="60"/>
        <v>4.7647303519638895E-3</v>
      </c>
      <c r="BK307">
        <f t="shared" si="61"/>
        <v>5.5719790771311135E-3</v>
      </c>
      <c r="BL307">
        <f t="shared" si="62"/>
        <v>4.9318476226533244E-3</v>
      </c>
      <c r="BN307">
        <f t="shared" si="63"/>
        <v>5.7734928036363735E-3</v>
      </c>
      <c r="BO307">
        <f t="shared" si="64"/>
        <v>6.3343695596131174E-3</v>
      </c>
      <c r="BP307">
        <f t="shared" si="65"/>
        <v>5.254795503650044E-3</v>
      </c>
      <c r="BR307">
        <f t="shared" si="66"/>
        <v>1.4433732009090934E-3</v>
      </c>
      <c r="BS307">
        <f t="shared" si="67"/>
        <v>1.4930252233813601E-3</v>
      </c>
      <c r="BT307">
        <f t="shared" si="68"/>
        <v>1.0509591007300087E-3</v>
      </c>
      <c r="BV307">
        <f t="shared" si="69"/>
        <v>0.70005435883105083</v>
      </c>
      <c r="BW307">
        <f t="shared" si="70"/>
        <v>0.92605235383323614</v>
      </c>
      <c r="BX307">
        <f t="shared" si="71"/>
        <v>0.72815983432983855</v>
      </c>
    </row>
    <row r="308" spans="1:76" x14ac:dyDescent="0.3">
      <c r="A308" t="s">
        <v>1275</v>
      </c>
      <c r="B308">
        <v>0</v>
      </c>
      <c r="C308">
        <v>6.0284897261566499E-4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5.2240873363433998E-3</v>
      </c>
      <c r="J308">
        <v>3.6880724862836548E-4</v>
      </c>
      <c r="K308">
        <v>6.9833412863264501E-3</v>
      </c>
      <c r="L308">
        <v>0</v>
      </c>
      <c r="M308">
        <v>1.7943204668732749E-3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1.2702928182063401E-2</v>
      </c>
      <c r="T308">
        <v>0</v>
      </c>
      <c r="U308">
        <v>0</v>
      </c>
      <c r="V308">
        <v>1.0601335649411285E-2</v>
      </c>
      <c r="W308">
        <v>0</v>
      </c>
      <c r="X308">
        <v>0</v>
      </c>
      <c r="Y308">
        <v>0</v>
      </c>
      <c r="Z308">
        <v>3.5123921768849499E-3</v>
      </c>
      <c r="AA308">
        <v>1.2481138247539551E-2</v>
      </c>
      <c r="AB308">
        <v>0</v>
      </c>
      <c r="AC308">
        <v>0</v>
      </c>
      <c r="AD308">
        <v>9.3523594500062E-3</v>
      </c>
      <c r="AE308">
        <v>0</v>
      </c>
      <c r="AF308">
        <v>4.7862175390105599E-3</v>
      </c>
      <c r="AG308">
        <v>1.6847565514731351E-3</v>
      </c>
      <c r="AH308">
        <v>8.6293418568439036E-3</v>
      </c>
      <c r="AI308">
        <v>0</v>
      </c>
      <c r="AJ308">
        <v>6.8549840951173504E-3</v>
      </c>
      <c r="AK308">
        <v>1.2213853505182923E-2</v>
      </c>
      <c r="AL308">
        <v>0</v>
      </c>
      <c r="AM308">
        <v>5.8995452210237505E-3</v>
      </c>
      <c r="AN308">
        <v>0</v>
      </c>
      <c r="AO308">
        <v>5.8283845648654997E-3</v>
      </c>
      <c r="AP308">
        <v>0</v>
      </c>
      <c r="AQ308">
        <v>0</v>
      </c>
      <c r="AR308">
        <v>1.3351561595390251E-4</v>
      </c>
      <c r="AS308">
        <v>0</v>
      </c>
      <c r="AT308">
        <v>0</v>
      </c>
      <c r="AU308">
        <v>0</v>
      </c>
      <c r="AV308">
        <v>1.3130673224664449E-2</v>
      </c>
      <c r="AW308">
        <v>0</v>
      </c>
      <c r="AX308">
        <v>5.4387181235669999E-3</v>
      </c>
      <c r="AY308">
        <v>0</v>
      </c>
      <c r="AZ308">
        <v>0</v>
      </c>
      <c r="BA308">
        <v>1.14944091832699E-4</v>
      </c>
      <c r="BB308">
        <v>0</v>
      </c>
      <c r="BC308">
        <v>0</v>
      </c>
      <c r="BD308">
        <v>9.0708345019632503E-3</v>
      </c>
      <c r="BE308">
        <v>1.0266374624831719E-2</v>
      </c>
      <c r="BF308">
        <v>7.2829932232844497E-3</v>
      </c>
      <c r="BG308">
        <v>1.00247576244815E-2</v>
      </c>
      <c r="BH308">
        <v>3.9544388696842797E-3</v>
      </c>
      <c r="BJ308">
        <f t="shared" si="60"/>
        <v>9.3583783192419719E-4</v>
      </c>
      <c r="BK308">
        <f t="shared" si="61"/>
        <v>3.5416927585129438E-3</v>
      </c>
      <c r="BL308">
        <f t="shared" si="62"/>
        <v>3.6085606914581111E-3</v>
      </c>
      <c r="BN308">
        <f t="shared" si="63"/>
        <v>2.0938719550910247E-3</v>
      </c>
      <c r="BO308">
        <f t="shared" si="64"/>
        <v>4.8734713266513846E-3</v>
      </c>
      <c r="BP308">
        <f t="shared" si="65"/>
        <v>4.5564975125308273E-3</v>
      </c>
      <c r="BR308">
        <f t="shared" si="66"/>
        <v>5.2346798877275617E-4</v>
      </c>
      <c r="BS308">
        <f t="shared" si="67"/>
        <v>1.1486882076644648E-3</v>
      </c>
      <c r="BT308">
        <f t="shared" si="68"/>
        <v>9.1129950250616544E-4</v>
      </c>
      <c r="BV308">
        <f t="shared" si="69"/>
        <v>5.0129501635103338E-2</v>
      </c>
      <c r="BW308">
        <f t="shared" si="70"/>
        <v>1.5405806190424412E-2</v>
      </c>
      <c r="BX308">
        <f t="shared" si="71"/>
        <v>0.96388325045027301</v>
      </c>
    </row>
    <row r="309" spans="1:76" x14ac:dyDescent="0.3">
      <c r="A309" t="s">
        <v>1276</v>
      </c>
      <c r="B309">
        <v>1.1768418005856264E-2</v>
      </c>
      <c r="C309">
        <v>0</v>
      </c>
      <c r="D309">
        <v>3.6579584305091853E-2</v>
      </c>
      <c r="E309">
        <v>1.7698799988837732E-2</v>
      </c>
      <c r="F309">
        <v>0</v>
      </c>
      <c r="G309">
        <v>6.4191296166852003E-3</v>
      </c>
      <c r="H309">
        <v>9.8091078206754504E-3</v>
      </c>
      <c r="I309">
        <v>9.8497158574837197E-3</v>
      </c>
      <c r="J309">
        <v>1.1453513602323197E-2</v>
      </c>
      <c r="K309">
        <v>1.45310300461697E-2</v>
      </c>
      <c r="L309">
        <v>1.0006541165331995E-2</v>
      </c>
      <c r="M309">
        <v>2.9565963580971251E-2</v>
      </c>
      <c r="N309">
        <v>1.4809826745791101E-3</v>
      </c>
      <c r="O309">
        <v>5.8758750669452497E-3</v>
      </c>
      <c r="P309">
        <v>1.626679086807075E-2</v>
      </c>
      <c r="Q309">
        <v>1.161904607083244E-2</v>
      </c>
      <c r="R309">
        <v>1.4175901011901E-2</v>
      </c>
      <c r="S309">
        <v>2.0689487505051299E-2</v>
      </c>
      <c r="T309">
        <v>6.7405629465096002E-3</v>
      </c>
      <c r="U309">
        <v>4.5896838303993902E-2</v>
      </c>
      <c r="V309">
        <v>2.3712350697799221E-2</v>
      </c>
      <c r="W309">
        <v>1.0759706153366E-2</v>
      </c>
      <c r="X309">
        <v>1.2781699056950705E-2</v>
      </c>
      <c r="Y309">
        <v>2.1982065291804201E-2</v>
      </c>
      <c r="Z309">
        <v>0</v>
      </c>
      <c r="AA309">
        <v>9.8324303516632051E-3</v>
      </c>
      <c r="AB309">
        <v>1.717769223492378E-2</v>
      </c>
      <c r="AC309">
        <v>1.545543932704355E-2</v>
      </c>
      <c r="AD309">
        <v>1.0810454131483051E-2</v>
      </c>
      <c r="AE309">
        <v>5.3563881911530501E-3</v>
      </c>
      <c r="AF309">
        <v>6.7170275543354E-3</v>
      </c>
      <c r="AG309">
        <v>1.8672894705960952E-2</v>
      </c>
      <c r="AH309">
        <v>1.4660623137413124E-2</v>
      </c>
      <c r="AI309">
        <v>2.418375352895635E-2</v>
      </c>
      <c r="AJ309">
        <v>1.5753350533630851E-2</v>
      </c>
      <c r="AK309">
        <v>1.8005250568039598E-2</v>
      </c>
      <c r="AL309">
        <v>5.4688845793947501E-4</v>
      </c>
      <c r="AM309">
        <v>4.7447306289748704E-3</v>
      </c>
      <c r="AN309">
        <v>9.6317217966019244E-3</v>
      </c>
      <c r="AO309">
        <v>2.9232197427793448E-2</v>
      </c>
      <c r="AP309">
        <v>1.389893100747785E-2</v>
      </c>
      <c r="AQ309">
        <v>1.5321907877788046E-2</v>
      </c>
      <c r="AR309">
        <v>3.578096368862505E-3</v>
      </c>
      <c r="AS309">
        <v>2.022325788142635E-2</v>
      </c>
      <c r="AT309">
        <v>7.2415030818864497E-3</v>
      </c>
      <c r="AU309">
        <v>4.1508421725535205E-2</v>
      </c>
      <c r="AV309">
        <v>3.3557748871004447E-2</v>
      </c>
      <c r="AW309">
        <v>1.5569346546226499E-2</v>
      </c>
      <c r="AX309">
        <v>0</v>
      </c>
      <c r="AY309">
        <v>1.720970007413895E-2</v>
      </c>
      <c r="AZ309">
        <v>1.295440612197965E-2</v>
      </c>
      <c r="BA309">
        <v>6.1584099652831851E-3</v>
      </c>
      <c r="BB309">
        <v>1.5692288926133401E-2</v>
      </c>
      <c r="BC309">
        <v>7.0893171715869004E-3</v>
      </c>
      <c r="BD309">
        <v>7.2673349733328851E-3</v>
      </c>
      <c r="BE309">
        <v>4.2193178753094701E-3</v>
      </c>
      <c r="BF309">
        <v>2.083319972723115E-2</v>
      </c>
      <c r="BG309">
        <v>7.1486330097667045E-3</v>
      </c>
      <c r="BH309">
        <v>1.4095166830077679E-2</v>
      </c>
      <c r="BJ309">
        <f t="shared" si="60"/>
        <v>1.2057781166865872E-2</v>
      </c>
      <c r="BK309">
        <f t="shared" si="61"/>
        <v>1.5533628562794909E-2</v>
      </c>
      <c r="BL309">
        <f t="shared" si="62"/>
        <v>1.3659245097921097E-2</v>
      </c>
      <c r="BN309">
        <f t="shared" si="63"/>
        <v>9.8351387694988485E-3</v>
      </c>
      <c r="BO309">
        <f t="shared" si="64"/>
        <v>1.0093886553049268E-2</v>
      </c>
      <c r="BP309">
        <f t="shared" si="65"/>
        <v>1.0051044146666273E-2</v>
      </c>
      <c r="BR309">
        <f t="shared" si="66"/>
        <v>2.4587846923747121E-3</v>
      </c>
      <c r="BS309">
        <f t="shared" si="67"/>
        <v>2.3791518767296146E-3</v>
      </c>
      <c r="BT309">
        <f t="shared" si="68"/>
        <v>2.0102088293332547E-3</v>
      </c>
      <c r="BV309">
        <f t="shared" si="69"/>
        <v>0.31735970476228031</v>
      </c>
      <c r="BW309">
        <f t="shared" si="70"/>
        <v>0.61747311074393618</v>
      </c>
      <c r="BX309">
        <f t="shared" si="71"/>
        <v>0.55101607478296222</v>
      </c>
    </row>
    <row r="310" spans="1:76" x14ac:dyDescent="0.3">
      <c r="A310" t="s">
        <v>1277</v>
      </c>
      <c r="B310">
        <v>7.7010775073503956E-2</v>
      </c>
      <c r="C310">
        <v>4.8443402120355153E-2</v>
      </c>
      <c r="D310">
        <v>0.32178848573318852</v>
      </c>
      <c r="E310">
        <v>0.28025145120627504</v>
      </c>
      <c r="F310">
        <v>0.35911634117985652</v>
      </c>
      <c r="G310">
        <v>6.8167204785896954E-2</v>
      </c>
      <c r="H310">
        <v>6.7222706256064607E-2</v>
      </c>
      <c r="I310">
        <v>6.1213880683534602E-2</v>
      </c>
      <c r="J310">
        <v>9.6802141098446398E-2</v>
      </c>
      <c r="K310">
        <v>0.1116086531002575</v>
      </c>
      <c r="L310">
        <v>6.6334855310464458E-2</v>
      </c>
      <c r="M310">
        <v>0.39637164999264501</v>
      </c>
      <c r="N310">
        <v>8.80684182523752E-2</v>
      </c>
      <c r="O310">
        <v>8.0095708320662998E-2</v>
      </c>
      <c r="P310">
        <v>7.4282605431356147E-2</v>
      </c>
      <c r="Q310">
        <v>8.2028220199885551E-2</v>
      </c>
      <c r="R310">
        <v>4.8688922304758797E-2</v>
      </c>
      <c r="S310">
        <v>4.8135202049715199E-2</v>
      </c>
      <c r="T310">
        <v>7.9102095955622842E-2</v>
      </c>
      <c r="U310">
        <v>0.215740921907037</v>
      </c>
      <c r="V310">
        <v>7.0724344199306954E-2</v>
      </c>
      <c r="W310">
        <v>9.9612506526086497E-2</v>
      </c>
      <c r="X310">
        <v>7.5734516829344095E-2</v>
      </c>
      <c r="Y310">
        <v>0.10365457479730916</v>
      </c>
      <c r="Z310">
        <v>6.5546688682889501E-2</v>
      </c>
      <c r="AA310">
        <v>0.120030512515615</v>
      </c>
      <c r="AB310">
        <v>9.5038439844687753E-2</v>
      </c>
      <c r="AC310">
        <v>0.10171556735151149</v>
      </c>
      <c r="AD310">
        <v>2.96260156367869E-2</v>
      </c>
      <c r="AE310">
        <v>9.2914392982240607E-2</v>
      </c>
      <c r="AF310">
        <v>7.9585665104475706E-2</v>
      </c>
      <c r="AG310">
        <v>2.7578398587998702E-2</v>
      </c>
      <c r="AH310">
        <v>0.13444335260857998</v>
      </c>
      <c r="AI310">
        <v>9.00500677632044E-2</v>
      </c>
      <c r="AJ310">
        <v>5.8714784674190099E-2</v>
      </c>
      <c r="AK310">
        <v>0.22047213295992901</v>
      </c>
      <c r="AL310">
        <v>0.11046615875513199</v>
      </c>
      <c r="AM310">
        <v>5.6482589192654947E-2</v>
      </c>
      <c r="AN310">
        <v>4.7243925421421147E-2</v>
      </c>
      <c r="AO310">
        <v>7.3479043833322308E-2</v>
      </c>
      <c r="AP310">
        <v>6.6644559992382557E-2</v>
      </c>
      <c r="AQ310">
        <v>0.1075102960644459</v>
      </c>
      <c r="AR310">
        <v>8.2786047281441497E-2</v>
      </c>
      <c r="AS310">
        <v>6.1194907945684801E-2</v>
      </c>
      <c r="AT310">
        <v>9.1721529388128192E-2</v>
      </c>
      <c r="AU310">
        <v>8.2839922043758799E-2</v>
      </c>
      <c r="AV310">
        <v>0.28919111111788148</v>
      </c>
      <c r="AW310">
        <v>5.8431016268092453E-2</v>
      </c>
      <c r="AX310">
        <v>9.0109548490028543E-2</v>
      </c>
      <c r="AY310">
        <v>8.8996094185002303E-2</v>
      </c>
      <c r="AZ310">
        <v>5.0029099717705E-2</v>
      </c>
      <c r="BA310">
        <v>7.4921869399879396E-2</v>
      </c>
      <c r="BB310">
        <v>7.3454557661978795E-2</v>
      </c>
      <c r="BC310">
        <v>5.3268448328079851E-2</v>
      </c>
      <c r="BD310">
        <v>0.11599523021805465</v>
      </c>
      <c r="BE310">
        <v>2.9118037458722251E-2</v>
      </c>
      <c r="BF310">
        <v>9.457597344096666E-2</v>
      </c>
      <c r="BG310">
        <v>5.4908038193971449E-2</v>
      </c>
      <c r="BH310">
        <v>8.0929598390140606E-2</v>
      </c>
      <c r="BJ310">
        <f t="shared" si="60"/>
        <v>0.14242540617154806</v>
      </c>
      <c r="BK310">
        <f t="shared" si="61"/>
        <v>8.7662343647065044E-2</v>
      </c>
      <c r="BL310">
        <f t="shared" si="62"/>
        <v>8.853938081691981E-2</v>
      </c>
      <c r="BN310">
        <f t="shared" si="63"/>
        <v>0.12039916383547197</v>
      </c>
      <c r="BO310">
        <f t="shared" si="64"/>
        <v>4.3005079262728493E-2</v>
      </c>
      <c r="BP310">
        <f t="shared" si="65"/>
        <v>5.5234170746574968E-2</v>
      </c>
      <c r="BR310">
        <f t="shared" si="66"/>
        <v>3.0099790958867993E-2</v>
      </c>
      <c r="BS310">
        <f t="shared" si="67"/>
        <v>1.013639439071343E-2</v>
      </c>
      <c r="BT310">
        <f t="shared" si="68"/>
        <v>1.1046834149314993E-2</v>
      </c>
      <c r="BV310">
        <f t="shared" si="69"/>
        <v>0.10143696789904692</v>
      </c>
      <c r="BW310">
        <f t="shared" si="70"/>
        <v>0.10911828747174447</v>
      </c>
      <c r="BX310">
        <f t="shared" si="71"/>
        <v>0.95363834814027415</v>
      </c>
    </row>
    <row r="311" spans="1:76" x14ac:dyDescent="0.3">
      <c r="A311" t="s">
        <v>1278</v>
      </c>
      <c r="B311">
        <v>5.8946649116349498E-3</v>
      </c>
      <c r="C311">
        <v>3.1752475751542601E-2</v>
      </c>
      <c r="D311">
        <v>6.0300658978846899E-2</v>
      </c>
      <c r="E311">
        <v>5.8106016974486807E-2</v>
      </c>
      <c r="F311">
        <v>8.0776186830818497E-2</v>
      </c>
      <c r="G311">
        <v>2.0144040260684951E-2</v>
      </c>
      <c r="H311">
        <v>3.13447169516081E-2</v>
      </c>
      <c r="I311">
        <v>2.1836841186416499E-2</v>
      </c>
      <c r="J311">
        <v>2.0693952855146948E-2</v>
      </c>
      <c r="K311">
        <v>5.3708320161591605E-2</v>
      </c>
      <c r="L311">
        <v>8.7609511590155502E-3</v>
      </c>
      <c r="M311">
        <v>7.1181079591205204E-2</v>
      </c>
      <c r="N311">
        <v>1.6258581880995399E-2</v>
      </c>
      <c r="O311">
        <v>1.5955693670832348E-2</v>
      </c>
      <c r="P311">
        <v>3.7546031408902801E-2</v>
      </c>
      <c r="Q311">
        <v>1.10265947920597E-2</v>
      </c>
      <c r="R311">
        <v>1.4175901011901E-2</v>
      </c>
      <c r="S311">
        <v>3.4377749359292095E-2</v>
      </c>
      <c r="T311">
        <v>7.6314519097518355E-3</v>
      </c>
      <c r="U311">
        <v>6.5296567692732899E-2</v>
      </c>
      <c r="V311">
        <v>6.1297378620210646E-2</v>
      </c>
      <c r="W311">
        <v>2.0782225941171101E-2</v>
      </c>
      <c r="X311">
        <v>3.049845139182315E-2</v>
      </c>
      <c r="Y311">
        <v>1.4653601626257669E-2</v>
      </c>
      <c r="Z311">
        <v>4.1990361965470346E-2</v>
      </c>
      <c r="AA311">
        <v>1.6942351009095025E-2</v>
      </c>
      <c r="AB311">
        <v>2.2819756807488951E-2</v>
      </c>
      <c r="AC311">
        <v>2.065645103098105E-2</v>
      </c>
      <c r="AD311">
        <v>1.5666616163743201E-2</v>
      </c>
      <c r="AE311">
        <v>5.1922949097429047E-2</v>
      </c>
      <c r="AF311">
        <v>2.1426162655675849E-2</v>
      </c>
      <c r="AG311">
        <v>0</v>
      </c>
      <c r="AH311">
        <v>4.1887841174276449E-2</v>
      </c>
      <c r="AI311">
        <v>1.7657005479314848E-2</v>
      </c>
      <c r="AJ311">
        <v>2.5991054633339949E-2</v>
      </c>
      <c r="AK311">
        <v>4.6347921626238103E-2</v>
      </c>
      <c r="AL311">
        <v>1.31848882665281E-2</v>
      </c>
      <c r="AM311">
        <v>3.4300996416814347E-2</v>
      </c>
      <c r="AN311">
        <v>1.50303762153393E-2</v>
      </c>
      <c r="AO311">
        <v>2.60674550527938E-2</v>
      </c>
      <c r="AP311">
        <v>1.7290139767197992E-2</v>
      </c>
      <c r="AQ311">
        <v>3.3732432820343702E-2</v>
      </c>
      <c r="AR311">
        <v>4.1057286128459151E-2</v>
      </c>
      <c r="AS311">
        <v>4.2595413078029699E-2</v>
      </c>
      <c r="AT311">
        <v>2.4713687726591098E-2</v>
      </c>
      <c r="AU311">
        <v>1.128943144322246E-2</v>
      </c>
      <c r="AV311">
        <v>9.0574277727526603E-2</v>
      </c>
      <c r="AW311">
        <v>1.2903849155153101E-2</v>
      </c>
      <c r="AX311">
        <v>1.2797246709035301E-2</v>
      </c>
      <c r="AY311">
        <v>4.1635718022572002E-2</v>
      </c>
      <c r="AZ311">
        <v>3.0620404883064251E-2</v>
      </c>
      <c r="BA311">
        <v>3.2654090180460102E-2</v>
      </c>
      <c r="BB311">
        <v>2.6311814388084553E-2</v>
      </c>
      <c r="BC311">
        <v>1.2317176930093545E-2</v>
      </c>
      <c r="BD311">
        <v>2.7052230353053049E-2</v>
      </c>
      <c r="BE311">
        <v>8.521318336383879E-3</v>
      </c>
      <c r="BF311">
        <v>1.4447005709874582E-2</v>
      </c>
      <c r="BG311">
        <v>1.191118394668441E-2</v>
      </c>
      <c r="BH311">
        <v>2.2825975616351052E-2</v>
      </c>
      <c r="BJ311">
        <f t="shared" si="60"/>
        <v>3.4080425460361802E-2</v>
      </c>
      <c r="BK311">
        <f t="shared" si="61"/>
        <v>2.7760156829811956E-2</v>
      </c>
      <c r="BL311">
        <f t="shared" si="62"/>
        <v>2.7046935005329367E-2</v>
      </c>
      <c r="BN311">
        <f t="shared" si="63"/>
        <v>2.3619613769593765E-2</v>
      </c>
      <c r="BO311">
        <f t="shared" si="64"/>
        <v>1.8201627719010703E-2</v>
      </c>
      <c r="BP311">
        <f t="shared" si="65"/>
        <v>1.738973999659978E-2</v>
      </c>
      <c r="BR311">
        <f t="shared" si="66"/>
        <v>5.9049034423984412E-3</v>
      </c>
      <c r="BS311">
        <f t="shared" si="67"/>
        <v>4.2901647962485003E-3</v>
      </c>
      <c r="BT311">
        <f t="shared" si="68"/>
        <v>3.4779479993199561E-3</v>
      </c>
      <c r="BV311">
        <f t="shared" si="69"/>
        <v>0.39386326240841274</v>
      </c>
      <c r="BW311">
        <f t="shared" si="70"/>
        <v>0.31444453211178236</v>
      </c>
      <c r="BX311">
        <f t="shared" si="71"/>
        <v>0.89797016795445317</v>
      </c>
    </row>
    <row r="312" spans="1:76" x14ac:dyDescent="0.3">
      <c r="A312" t="s">
        <v>1279</v>
      </c>
      <c r="B312">
        <v>1.4493185059444851E-3</v>
      </c>
      <c r="C312">
        <v>0</v>
      </c>
      <c r="D312">
        <v>0</v>
      </c>
      <c r="E312">
        <v>0</v>
      </c>
      <c r="F312">
        <v>0</v>
      </c>
      <c r="G312">
        <v>3.4006017516620751E-3</v>
      </c>
      <c r="H312">
        <v>9.1694281025641005E-4</v>
      </c>
      <c r="I312">
        <v>5.5108187638203149E-3</v>
      </c>
      <c r="J312">
        <v>0</v>
      </c>
      <c r="K312">
        <v>4.2057417443363051E-3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6.5939096240127002E-3</v>
      </c>
      <c r="T312">
        <v>0</v>
      </c>
      <c r="U312">
        <v>6.2214306962860002E-3</v>
      </c>
      <c r="V312">
        <v>7.8057883222613597E-4</v>
      </c>
      <c r="W312">
        <v>0</v>
      </c>
      <c r="X312">
        <v>0</v>
      </c>
      <c r="Y312">
        <v>9.6234329488183504E-4</v>
      </c>
      <c r="Z312">
        <v>0</v>
      </c>
      <c r="AA312">
        <v>5.8696828825812999E-3</v>
      </c>
      <c r="AB312">
        <v>0</v>
      </c>
      <c r="AC312">
        <v>1.8184660136393101E-3</v>
      </c>
      <c r="AD312">
        <v>5.4148851097137497E-3</v>
      </c>
      <c r="AE312">
        <v>1.33031368442562E-2</v>
      </c>
      <c r="AF312">
        <v>0</v>
      </c>
      <c r="AG312">
        <v>0</v>
      </c>
      <c r="AH312">
        <v>5.8266618011959198E-3</v>
      </c>
      <c r="AI312">
        <v>0</v>
      </c>
      <c r="AJ312">
        <v>5.2896358910310502E-3</v>
      </c>
      <c r="AK312">
        <v>0</v>
      </c>
      <c r="AL312">
        <v>0</v>
      </c>
      <c r="AM312">
        <v>0</v>
      </c>
      <c r="AN312">
        <v>0</v>
      </c>
      <c r="AO312">
        <v>6.1704290600566999E-3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2.3660264477647448E-3</v>
      </c>
      <c r="AV312">
        <v>1.2785380360002065E-2</v>
      </c>
      <c r="AW312">
        <v>7.0594714006796001E-3</v>
      </c>
      <c r="AX312">
        <v>9.2865409556968995E-3</v>
      </c>
      <c r="AY312">
        <v>0</v>
      </c>
      <c r="AZ312">
        <v>0</v>
      </c>
      <c r="BA312">
        <v>5.8662133406100249E-3</v>
      </c>
      <c r="BB312">
        <v>0</v>
      </c>
      <c r="BC312">
        <v>3.4358421522716698E-3</v>
      </c>
      <c r="BD312">
        <v>1.89063223349074E-2</v>
      </c>
      <c r="BE312">
        <v>2.8171483643128E-4</v>
      </c>
      <c r="BF312">
        <v>0</v>
      </c>
      <c r="BG312">
        <v>3.9106036839434196E-3</v>
      </c>
      <c r="BH312">
        <v>0</v>
      </c>
      <c r="BJ312">
        <f t="shared" si="60"/>
        <v>9.6771397350122444E-4</v>
      </c>
      <c r="BK312">
        <f t="shared" si="61"/>
        <v>2.5995052832662861E-3</v>
      </c>
      <c r="BL312">
        <f t="shared" si="62"/>
        <v>3.0143272185357939E-3</v>
      </c>
      <c r="BN312">
        <f t="shared" si="63"/>
        <v>1.7809971408911328E-3</v>
      </c>
      <c r="BO312">
        <f t="shared" si="64"/>
        <v>3.7580655789638856E-3</v>
      </c>
      <c r="BP312">
        <f t="shared" si="65"/>
        <v>4.8437198107500684E-3</v>
      </c>
      <c r="BR312">
        <f t="shared" si="66"/>
        <v>4.4524928522278321E-4</v>
      </c>
      <c r="BS312">
        <f t="shared" si="67"/>
        <v>8.8578455167637085E-4</v>
      </c>
      <c r="BT312">
        <f t="shared" si="68"/>
        <v>9.6874396215001373E-4</v>
      </c>
      <c r="BV312">
        <f t="shared" si="69"/>
        <v>0.11235040355885013</v>
      </c>
      <c r="BW312">
        <f t="shared" si="70"/>
        <v>6.3625050173539893E-2</v>
      </c>
      <c r="BX312">
        <f t="shared" si="71"/>
        <v>0.75360446718361074</v>
      </c>
    </row>
    <row r="313" spans="1:76" x14ac:dyDescent="0.3">
      <c r="A313" t="s">
        <v>1280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1.66445280420499E-3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8.56703951140559E-3</v>
      </c>
      <c r="V313">
        <v>0</v>
      </c>
      <c r="W313">
        <v>2.10795176392547E-3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6.3072030332643504E-3</v>
      </c>
      <c r="AE313">
        <v>0</v>
      </c>
      <c r="AF313">
        <v>0</v>
      </c>
      <c r="AG313">
        <v>2.43727893666982E-3</v>
      </c>
      <c r="AH313">
        <v>5.8522266518251497E-3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2.4921934987142051E-3</v>
      </c>
      <c r="AS313">
        <v>5.5539983897701503E-3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2.6878791418300102E-3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9.8424917473793503E-4</v>
      </c>
      <c r="BH313">
        <v>0</v>
      </c>
      <c r="BJ313">
        <f t="shared" si="60"/>
        <v>1.0402830026281188E-4</v>
      </c>
      <c r="BK313">
        <f t="shared" si="61"/>
        <v>1.4039833276161323E-3</v>
      </c>
      <c r="BL313">
        <f t="shared" si="62"/>
        <v>4.6873280820209203E-4</v>
      </c>
      <c r="BN313">
        <f t="shared" si="63"/>
        <v>4.161132010512475E-4</v>
      </c>
      <c r="BO313">
        <f t="shared" si="64"/>
        <v>2.6824733627894481E-3</v>
      </c>
      <c r="BP313">
        <f t="shared" si="65"/>
        <v>1.2870930769654026E-3</v>
      </c>
      <c r="BR313">
        <f t="shared" si="66"/>
        <v>1.0402830026281188E-4</v>
      </c>
      <c r="BS313">
        <f t="shared" si="67"/>
        <v>6.322650350602336E-4</v>
      </c>
      <c r="BT313">
        <f t="shared" si="68"/>
        <v>2.574186153930805E-4</v>
      </c>
      <c r="BV313">
        <f t="shared" si="69"/>
        <v>5.7611721067576074E-2</v>
      </c>
      <c r="BW313">
        <f t="shared" si="70"/>
        <v>0.19858469459230568</v>
      </c>
      <c r="BX313">
        <f t="shared" si="71"/>
        <v>0.18410506014181502</v>
      </c>
    </row>
    <row r="314" spans="1:76" x14ac:dyDescent="0.3">
      <c r="A314" t="s">
        <v>1281</v>
      </c>
      <c r="B314">
        <v>1.9437133352310451E-3</v>
      </c>
      <c r="C314">
        <v>0</v>
      </c>
      <c r="D314">
        <v>0</v>
      </c>
      <c r="E314">
        <v>7.8566473433743008E-3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3.7448359596987399E-3</v>
      </c>
      <c r="O314">
        <v>0</v>
      </c>
      <c r="P314">
        <v>0</v>
      </c>
      <c r="Q314">
        <v>0</v>
      </c>
      <c r="R314">
        <v>0</v>
      </c>
      <c r="S314">
        <v>6.7761987915324496E-3</v>
      </c>
      <c r="T314">
        <v>0</v>
      </c>
      <c r="U314">
        <v>0</v>
      </c>
      <c r="V314">
        <v>0</v>
      </c>
      <c r="W314">
        <v>2.5565920405451049E-3</v>
      </c>
      <c r="X314">
        <v>0</v>
      </c>
      <c r="Y314">
        <v>3.1041098872336349E-4</v>
      </c>
      <c r="Z314">
        <v>0</v>
      </c>
      <c r="AA314">
        <v>0</v>
      </c>
      <c r="AB314">
        <v>0</v>
      </c>
      <c r="AC314">
        <v>2.6210665826778951E-3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3.6664994147535901E-3</v>
      </c>
      <c r="AJ314">
        <v>0</v>
      </c>
      <c r="AK314">
        <v>3.867178504171385E-3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6.2039939800972504E-3</v>
      </c>
      <c r="BE314">
        <v>0</v>
      </c>
      <c r="BF314">
        <v>0</v>
      </c>
      <c r="BG314">
        <v>0</v>
      </c>
      <c r="BH314">
        <v>0</v>
      </c>
      <c r="BJ314">
        <f t="shared" si="60"/>
        <v>8.4657478989400535E-4</v>
      </c>
      <c r="BK314">
        <f t="shared" si="61"/>
        <v>8.8504265656846686E-4</v>
      </c>
      <c r="BL314">
        <f t="shared" si="62"/>
        <v>4.0284689937074541E-4</v>
      </c>
      <c r="BN314">
        <f t="shared" si="63"/>
        <v>2.1301283744509076E-3</v>
      </c>
      <c r="BO314">
        <f t="shared" si="64"/>
        <v>1.8592089846184265E-3</v>
      </c>
      <c r="BP314">
        <f t="shared" si="65"/>
        <v>1.4345073236697646E-3</v>
      </c>
      <c r="BR314">
        <f t="shared" si="66"/>
        <v>5.3253209361272689E-4</v>
      </c>
      <c r="BS314">
        <f t="shared" si="67"/>
        <v>4.3821976022221499E-4</v>
      </c>
      <c r="BT314">
        <f t="shared" si="68"/>
        <v>2.8690146473395292E-4</v>
      </c>
      <c r="BV314">
        <f t="shared" si="69"/>
        <v>0.95588781720675742</v>
      </c>
      <c r="BW314">
        <f t="shared" si="70"/>
        <v>0.47040697485612726</v>
      </c>
      <c r="BX314">
        <f t="shared" si="71"/>
        <v>0.36443609340330241</v>
      </c>
    </row>
    <row r="315" spans="1:76" x14ac:dyDescent="0.3">
      <c r="A315" t="s">
        <v>1282</v>
      </c>
      <c r="B315">
        <v>5.8893047339713001E-3</v>
      </c>
      <c r="C315">
        <v>0</v>
      </c>
      <c r="D315">
        <v>5.0087223398482504E-3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2.6473017811520349E-2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4.1832196283002601E-3</v>
      </c>
      <c r="U315">
        <v>6.7348169152075844E-3</v>
      </c>
      <c r="V315">
        <v>0</v>
      </c>
      <c r="W315">
        <v>0</v>
      </c>
      <c r="X315">
        <v>8.0924874574254003E-3</v>
      </c>
      <c r="Y315">
        <v>0</v>
      </c>
      <c r="Z315">
        <v>5.4636384469733497E-3</v>
      </c>
      <c r="AA315">
        <v>1.1454863440208695E-2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9.2630656623739996E-4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3.5675096869139098E-3</v>
      </c>
      <c r="AW315">
        <v>0</v>
      </c>
      <c r="AX315">
        <v>0</v>
      </c>
      <c r="AY315">
        <v>4.4838166067044096E-3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5.0386048879519502E-3</v>
      </c>
      <c r="BG315">
        <v>0</v>
      </c>
      <c r="BH315">
        <v>0</v>
      </c>
      <c r="BJ315">
        <f t="shared" si="60"/>
        <v>2.3356903053337436E-3</v>
      </c>
      <c r="BK315">
        <f t="shared" si="61"/>
        <v>1.9960569937841829E-3</v>
      </c>
      <c r="BL315">
        <f t="shared" si="62"/>
        <v>5.606495099123068E-4</v>
      </c>
      <c r="BN315">
        <f t="shared" si="63"/>
        <v>6.699774595897311E-3</v>
      </c>
      <c r="BO315">
        <f t="shared" si="64"/>
        <v>3.5784838779260217E-3</v>
      </c>
      <c r="BP315">
        <f t="shared" si="65"/>
        <v>1.4608662238578391E-3</v>
      </c>
      <c r="BR315">
        <f t="shared" si="66"/>
        <v>1.6749436489743278E-3</v>
      </c>
      <c r="BS315">
        <f t="shared" si="67"/>
        <v>8.4345673881607453E-4</v>
      </c>
      <c r="BT315">
        <f t="shared" si="68"/>
        <v>2.9217324477156782E-4</v>
      </c>
      <c r="BV315">
        <f t="shared" si="69"/>
        <v>0.85791979828879694</v>
      </c>
      <c r="BW315">
        <f t="shared" si="70"/>
        <v>0.31208367780672752</v>
      </c>
      <c r="BX315">
        <f t="shared" si="71"/>
        <v>0.12267516561392247</v>
      </c>
    </row>
    <row r="316" spans="1:76" x14ac:dyDescent="0.3">
      <c r="A316" t="s">
        <v>1283</v>
      </c>
      <c r="B316">
        <v>1.1647714732194499E-2</v>
      </c>
      <c r="C316">
        <v>1.1597450507446001E-2</v>
      </c>
      <c r="D316">
        <v>5.4642232678483546E-2</v>
      </c>
      <c r="E316">
        <v>3.056716783918885E-2</v>
      </c>
      <c r="F316">
        <v>0</v>
      </c>
      <c r="G316">
        <v>7.8370655598340999E-3</v>
      </c>
      <c r="H316">
        <v>8.2009513174803508E-3</v>
      </c>
      <c r="I316">
        <v>7.8285309060090996E-3</v>
      </c>
      <c r="J316">
        <v>1.1317067043197101E-2</v>
      </c>
      <c r="K316">
        <v>1.6480538456821351E-2</v>
      </c>
      <c r="L316">
        <v>6.7320041582328502E-3</v>
      </c>
      <c r="M316">
        <v>2.4383447403544402E-2</v>
      </c>
      <c r="N316">
        <v>0</v>
      </c>
      <c r="O316">
        <v>1.00728515871224E-2</v>
      </c>
      <c r="P316">
        <v>8.0090784719120001E-3</v>
      </c>
      <c r="Q316">
        <v>1.2269916858510701E-2</v>
      </c>
      <c r="R316">
        <v>1.25137662689225E-2</v>
      </c>
      <c r="S316">
        <v>9.4111311624134799E-3</v>
      </c>
      <c r="T316">
        <v>1.6739471693907351E-2</v>
      </c>
      <c r="U316">
        <v>3.1279034619713701E-2</v>
      </c>
      <c r="V316">
        <v>9.6654492145888653E-3</v>
      </c>
      <c r="W316">
        <v>1.1262828214717049E-2</v>
      </c>
      <c r="X316">
        <v>2.2589353037322801E-2</v>
      </c>
      <c r="Y316">
        <v>1.5351401000276396E-2</v>
      </c>
      <c r="Z316">
        <v>4.0926607195854404E-3</v>
      </c>
      <c r="AA316">
        <v>1.7487963832873901E-2</v>
      </c>
      <c r="AB316">
        <v>0</v>
      </c>
      <c r="AC316">
        <v>1.084514823467795E-3</v>
      </c>
      <c r="AD316">
        <v>5.8965609661161093E-3</v>
      </c>
      <c r="AE316">
        <v>1.1505036758407699E-2</v>
      </c>
      <c r="AF316">
        <v>6.4467049264264956E-3</v>
      </c>
      <c r="AG316">
        <v>5.0692217802939003E-3</v>
      </c>
      <c r="AH316">
        <v>3.0879236384432553E-2</v>
      </c>
      <c r="AI316">
        <v>1.4021600037692299E-2</v>
      </c>
      <c r="AJ316">
        <v>8.5526108134488504E-3</v>
      </c>
      <c r="AK316">
        <v>2.60261235663427E-2</v>
      </c>
      <c r="AL316">
        <v>9.4046932283417001E-3</v>
      </c>
      <c r="AM316">
        <v>4.6134008014424646E-3</v>
      </c>
      <c r="AN316">
        <v>1.6193438021862201E-2</v>
      </c>
      <c r="AO316">
        <v>1.324774469149685E-2</v>
      </c>
      <c r="AP316">
        <v>5.8974099619314001E-3</v>
      </c>
      <c r="AQ316">
        <v>2.0267222301687999E-2</v>
      </c>
      <c r="AR316">
        <v>1.0005548708526081E-2</v>
      </c>
      <c r="AS316">
        <v>6.7190910084839496E-3</v>
      </c>
      <c r="AT316">
        <v>3.5369108713651349E-3</v>
      </c>
      <c r="AU316">
        <v>9.9615597827610002E-3</v>
      </c>
      <c r="AV316">
        <v>2.8171979491991399E-2</v>
      </c>
      <c r="AW316">
        <v>2.09516862705518E-2</v>
      </c>
      <c r="AX316">
        <v>0</v>
      </c>
      <c r="AY316">
        <v>1.5933148522204406E-2</v>
      </c>
      <c r="AZ316">
        <v>7.25726849106045E-3</v>
      </c>
      <c r="BA316">
        <v>8.3010269515580853E-3</v>
      </c>
      <c r="BB316">
        <v>6.8620380224352047E-3</v>
      </c>
      <c r="BC316">
        <v>1.5783309089269948E-2</v>
      </c>
      <c r="BD316">
        <v>1.9179797908421399E-2</v>
      </c>
      <c r="BE316">
        <v>5.9886436729902244E-3</v>
      </c>
      <c r="BF316">
        <v>7.124939873594735E-3</v>
      </c>
      <c r="BG316">
        <v>2.1637623786034801E-2</v>
      </c>
      <c r="BH316">
        <v>1.1233520546079449E-2</v>
      </c>
      <c r="BJ316">
        <f t="shared" si="60"/>
        <v>1.3849126094998578E-2</v>
      </c>
      <c r="BK316">
        <f t="shared" si="61"/>
        <v>1.2516440857842127E-2</v>
      </c>
      <c r="BL316">
        <f t="shared" si="62"/>
        <v>1.211402945535529E-2</v>
      </c>
      <c r="BN316">
        <f t="shared" si="63"/>
        <v>1.3334663936806249E-2</v>
      </c>
      <c r="BO316">
        <f t="shared" si="64"/>
        <v>8.9388272078697074E-3</v>
      </c>
      <c r="BP316">
        <f t="shared" si="65"/>
        <v>7.3169637069635069E-3</v>
      </c>
      <c r="BR316">
        <f t="shared" si="66"/>
        <v>3.3336659842015622E-3</v>
      </c>
      <c r="BS316">
        <f t="shared" si="67"/>
        <v>2.1069017781798279E-3</v>
      </c>
      <c r="BT316">
        <f t="shared" si="68"/>
        <v>1.4633927413927013E-3</v>
      </c>
      <c r="BV316">
        <f t="shared" si="69"/>
        <v>0.73815390811496817</v>
      </c>
      <c r="BW316">
        <f t="shared" si="70"/>
        <v>0.63861652468383123</v>
      </c>
      <c r="BX316">
        <f t="shared" si="71"/>
        <v>0.87633091408468722</v>
      </c>
    </row>
    <row r="317" spans="1:76" x14ac:dyDescent="0.3">
      <c r="A317" t="s">
        <v>1284</v>
      </c>
      <c r="B317">
        <v>1.5315341697239965E-2</v>
      </c>
      <c r="C317">
        <v>1.402042762969485E-2</v>
      </c>
      <c r="D317">
        <v>0.10010560594894549</v>
      </c>
      <c r="E317">
        <v>7.2669140489527204E-2</v>
      </c>
      <c r="F317">
        <v>3.6176302419226952E-2</v>
      </c>
      <c r="G317">
        <v>1.6725641248226817E-2</v>
      </c>
      <c r="H317">
        <v>3.0872918724377401E-2</v>
      </c>
      <c r="I317">
        <v>2.0341977128180949E-2</v>
      </c>
      <c r="J317">
        <v>2.6897281966944898E-2</v>
      </c>
      <c r="K317">
        <v>2.7073417074214901E-2</v>
      </c>
      <c r="L317">
        <v>2.5160729193039952E-2</v>
      </c>
      <c r="M317">
        <v>0.10456438795291789</v>
      </c>
      <c r="N317">
        <v>1.7180579912984949E-2</v>
      </c>
      <c r="O317">
        <v>7.9472114066498501E-3</v>
      </c>
      <c r="P317">
        <v>9.7117442554222506E-3</v>
      </c>
      <c r="Q317">
        <v>3.1173278828706252E-2</v>
      </c>
      <c r="R317">
        <v>1.8753409815422301E-2</v>
      </c>
      <c r="S317">
        <v>4.2505800570392702E-2</v>
      </c>
      <c r="T317">
        <v>3.2656707406931898E-2</v>
      </c>
      <c r="U317">
        <v>5.6517498458573706E-2</v>
      </c>
      <c r="V317">
        <v>1.6724197868978E-2</v>
      </c>
      <c r="W317">
        <v>3.6847692393309601E-2</v>
      </c>
      <c r="X317">
        <v>1.9348855718772349E-2</v>
      </c>
      <c r="Y317">
        <v>7.6964220199417501E-3</v>
      </c>
      <c r="Z317">
        <v>2.2443536775607301E-2</v>
      </c>
      <c r="AA317">
        <v>3.8217257367342765E-2</v>
      </c>
      <c r="AB317">
        <v>1.4193742791614918E-2</v>
      </c>
      <c r="AC317">
        <v>4.3187133303335401E-2</v>
      </c>
      <c r="AD317">
        <v>3.1297927843495249E-2</v>
      </c>
      <c r="AE317">
        <v>3.2915507259702E-2</v>
      </c>
      <c r="AF317">
        <v>1.79180287606403E-2</v>
      </c>
      <c r="AG317">
        <v>3.4761814562535402E-2</v>
      </c>
      <c r="AH317">
        <v>8.1844532002489548E-2</v>
      </c>
      <c r="AI317">
        <v>1.6097012830875949E-2</v>
      </c>
      <c r="AJ317">
        <v>1.2526033362566301E-2</v>
      </c>
      <c r="AK317">
        <v>5.7944182716442499E-2</v>
      </c>
      <c r="AL317">
        <v>2.0916431304621098E-2</v>
      </c>
      <c r="AM317">
        <v>1.5739817541637304E-2</v>
      </c>
      <c r="AN317">
        <v>2.6447763968197348E-2</v>
      </c>
      <c r="AO317">
        <v>3.4665408767465399E-2</v>
      </c>
      <c r="AP317">
        <v>3.3388976064011852E-2</v>
      </c>
      <c r="AQ317">
        <v>2.98265601038601E-2</v>
      </c>
      <c r="AR317">
        <v>2.6808179564759449E-2</v>
      </c>
      <c r="AS317">
        <v>4.5785906023567448E-2</v>
      </c>
      <c r="AT317">
        <v>2.2921716758219472E-2</v>
      </c>
      <c r="AU317">
        <v>4.53434385368418E-2</v>
      </c>
      <c r="AV317">
        <v>8.98649849632258E-2</v>
      </c>
      <c r="AW317">
        <v>4.7045027205318404E-2</v>
      </c>
      <c r="AX317">
        <v>2.5534733218173483E-2</v>
      </c>
      <c r="AY317">
        <v>4.9422870450121899E-2</v>
      </c>
      <c r="AZ317">
        <v>1.807561908795275E-3</v>
      </c>
      <c r="BA317">
        <v>1.2496741331666054E-2</v>
      </c>
      <c r="BB317">
        <v>3.7674043544748399E-3</v>
      </c>
      <c r="BC317">
        <v>2.463593817178995E-2</v>
      </c>
      <c r="BD317">
        <v>2.9226010033476649E-2</v>
      </c>
      <c r="BE317">
        <v>1.4387959169992351E-2</v>
      </c>
      <c r="BF317">
        <v>2.0558523384120252E-2</v>
      </c>
      <c r="BG317">
        <v>1.5830256623352648E-2</v>
      </c>
      <c r="BH317">
        <v>3.4431719183143153E-2</v>
      </c>
      <c r="BJ317">
        <f t="shared" si="60"/>
        <v>3.4745999117268792E-2</v>
      </c>
      <c r="BK317">
        <f t="shared" si="61"/>
        <v>3.1329282097220058E-2</v>
      </c>
      <c r="BL317">
        <f t="shared" si="62"/>
        <v>2.9652965788393638E-2</v>
      </c>
      <c r="BN317">
        <f t="shared" si="63"/>
        <v>3.0352980305089431E-2</v>
      </c>
      <c r="BO317">
        <f t="shared" si="64"/>
        <v>1.7828742596446304E-2</v>
      </c>
      <c r="BP317">
        <f t="shared" si="65"/>
        <v>1.8933446305435059E-2</v>
      </c>
      <c r="BR317">
        <f t="shared" si="66"/>
        <v>7.5882450762723578E-3</v>
      </c>
      <c r="BS317">
        <f t="shared" si="67"/>
        <v>4.2022749299922123E-3</v>
      </c>
      <c r="BT317">
        <f t="shared" si="68"/>
        <v>3.7866892610870116E-3</v>
      </c>
      <c r="BV317">
        <f t="shared" si="69"/>
        <v>0.69718618007434108</v>
      </c>
      <c r="BW317">
        <f t="shared" si="70"/>
        <v>0.55413320420877121</v>
      </c>
      <c r="BX317">
        <f t="shared" si="71"/>
        <v>0.76858030162428947</v>
      </c>
    </row>
    <row r="318" spans="1:76" x14ac:dyDescent="0.3">
      <c r="A318" t="s">
        <v>1285</v>
      </c>
      <c r="B318">
        <v>7.3090939597199853E-2</v>
      </c>
      <c r="C318">
        <v>5.0159617610229405E-2</v>
      </c>
      <c r="D318">
        <v>0.38635357907075796</v>
      </c>
      <c r="E318">
        <v>0.41034334133153449</v>
      </c>
      <c r="F318">
        <v>0.20351971464344701</v>
      </c>
      <c r="G318">
        <v>8.5842300110088046E-2</v>
      </c>
      <c r="H318">
        <v>0.18250357233234549</v>
      </c>
      <c r="I318">
        <v>0.108233166039558</v>
      </c>
      <c r="J318">
        <v>0.12363371455929399</v>
      </c>
      <c r="K318">
        <v>0.10788721939135326</v>
      </c>
      <c r="L318">
        <v>5.1156594793553153E-2</v>
      </c>
      <c r="M318">
        <v>0.37706574840992402</v>
      </c>
      <c r="N318">
        <v>6.2612231029048449E-2</v>
      </c>
      <c r="O318">
        <v>5.6001697499200351E-2</v>
      </c>
      <c r="P318">
        <v>7.5685415611955409E-2</v>
      </c>
      <c r="Q318">
        <v>9.5028058256026393E-2</v>
      </c>
      <c r="R318">
        <v>5.5812109151777298E-2</v>
      </c>
      <c r="S318">
        <v>7.7204663516827352E-2</v>
      </c>
      <c r="T318">
        <v>6.1299515288788853E-2</v>
      </c>
      <c r="U318">
        <v>0.26838788997826046</v>
      </c>
      <c r="V318">
        <v>0.12028215510328605</v>
      </c>
      <c r="W318">
        <v>0.1195607768154205</v>
      </c>
      <c r="X318">
        <v>4.8877940119916648E-2</v>
      </c>
      <c r="Y318">
        <v>6.8465639737491701E-2</v>
      </c>
      <c r="Z318">
        <v>6.7993379312134852E-2</v>
      </c>
      <c r="AA318">
        <v>9.690299296989266E-2</v>
      </c>
      <c r="AB318">
        <v>5.2982583510793699E-2</v>
      </c>
      <c r="AC318">
        <v>0.1275126207195873</v>
      </c>
      <c r="AD318">
        <v>6.9460348951603954E-2</v>
      </c>
      <c r="AE318">
        <v>0.10361501402573031</v>
      </c>
      <c r="AF318">
        <v>4.2458133601107499E-2</v>
      </c>
      <c r="AG318">
        <v>4.8969908836010947E-2</v>
      </c>
      <c r="AH318">
        <v>0.153538479854813</v>
      </c>
      <c r="AI318">
        <v>8.0289134854768449E-2</v>
      </c>
      <c r="AJ318">
        <v>6.7285592065805852E-2</v>
      </c>
      <c r="AK318">
        <v>0.30753516352273752</v>
      </c>
      <c r="AL318">
        <v>7.0408731484457449E-2</v>
      </c>
      <c r="AM318">
        <v>6.4229037579887904E-2</v>
      </c>
      <c r="AN318">
        <v>5.6036666257634246E-2</v>
      </c>
      <c r="AO318">
        <v>7.6489035868249802E-2</v>
      </c>
      <c r="AP318">
        <v>8.1596300351457998E-2</v>
      </c>
      <c r="AQ318">
        <v>0.12469360626994851</v>
      </c>
      <c r="AR318">
        <v>8.4638314234186302E-2</v>
      </c>
      <c r="AS318">
        <v>8.1231309964867743E-2</v>
      </c>
      <c r="AT318">
        <v>0.15727101262549198</v>
      </c>
      <c r="AU318">
        <v>0.139402818002408</v>
      </c>
      <c r="AV318">
        <v>0.32525111729239753</v>
      </c>
      <c r="AW318">
        <v>6.3462732740863059E-2</v>
      </c>
      <c r="AX318">
        <v>8.46697653201096E-2</v>
      </c>
      <c r="AY318">
        <v>0.10450154557272601</v>
      </c>
      <c r="AZ318">
        <v>8.6709824065040797E-2</v>
      </c>
      <c r="BA318">
        <v>5.6641244307213498E-2</v>
      </c>
      <c r="BB318">
        <v>0.1167131839225465</v>
      </c>
      <c r="BC318">
        <v>4.0485651386868896E-2</v>
      </c>
      <c r="BD318">
        <v>0.1040108817673647</v>
      </c>
      <c r="BE318">
        <v>5.2275187732637049E-2</v>
      </c>
      <c r="BF318">
        <v>8.6469021497637411E-2</v>
      </c>
      <c r="BG318">
        <v>8.4127900468235345E-2</v>
      </c>
      <c r="BH318">
        <v>7.4788021211930497E-2</v>
      </c>
      <c r="BJ318">
        <f t="shared" si="60"/>
        <v>0.15306980689284469</v>
      </c>
      <c r="BK318">
        <f t="shared" si="61"/>
        <v>9.2422960352678427E-2</v>
      </c>
      <c r="BL318">
        <f t="shared" si="62"/>
        <v>0.10363694662050812</v>
      </c>
      <c r="BN318">
        <f t="shared" si="63"/>
        <v>0.1259550003719043</v>
      </c>
      <c r="BO318">
        <f t="shared" si="64"/>
        <v>5.4129598531053702E-2</v>
      </c>
      <c r="BP318">
        <f t="shared" si="65"/>
        <v>6.9639254873240339E-2</v>
      </c>
      <c r="BR318">
        <f t="shared" si="66"/>
        <v>3.1488750092976074E-2</v>
      </c>
      <c r="BS318">
        <f t="shared" si="67"/>
        <v>1.2758468728071152E-2</v>
      </c>
      <c r="BT318">
        <f t="shared" si="68"/>
        <v>1.3927850974648067E-2</v>
      </c>
      <c r="BV318">
        <f t="shared" si="69"/>
        <v>8.9542284902578276E-2</v>
      </c>
      <c r="BW318">
        <f t="shared" si="70"/>
        <v>0.1658601262640482</v>
      </c>
      <c r="BX318">
        <f t="shared" si="71"/>
        <v>0.55599506391341214</v>
      </c>
    </row>
    <row r="319" spans="1:76" x14ac:dyDescent="0.3">
      <c r="A319" t="s">
        <v>91</v>
      </c>
    </row>
    <row r="320" spans="1:76" x14ac:dyDescent="0.3">
      <c r="A320" t="s">
        <v>92</v>
      </c>
      <c r="B320">
        <v>64.862529949656107</v>
      </c>
      <c r="C320">
        <v>60.677342433850249</v>
      </c>
      <c r="D320">
        <v>71.982996564158242</v>
      </c>
      <c r="E320">
        <v>78.109243231011391</v>
      </c>
      <c r="F320">
        <v>73.044610171956407</v>
      </c>
      <c r="G320">
        <v>54.258389148779401</v>
      </c>
      <c r="H320">
        <v>72.593775593493802</v>
      </c>
      <c r="I320">
        <v>55.121582116093698</v>
      </c>
      <c r="J320">
        <v>67.311004792448898</v>
      </c>
      <c r="K320">
        <v>56.521869477294601</v>
      </c>
      <c r="L320">
        <v>57.2387240444816</v>
      </c>
      <c r="M320">
        <v>68.221108212900901</v>
      </c>
      <c r="N320">
        <v>55.789589247228598</v>
      </c>
      <c r="O320">
        <v>73.233162267233041</v>
      </c>
      <c r="P320">
        <v>91.675639670275757</v>
      </c>
      <c r="Q320">
        <v>59.28006093678885</v>
      </c>
      <c r="R320">
        <v>92.961239130377706</v>
      </c>
      <c r="S320">
        <v>76.902602496273701</v>
      </c>
      <c r="T320">
        <v>64.198894322694201</v>
      </c>
      <c r="U320">
        <v>61.816197051679303</v>
      </c>
      <c r="V320">
        <v>48.711357682839747</v>
      </c>
      <c r="W320">
        <v>60.323702512647401</v>
      </c>
      <c r="X320">
        <v>53.130744800182349</v>
      </c>
      <c r="Y320">
        <v>58.428027949633503</v>
      </c>
      <c r="Z320">
        <v>70.070134794078513</v>
      </c>
      <c r="AA320">
        <v>63.004019654456002</v>
      </c>
      <c r="AB320">
        <v>67.291679417274395</v>
      </c>
      <c r="AC320">
        <v>74.904150357876048</v>
      </c>
      <c r="AD320">
        <v>47.294867040064346</v>
      </c>
      <c r="AE320">
        <v>68.386631832462143</v>
      </c>
      <c r="AF320">
        <v>54.255119961353046</v>
      </c>
      <c r="AG320">
        <v>82.907032789097599</v>
      </c>
      <c r="AH320">
        <v>67.206657488444051</v>
      </c>
      <c r="AI320">
        <v>79.887443863988096</v>
      </c>
      <c r="AJ320">
        <v>74.893778410789309</v>
      </c>
      <c r="AK320">
        <v>58.991930046636298</v>
      </c>
      <c r="AL320">
        <v>53.128203190245451</v>
      </c>
      <c r="AM320">
        <v>50.413103739861953</v>
      </c>
      <c r="AN320">
        <v>59.224660159399001</v>
      </c>
      <c r="AO320">
        <v>83.66610688577795</v>
      </c>
      <c r="AP320">
        <v>58.782564089946547</v>
      </c>
      <c r="AQ320">
        <v>53.829939797439749</v>
      </c>
      <c r="AR320">
        <v>57.386576341321202</v>
      </c>
      <c r="AS320">
        <v>61.199316381436248</v>
      </c>
      <c r="AT320">
        <v>62.876316200559103</v>
      </c>
      <c r="AU320">
        <v>74.868946367446455</v>
      </c>
      <c r="AV320">
        <v>72.026456807075647</v>
      </c>
      <c r="AW320">
        <v>72.926561473020143</v>
      </c>
      <c r="AX320">
        <v>55.461902474773851</v>
      </c>
      <c r="AY320">
        <v>60.435449916070198</v>
      </c>
      <c r="AZ320">
        <v>81.674815209575655</v>
      </c>
      <c r="BA320">
        <v>53.145923011958047</v>
      </c>
      <c r="BB320">
        <v>51.964644199841246</v>
      </c>
      <c r="BC320">
        <v>47.302917100460647</v>
      </c>
      <c r="BD320">
        <v>65.222544269055845</v>
      </c>
      <c r="BE320">
        <v>52.078924057399647</v>
      </c>
      <c r="BF320">
        <v>50.943600855809549</v>
      </c>
      <c r="BG320">
        <v>48.398909858622652</v>
      </c>
      <c r="BH320">
        <v>57.940156411899601</v>
      </c>
      <c r="BJ320">
        <f t="shared" si="60"/>
        <v>66.245101741103227</v>
      </c>
      <c r="BK320">
        <f t="shared" si="61"/>
        <v>66.204472396967901</v>
      </c>
      <c r="BL320">
        <f t="shared" si="62"/>
        <v>60.751369890256882</v>
      </c>
      <c r="BN320">
        <f t="shared" si="63"/>
        <v>10.310568367521748</v>
      </c>
      <c r="BO320">
        <f t="shared" si="64"/>
        <v>12.126830001707015</v>
      </c>
      <c r="BP320">
        <f t="shared" si="65"/>
        <v>10.351451644479017</v>
      </c>
      <c r="BR320">
        <f t="shared" si="66"/>
        <v>2.577642091880437</v>
      </c>
      <c r="BS320">
        <f t="shared" si="67"/>
        <v>2.8583212428345011</v>
      </c>
      <c r="BT320">
        <f t="shared" si="68"/>
        <v>2.0702903288958034</v>
      </c>
      <c r="BV320">
        <f t="shared" si="69"/>
        <v>0.99164331707457087</v>
      </c>
      <c r="BW320">
        <f t="shared" si="70"/>
        <v>0.10627671856386335</v>
      </c>
      <c r="BX320">
        <f t="shared" si="71"/>
        <v>0.1318427750773466</v>
      </c>
    </row>
    <row r="321" spans="1:76" x14ac:dyDescent="0.3">
      <c r="BJ321" s="32" t="s">
        <v>1815</v>
      </c>
      <c r="BK321" s="32"/>
      <c r="BL321" s="32"/>
      <c r="BN321" s="32" t="s">
        <v>1816</v>
      </c>
      <c r="BO321" s="32"/>
      <c r="BP321" s="32"/>
      <c r="BR321" s="32" t="s">
        <v>1817</v>
      </c>
      <c r="BS321" s="32"/>
      <c r="BT321" s="32"/>
      <c r="BV321" s="32" t="s">
        <v>1818</v>
      </c>
      <c r="BW321" s="32"/>
      <c r="BX321" s="32"/>
    </row>
    <row r="322" spans="1:76" x14ac:dyDescent="0.3">
      <c r="BJ322" s="5" t="s">
        <v>1812</v>
      </c>
      <c r="BK322" s="6" t="s">
        <v>1814</v>
      </c>
      <c r="BL322" s="7" t="s">
        <v>1813</v>
      </c>
      <c r="BN322" s="5" t="s">
        <v>1812</v>
      </c>
      <c r="BO322" s="6" t="s">
        <v>1814</v>
      </c>
      <c r="BP322" s="7" t="s">
        <v>1813</v>
      </c>
      <c r="BR322" s="5" t="s">
        <v>1812</v>
      </c>
      <c r="BS322" s="6" t="s">
        <v>1814</v>
      </c>
      <c r="BT322" s="7" t="s">
        <v>1813</v>
      </c>
      <c r="BV322" s="5" t="s">
        <v>1812</v>
      </c>
      <c r="BW322" s="5" t="s">
        <v>1812</v>
      </c>
      <c r="BX322" s="7" t="s">
        <v>1813</v>
      </c>
    </row>
    <row r="323" spans="1:76" x14ac:dyDescent="0.3">
      <c r="BV323" s="6" t="s">
        <v>1814</v>
      </c>
      <c r="BW323" s="7" t="s">
        <v>1813</v>
      </c>
      <c r="BX323" s="6" t="s">
        <v>1814</v>
      </c>
    </row>
    <row r="324" spans="1:76" x14ac:dyDescent="0.3">
      <c r="A324" s="30" t="s">
        <v>1819</v>
      </c>
      <c r="B324" s="31">
        <f>SUM(B312,B306,B302,B299:B300,B292,B286,B282,B279:B280,B272,B266,B262,B259:B260,B257,B251:B255,B245:B249,B240:B243,B215,B165,B159,B110,B104,B100,B75,B69,B65,B63,B56,B50,B46,B40:B44,B33:B35,B31,B29,B22,B16,B12,B7:B10)</f>
        <v>12.496471893071487</v>
      </c>
      <c r="C324" s="31">
        <f t="shared" ref="C324:BH324" si="72">SUM(C312,C306,C302,C299:C300,C292,C286,C282,C279:C280,C272,C266,C262,C259:C260,C257,C251:C255,C245:C249,C240:C243,C215,C165,C159,C110,C104,C100,C75,C69,C65,C63,C56,C50,C46,C40:C44,C33:C35,C31,C29,C22,C16,C12,C7:C10)</f>
        <v>11.591789251711074</v>
      </c>
      <c r="D324" s="31">
        <f t="shared" si="72"/>
        <v>15.665789377966767</v>
      </c>
      <c r="E324" s="31">
        <f t="shared" si="72"/>
        <v>17.050752524753243</v>
      </c>
      <c r="F324" s="31">
        <f t="shared" si="72"/>
        <v>17.593148219414076</v>
      </c>
      <c r="G324" s="31">
        <f t="shared" si="72"/>
        <v>12.534627405168667</v>
      </c>
      <c r="H324" s="31">
        <f t="shared" si="72"/>
        <v>18.043091607189488</v>
      </c>
      <c r="I324" s="31">
        <f t="shared" si="72"/>
        <v>14.769147434868245</v>
      </c>
      <c r="J324" s="31">
        <f t="shared" si="72"/>
        <v>14.255462254393176</v>
      </c>
      <c r="K324" s="31">
        <f t="shared" si="72"/>
        <v>14.568224223443494</v>
      </c>
      <c r="L324" s="31">
        <f t="shared" si="72"/>
        <v>13.668922186758738</v>
      </c>
      <c r="M324" s="31">
        <f t="shared" si="72"/>
        <v>13.550333400158323</v>
      </c>
      <c r="N324" s="31">
        <f t="shared" si="72"/>
        <v>13.759103246656103</v>
      </c>
      <c r="O324" s="31">
        <f t="shared" si="72"/>
        <v>12.408637342397309</v>
      </c>
      <c r="P324" s="31">
        <f t="shared" si="72"/>
        <v>19.592393823662221</v>
      </c>
      <c r="Q324" s="31">
        <f t="shared" si="72"/>
        <v>15.088288611229947</v>
      </c>
      <c r="R324" s="31">
        <f t="shared" si="72"/>
        <v>16.474036817346054</v>
      </c>
      <c r="S324" s="31">
        <f t="shared" si="72"/>
        <v>17.417912675654122</v>
      </c>
      <c r="T324" s="31">
        <f t="shared" si="72"/>
        <v>14.671897195389079</v>
      </c>
      <c r="U324" s="31">
        <f t="shared" si="72"/>
        <v>14.458765190760536</v>
      </c>
      <c r="V324" s="31">
        <f t="shared" si="72"/>
        <v>12.443265296132267</v>
      </c>
      <c r="W324" s="31">
        <f t="shared" si="72"/>
        <v>14.508656471805498</v>
      </c>
      <c r="X324" s="31">
        <f t="shared" si="72"/>
        <v>13.753568209660807</v>
      </c>
      <c r="Y324" s="31">
        <f t="shared" si="72"/>
        <v>13.856429872262598</v>
      </c>
      <c r="Z324" s="31">
        <f t="shared" si="72"/>
        <v>20.244400745803667</v>
      </c>
      <c r="AA324" s="31">
        <f t="shared" si="72"/>
        <v>14.837812178337931</v>
      </c>
      <c r="AB324" s="31">
        <f t="shared" si="72"/>
        <v>18.835705094630114</v>
      </c>
      <c r="AC324" s="31">
        <f t="shared" si="72"/>
        <v>17.75667436562501</v>
      </c>
      <c r="AD324" s="31">
        <f t="shared" si="72"/>
        <v>13.564331975522322</v>
      </c>
      <c r="AE324" s="31">
        <f t="shared" si="72"/>
        <v>16.196076360994329</v>
      </c>
      <c r="AF324" s="31">
        <f t="shared" si="72"/>
        <v>13.977819658331869</v>
      </c>
      <c r="AG324" s="31">
        <f t="shared" si="72"/>
        <v>13.97849614291956</v>
      </c>
      <c r="AH324" s="31">
        <f t="shared" si="72"/>
        <v>14.919847597866106</v>
      </c>
      <c r="AI324" s="31">
        <f t="shared" si="72"/>
        <v>20.356684181720173</v>
      </c>
      <c r="AJ324" s="31">
        <f t="shared" si="72"/>
        <v>14.420441695713443</v>
      </c>
      <c r="AK324" s="31">
        <f t="shared" si="72"/>
        <v>12.903159937256186</v>
      </c>
      <c r="AL324" s="31">
        <f t="shared" si="72"/>
        <v>12.994095655088529</v>
      </c>
      <c r="AM324" s="31">
        <f t="shared" si="72"/>
        <v>12.487265546590384</v>
      </c>
      <c r="AN324" s="31">
        <f t="shared" si="72"/>
        <v>13.481543842350323</v>
      </c>
      <c r="AO324" s="31">
        <f t="shared" si="72"/>
        <v>14.075616040236408</v>
      </c>
      <c r="AP324" s="31">
        <f t="shared" si="72"/>
        <v>16.408907313074618</v>
      </c>
      <c r="AQ324" s="31">
        <f t="shared" si="72"/>
        <v>12.360671190083966</v>
      </c>
      <c r="AR324" s="31">
        <f t="shared" si="72"/>
        <v>13.57462794366541</v>
      </c>
      <c r="AS324" s="31">
        <f t="shared" si="72"/>
        <v>16.400770066153704</v>
      </c>
      <c r="AT324" s="31">
        <f t="shared" si="72"/>
        <v>15.456306760706344</v>
      </c>
      <c r="AU324" s="31">
        <f t="shared" si="72"/>
        <v>21.927291208432017</v>
      </c>
      <c r="AV324" s="31">
        <f t="shared" si="72"/>
        <v>14.140970965483103</v>
      </c>
      <c r="AW324" s="31">
        <f t="shared" si="72"/>
        <v>13.530390346606119</v>
      </c>
      <c r="AX324" s="31">
        <f t="shared" si="72"/>
        <v>14.984298325058312</v>
      </c>
      <c r="AY324" s="31">
        <f t="shared" si="72"/>
        <v>14.335105495187907</v>
      </c>
      <c r="AZ324" s="31">
        <f t="shared" si="72"/>
        <v>14.453522866429307</v>
      </c>
      <c r="BA324" s="31">
        <f t="shared" si="72"/>
        <v>14.1535147134204</v>
      </c>
      <c r="BB324" s="31">
        <f t="shared" si="72"/>
        <v>12.526739814326085</v>
      </c>
      <c r="BC324" s="31">
        <f t="shared" si="72"/>
        <v>12.144626581977317</v>
      </c>
      <c r="BD324" s="31">
        <f t="shared" si="72"/>
        <v>15.282765189754768</v>
      </c>
      <c r="BE324" s="31">
        <f t="shared" si="72"/>
        <v>10.752129801187278</v>
      </c>
      <c r="BF324" s="31">
        <f t="shared" si="72"/>
        <v>13.940258930970899</v>
      </c>
      <c r="BG324" s="31">
        <f t="shared" si="72"/>
        <v>11.416927558943183</v>
      </c>
      <c r="BH324" s="31">
        <f t="shared" si="72"/>
        <v>13.862410624349204</v>
      </c>
      <c r="BI324" s="30" t="s">
        <v>1819</v>
      </c>
      <c r="BJ324">
        <f t="shared" ref="BJ324:BJ337" si="73">AVERAGE(B324:Q324)</f>
        <v>14.789761425177646</v>
      </c>
      <c r="BK324">
        <f t="shared" ref="BK324:BK337" si="74">AVERAGE(R324:AI324)</f>
        <v>15.680687779486782</v>
      </c>
      <c r="BL324">
        <f t="shared" ref="BL324:BL337" si="75">AVERAGE(AJ324:BH324)</f>
        <v>14.080574336521808</v>
      </c>
      <c r="BN324">
        <f t="shared" ref="BN324:BN337" si="76">STDEV(B324:Q324)</f>
        <v>2.279010299529471</v>
      </c>
      <c r="BO324">
        <f t="shared" ref="BO324:BO337" si="77">STDEV(R324:AI324)</f>
        <v>2.3494901607693865</v>
      </c>
      <c r="BP324">
        <f t="shared" ref="BP324:BP337" si="78">STDEV(AJ324:BH324)</f>
        <v>2.143230676433558</v>
      </c>
      <c r="BR324">
        <f t="shared" ref="BR324:BR337" si="79">BN324/SQRT(16)</f>
        <v>0.56975257488236775</v>
      </c>
      <c r="BS324">
        <f t="shared" ref="BS324:BS337" si="80">BO324/SQRT(18)</f>
        <v>0.55378014167036838</v>
      </c>
      <c r="BT324">
        <f t="shared" ref="BT324:BT337" si="81">BP324/SQRT(25)</f>
        <v>0.42864613528671158</v>
      </c>
      <c r="BV324">
        <f t="shared" ref="BV324:BV337" si="82">TTEST(B324:Q324,R324:AI324,2,3)</f>
        <v>0.27056734772871172</v>
      </c>
      <c r="BW324">
        <f t="shared" ref="BW324:BW337" si="83">TTEST(B324:Q324,AJ324:BH324,2,3)</f>
        <v>0.32768747273511334</v>
      </c>
      <c r="BX324">
        <f t="shared" ref="BX324:BX337" si="84">TTEST(R324:AI324,AJ324:BH324,2,3)</f>
        <v>2.8553509959197976E-2</v>
      </c>
    </row>
    <row r="325" spans="1:76" x14ac:dyDescent="0.3">
      <c r="A325" s="30" t="s">
        <v>1820</v>
      </c>
      <c r="B325" s="10">
        <f>SUM(B313,B307,B303,B301,B293,B287,B283,B281,B273,B267,B263,B261,B216,B177,B166,B160,B126,B120,B111,B105,B101,B93,B87,B83,B76,B70,B66,B64,B57,B51,B47,B45,B32,B30,B23,B17,B13,B11)</f>
        <v>5.8118264009261322</v>
      </c>
      <c r="C325" s="10">
        <f t="shared" ref="C325:BH325" si="85">SUM(C313,C307,C303,C301,C293,C287,C283,C281,C273,C267,C263,C261,C216,C177,C166,C160,C126,C120,C111,C105,C101,C93,C87,C83,C76,C70,C66,C64,C57,C51,C47,C45,C32,C30,C23,C17,C13,C11)</f>
        <v>5.97049436922737</v>
      </c>
      <c r="D325" s="10">
        <f t="shared" si="85"/>
        <v>7.3151946157232599</v>
      </c>
      <c r="E325" s="10">
        <f t="shared" si="85"/>
        <v>8.7673899018806889</v>
      </c>
      <c r="F325" s="10">
        <f t="shared" si="85"/>
        <v>8.9061839642317082</v>
      </c>
      <c r="G325" s="10">
        <f t="shared" si="85"/>
        <v>6.6570514126573785</v>
      </c>
      <c r="H325" s="10">
        <f t="shared" si="85"/>
        <v>8.8614731662137718</v>
      </c>
      <c r="I325" s="10">
        <f t="shared" si="85"/>
        <v>7.0145410144630551</v>
      </c>
      <c r="J325" s="10">
        <f t="shared" si="85"/>
        <v>7.9098025449306659</v>
      </c>
      <c r="K325" s="10">
        <f t="shared" si="85"/>
        <v>7.3415858878227276</v>
      </c>
      <c r="L325" s="10">
        <f t="shared" si="85"/>
        <v>7.2721576314318819</v>
      </c>
      <c r="M325" s="10">
        <f t="shared" si="85"/>
        <v>6.9203949177727226</v>
      </c>
      <c r="N325" s="10">
        <f t="shared" si="85"/>
        <v>7.1826271998355153</v>
      </c>
      <c r="O325" s="10">
        <f t="shared" si="85"/>
        <v>6.1846590244469093</v>
      </c>
      <c r="P325" s="10">
        <f t="shared" si="85"/>
        <v>9.5255125662308338</v>
      </c>
      <c r="Q325" s="10">
        <f t="shared" si="85"/>
        <v>7.4747104383931413</v>
      </c>
      <c r="R325" s="10">
        <f t="shared" si="85"/>
        <v>7.7981784264939398</v>
      </c>
      <c r="S325" s="10">
        <f t="shared" si="85"/>
        <v>8.3548459610934245</v>
      </c>
      <c r="T325" s="10">
        <f t="shared" si="85"/>
        <v>6.5580878738884962</v>
      </c>
      <c r="U325" s="10">
        <f t="shared" si="85"/>
        <v>7.1947588041004327</v>
      </c>
      <c r="V325" s="10">
        <f t="shared" si="85"/>
        <v>6.3379734093683613</v>
      </c>
      <c r="W325" s="10">
        <f t="shared" si="85"/>
        <v>7.4003618673798703</v>
      </c>
      <c r="X325" s="10">
        <f t="shared" si="85"/>
        <v>7.8173459840031807</v>
      </c>
      <c r="Y325" s="10">
        <f t="shared" si="85"/>
        <v>8.2243716825463178</v>
      </c>
      <c r="Z325" s="10">
        <f t="shared" si="85"/>
        <v>8.3665822017973142</v>
      </c>
      <c r="AA325" s="10">
        <f t="shared" si="85"/>
        <v>7.4683637940447358</v>
      </c>
      <c r="AB325" s="10">
        <f t="shared" si="85"/>
        <v>9.1332014228177592</v>
      </c>
      <c r="AC325" s="10">
        <f t="shared" si="85"/>
        <v>9.5721410759661314</v>
      </c>
      <c r="AD325" s="10">
        <f t="shared" si="85"/>
        <v>5.8072513652507185</v>
      </c>
      <c r="AE325" s="10">
        <f t="shared" si="85"/>
        <v>8.6191559972984706</v>
      </c>
      <c r="AF325" s="10">
        <f t="shared" si="85"/>
        <v>7.8066243333601149</v>
      </c>
      <c r="AG325" s="10">
        <f t="shared" si="85"/>
        <v>7.1996227700706656</v>
      </c>
      <c r="AH325" s="10">
        <f t="shared" si="85"/>
        <v>7.7424613956142982</v>
      </c>
      <c r="AI325" s="10">
        <f t="shared" si="85"/>
        <v>8.0428155296270951</v>
      </c>
      <c r="AJ325" s="10">
        <f t="shared" si="85"/>
        <v>6.1537551806110615</v>
      </c>
      <c r="AK325" s="10">
        <f t="shared" si="85"/>
        <v>6.7466704974314498</v>
      </c>
      <c r="AL325" s="10">
        <f t="shared" si="85"/>
        <v>6.9550088209812397</v>
      </c>
      <c r="AM325" s="10">
        <f t="shared" si="85"/>
        <v>6.1990811089358173</v>
      </c>
      <c r="AN325" s="10">
        <f t="shared" si="85"/>
        <v>6.0980200376384515</v>
      </c>
      <c r="AO325" s="10">
        <f t="shared" si="85"/>
        <v>7.0075354090017949</v>
      </c>
      <c r="AP325" s="10">
        <f t="shared" si="85"/>
        <v>6.9932860699020125</v>
      </c>
      <c r="AQ325" s="10">
        <f t="shared" si="85"/>
        <v>7.0602095604445747</v>
      </c>
      <c r="AR325" s="10">
        <f t="shared" si="85"/>
        <v>6.4348764913536503</v>
      </c>
      <c r="AS325" s="10">
        <f t="shared" si="85"/>
        <v>6.8198667419615999</v>
      </c>
      <c r="AT325" s="10">
        <f t="shared" si="85"/>
        <v>7.2128617393888934</v>
      </c>
      <c r="AU325" s="10">
        <f t="shared" si="85"/>
        <v>8.7577793855638504</v>
      </c>
      <c r="AV325" s="10">
        <f t="shared" si="85"/>
        <v>7.4373310423743773</v>
      </c>
      <c r="AW325" s="10">
        <f t="shared" si="85"/>
        <v>5.6441323584011585</v>
      </c>
      <c r="AX325" s="10">
        <f t="shared" si="85"/>
        <v>7.9997240801090497</v>
      </c>
      <c r="AY325" s="10">
        <f t="shared" si="85"/>
        <v>7.3978039512534632</v>
      </c>
      <c r="AZ325" s="10">
        <f t="shared" si="85"/>
        <v>6.8399508649275162</v>
      </c>
      <c r="BA325" s="10">
        <f t="shared" si="85"/>
        <v>6.8746735225970825</v>
      </c>
      <c r="BB325" s="10">
        <f t="shared" si="85"/>
        <v>6.7999816147800223</v>
      </c>
      <c r="BC325" s="10">
        <f t="shared" si="85"/>
        <v>6.1049855981190557</v>
      </c>
      <c r="BD325" s="10">
        <f t="shared" si="85"/>
        <v>7.9373921001909444</v>
      </c>
      <c r="BE325" s="10">
        <f t="shared" si="85"/>
        <v>5.7977632760184648</v>
      </c>
      <c r="BF325" s="10">
        <f t="shared" si="85"/>
        <v>6.0638528486097707</v>
      </c>
      <c r="BG325" s="10">
        <f t="shared" si="85"/>
        <v>5.9941789264736327</v>
      </c>
      <c r="BH325" s="10">
        <f t="shared" si="85"/>
        <v>6.9232087359195118</v>
      </c>
      <c r="BI325" s="30" t="s">
        <v>1820</v>
      </c>
      <c r="BJ325">
        <f t="shared" si="73"/>
        <v>7.4447253160117368</v>
      </c>
      <c r="BK325">
        <f t="shared" si="74"/>
        <v>7.7468968830400735</v>
      </c>
      <c r="BL325">
        <f t="shared" si="75"/>
        <v>6.810157198519537</v>
      </c>
      <c r="BN325">
        <f t="shared" si="76"/>
        <v>1.09766825091103</v>
      </c>
      <c r="BO325">
        <f t="shared" si="77"/>
        <v>0.94112336142820618</v>
      </c>
      <c r="BP325">
        <f t="shared" si="78"/>
        <v>0.73922070324582145</v>
      </c>
      <c r="BR325">
        <f t="shared" si="79"/>
        <v>0.27441706272775751</v>
      </c>
      <c r="BS325">
        <f t="shared" si="80"/>
        <v>0.22182490359965423</v>
      </c>
      <c r="BT325">
        <f t="shared" si="81"/>
        <v>0.14784414064916429</v>
      </c>
      <c r="BV325">
        <f t="shared" si="82"/>
        <v>0.39864305051560189</v>
      </c>
      <c r="BW325">
        <f t="shared" si="83"/>
        <v>5.3089678316526299E-2</v>
      </c>
      <c r="BX325">
        <f t="shared" si="84"/>
        <v>1.3760203374482696E-3</v>
      </c>
    </row>
    <row r="326" spans="1:76" x14ac:dyDescent="0.3">
      <c r="A326" s="9" t="s">
        <v>1821</v>
      </c>
      <c r="B326" s="9">
        <f>SUM(B314:B318,B308:B311,B304:B305,B294:B298,B288:B291,B284:B285,B274:B278,B268:B271,B264:B265,B258,B256,B250,B244,B217:B239,B178:B214,B167:B176,B161:B164,B127:B158,B121:B125,B112:B119,B106:B109,B102:B103,B94:B99,B88:B92,B84:B86,B77:B82,B71:B74,B67:B68,B58:B62,B52:B55,B48:B49,B36:B39,B24:B28,B18:B21,B14:B15)</f>
        <v>46.554231655658512</v>
      </c>
      <c r="C326" s="9">
        <f t="shared" ref="C326:BH326" si="86">SUM(C314:C318,C308:C311,C304:C305,C294:C298,C288:C291,C284:C285,C274:C278,C268:C271,C264:C265,C258,C256,C250,C244,C217:C239,C178:C214,C167:C176,C161:C164,C127:C158,C121:C125,C112:C119,C106:C109,C102:C103,C94:C99,C88:C92,C84:C86,C77:C82,C71:C74,C67:C68,C58:C62,C52:C55,C48:C49,C36:C39,C24:C28,C18:C21,C14:C15)</f>
        <v>43.115058812911819</v>
      </c>
      <c r="D326" s="9">
        <f t="shared" si="86"/>
        <v>49.002012570468224</v>
      </c>
      <c r="E326" s="9">
        <f t="shared" si="86"/>
        <v>52.291100804377457</v>
      </c>
      <c r="F326" s="9">
        <f t="shared" si="86"/>
        <v>46.545277988310623</v>
      </c>
      <c r="G326" s="9">
        <f t="shared" si="86"/>
        <v>35.066710330953391</v>
      </c>
      <c r="H326" s="9">
        <f t="shared" si="86"/>
        <v>45.689210820090544</v>
      </c>
      <c r="I326" s="9">
        <f t="shared" si="86"/>
        <v>33.33789366676244</v>
      </c>
      <c r="J326" s="9">
        <f t="shared" si="86"/>
        <v>45.145739993125083</v>
      </c>
      <c r="K326" s="9">
        <f t="shared" si="86"/>
        <v>34.612059366028404</v>
      </c>
      <c r="L326" s="9">
        <f t="shared" si="86"/>
        <v>36.29764422629102</v>
      </c>
      <c r="M326" s="9">
        <f t="shared" si="86"/>
        <v>47.750379894969818</v>
      </c>
      <c r="N326" s="9">
        <f t="shared" si="86"/>
        <v>34.847858800736986</v>
      </c>
      <c r="O326" s="9">
        <f t="shared" si="86"/>
        <v>54.63986590038882</v>
      </c>
      <c r="P326" s="9">
        <f t="shared" si="86"/>
        <v>62.557733280382728</v>
      </c>
      <c r="Q326" s="9">
        <f t="shared" si="86"/>
        <v>36.717061887165769</v>
      </c>
      <c r="R326" s="9">
        <f t="shared" si="86"/>
        <v>68.689023886537726</v>
      </c>
      <c r="S326" s="9">
        <f t="shared" si="86"/>
        <v>51.129843859526197</v>
      </c>
      <c r="T326" s="9">
        <f t="shared" si="86"/>
        <v>42.968909253416669</v>
      </c>
      <c r="U326" s="9">
        <f t="shared" si="86"/>
        <v>40.162673056818363</v>
      </c>
      <c r="V326" s="9">
        <f t="shared" si="86"/>
        <v>29.930118977339141</v>
      </c>
      <c r="W326" s="9">
        <f t="shared" si="86"/>
        <v>38.414684173462035</v>
      </c>
      <c r="X326" s="9">
        <f t="shared" si="86"/>
        <v>31.559830606518361</v>
      </c>
      <c r="Y326" s="9">
        <f t="shared" si="86"/>
        <v>36.347226394824595</v>
      </c>
      <c r="Z326" s="9">
        <f t="shared" si="86"/>
        <v>41.459151846477447</v>
      </c>
      <c r="AA326" s="9">
        <f t="shared" si="86"/>
        <v>40.697843682073312</v>
      </c>
      <c r="AB326" s="9">
        <f t="shared" si="86"/>
        <v>39.322772899826553</v>
      </c>
      <c r="AC326" s="9">
        <f t="shared" si="86"/>
        <v>47.575334916284909</v>
      </c>
      <c r="AD326" s="9">
        <f t="shared" si="86"/>
        <v>27.923283699291321</v>
      </c>
      <c r="AE326" s="9">
        <f t="shared" si="86"/>
        <v>43.571399474169318</v>
      </c>
      <c r="AF326" s="9">
        <f t="shared" si="86"/>
        <v>32.470675969661073</v>
      </c>
      <c r="AG326" s="9">
        <f t="shared" si="86"/>
        <v>61.728913876107356</v>
      </c>
      <c r="AH326" s="9">
        <f t="shared" si="86"/>
        <v>44.54434849496365</v>
      </c>
      <c r="AI326" s="9">
        <f t="shared" si="86"/>
        <v>51.487944152640843</v>
      </c>
      <c r="AJ326" s="9">
        <f t="shared" si="86"/>
        <v>54.319581534464795</v>
      </c>
      <c r="AK326" s="9">
        <f t="shared" si="86"/>
        <v>39.342099611948655</v>
      </c>
      <c r="AL326" s="9">
        <f t="shared" si="86"/>
        <v>33.179098714175716</v>
      </c>
      <c r="AM326" s="9">
        <f t="shared" si="86"/>
        <v>31.72675708433572</v>
      </c>
      <c r="AN326" s="9">
        <f t="shared" si="86"/>
        <v>39.645096279410254</v>
      </c>
      <c r="AO326" s="9">
        <f t="shared" si="86"/>
        <v>62.582955436539734</v>
      </c>
      <c r="AP326" s="9">
        <f t="shared" si="86"/>
        <v>35.38037070696987</v>
      </c>
      <c r="AQ326" s="9">
        <f t="shared" si="86"/>
        <v>34.409059046911224</v>
      </c>
      <c r="AR326" s="9">
        <f t="shared" si="86"/>
        <v>37.377071906302184</v>
      </c>
      <c r="AS326" s="9">
        <f t="shared" si="86"/>
        <v>37.97867957332096</v>
      </c>
      <c r="AT326" s="9">
        <f t="shared" si="86"/>
        <v>40.207147700463857</v>
      </c>
      <c r="AU326" s="9">
        <f t="shared" si="86"/>
        <v>44.183875773450595</v>
      </c>
      <c r="AV326" s="9">
        <f t="shared" si="86"/>
        <v>50.448154799218102</v>
      </c>
      <c r="AW326" s="9">
        <f t="shared" si="86"/>
        <v>53.752038768012802</v>
      </c>
      <c r="AX326" s="9">
        <f t="shared" si="86"/>
        <v>32.477880069606506</v>
      </c>
      <c r="AY326" s="9">
        <f t="shared" si="86"/>
        <v>38.702540469628822</v>
      </c>
      <c r="AZ326" s="9">
        <f t="shared" si="86"/>
        <v>60.3813414782188</v>
      </c>
      <c r="BA326" s="9">
        <f t="shared" si="86"/>
        <v>32.117734775940534</v>
      </c>
      <c r="BB326" s="9">
        <f t="shared" si="86"/>
        <v>32.637922770735138</v>
      </c>
      <c r="BC326" s="9">
        <f t="shared" si="86"/>
        <v>29.053304920364251</v>
      </c>
      <c r="BD326" s="9">
        <f t="shared" si="86"/>
        <v>42.002386979110113</v>
      </c>
      <c r="BE326" s="9">
        <f t="shared" si="86"/>
        <v>35.529030980193866</v>
      </c>
      <c r="BF326" s="9">
        <f t="shared" si="86"/>
        <v>30.939489076228874</v>
      </c>
      <c r="BG326" s="9">
        <f t="shared" si="86"/>
        <v>30.987803373205818</v>
      </c>
      <c r="BH326" s="9">
        <f t="shared" si="86"/>
        <v>37.154537051630882</v>
      </c>
      <c r="BI326" s="9" t="s">
        <v>1821</v>
      </c>
      <c r="BJ326">
        <f t="shared" si="73"/>
        <v>44.010614999913855</v>
      </c>
      <c r="BK326">
        <f t="shared" si="74"/>
        <v>42.776887734441047</v>
      </c>
      <c r="BL326">
        <f t="shared" si="75"/>
        <v>39.860638355215521</v>
      </c>
      <c r="BN326">
        <f t="shared" si="76"/>
        <v>8.4107899707578841</v>
      </c>
      <c r="BO326">
        <f t="shared" si="77"/>
        <v>10.588540546267689</v>
      </c>
      <c r="BP326">
        <f t="shared" si="78"/>
        <v>9.3868560895138877</v>
      </c>
      <c r="BR326">
        <f t="shared" si="79"/>
        <v>2.102697492689471</v>
      </c>
      <c r="BS326">
        <f t="shared" si="80"/>
        <v>2.4957429410448646</v>
      </c>
      <c r="BT326">
        <f t="shared" si="81"/>
        <v>1.8773712179027775</v>
      </c>
      <c r="BV326">
        <f t="shared" si="82"/>
        <v>0.707922434440452</v>
      </c>
      <c r="BW326">
        <f t="shared" si="83"/>
        <v>0.14997834327829757</v>
      </c>
      <c r="BX326">
        <f t="shared" si="84"/>
        <v>0.35700074003067594</v>
      </c>
    </row>
    <row r="327" spans="1:76" x14ac:dyDescent="0.3">
      <c r="A327" s="30" t="s">
        <v>1822</v>
      </c>
      <c r="B327">
        <f>SUM(B299,B279:B280,B259:B265,B252,B246:B247,B240:B242,B63:B68,B40:B55,B7:B8)</f>
        <v>5.9214327289481306</v>
      </c>
      <c r="C327">
        <f t="shared" ref="C327:BH327" si="87">SUM(C299,C279:C280,C259:C265,C252,C246:C247,C240:C242,C63:C68,C40:C55,C7:C8)</f>
        <v>5.1920494907142247</v>
      </c>
      <c r="D327">
        <f t="shared" si="87"/>
        <v>9.2785710599371498</v>
      </c>
      <c r="E327">
        <f t="shared" si="87"/>
        <v>9.6836398778588979</v>
      </c>
      <c r="F327">
        <f t="shared" si="87"/>
        <v>8.7618024446916536</v>
      </c>
      <c r="G327">
        <f t="shared" si="87"/>
        <v>7.2312498182548728</v>
      </c>
      <c r="H327">
        <f t="shared" si="87"/>
        <v>9.5962219592987434</v>
      </c>
      <c r="I327">
        <f t="shared" si="87"/>
        <v>6.5068175447412848</v>
      </c>
      <c r="J327">
        <f t="shared" si="87"/>
        <v>8.1027123621937047</v>
      </c>
      <c r="K327">
        <f t="shared" si="87"/>
        <v>6.9204907252028063</v>
      </c>
      <c r="L327">
        <f t="shared" si="87"/>
        <v>8.1811269419143553</v>
      </c>
      <c r="M327">
        <f t="shared" si="87"/>
        <v>8.6544471380434995</v>
      </c>
      <c r="N327">
        <f t="shared" si="87"/>
        <v>7.3309443172320563</v>
      </c>
      <c r="O327">
        <f t="shared" si="87"/>
        <v>5.6501950242978269</v>
      </c>
      <c r="P327">
        <f t="shared" si="87"/>
        <v>7.8089168162602149</v>
      </c>
      <c r="Q327">
        <f t="shared" si="87"/>
        <v>7.0931119463037211</v>
      </c>
      <c r="R327">
        <f t="shared" si="87"/>
        <v>9.4313901180854014</v>
      </c>
      <c r="S327">
        <f t="shared" si="87"/>
        <v>9.0149496223299348</v>
      </c>
      <c r="T327">
        <f t="shared" si="87"/>
        <v>7.9537034825749666</v>
      </c>
      <c r="U327">
        <f t="shared" si="87"/>
        <v>8.1947865065196481</v>
      </c>
      <c r="V327">
        <f t="shared" si="87"/>
        <v>4.9938005254372575</v>
      </c>
      <c r="W327">
        <f t="shared" si="87"/>
        <v>8.7968001918559366</v>
      </c>
      <c r="X327">
        <f t="shared" si="87"/>
        <v>5.1925111630671932</v>
      </c>
      <c r="Y327">
        <f t="shared" si="87"/>
        <v>5.7991350221741289</v>
      </c>
      <c r="Z327">
        <f t="shared" si="87"/>
        <v>10.31715121290288</v>
      </c>
      <c r="AA327">
        <f t="shared" si="87"/>
        <v>8.5148575438272864</v>
      </c>
      <c r="AB327">
        <f t="shared" si="87"/>
        <v>6.8494732638607951</v>
      </c>
      <c r="AC327">
        <f t="shared" si="87"/>
        <v>10.772815382202221</v>
      </c>
      <c r="AD327">
        <f t="shared" si="87"/>
        <v>6.1946188757271985</v>
      </c>
      <c r="AE327">
        <f t="shared" si="87"/>
        <v>8.9463525046407977</v>
      </c>
      <c r="AF327">
        <f t="shared" si="87"/>
        <v>6.7821578145443109</v>
      </c>
      <c r="AG327">
        <f t="shared" si="87"/>
        <v>7.024392296642783</v>
      </c>
      <c r="AH327">
        <f t="shared" si="87"/>
        <v>8.4378981841533474</v>
      </c>
      <c r="AI327">
        <f t="shared" si="87"/>
        <v>7.7593580928893751</v>
      </c>
      <c r="AJ327">
        <f t="shared" si="87"/>
        <v>7.3593275504950899</v>
      </c>
      <c r="AK327">
        <f t="shared" si="87"/>
        <v>7.4224335868217866</v>
      </c>
      <c r="AL327">
        <f t="shared" si="87"/>
        <v>7.6026725750878787</v>
      </c>
      <c r="AM327">
        <f t="shared" si="87"/>
        <v>5.8749672198211274</v>
      </c>
      <c r="AN327">
        <f t="shared" si="87"/>
        <v>8.0484864240241016</v>
      </c>
      <c r="AO327">
        <f t="shared" si="87"/>
        <v>7.7560197262123385</v>
      </c>
      <c r="AP327">
        <f t="shared" si="87"/>
        <v>7.1888046591792945</v>
      </c>
      <c r="AQ327">
        <f t="shared" si="87"/>
        <v>6.8568192998401836</v>
      </c>
      <c r="AR327">
        <f t="shared" si="87"/>
        <v>8.0036914717805399</v>
      </c>
      <c r="AS327">
        <f t="shared" si="87"/>
        <v>5.9855084439833499</v>
      </c>
      <c r="AT327">
        <f t="shared" si="87"/>
        <v>7.7921054088334651</v>
      </c>
      <c r="AU327">
        <f t="shared" si="87"/>
        <v>9.0865280375680495</v>
      </c>
      <c r="AV327">
        <f t="shared" si="87"/>
        <v>8.0768615964856938</v>
      </c>
      <c r="AW327">
        <f t="shared" si="87"/>
        <v>6.4282245973085592</v>
      </c>
      <c r="AX327">
        <f t="shared" si="87"/>
        <v>6.4484057771625807</v>
      </c>
      <c r="AY327">
        <f t="shared" si="87"/>
        <v>6.9199482510961996</v>
      </c>
      <c r="AZ327">
        <f t="shared" si="87"/>
        <v>8.2395256932207577</v>
      </c>
      <c r="BA327">
        <f t="shared" si="87"/>
        <v>7.981319534688013</v>
      </c>
      <c r="BB327">
        <f t="shared" si="87"/>
        <v>6.9470202862905159</v>
      </c>
      <c r="BC327">
        <f t="shared" si="87"/>
        <v>7.4398114024194593</v>
      </c>
      <c r="BD327">
        <f t="shared" si="87"/>
        <v>9.1468373441396729</v>
      </c>
      <c r="BE327">
        <f t="shared" si="87"/>
        <v>5.3639161420680201</v>
      </c>
      <c r="BF327">
        <f t="shared" si="87"/>
        <v>6.1151009919250923</v>
      </c>
      <c r="BG327">
        <f t="shared" si="87"/>
        <v>6.149557157077461</v>
      </c>
      <c r="BH327">
        <f t="shared" si="87"/>
        <v>6.6996427643804521</v>
      </c>
      <c r="BI327" s="30" t="s">
        <v>1822</v>
      </c>
      <c r="BJ327">
        <f t="shared" si="73"/>
        <v>7.6196081372433211</v>
      </c>
      <c r="BK327">
        <f t="shared" si="74"/>
        <v>7.8320084335241944</v>
      </c>
      <c r="BL327">
        <f t="shared" si="75"/>
        <v>7.2373414376763865</v>
      </c>
      <c r="BN327">
        <f t="shared" si="76"/>
        <v>1.3849972714299075</v>
      </c>
      <c r="BO327">
        <f t="shared" si="77"/>
        <v>1.6537855496138598</v>
      </c>
      <c r="BP327">
        <f t="shared" si="78"/>
        <v>0.97142363305148471</v>
      </c>
      <c r="BR327">
        <f t="shared" si="79"/>
        <v>0.34624931785747687</v>
      </c>
      <c r="BS327">
        <f t="shared" si="80"/>
        <v>0.38980099225342729</v>
      </c>
      <c r="BT327">
        <f t="shared" si="81"/>
        <v>0.19428472661029694</v>
      </c>
      <c r="BV327">
        <f t="shared" si="82"/>
        <v>0.68644700711694506</v>
      </c>
      <c r="BW327">
        <f t="shared" si="83"/>
        <v>0.34508169280335654</v>
      </c>
      <c r="BX327">
        <f t="shared" si="84"/>
        <v>0.18411508368026394</v>
      </c>
    </row>
    <row r="328" spans="1:76" x14ac:dyDescent="0.3">
      <c r="A328" s="30" t="s">
        <v>1823</v>
      </c>
      <c r="B328">
        <f>SUM(B300:B311,B281:B298,B266:B278,B253:B256,B248:B251,B243:B245,B207,B200,B195:B197,B184:B187,B172:B176,B69:B164,B56:B62,B33:B35,B9:B22)</f>
        <v>52.481277834626177</v>
      </c>
      <c r="C328">
        <f t="shared" ref="C328:BH328" si="88">SUM(C300:C311,C281:C298,C266:C278,C253:C256,C248:C251,C243:C245,C207,C200,C195:C197,C184:C187,C172:C176,C69:C164,C56:C62,C33:C35,C9:C22)</f>
        <v>49.473010844110185</v>
      </c>
      <c r="D328">
        <f t="shared" si="88"/>
        <v>55.137510263173624</v>
      </c>
      <c r="E328">
        <f t="shared" si="88"/>
        <v>60.571049806406762</v>
      </c>
      <c r="F328">
        <f t="shared" si="88"/>
        <v>55.562315811646961</v>
      </c>
      <c r="G328">
        <f t="shared" si="88"/>
        <v>41.295460733219542</v>
      </c>
      <c r="H328">
        <f t="shared" si="88"/>
        <v>54.053648075042759</v>
      </c>
      <c r="I328">
        <f t="shared" si="88"/>
        <v>42.843362117809065</v>
      </c>
      <c r="J328">
        <f t="shared" si="88"/>
        <v>50.596610148986031</v>
      </c>
      <c r="K328">
        <f t="shared" si="88"/>
        <v>42.989877887778277</v>
      </c>
      <c r="L328">
        <f t="shared" si="88"/>
        <v>43.030396281742952</v>
      </c>
      <c r="M328">
        <f t="shared" si="88"/>
        <v>51.523754558114561</v>
      </c>
      <c r="N328">
        <f t="shared" si="88"/>
        <v>42.109691693227667</v>
      </c>
      <c r="O328">
        <f t="shared" si="88"/>
        <v>60.913428011733252</v>
      </c>
      <c r="P328">
        <f t="shared" si="88"/>
        <v>76.380364374601811</v>
      </c>
      <c r="Q328">
        <f t="shared" si="88"/>
        <v>45.046326481405799</v>
      </c>
      <c r="R328">
        <f t="shared" si="88"/>
        <v>75.050359822653135</v>
      </c>
      <c r="S328">
        <f t="shared" si="88"/>
        <v>58.66807984942696</v>
      </c>
      <c r="T328">
        <f t="shared" si="88"/>
        <v>48.875718411775956</v>
      </c>
      <c r="U328">
        <f t="shared" si="88"/>
        <v>47.203698934352744</v>
      </c>
      <c r="V328">
        <f t="shared" si="88"/>
        <v>37.660535168745604</v>
      </c>
      <c r="W328">
        <f t="shared" si="88"/>
        <v>44.844417925919473</v>
      </c>
      <c r="X328">
        <f t="shared" si="88"/>
        <v>42.794292543037393</v>
      </c>
      <c r="Y328">
        <f t="shared" si="88"/>
        <v>46.277756913864145</v>
      </c>
      <c r="Z328">
        <f t="shared" si="88"/>
        <v>53.464114512190804</v>
      </c>
      <c r="AA328">
        <f t="shared" si="88"/>
        <v>46.899322458201247</v>
      </c>
      <c r="AB328">
        <f t="shared" si="88"/>
        <v>52.623185585153102</v>
      </c>
      <c r="AC328">
        <f t="shared" si="88"/>
        <v>55.610221320306316</v>
      </c>
      <c r="AD328">
        <f t="shared" si="88"/>
        <v>35.820634463260838</v>
      </c>
      <c r="AE328">
        <f t="shared" si="88"/>
        <v>51.904705020133164</v>
      </c>
      <c r="AF328">
        <f t="shared" si="88"/>
        <v>41.562658033921984</v>
      </c>
      <c r="AG328">
        <f t="shared" si="88"/>
        <v>68.117042312930067</v>
      </c>
      <c r="AH328">
        <f t="shared" si="88"/>
        <v>52.377339527983665</v>
      </c>
      <c r="AI328">
        <f t="shared" si="88"/>
        <v>65.393566041151047</v>
      </c>
      <c r="AJ328">
        <f t="shared" si="88"/>
        <v>59.612302007012318</v>
      </c>
      <c r="AK328">
        <f t="shared" si="88"/>
        <v>44.422931305351618</v>
      </c>
      <c r="AL328">
        <f t="shared" si="88"/>
        <v>39.838738969266387</v>
      </c>
      <c r="AM328">
        <f t="shared" si="88"/>
        <v>37.910700829849006</v>
      </c>
      <c r="AN328">
        <f t="shared" si="88"/>
        <v>46.229938904171583</v>
      </c>
      <c r="AO328">
        <f t="shared" si="88"/>
        <v>67.575682582791956</v>
      </c>
      <c r="AP328">
        <f t="shared" si="88"/>
        <v>44.350833299000968</v>
      </c>
      <c r="AQ328">
        <f t="shared" si="88"/>
        <v>40.818524978481157</v>
      </c>
      <c r="AR328">
        <f t="shared" si="88"/>
        <v>42.963375934720638</v>
      </c>
      <c r="AS328">
        <f t="shared" si="88"/>
        <v>48.373100550264624</v>
      </c>
      <c r="AT328">
        <f t="shared" si="88"/>
        <v>47.605834493469544</v>
      </c>
      <c r="AU328">
        <f t="shared" si="88"/>
        <v>56.974647869169516</v>
      </c>
      <c r="AV328">
        <f t="shared" si="88"/>
        <v>55.470138104779295</v>
      </c>
      <c r="AW328">
        <f t="shared" si="88"/>
        <v>59.663902469152092</v>
      </c>
      <c r="AX328">
        <f t="shared" si="88"/>
        <v>43.652830727411697</v>
      </c>
      <c r="AY328">
        <f t="shared" si="88"/>
        <v>46.783332195948745</v>
      </c>
      <c r="AZ328">
        <f t="shared" si="88"/>
        <v>66.155331122998135</v>
      </c>
      <c r="BA328">
        <f t="shared" si="88"/>
        <v>39.98191621195479</v>
      </c>
      <c r="BB328">
        <f t="shared" si="88"/>
        <v>38.744886396282205</v>
      </c>
      <c r="BC328">
        <f t="shared" si="88"/>
        <v>34.754174398967841</v>
      </c>
      <c r="BD328">
        <f t="shared" si="88"/>
        <v>48.465539559057767</v>
      </c>
      <c r="BE328">
        <f t="shared" si="88"/>
        <v>41.119849357236752</v>
      </c>
      <c r="BF328">
        <f t="shared" si="88"/>
        <v>39.050304356239558</v>
      </c>
      <c r="BG328">
        <f t="shared" si="88"/>
        <v>36.230814278473972</v>
      </c>
      <c r="BH328">
        <f t="shared" si="88"/>
        <v>44.932256942797125</v>
      </c>
      <c r="BI328" s="30" t="s">
        <v>1823</v>
      </c>
      <c r="BJ328">
        <f t="shared" si="73"/>
        <v>51.500505307726591</v>
      </c>
      <c r="BK328">
        <f t="shared" si="74"/>
        <v>51.397091602500417</v>
      </c>
      <c r="BL328">
        <f t="shared" si="75"/>
        <v>46.867275513793963</v>
      </c>
      <c r="BN328">
        <f t="shared" si="76"/>
        <v>9.2560846124730016</v>
      </c>
      <c r="BO328">
        <f t="shared" si="77"/>
        <v>10.369376499011691</v>
      </c>
      <c r="BP328">
        <f t="shared" si="78"/>
        <v>9.0926227843249183</v>
      </c>
      <c r="BR328">
        <f t="shared" si="79"/>
        <v>2.3140211531182504</v>
      </c>
      <c r="BS328">
        <f t="shared" si="80"/>
        <v>2.4440854797091962</v>
      </c>
      <c r="BT328">
        <f t="shared" si="81"/>
        <v>1.8185245568649837</v>
      </c>
      <c r="BV328">
        <f t="shared" si="82"/>
        <v>0.97567943030515392</v>
      </c>
      <c r="BW328">
        <f t="shared" si="83"/>
        <v>0.12535384191061122</v>
      </c>
      <c r="BX328">
        <f t="shared" si="84"/>
        <v>0.14632454786735863</v>
      </c>
    </row>
    <row r="329" spans="1:76" x14ac:dyDescent="0.3">
      <c r="A329" s="30" t="s">
        <v>1824</v>
      </c>
      <c r="B329">
        <f>SUM(B312:B318,B257:B258,B208:B239,B201:B206,B198:B199,B188:B194,B177:B183,B165:B171,B36:B39,B23:B32)</f>
        <v>6.4598193860818389</v>
      </c>
      <c r="C329">
        <f t="shared" ref="C329:BH329" si="89">SUM(C312:C318,C257:C258,C208:C239,C201:C206,C198:C199,C188:C194,C177:C183,C165:C171,C36:C39,C23:C32)</f>
        <v>6.0122820990258328</v>
      </c>
      <c r="D329">
        <f t="shared" si="89"/>
        <v>7.5669152410474787</v>
      </c>
      <c r="E329">
        <f t="shared" si="89"/>
        <v>7.8545535467457483</v>
      </c>
      <c r="F329">
        <f t="shared" si="89"/>
        <v>8.720491915617826</v>
      </c>
      <c r="G329">
        <f t="shared" si="89"/>
        <v>5.7316785973049962</v>
      </c>
      <c r="H329">
        <f t="shared" si="89"/>
        <v>8.9439055591522791</v>
      </c>
      <c r="I329">
        <f t="shared" si="89"/>
        <v>5.7714024535433861</v>
      </c>
      <c r="J329">
        <f t="shared" si="89"/>
        <v>8.6116822812691893</v>
      </c>
      <c r="K329">
        <f t="shared" si="89"/>
        <v>6.6115008643135535</v>
      </c>
      <c r="L329">
        <f t="shared" si="89"/>
        <v>6.0272008208243175</v>
      </c>
      <c r="M329">
        <f t="shared" si="89"/>
        <v>8.0429065167428231</v>
      </c>
      <c r="N329">
        <f t="shared" si="89"/>
        <v>6.3489532367688781</v>
      </c>
      <c r="O329">
        <f t="shared" si="89"/>
        <v>6.6695392312019672</v>
      </c>
      <c r="P329">
        <f t="shared" si="89"/>
        <v>7.4863584794137461</v>
      </c>
      <c r="Q329">
        <f t="shared" si="89"/>
        <v>7.1406225090793356</v>
      </c>
      <c r="R329">
        <f t="shared" si="89"/>
        <v>8.4794891896391675</v>
      </c>
      <c r="S329">
        <f t="shared" si="89"/>
        <v>9.2195730245168299</v>
      </c>
      <c r="T329">
        <f t="shared" si="89"/>
        <v>7.3694724283433182</v>
      </c>
      <c r="U329">
        <f t="shared" si="89"/>
        <v>6.4177116108069834</v>
      </c>
      <c r="V329">
        <f t="shared" si="89"/>
        <v>6.057021988656909</v>
      </c>
      <c r="W329">
        <f t="shared" si="89"/>
        <v>6.6824843948719836</v>
      </c>
      <c r="X329">
        <f t="shared" si="89"/>
        <v>5.1439410940777517</v>
      </c>
      <c r="Y329">
        <f t="shared" si="89"/>
        <v>6.3511360135952657</v>
      </c>
      <c r="Z329">
        <f t="shared" si="89"/>
        <v>6.2888690689847477</v>
      </c>
      <c r="AA329">
        <f t="shared" si="89"/>
        <v>7.5898396524274592</v>
      </c>
      <c r="AB329">
        <f t="shared" si="89"/>
        <v>7.8190205682605409</v>
      </c>
      <c r="AC329">
        <f t="shared" si="89"/>
        <v>8.5211136553674756</v>
      </c>
      <c r="AD329">
        <f t="shared" si="89"/>
        <v>5.2796137010763351</v>
      </c>
      <c r="AE329">
        <f t="shared" si="89"/>
        <v>7.5355743076881634</v>
      </c>
      <c r="AF329">
        <f t="shared" si="89"/>
        <v>5.9103041128867497</v>
      </c>
      <c r="AG329">
        <f t="shared" si="89"/>
        <v>7.7655981795247424</v>
      </c>
      <c r="AH329">
        <f t="shared" si="89"/>
        <v>6.3914197763070471</v>
      </c>
      <c r="AI329">
        <f t="shared" si="89"/>
        <v>6.7345197299476842</v>
      </c>
      <c r="AJ329">
        <f t="shared" si="89"/>
        <v>7.9221488532819091</v>
      </c>
      <c r="AK329">
        <f t="shared" si="89"/>
        <v>7.1465651544629045</v>
      </c>
      <c r="AL329">
        <f t="shared" si="89"/>
        <v>5.6867916458912138</v>
      </c>
      <c r="AM329">
        <f t="shared" si="89"/>
        <v>6.6274356901917999</v>
      </c>
      <c r="AN329">
        <f t="shared" si="89"/>
        <v>4.9462348312033253</v>
      </c>
      <c r="AO329">
        <f t="shared" si="89"/>
        <v>8.3344045767736308</v>
      </c>
      <c r="AP329">
        <f t="shared" si="89"/>
        <v>7.2429261317662412</v>
      </c>
      <c r="AQ329">
        <f t="shared" si="89"/>
        <v>6.1545955191184234</v>
      </c>
      <c r="AR329">
        <f t="shared" si="89"/>
        <v>6.419508934820076</v>
      </c>
      <c r="AS329">
        <f t="shared" si="89"/>
        <v>6.8407073871882655</v>
      </c>
      <c r="AT329">
        <f t="shared" si="89"/>
        <v>7.4783762982561042</v>
      </c>
      <c r="AU329">
        <f t="shared" si="89"/>
        <v>8.8077704607089249</v>
      </c>
      <c r="AV329">
        <f t="shared" si="89"/>
        <v>8.479457105810619</v>
      </c>
      <c r="AW329">
        <f t="shared" si="89"/>
        <v>6.8344344065594331</v>
      </c>
      <c r="AX329">
        <f t="shared" si="89"/>
        <v>5.3606659701995767</v>
      </c>
      <c r="AY329">
        <f t="shared" si="89"/>
        <v>6.7321694690252363</v>
      </c>
      <c r="AZ329">
        <f t="shared" si="89"/>
        <v>7.2799583933567718</v>
      </c>
      <c r="BA329">
        <f t="shared" si="89"/>
        <v>5.1826872653152138</v>
      </c>
      <c r="BB329">
        <f t="shared" si="89"/>
        <v>6.2727375172685322</v>
      </c>
      <c r="BC329">
        <f t="shared" si="89"/>
        <v>5.1089312990733395</v>
      </c>
      <c r="BD329">
        <f t="shared" si="89"/>
        <v>7.6101673658583726</v>
      </c>
      <c r="BE329">
        <f t="shared" si="89"/>
        <v>5.595158558094826</v>
      </c>
      <c r="BF329">
        <f t="shared" si="89"/>
        <v>5.7781955076448943</v>
      </c>
      <c r="BG329">
        <f t="shared" si="89"/>
        <v>6.018538423071206</v>
      </c>
      <c r="BH329">
        <f t="shared" si="89"/>
        <v>6.3082567047220399</v>
      </c>
      <c r="BI329" s="30" t="s">
        <v>1824</v>
      </c>
      <c r="BJ329">
        <f t="shared" si="73"/>
        <v>7.1249882961333251</v>
      </c>
      <c r="BK329">
        <f t="shared" si="74"/>
        <v>6.9753723609432861</v>
      </c>
      <c r="BL329">
        <f t="shared" si="75"/>
        <v>6.6467529387865136</v>
      </c>
      <c r="BN329">
        <f t="shared" si="76"/>
        <v>1.0800575493915325</v>
      </c>
      <c r="BO329">
        <f t="shared" si="77"/>
        <v>1.1307270812551002</v>
      </c>
      <c r="BP329">
        <f t="shared" si="78"/>
        <v>1.0799108308112046</v>
      </c>
      <c r="BR329">
        <f t="shared" si="79"/>
        <v>0.27001438734788313</v>
      </c>
      <c r="BS329">
        <f t="shared" si="80"/>
        <v>0.26651492894225126</v>
      </c>
      <c r="BT329">
        <f t="shared" si="81"/>
        <v>0.21598216616224092</v>
      </c>
      <c r="BV329">
        <f t="shared" si="82"/>
        <v>0.69594800332139517</v>
      </c>
      <c r="BW329">
        <f t="shared" si="83"/>
        <v>0.17617224506976173</v>
      </c>
      <c r="BX329">
        <f t="shared" si="84"/>
        <v>0.34452137860108223</v>
      </c>
    </row>
    <row r="330" spans="1:76" x14ac:dyDescent="0.3">
      <c r="A330" s="21" t="s">
        <v>1842</v>
      </c>
      <c r="B330">
        <f>SUM(B259:B318,B33:B35)</f>
        <v>3.2089144521449917</v>
      </c>
      <c r="C330">
        <f t="shared" ref="C330:BH330" si="90">SUM(C259:C318,C33:C35)</f>
        <v>2.7697205434225722</v>
      </c>
      <c r="D330">
        <f t="shared" si="90"/>
        <v>5.8569345167965663</v>
      </c>
      <c r="E330">
        <f t="shared" si="90"/>
        <v>5.6866101896760837</v>
      </c>
      <c r="F330">
        <f t="shared" si="90"/>
        <v>4.6334040120646103</v>
      </c>
      <c r="G330">
        <f t="shared" si="90"/>
        <v>3.5064848684212246</v>
      </c>
      <c r="H330">
        <f t="shared" si="90"/>
        <v>4.6986171268760435</v>
      </c>
      <c r="I330">
        <f t="shared" si="90"/>
        <v>3.5216702007649396</v>
      </c>
      <c r="J330">
        <f t="shared" si="90"/>
        <v>4.1135847002382757</v>
      </c>
      <c r="K330">
        <f t="shared" si="90"/>
        <v>3.5454544076964654</v>
      </c>
      <c r="L330">
        <f t="shared" si="90"/>
        <v>2.7996348104168471</v>
      </c>
      <c r="M330">
        <f t="shared" si="90"/>
        <v>4.9738983684760045</v>
      </c>
      <c r="N330">
        <f t="shared" si="90"/>
        <v>3.5360837419354163</v>
      </c>
      <c r="O330">
        <f t="shared" si="90"/>
        <v>3.0342089327498418</v>
      </c>
      <c r="P330">
        <f t="shared" si="90"/>
        <v>3.9647675304011782</v>
      </c>
      <c r="Q330">
        <f t="shared" si="90"/>
        <v>3.8847316040036945</v>
      </c>
      <c r="R330">
        <f t="shared" si="90"/>
        <v>3.2341303435636921</v>
      </c>
      <c r="S330">
        <f t="shared" si="90"/>
        <v>4.1124248023942327</v>
      </c>
      <c r="T330">
        <f t="shared" si="90"/>
        <v>3.7817713626128553</v>
      </c>
      <c r="U330">
        <f t="shared" si="90"/>
        <v>4.7255986863945418</v>
      </c>
      <c r="V330">
        <f t="shared" si="90"/>
        <v>3.0205947988239923</v>
      </c>
      <c r="W330">
        <f t="shared" si="90"/>
        <v>3.4509533600756215</v>
      </c>
      <c r="X330">
        <f t="shared" si="90"/>
        <v>3.346684499557492</v>
      </c>
      <c r="Y330">
        <f t="shared" si="90"/>
        <v>3.3082053677661678</v>
      </c>
      <c r="Z330">
        <f t="shared" si="90"/>
        <v>4.6233294542379078</v>
      </c>
      <c r="AA330">
        <f t="shared" si="90"/>
        <v>3.7355825004061938</v>
      </c>
      <c r="AB330">
        <f t="shared" si="90"/>
        <v>4.4200675127871287</v>
      </c>
      <c r="AC330">
        <f t="shared" si="90"/>
        <v>4.0376196924706047</v>
      </c>
      <c r="AD330">
        <f t="shared" si="90"/>
        <v>3.0101833633303503</v>
      </c>
      <c r="AE330">
        <f t="shared" si="90"/>
        <v>3.6705708083498618</v>
      </c>
      <c r="AF330">
        <f t="shared" si="90"/>
        <v>3.1190320312832918</v>
      </c>
      <c r="AG330">
        <f t="shared" si="90"/>
        <v>3.6415753291975856</v>
      </c>
      <c r="AH330">
        <f t="shared" si="90"/>
        <v>4.1388828338106922</v>
      </c>
      <c r="AI330">
        <f t="shared" si="90"/>
        <v>4.3461001944607389</v>
      </c>
      <c r="AJ330">
        <f t="shared" si="90"/>
        <v>3.4772464560437122</v>
      </c>
      <c r="AK330">
        <f t="shared" si="90"/>
        <v>4.0730428443784552</v>
      </c>
      <c r="AL330">
        <f t="shared" si="90"/>
        <v>3.0947181311463887</v>
      </c>
      <c r="AM330">
        <f t="shared" si="90"/>
        <v>3.1969479667394864</v>
      </c>
      <c r="AN330">
        <f t="shared" si="90"/>
        <v>3.5124676111404782</v>
      </c>
      <c r="AO330">
        <f t="shared" si="90"/>
        <v>3.4728508875868651</v>
      </c>
      <c r="AP330">
        <f t="shared" si="90"/>
        <v>4.0507031433117673</v>
      </c>
      <c r="AQ330">
        <f t="shared" si="90"/>
        <v>3.0341020417080093</v>
      </c>
      <c r="AR330">
        <f t="shared" si="90"/>
        <v>3.6913709411364404</v>
      </c>
      <c r="AS330">
        <f t="shared" si="90"/>
        <v>3.6850437532396283</v>
      </c>
      <c r="AT330">
        <f t="shared" si="90"/>
        <v>3.6642232501687673</v>
      </c>
      <c r="AU330">
        <f t="shared" si="90"/>
        <v>5.0783298366498695</v>
      </c>
      <c r="AV330">
        <f t="shared" si="90"/>
        <v>4.7679523318582007</v>
      </c>
      <c r="AW330">
        <f t="shared" si="90"/>
        <v>3.1957026916035525</v>
      </c>
      <c r="AX330">
        <f t="shared" si="90"/>
        <v>3.2844098380406725</v>
      </c>
      <c r="AY330">
        <f t="shared" si="90"/>
        <v>3.6495386035597872</v>
      </c>
      <c r="AZ330">
        <f t="shared" si="90"/>
        <v>3.5798123259376737</v>
      </c>
      <c r="BA330">
        <f t="shared" si="90"/>
        <v>2.8124288047905446</v>
      </c>
      <c r="BB330">
        <f t="shared" si="90"/>
        <v>3.1866065653141242</v>
      </c>
      <c r="BC330">
        <f t="shared" si="90"/>
        <v>2.8755467886966732</v>
      </c>
      <c r="BD330">
        <f t="shared" si="90"/>
        <v>4.0662109328135498</v>
      </c>
      <c r="BE330">
        <f t="shared" si="90"/>
        <v>2.5101381126754125</v>
      </c>
      <c r="BF330">
        <f t="shared" si="90"/>
        <v>3.6472145375009508</v>
      </c>
      <c r="BG330">
        <f t="shared" si="90"/>
        <v>2.977211041210762</v>
      </c>
      <c r="BH330">
        <f t="shared" si="90"/>
        <v>3.3430000732405696</v>
      </c>
      <c r="BI330" s="21" t="s">
        <v>1842</v>
      </c>
      <c r="BJ330">
        <f t="shared" si="73"/>
        <v>3.9834200003802978</v>
      </c>
      <c r="BK330">
        <f t="shared" si="74"/>
        <v>3.7624059411957194</v>
      </c>
      <c r="BL330">
        <f t="shared" si="75"/>
        <v>3.5170727804196935</v>
      </c>
      <c r="BN330">
        <f t="shared" si="76"/>
        <v>0.95081912052331352</v>
      </c>
      <c r="BO330">
        <f t="shared" si="77"/>
        <v>0.54726695562863137</v>
      </c>
      <c r="BP330">
        <f t="shared" si="78"/>
        <v>0.57894881653740859</v>
      </c>
      <c r="BR330">
        <f t="shared" si="79"/>
        <v>0.23770478013082838</v>
      </c>
      <c r="BS330">
        <f t="shared" si="80"/>
        <v>0.12899205848144091</v>
      </c>
      <c r="BT330">
        <f t="shared" si="81"/>
        <v>0.11578976330748172</v>
      </c>
      <c r="BV330">
        <f t="shared" si="82"/>
        <v>0.4220679987365229</v>
      </c>
      <c r="BW330">
        <f t="shared" si="83"/>
        <v>9.1544256240718658E-2</v>
      </c>
      <c r="BX330">
        <f t="shared" si="84"/>
        <v>0.16511816501522278</v>
      </c>
    </row>
    <row r="331" spans="1:76" x14ac:dyDescent="0.3">
      <c r="A331" s="26" t="s">
        <v>1843</v>
      </c>
      <c r="B331">
        <f>SUM(B36:B239,B7:B32)</f>
        <v>60.197462170395291</v>
      </c>
      <c r="C331">
        <f t="shared" ref="C331:BH331" si="91">SUM(C36:C239,C7:C32)</f>
        <v>56.429545653209196</v>
      </c>
      <c r="D331">
        <f t="shared" si="91"/>
        <v>63.223720808355559</v>
      </c>
      <c r="E331">
        <f t="shared" si="91"/>
        <v>69.577158720011013</v>
      </c>
      <c r="F331">
        <f t="shared" si="91"/>
        <v>65.939025943200207</v>
      </c>
      <c r="G331">
        <f t="shared" si="91"/>
        <v>48.974228245723111</v>
      </c>
      <c r="H331">
        <f t="shared" si="91"/>
        <v>65.367303046163713</v>
      </c>
      <c r="I331">
        <f t="shared" si="91"/>
        <v>49.676371767314386</v>
      </c>
      <c r="J331">
        <f t="shared" si="91"/>
        <v>61.059585065321187</v>
      </c>
      <c r="K331">
        <f t="shared" si="91"/>
        <v>51.195610522052895</v>
      </c>
      <c r="L331">
        <f t="shared" si="91"/>
        <v>52.940342966373677</v>
      </c>
      <c r="M331">
        <f t="shared" si="91"/>
        <v>60.84995966011693</v>
      </c>
      <c r="N331">
        <f t="shared" si="91"/>
        <v>50.473802004311999</v>
      </c>
      <c r="O331">
        <f t="shared" si="91"/>
        <v>68.80467380679363</v>
      </c>
      <c r="P331">
        <f t="shared" si="91"/>
        <v>85.63139269188369</v>
      </c>
      <c r="Q331">
        <f t="shared" si="91"/>
        <v>53.360801779220594</v>
      </c>
      <c r="R331">
        <f t="shared" si="91"/>
        <v>87.305176583443384</v>
      </c>
      <c r="S331">
        <f t="shared" si="91"/>
        <v>70.579398602411118</v>
      </c>
      <c r="T331">
        <f t="shared" si="91"/>
        <v>58.402480850426592</v>
      </c>
      <c r="U331">
        <f t="shared" si="91"/>
        <v>54.828871392214261</v>
      </c>
      <c r="V331">
        <f t="shared" si="91"/>
        <v>44.183588918853225</v>
      </c>
      <c r="W331">
        <f t="shared" si="91"/>
        <v>54.922849789224152</v>
      </c>
      <c r="X331">
        <f t="shared" si="91"/>
        <v>48.163520291643863</v>
      </c>
      <c r="Y331">
        <f t="shared" si="91"/>
        <v>53.386676712198536</v>
      </c>
      <c r="Z331">
        <f t="shared" si="91"/>
        <v>62.815574392428566</v>
      </c>
      <c r="AA331">
        <f t="shared" si="91"/>
        <v>57.347589255020807</v>
      </c>
      <c r="AB331">
        <f t="shared" si="91"/>
        <v>60.76843580313507</v>
      </c>
      <c r="AC331">
        <f t="shared" si="91"/>
        <v>68.563227833942193</v>
      </c>
      <c r="AD331">
        <f t="shared" si="91"/>
        <v>42.532799374394351</v>
      </c>
      <c r="AE331">
        <f t="shared" si="91"/>
        <v>62.738306949813897</v>
      </c>
      <c r="AF331">
        <f t="shared" si="91"/>
        <v>49.441463512566003</v>
      </c>
      <c r="AG331">
        <f t="shared" si="91"/>
        <v>77.604334428446379</v>
      </c>
      <c r="AH331">
        <f t="shared" si="91"/>
        <v>60.729184679540353</v>
      </c>
      <c r="AI331">
        <f t="shared" si="91"/>
        <v>72.959692746504871</v>
      </c>
      <c r="AJ331">
        <f t="shared" si="91"/>
        <v>69.563864759647245</v>
      </c>
      <c r="AK331">
        <f t="shared" si="91"/>
        <v>52.791451674939438</v>
      </c>
      <c r="AL331">
        <f t="shared" si="91"/>
        <v>48.380732406972733</v>
      </c>
      <c r="AM331">
        <f t="shared" si="91"/>
        <v>45.527502069929021</v>
      </c>
      <c r="AN331">
        <f t="shared" si="91"/>
        <v>53.85053608032031</v>
      </c>
      <c r="AO331">
        <f t="shared" si="91"/>
        <v>78.300883709849344</v>
      </c>
      <c r="AP331">
        <f t="shared" si="91"/>
        <v>52.497670937061116</v>
      </c>
      <c r="AQ331">
        <f t="shared" si="91"/>
        <v>49.007635804086242</v>
      </c>
      <c r="AR331">
        <f t="shared" si="91"/>
        <v>51.595124552898106</v>
      </c>
      <c r="AS331">
        <f t="shared" si="91"/>
        <v>55.55356246553319</v>
      </c>
      <c r="AT331">
        <f t="shared" si="91"/>
        <v>56.899281584971327</v>
      </c>
      <c r="AU331">
        <f t="shared" si="91"/>
        <v>66.866118344334978</v>
      </c>
      <c r="AV331">
        <f t="shared" si="91"/>
        <v>64.766370178068712</v>
      </c>
      <c r="AW331">
        <f t="shared" si="91"/>
        <v>67.801421450667249</v>
      </c>
      <c r="AX331">
        <f t="shared" si="91"/>
        <v>50.61999955727704</v>
      </c>
      <c r="AY331">
        <f t="shared" si="91"/>
        <v>54.964156134959183</v>
      </c>
      <c r="AZ331">
        <f t="shared" si="91"/>
        <v>76.138000297912143</v>
      </c>
      <c r="BA331">
        <f t="shared" si="91"/>
        <v>48.513144384080903</v>
      </c>
      <c r="BB331">
        <f t="shared" si="91"/>
        <v>47.095976011320793</v>
      </c>
      <c r="BC331">
        <f t="shared" si="91"/>
        <v>42.851903840659425</v>
      </c>
      <c r="BD331">
        <f t="shared" si="91"/>
        <v>58.900396152266666</v>
      </c>
      <c r="BE331">
        <f t="shared" si="91"/>
        <v>48.277634139723581</v>
      </c>
      <c r="BF331">
        <f t="shared" si="91"/>
        <v>45.315364897898746</v>
      </c>
      <c r="BG331">
        <f t="shared" si="91"/>
        <v>43.777412732875533</v>
      </c>
      <c r="BH331">
        <f t="shared" si="91"/>
        <v>52.869362872774161</v>
      </c>
      <c r="BI331" s="26" t="s">
        <v>1843</v>
      </c>
      <c r="BJ331">
        <f t="shared" si="73"/>
        <v>60.231311553152935</v>
      </c>
      <c r="BK331">
        <f t="shared" si="74"/>
        <v>60.404065117567093</v>
      </c>
      <c r="BL331">
        <f t="shared" si="75"/>
        <v>55.309020281641089</v>
      </c>
      <c r="BN331">
        <f t="shared" si="76"/>
        <v>9.677428965336544</v>
      </c>
      <c r="BO331">
        <f t="shared" si="77"/>
        <v>11.719739296046777</v>
      </c>
      <c r="BP331">
        <f t="shared" si="78"/>
        <v>9.9014800659564166</v>
      </c>
      <c r="BR331">
        <f t="shared" si="79"/>
        <v>2.419357241334136</v>
      </c>
      <c r="BS331">
        <f t="shared" si="80"/>
        <v>2.762369043324377</v>
      </c>
      <c r="BT331">
        <f t="shared" si="81"/>
        <v>1.9802960131912832</v>
      </c>
      <c r="BV331">
        <f t="shared" si="82"/>
        <v>0.96277075591240524</v>
      </c>
      <c r="BW331">
        <f t="shared" si="83"/>
        <v>0.12503386109038758</v>
      </c>
      <c r="BX331">
        <f t="shared" si="84"/>
        <v>0.14341950669439116</v>
      </c>
    </row>
    <row r="332" spans="1:76" x14ac:dyDescent="0.3">
      <c r="A332" s="26" t="s">
        <v>1856</v>
      </c>
      <c r="B332">
        <f>SUM(B240:B258)</f>
        <v>1.456153327115898</v>
      </c>
      <c r="C332">
        <f t="shared" ref="C332:BH332" si="92">SUM(C240:C258)</f>
        <v>1.4780762372185317</v>
      </c>
      <c r="D332">
        <f t="shared" si="92"/>
        <v>2.9023412390061258</v>
      </c>
      <c r="E332">
        <f t="shared" si="92"/>
        <v>2.8454743213243137</v>
      </c>
      <c r="F332">
        <f t="shared" si="92"/>
        <v>2.4721802166916058</v>
      </c>
      <c r="G332">
        <f t="shared" si="92"/>
        <v>1.7776760346351002</v>
      </c>
      <c r="H332">
        <f t="shared" si="92"/>
        <v>2.5278554204540153</v>
      </c>
      <c r="I332">
        <f t="shared" si="92"/>
        <v>1.9235401480144037</v>
      </c>
      <c r="J332">
        <f t="shared" si="92"/>
        <v>2.1378350268894688</v>
      </c>
      <c r="K332">
        <f t="shared" si="92"/>
        <v>1.7808045475452903</v>
      </c>
      <c r="L332">
        <f t="shared" si="92"/>
        <v>1.4987462676911067</v>
      </c>
      <c r="M332">
        <f t="shared" si="92"/>
        <v>2.3972501843079614</v>
      </c>
      <c r="N332">
        <f t="shared" si="92"/>
        <v>1.7797035009811772</v>
      </c>
      <c r="O332">
        <f t="shared" si="92"/>
        <v>1.3942795276895419</v>
      </c>
      <c r="P332">
        <f t="shared" si="92"/>
        <v>2.0794794479908969</v>
      </c>
      <c r="Q332">
        <f t="shared" si="92"/>
        <v>2.0345275535645713</v>
      </c>
      <c r="R332">
        <f t="shared" si="92"/>
        <v>2.4219322033706221</v>
      </c>
      <c r="S332">
        <f t="shared" si="92"/>
        <v>2.2107790914684013</v>
      </c>
      <c r="T332">
        <f t="shared" si="92"/>
        <v>2.0146421096547784</v>
      </c>
      <c r="U332">
        <f t="shared" si="92"/>
        <v>2.2617269730705414</v>
      </c>
      <c r="V332">
        <f t="shared" si="92"/>
        <v>1.5071739651625569</v>
      </c>
      <c r="W332">
        <f t="shared" si="92"/>
        <v>1.9498993633475969</v>
      </c>
      <c r="X332">
        <f t="shared" si="92"/>
        <v>1.6205400089809576</v>
      </c>
      <c r="Y332">
        <f t="shared" si="92"/>
        <v>1.7331458696688224</v>
      </c>
      <c r="Z332">
        <f t="shared" si="92"/>
        <v>2.6312309474119502</v>
      </c>
      <c r="AA332">
        <f t="shared" si="92"/>
        <v>1.9208478990289863</v>
      </c>
      <c r="AB332">
        <f t="shared" si="92"/>
        <v>2.1031761013522678</v>
      </c>
      <c r="AC332">
        <f t="shared" si="92"/>
        <v>2.3033028314632715</v>
      </c>
      <c r="AD332">
        <f t="shared" si="92"/>
        <v>1.7518843023396671</v>
      </c>
      <c r="AE332">
        <f t="shared" si="92"/>
        <v>1.9777540742983426</v>
      </c>
      <c r="AF332">
        <f t="shared" si="92"/>
        <v>1.6946244175037741</v>
      </c>
      <c r="AG332">
        <f t="shared" si="92"/>
        <v>1.6611230314536312</v>
      </c>
      <c r="AH332">
        <f t="shared" si="92"/>
        <v>2.3385899750930172</v>
      </c>
      <c r="AI332">
        <f t="shared" si="92"/>
        <v>2.5816509230224747</v>
      </c>
      <c r="AJ332">
        <f t="shared" si="92"/>
        <v>1.8526671950983633</v>
      </c>
      <c r="AK332">
        <f t="shared" si="92"/>
        <v>2.1274355273184189</v>
      </c>
      <c r="AL332">
        <f t="shared" si="92"/>
        <v>1.6527526521263833</v>
      </c>
      <c r="AM332">
        <f t="shared" si="92"/>
        <v>1.6886537031934434</v>
      </c>
      <c r="AN332">
        <f t="shared" si="92"/>
        <v>1.8616564679381864</v>
      </c>
      <c r="AO332">
        <f t="shared" si="92"/>
        <v>1.8923722883416845</v>
      </c>
      <c r="AP332">
        <f t="shared" si="92"/>
        <v>2.2341900095736467</v>
      </c>
      <c r="AQ332">
        <f t="shared" si="92"/>
        <v>1.7882019516455201</v>
      </c>
      <c r="AR332">
        <f t="shared" si="92"/>
        <v>2.1000808472867085</v>
      </c>
      <c r="AS332">
        <f t="shared" si="92"/>
        <v>1.9607101626634507</v>
      </c>
      <c r="AT332">
        <f t="shared" si="92"/>
        <v>2.3128113654189852</v>
      </c>
      <c r="AU332">
        <f t="shared" si="92"/>
        <v>2.9244981864616104</v>
      </c>
      <c r="AV332">
        <f t="shared" si="92"/>
        <v>2.4921342971487226</v>
      </c>
      <c r="AW332">
        <f t="shared" si="92"/>
        <v>1.9294373307492865</v>
      </c>
      <c r="AX332">
        <f t="shared" si="92"/>
        <v>1.5574930794561175</v>
      </c>
      <c r="AY332">
        <f t="shared" si="92"/>
        <v>1.8217551775511875</v>
      </c>
      <c r="AZ332">
        <f t="shared" si="92"/>
        <v>1.9570025857258648</v>
      </c>
      <c r="BA332">
        <f t="shared" si="92"/>
        <v>1.8203498230865907</v>
      </c>
      <c r="BB332">
        <f t="shared" si="92"/>
        <v>1.6820616232063643</v>
      </c>
      <c r="BC332">
        <f t="shared" si="92"/>
        <v>1.5754664711045325</v>
      </c>
      <c r="BD332">
        <f t="shared" si="92"/>
        <v>2.2559371839756013</v>
      </c>
      <c r="BE332">
        <f t="shared" si="92"/>
        <v>1.2911518050005837</v>
      </c>
      <c r="BF332">
        <f t="shared" si="92"/>
        <v>1.9810214204098515</v>
      </c>
      <c r="BG332">
        <f t="shared" si="92"/>
        <v>1.6442860845363505</v>
      </c>
      <c r="BH332">
        <f t="shared" si="92"/>
        <v>1.7277934658848983</v>
      </c>
      <c r="BI332" s="26" t="s">
        <v>1856</v>
      </c>
      <c r="BJ332">
        <f t="shared" si="73"/>
        <v>2.0303701875700009</v>
      </c>
      <c r="BK332">
        <f t="shared" si="74"/>
        <v>2.0380013382050919</v>
      </c>
      <c r="BL332">
        <f t="shared" si="75"/>
        <v>1.9252768281960941</v>
      </c>
      <c r="BN332">
        <f t="shared" si="76"/>
        <v>0.48568626828080647</v>
      </c>
      <c r="BO332">
        <f t="shared" si="77"/>
        <v>0.33922310363352148</v>
      </c>
      <c r="BP332">
        <f t="shared" si="78"/>
        <v>0.33970347737917272</v>
      </c>
      <c r="BR332">
        <f t="shared" si="79"/>
        <v>0.12142156707020162</v>
      </c>
      <c r="BS332">
        <f t="shared" si="80"/>
        <v>7.9955652304803337E-2</v>
      </c>
      <c r="BT332">
        <f t="shared" si="81"/>
        <v>6.7940695475834548E-2</v>
      </c>
      <c r="BV332">
        <f t="shared" si="82"/>
        <v>0.95853271688520481</v>
      </c>
      <c r="BW332">
        <f t="shared" si="83"/>
        <v>0.457294206724706</v>
      </c>
      <c r="BX332">
        <f t="shared" si="84"/>
        <v>0.28965500617409085</v>
      </c>
    </row>
    <row r="333" spans="1:76" x14ac:dyDescent="0.3">
      <c r="A333" s="23" t="s">
        <v>1836</v>
      </c>
      <c r="B333" s="24">
        <f>SUM(B304,B284,B264,B132:B144,B118,B102,B85,B67,B48,B14)</f>
        <v>18.281286527972068</v>
      </c>
      <c r="C333" s="24">
        <f t="shared" ref="C333:BH333" si="93">SUM(C304,C284,C264,C132:C144,C118,C102,C85,C67,C48,C14)</f>
        <v>17.82292636165451</v>
      </c>
      <c r="D333" s="24">
        <f t="shared" si="93"/>
        <v>18.247515125546816</v>
      </c>
      <c r="E333" s="24">
        <f t="shared" si="93"/>
        <v>20.024504451435948</v>
      </c>
      <c r="F333" s="24">
        <f t="shared" si="93"/>
        <v>15.318839938347965</v>
      </c>
      <c r="G333" s="24">
        <f t="shared" si="93"/>
        <v>12.703864289477123</v>
      </c>
      <c r="H333" s="24">
        <f t="shared" si="93"/>
        <v>16.294978848222136</v>
      </c>
      <c r="I333" s="24">
        <f t="shared" si="93"/>
        <v>11.625795187512987</v>
      </c>
      <c r="J333" s="24">
        <f t="shared" si="93"/>
        <v>15.751159696499361</v>
      </c>
      <c r="K333" s="24">
        <f t="shared" si="93"/>
        <v>10.898823999967597</v>
      </c>
      <c r="L333" s="24">
        <f t="shared" si="93"/>
        <v>13.587502082634904</v>
      </c>
      <c r="M333" s="24">
        <f t="shared" si="93"/>
        <v>17.947746965673023</v>
      </c>
      <c r="N333" s="24">
        <f t="shared" si="93"/>
        <v>11.742916829063333</v>
      </c>
      <c r="O333" s="24">
        <f t="shared" si="93"/>
        <v>22.966029190545221</v>
      </c>
      <c r="P333" s="24">
        <f t="shared" si="93"/>
        <v>25.110729117669717</v>
      </c>
      <c r="Q333" s="24">
        <f t="shared" si="93"/>
        <v>12.204768087789692</v>
      </c>
      <c r="R333" s="24">
        <f t="shared" si="93"/>
        <v>27.800588883571351</v>
      </c>
      <c r="S333" s="24">
        <f t="shared" si="93"/>
        <v>18.488246462017795</v>
      </c>
      <c r="T333" s="24">
        <f t="shared" si="93"/>
        <v>15.336836665727038</v>
      </c>
      <c r="U333" s="24">
        <f t="shared" si="93"/>
        <v>14.916109428788133</v>
      </c>
      <c r="V333" s="24">
        <f t="shared" si="93"/>
        <v>9.6252381705075809</v>
      </c>
      <c r="W333" s="24">
        <f t="shared" si="93"/>
        <v>13.980968135265789</v>
      </c>
      <c r="X333" s="24">
        <f t="shared" si="93"/>
        <v>10.998089182948785</v>
      </c>
      <c r="Y333" s="24">
        <f t="shared" si="93"/>
        <v>12.262151382068362</v>
      </c>
      <c r="Z333" s="24">
        <f t="shared" si="93"/>
        <v>15.758027954345465</v>
      </c>
      <c r="AA333" s="24">
        <f t="shared" si="93"/>
        <v>13.533449985919306</v>
      </c>
      <c r="AB333" s="24">
        <f t="shared" si="93"/>
        <v>13.376617736716812</v>
      </c>
      <c r="AC333" s="24">
        <f t="shared" si="93"/>
        <v>15.974943425093667</v>
      </c>
      <c r="AD333" s="24">
        <f t="shared" si="93"/>
        <v>9.3382157969023556</v>
      </c>
      <c r="AE333" s="24">
        <f t="shared" si="93"/>
        <v>14.932720930880418</v>
      </c>
      <c r="AF333" s="24">
        <f t="shared" si="93"/>
        <v>11.079530771330148</v>
      </c>
      <c r="AG333" s="24">
        <f t="shared" si="93"/>
        <v>24.527796506735168</v>
      </c>
      <c r="AH333" s="24">
        <f t="shared" si="93"/>
        <v>17.286360857217549</v>
      </c>
      <c r="AI333" s="24">
        <f t="shared" si="93"/>
        <v>21.014425511449382</v>
      </c>
      <c r="AJ333" s="24">
        <f t="shared" si="93"/>
        <v>21.060573402570924</v>
      </c>
      <c r="AK333" s="24">
        <f t="shared" si="93"/>
        <v>13.814518841329463</v>
      </c>
      <c r="AL333" s="24">
        <f t="shared" si="93"/>
        <v>11.719130453395454</v>
      </c>
      <c r="AM333" s="24">
        <f t="shared" si="93"/>
        <v>10.435420910252876</v>
      </c>
      <c r="AN333" s="24">
        <f t="shared" si="93"/>
        <v>15.896962181207556</v>
      </c>
      <c r="AO333" s="24">
        <f t="shared" si="93"/>
        <v>24.900373406524128</v>
      </c>
      <c r="AP333" s="24">
        <f t="shared" si="93"/>
        <v>11.372990630405287</v>
      </c>
      <c r="AQ333" s="24">
        <f t="shared" si="93"/>
        <v>10.821261938772381</v>
      </c>
      <c r="AR333" s="24">
        <f t="shared" si="93"/>
        <v>13.625930426534216</v>
      </c>
      <c r="AS333" s="24">
        <f t="shared" si="93"/>
        <v>13.008460589821977</v>
      </c>
      <c r="AT333" s="24">
        <f t="shared" si="93"/>
        <v>13.799156556291637</v>
      </c>
      <c r="AU333" s="24">
        <f t="shared" si="93"/>
        <v>13.787641081623459</v>
      </c>
      <c r="AV333" s="24">
        <f t="shared" si="93"/>
        <v>18.829458028007345</v>
      </c>
      <c r="AW333" s="24">
        <f t="shared" si="93"/>
        <v>22.020317381395444</v>
      </c>
      <c r="AX333" s="24">
        <f t="shared" si="93"/>
        <v>11.292793231124238</v>
      </c>
      <c r="AY333" s="24">
        <f t="shared" si="93"/>
        <v>13.688390841506113</v>
      </c>
      <c r="AZ333" s="24">
        <f t="shared" si="93"/>
        <v>24.991318564248672</v>
      </c>
      <c r="BA333" s="24">
        <f t="shared" si="93"/>
        <v>11.351905743752123</v>
      </c>
      <c r="BB333" s="24">
        <f t="shared" si="93"/>
        <v>11.202520834158364</v>
      </c>
      <c r="BC333" s="24">
        <f t="shared" si="93"/>
        <v>9.7918909213920244</v>
      </c>
      <c r="BD333" s="24">
        <f t="shared" si="93"/>
        <v>15.501609664820855</v>
      </c>
      <c r="BE333" s="24">
        <f t="shared" si="93"/>
        <v>13.493659180542178</v>
      </c>
      <c r="BF333" s="24">
        <f t="shared" si="93"/>
        <v>10.089626177947915</v>
      </c>
      <c r="BG333" s="24">
        <f t="shared" si="93"/>
        <v>10.535966508850773</v>
      </c>
      <c r="BH333" s="24">
        <f t="shared" si="93"/>
        <v>13.224709422082874</v>
      </c>
      <c r="BI333" s="23" t="s">
        <v>1836</v>
      </c>
      <c r="BJ333">
        <f t="shared" si="73"/>
        <v>16.283086668750773</v>
      </c>
      <c r="BK333">
        <f t="shared" si="74"/>
        <v>15.568350988193616</v>
      </c>
      <c r="BL333">
        <f t="shared" si="75"/>
        <v>14.41026347674233</v>
      </c>
      <c r="BN333">
        <f t="shared" si="76"/>
        <v>4.1536933175037198</v>
      </c>
      <c r="BO333">
        <f t="shared" si="77"/>
        <v>4.9091029051047483</v>
      </c>
      <c r="BP333">
        <f t="shared" si="78"/>
        <v>4.4863268307432529</v>
      </c>
      <c r="BR333">
        <f t="shared" si="79"/>
        <v>1.03842332937593</v>
      </c>
      <c r="BS333">
        <f t="shared" si="80"/>
        <v>1.1570866512473827</v>
      </c>
      <c r="BT333">
        <f t="shared" si="81"/>
        <v>0.8972653661486506</v>
      </c>
      <c r="BV333">
        <f t="shared" si="82"/>
        <v>0.64883311915268171</v>
      </c>
      <c r="BW333">
        <f t="shared" si="83"/>
        <v>0.18134065779162131</v>
      </c>
      <c r="BX333">
        <f t="shared" si="84"/>
        <v>0.43435973382909199</v>
      </c>
    </row>
    <row r="334" spans="1:76" x14ac:dyDescent="0.3">
      <c r="A334" s="23" t="s">
        <v>1837</v>
      </c>
      <c r="B334" s="24">
        <f>SUM(B310,B290,B270,B256,B250,B244,B200:B206,B196,B186,B175,B163,B150,B124,B108,B91,B73,B54,B20)</f>
        <v>5.5354080877480882</v>
      </c>
      <c r="C334" s="24">
        <f t="shared" ref="C334:BH334" si="94">SUM(C310,C290,C270,C256,C250,C244,C200:C206,C196,C186,C175,C163,C150,C124,C108,C91,C73,C54,C20)</f>
        <v>4.7809405429166416</v>
      </c>
      <c r="D334" s="24">
        <f t="shared" si="94"/>
        <v>5.2804335951837578</v>
      </c>
      <c r="E334" s="24">
        <f t="shared" si="94"/>
        <v>5.649763934142273</v>
      </c>
      <c r="F334" s="24">
        <f t="shared" si="94"/>
        <v>5.366765851111964</v>
      </c>
      <c r="G334" s="24">
        <f t="shared" si="94"/>
        <v>3.3311745846251886</v>
      </c>
      <c r="H334" s="24">
        <f t="shared" si="94"/>
        <v>4.5415737690377105</v>
      </c>
      <c r="I334" s="24">
        <f t="shared" si="94"/>
        <v>3.2776644513642217</v>
      </c>
      <c r="J334" s="24">
        <f t="shared" si="94"/>
        <v>4.4353113810979616</v>
      </c>
      <c r="K334" s="24">
        <f t="shared" si="94"/>
        <v>3.606669984832191</v>
      </c>
      <c r="L334" s="24">
        <f t="shared" si="94"/>
        <v>3.5215929532130428</v>
      </c>
      <c r="M334" s="24">
        <f t="shared" si="94"/>
        <v>5.1707214684165042</v>
      </c>
      <c r="N334" s="24">
        <f t="shared" si="94"/>
        <v>3.329042825942178</v>
      </c>
      <c r="O334" s="24">
        <f t="shared" si="94"/>
        <v>6.5396962397559815</v>
      </c>
      <c r="P334" s="24">
        <f t="shared" si="94"/>
        <v>6.9514234520727776</v>
      </c>
      <c r="Q334" s="24">
        <f t="shared" si="94"/>
        <v>3.5952636540790568</v>
      </c>
      <c r="R334" s="24">
        <f t="shared" si="94"/>
        <v>8.2266197230071025</v>
      </c>
      <c r="S334" s="24">
        <f t="shared" si="94"/>
        <v>5.1334310776978329</v>
      </c>
      <c r="T334" s="24">
        <f t="shared" si="94"/>
        <v>4.8141284073821655</v>
      </c>
      <c r="U334" s="24">
        <f t="shared" si="94"/>
        <v>4.0050521766535931</v>
      </c>
      <c r="V334" s="24">
        <f t="shared" si="94"/>
        <v>2.750989780847978</v>
      </c>
      <c r="W334" s="24">
        <f t="shared" si="94"/>
        <v>3.6705575990735535</v>
      </c>
      <c r="X334" s="24">
        <f t="shared" si="94"/>
        <v>2.8600305719555448</v>
      </c>
      <c r="Y334" s="24">
        <f t="shared" si="94"/>
        <v>3.1419544161265178</v>
      </c>
      <c r="Z334" s="24">
        <f t="shared" si="94"/>
        <v>3.774808633165688</v>
      </c>
      <c r="AA334" s="24">
        <f t="shared" si="94"/>
        <v>3.9487467989860403</v>
      </c>
      <c r="AB334" s="24">
        <f t="shared" si="94"/>
        <v>3.5803736875400851</v>
      </c>
      <c r="AC334" s="24">
        <f t="shared" si="94"/>
        <v>4.8592113005223574</v>
      </c>
      <c r="AD334" s="24">
        <f t="shared" si="94"/>
        <v>2.4413895792828386</v>
      </c>
      <c r="AE334" s="24">
        <f t="shared" si="94"/>
        <v>4.3738048063262056</v>
      </c>
      <c r="AF334" s="24">
        <f t="shared" si="94"/>
        <v>2.7581225371721874</v>
      </c>
      <c r="AG334" s="24">
        <f t="shared" si="94"/>
        <v>7.586462871403711</v>
      </c>
      <c r="AH334" s="24">
        <f t="shared" si="94"/>
        <v>4.1282237409648017</v>
      </c>
      <c r="AI334" s="24">
        <f t="shared" si="94"/>
        <v>5.8775416708093733</v>
      </c>
      <c r="AJ334" s="24">
        <f t="shared" si="94"/>
        <v>6.9022063274398739</v>
      </c>
      <c r="AK334" s="24">
        <f t="shared" si="94"/>
        <v>3.9740443881479175</v>
      </c>
      <c r="AL334" s="24">
        <f t="shared" si="94"/>
        <v>2.8284922712051817</v>
      </c>
      <c r="AM334" s="24">
        <f t="shared" si="94"/>
        <v>2.8790642604241161</v>
      </c>
      <c r="AN334" s="24">
        <f t="shared" si="94"/>
        <v>3.7262062414565404</v>
      </c>
      <c r="AO334" s="24">
        <f t="shared" si="94"/>
        <v>6.9304480273047533</v>
      </c>
      <c r="AP334" s="24">
        <f t="shared" si="94"/>
        <v>3.3178130757520123</v>
      </c>
      <c r="AQ334" s="24">
        <f t="shared" si="94"/>
        <v>3.1460862089047721</v>
      </c>
      <c r="AR334" s="24">
        <f t="shared" si="94"/>
        <v>3.8559672102516309</v>
      </c>
      <c r="AS334" s="24">
        <f t="shared" si="94"/>
        <v>3.8611434907302473</v>
      </c>
      <c r="AT334" s="24">
        <f t="shared" si="94"/>
        <v>4.0376979390507239</v>
      </c>
      <c r="AU334" s="24">
        <f t="shared" si="94"/>
        <v>4.7514096871815807</v>
      </c>
      <c r="AV334" s="24">
        <f t="shared" si="94"/>
        <v>5.7455082837705929</v>
      </c>
      <c r="AW334" s="24">
        <f t="shared" si="94"/>
        <v>6.4834390465752652</v>
      </c>
      <c r="AX334" s="24">
        <f t="shared" si="94"/>
        <v>2.9063756906003531</v>
      </c>
      <c r="AY334" s="24">
        <f t="shared" si="94"/>
        <v>3.8272440149680795</v>
      </c>
      <c r="AZ334" s="24">
        <f t="shared" si="94"/>
        <v>7.3059296032930829</v>
      </c>
      <c r="BA334" s="24">
        <f t="shared" si="94"/>
        <v>3.1111293011907226</v>
      </c>
      <c r="BB334" s="24">
        <f t="shared" si="94"/>
        <v>3.0600598110645483</v>
      </c>
      <c r="BC334" s="24">
        <f t="shared" si="94"/>
        <v>2.8250461846478854</v>
      </c>
      <c r="BD334" s="24">
        <f t="shared" si="94"/>
        <v>4.1023616515009191</v>
      </c>
      <c r="BE334" s="24">
        <f t="shared" si="94"/>
        <v>3.8759185027627794</v>
      </c>
      <c r="BF334" s="24">
        <f t="shared" si="94"/>
        <v>2.8072441505841397</v>
      </c>
      <c r="BG334" s="24">
        <f t="shared" si="94"/>
        <v>3.0841706418799375</v>
      </c>
      <c r="BH334" s="24">
        <f t="shared" si="94"/>
        <v>3.6754845437578973</v>
      </c>
      <c r="BI334" s="23" t="s">
        <v>1837</v>
      </c>
      <c r="BJ334">
        <f t="shared" si="73"/>
        <v>4.6820904234712222</v>
      </c>
      <c r="BK334">
        <f t="shared" si="74"/>
        <v>4.3295249654954215</v>
      </c>
      <c r="BL334">
        <f t="shared" si="75"/>
        <v>4.1208196221778213</v>
      </c>
      <c r="BN334">
        <f t="shared" si="76"/>
        <v>1.1756894693819224</v>
      </c>
      <c r="BO334">
        <f t="shared" si="77"/>
        <v>1.5912412100437243</v>
      </c>
      <c r="BP334">
        <f t="shared" si="78"/>
        <v>1.4137208017684</v>
      </c>
      <c r="BR334">
        <f t="shared" si="79"/>
        <v>0.29392236734548061</v>
      </c>
      <c r="BS334">
        <f t="shared" si="80"/>
        <v>0.37505915004180168</v>
      </c>
      <c r="BT334">
        <f t="shared" si="81"/>
        <v>0.28274416035368</v>
      </c>
      <c r="BV334">
        <f t="shared" si="82"/>
        <v>0.46492575912152778</v>
      </c>
      <c r="BW334">
        <f t="shared" si="83"/>
        <v>0.17720954305594133</v>
      </c>
      <c r="BX334">
        <f t="shared" si="84"/>
        <v>0.65960851656247177</v>
      </c>
    </row>
    <row r="335" spans="1:76" x14ac:dyDescent="0.3">
      <c r="A335" s="23" t="s">
        <v>1838</v>
      </c>
      <c r="B335" s="24">
        <f>SUM(B318,B298,B278,B258,B238:B239,B236,B232,B227,B221,B214,B194,B183,B171,B158,B116,B99,B81,B62,B28)</f>
        <v>10.741944672474865</v>
      </c>
      <c r="C335" s="24">
        <f t="shared" ref="C335:BH335" si="95">SUM(C318,C298,C278,C258,C238:C239,C236,C232,C227,C221,C214,C194,C183,C171,C158,C116,C99,C81,C62,C28)</f>
        <v>9.521790561547931</v>
      </c>
      <c r="D335" s="24">
        <f t="shared" si="95"/>
        <v>11.18016694644909</v>
      </c>
      <c r="E335" s="24">
        <f t="shared" si="95"/>
        <v>11.460715941628454</v>
      </c>
      <c r="F335" s="24">
        <f t="shared" si="95"/>
        <v>11.862167679509062</v>
      </c>
      <c r="G335" s="24">
        <f t="shared" si="95"/>
        <v>8.396683004637655</v>
      </c>
      <c r="H335" s="24">
        <f t="shared" si="95"/>
        <v>11.811767762845514</v>
      </c>
      <c r="I335" s="24">
        <f t="shared" si="95"/>
        <v>7.9874515041657066</v>
      </c>
      <c r="J335" s="24">
        <f t="shared" si="95"/>
        <v>11.750325289441061</v>
      </c>
      <c r="K335" s="24">
        <f t="shared" si="95"/>
        <v>9.7476199357758126</v>
      </c>
      <c r="L335" s="24">
        <f t="shared" si="95"/>
        <v>8.9926281798812582</v>
      </c>
      <c r="M335" s="24">
        <f t="shared" si="95"/>
        <v>11.632236860840917</v>
      </c>
      <c r="N335" s="24">
        <f t="shared" si="95"/>
        <v>9.5146963180349839</v>
      </c>
      <c r="O335" s="24">
        <f t="shared" si="95"/>
        <v>11.180813884648934</v>
      </c>
      <c r="P335" s="24">
        <f t="shared" si="95"/>
        <v>14.016763615016853</v>
      </c>
      <c r="Q335" s="24">
        <f t="shared" si="95"/>
        <v>9.6305596106111064</v>
      </c>
      <c r="R335" s="24">
        <f t="shared" si="95"/>
        <v>14.367630857837652</v>
      </c>
      <c r="S335" s="24">
        <f t="shared" si="95"/>
        <v>13.316020804306136</v>
      </c>
      <c r="T335" s="24">
        <f t="shared" si="95"/>
        <v>11.144240902610852</v>
      </c>
      <c r="U335" s="24">
        <f t="shared" si="95"/>
        <v>8.9293976077202117</v>
      </c>
      <c r="V335" s="24">
        <f t="shared" si="95"/>
        <v>8.2276216973255902</v>
      </c>
      <c r="W335" s="24">
        <f t="shared" si="95"/>
        <v>9.5090073035751921</v>
      </c>
      <c r="X335" s="24">
        <f t="shared" si="95"/>
        <v>7.6802755830856242</v>
      </c>
      <c r="Y335" s="24">
        <f t="shared" si="95"/>
        <v>9.7215477476944674</v>
      </c>
      <c r="Z335" s="24">
        <f t="shared" si="95"/>
        <v>9.4351859020069426</v>
      </c>
      <c r="AA335" s="24">
        <f t="shared" si="95"/>
        <v>10.913089497823465</v>
      </c>
      <c r="AB335" s="24">
        <f t="shared" si="95"/>
        <v>10.699386578075526</v>
      </c>
      <c r="AC335" s="24">
        <f t="shared" si="95"/>
        <v>12.494133460357494</v>
      </c>
      <c r="AD335" s="24">
        <f t="shared" si="95"/>
        <v>7.6817020852931792</v>
      </c>
      <c r="AE335" s="24">
        <f t="shared" si="95"/>
        <v>10.396881887897004</v>
      </c>
      <c r="AF335" s="24">
        <f t="shared" si="95"/>
        <v>8.6381471626872877</v>
      </c>
      <c r="AG335" s="24">
        <f t="shared" si="95"/>
        <v>13.168507162127366</v>
      </c>
      <c r="AH335" s="24">
        <f t="shared" si="95"/>
        <v>9.3432335545100713</v>
      </c>
      <c r="AI335" s="24">
        <f t="shared" si="95"/>
        <v>9.9984795665350887</v>
      </c>
      <c r="AJ335" s="24">
        <f t="shared" si="95"/>
        <v>12.30070697289111</v>
      </c>
      <c r="AK335" s="24">
        <f t="shared" si="95"/>
        <v>10.026619233149098</v>
      </c>
      <c r="AL335" s="24">
        <f t="shared" si="95"/>
        <v>8.6040575846922422</v>
      </c>
      <c r="AM335" s="24">
        <f t="shared" si="95"/>
        <v>9.1566433663233209</v>
      </c>
      <c r="AN335" s="24">
        <f t="shared" si="95"/>
        <v>8.6794740008498756</v>
      </c>
      <c r="AO335" s="24">
        <f t="shared" si="95"/>
        <v>14.72326430767747</v>
      </c>
      <c r="AP335" s="24">
        <f t="shared" si="95"/>
        <v>10.086981366748716</v>
      </c>
      <c r="AQ335" s="24">
        <f t="shared" si="95"/>
        <v>8.8260536355169332</v>
      </c>
      <c r="AR335" s="24">
        <f t="shared" si="95"/>
        <v>8.6322543052471943</v>
      </c>
      <c r="AS335" s="24">
        <f t="shared" si="95"/>
        <v>9.4273632628160602</v>
      </c>
      <c r="AT335" s="24">
        <f t="shared" si="95"/>
        <v>10.379335117576591</v>
      </c>
      <c r="AU335" s="24">
        <f t="shared" si="95"/>
        <v>11.54612367270286</v>
      </c>
      <c r="AV335" s="24">
        <f t="shared" si="95"/>
        <v>12.119068205296738</v>
      </c>
      <c r="AW335" s="24">
        <f t="shared" si="95"/>
        <v>11.60585906847702</v>
      </c>
      <c r="AX335" s="24">
        <f t="shared" si="95"/>
        <v>7.7471906302560178</v>
      </c>
      <c r="AY335" s="24">
        <f t="shared" si="95"/>
        <v>9.296409748613204</v>
      </c>
      <c r="AZ335" s="24">
        <f t="shared" si="95"/>
        <v>12.14585507650812</v>
      </c>
      <c r="BA335" s="24">
        <f t="shared" si="95"/>
        <v>7.0100466172124136</v>
      </c>
      <c r="BB335" s="24">
        <f t="shared" si="95"/>
        <v>8.6352106188237912</v>
      </c>
      <c r="BC335" s="24">
        <f t="shared" si="95"/>
        <v>8.1365222427424939</v>
      </c>
      <c r="BD335" s="24">
        <f t="shared" si="95"/>
        <v>10.04011185505893</v>
      </c>
      <c r="BE335" s="24">
        <f t="shared" si="95"/>
        <v>8.5286835691262937</v>
      </c>
      <c r="BF335" s="24">
        <f t="shared" si="95"/>
        <v>8.3343678474277603</v>
      </c>
      <c r="BG335" s="24">
        <f t="shared" si="95"/>
        <v>7.9805001038754941</v>
      </c>
      <c r="BH335" s="24">
        <f t="shared" si="95"/>
        <v>8.8351696436764495</v>
      </c>
      <c r="BI335" s="23" t="s">
        <v>1838</v>
      </c>
      <c r="BJ335">
        <f t="shared" si="73"/>
        <v>10.589270735469327</v>
      </c>
      <c r="BK335">
        <f t="shared" si="74"/>
        <v>10.314693853414951</v>
      </c>
      <c r="BL335">
        <f t="shared" si="75"/>
        <v>9.7121548821314487</v>
      </c>
      <c r="BN335">
        <f t="shared" si="76"/>
        <v>1.5669079038080012</v>
      </c>
      <c r="BO335">
        <f t="shared" si="77"/>
        <v>1.9599847260139454</v>
      </c>
      <c r="BP335">
        <f t="shared" si="78"/>
        <v>1.8021898719626197</v>
      </c>
      <c r="BR335">
        <f t="shared" si="79"/>
        <v>0.39172697595200029</v>
      </c>
      <c r="BS335">
        <f t="shared" si="80"/>
        <v>0.46197283026217278</v>
      </c>
      <c r="BT335">
        <f t="shared" si="81"/>
        <v>0.36043797439252395</v>
      </c>
      <c r="BV335">
        <f t="shared" si="82"/>
        <v>0.65340594561721677</v>
      </c>
      <c r="BW335">
        <f t="shared" si="83"/>
        <v>0.10827803964349537</v>
      </c>
      <c r="BX335">
        <f t="shared" si="84"/>
        <v>0.31088607895489884</v>
      </c>
    </row>
    <row r="336" spans="1:76" x14ac:dyDescent="0.3">
      <c r="A336" s="21" t="s">
        <v>1857</v>
      </c>
      <c r="B336" s="13">
        <f>SUM(B7:B35)</f>
        <v>10.194536261769812</v>
      </c>
      <c r="C336" s="13">
        <f t="shared" ref="C336:BH336" si="96">SUM(C7:C35)</f>
        <v>9.6863965026930643</v>
      </c>
      <c r="D336" s="13">
        <f t="shared" si="96"/>
        <v>8.3302924827935616</v>
      </c>
      <c r="E336" s="13">
        <f t="shared" si="96"/>
        <v>10.605032684057321</v>
      </c>
      <c r="F336" s="13">
        <f t="shared" si="96"/>
        <v>9.2105326235821288</v>
      </c>
      <c r="G336" s="13">
        <f t="shared" si="96"/>
        <v>7.8391001708248735</v>
      </c>
      <c r="H336" s="13">
        <f t="shared" si="96"/>
        <v>11.861658250548691</v>
      </c>
      <c r="I336" s="13">
        <f t="shared" si="96"/>
        <v>11.868306883167744</v>
      </c>
      <c r="J336" s="13">
        <f t="shared" si="96"/>
        <v>8.6928349136296923</v>
      </c>
      <c r="K336" s="13">
        <f t="shared" si="96"/>
        <v>10.815610600327823</v>
      </c>
      <c r="L336" s="13">
        <f t="shared" si="96"/>
        <v>8.3170913094316941</v>
      </c>
      <c r="M336" s="13">
        <f t="shared" si="96"/>
        <v>6.6891978263068603</v>
      </c>
      <c r="N336" s="13">
        <f t="shared" si="96"/>
        <v>10.428896786050542</v>
      </c>
      <c r="O336" s="13">
        <f t="shared" si="96"/>
        <v>11.062581938235942</v>
      </c>
      <c r="P336" s="13">
        <f t="shared" si="96"/>
        <v>20.040333733792494</v>
      </c>
      <c r="Q336" s="13">
        <f t="shared" si="96"/>
        <v>10.31871037101233</v>
      </c>
      <c r="R336" s="13">
        <f t="shared" si="96"/>
        <v>10.925764469866838</v>
      </c>
      <c r="S336" s="13">
        <f t="shared" si="96"/>
        <v>8.2683969888800792</v>
      </c>
      <c r="T336" s="13">
        <f t="shared" si="96"/>
        <v>7.8386090586499355</v>
      </c>
      <c r="U336" s="13">
        <f t="shared" si="96"/>
        <v>8.6377426067655811</v>
      </c>
      <c r="V336" s="13">
        <f t="shared" si="96"/>
        <v>8.7976159148639184</v>
      </c>
      <c r="W336" s="13">
        <f t="shared" si="96"/>
        <v>8.7224291823421041</v>
      </c>
      <c r="X336" s="13">
        <f t="shared" si="96"/>
        <v>10.63120959312795</v>
      </c>
      <c r="Y336" s="13">
        <f t="shared" si="96"/>
        <v>10.610523437958969</v>
      </c>
      <c r="Z336" s="13">
        <f t="shared" si="96"/>
        <v>11.72486677666334</v>
      </c>
      <c r="AA336" s="13">
        <f t="shared" si="96"/>
        <v>10.261926922120614</v>
      </c>
      <c r="AB336" s="13">
        <f t="shared" si="96"/>
        <v>15.500670454182659</v>
      </c>
      <c r="AC336" s="13">
        <f t="shared" si="96"/>
        <v>10.60152062398492</v>
      </c>
      <c r="AD336" s="13">
        <f t="shared" si="96"/>
        <v>9.2155226070590803</v>
      </c>
      <c r="AE336" s="13">
        <f t="shared" si="96"/>
        <v>9.6882942989542418</v>
      </c>
      <c r="AF336" s="13">
        <f t="shared" si="96"/>
        <v>10.438403922708005</v>
      </c>
      <c r="AG336" s="13">
        <f t="shared" si="96"/>
        <v>12.309669147692953</v>
      </c>
      <c r="AH336" s="13">
        <f t="shared" si="96"/>
        <v>8.4965538060633587</v>
      </c>
      <c r="AI336" s="13">
        <f t="shared" si="96"/>
        <v>19.009775038456553</v>
      </c>
      <c r="AJ336" s="13">
        <f t="shared" si="96"/>
        <v>10.686499273295309</v>
      </c>
      <c r="AK336" s="13">
        <f t="shared" si="96"/>
        <v>6.7807595508368506</v>
      </c>
      <c r="AL336" s="13">
        <f t="shared" si="96"/>
        <v>8.9597235271840514</v>
      </c>
      <c r="AM336" s="13">
        <f t="shared" si="96"/>
        <v>7.9329195660982279</v>
      </c>
      <c r="AN336" s="13">
        <f t="shared" si="96"/>
        <v>6.898785185092029</v>
      </c>
      <c r="AO336" s="13">
        <f t="shared" si="96"/>
        <v>8.9657327441217181</v>
      </c>
      <c r="AP336" s="13">
        <f t="shared" si="96"/>
        <v>10.297630684997189</v>
      </c>
      <c r="AQ336" s="13">
        <f t="shared" si="96"/>
        <v>8.211857755011474</v>
      </c>
      <c r="AR336" s="13">
        <f t="shared" si="96"/>
        <v>6.1915133749936953</v>
      </c>
      <c r="AS336" s="13">
        <f t="shared" si="96"/>
        <v>13.422116778409048</v>
      </c>
      <c r="AT336" s="13">
        <f t="shared" si="96"/>
        <v>10.038693850832223</v>
      </c>
      <c r="AU336" s="13">
        <f t="shared" si="96"/>
        <v>18.507790253180151</v>
      </c>
      <c r="AV336" s="13">
        <f t="shared" si="96"/>
        <v>8.4477400512307241</v>
      </c>
      <c r="AW336" s="13">
        <f t="shared" si="96"/>
        <v>9.8938192141441341</v>
      </c>
      <c r="AX336" s="13">
        <f t="shared" si="96"/>
        <v>11.679194927119239</v>
      </c>
      <c r="AY336" s="13">
        <f t="shared" si="96"/>
        <v>9.3066908524149898</v>
      </c>
      <c r="AZ336" s="13">
        <f t="shared" si="96"/>
        <v>11.112348681721103</v>
      </c>
      <c r="BA336" s="13">
        <f t="shared" si="96"/>
        <v>9.6127420822152221</v>
      </c>
      <c r="BB336" s="13">
        <f t="shared" si="96"/>
        <v>8.3519409622440488</v>
      </c>
      <c r="BC336" s="13">
        <f t="shared" si="96"/>
        <v>7.1549083942749823</v>
      </c>
      <c r="BD336" s="13">
        <f t="shared" si="96"/>
        <v>8.7821556866979158</v>
      </c>
      <c r="BE336" s="13">
        <f t="shared" si="96"/>
        <v>8.385340525596499</v>
      </c>
      <c r="BF336" s="13">
        <f t="shared" si="96"/>
        <v>7.9014671323028196</v>
      </c>
      <c r="BG336" s="13">
        <f t="shared" si="96"/>
        <v>7.4550706104176445</v>
      </c>
      <c r="BH336" s="13">
        <f t="shared" si="96"/>
        <v>10.337803387664323</v>
      </c>
      <c r="BI336" s="21" t="s">
        <v>1857</v>
      </c>
      <c r="BJ336">
        <f t="shared" si="73"/>
        <v>10.372569583639038</v>
      </c>
      <c r="BK336">
        <f t="shared" si="74"/>
        <v>10.64886082501895</v>
      </c>
      <c r="BL336">
        <f t="shared" si="75"/>
        <v>9.4126098020838214</v>
      </c>
      <c r="BN336">
        <f t="shared" si="76"/>
        <v>2.9632048317464523</v>
      </c>
      <c r="BO336">
        <f t="shared" si="77"/>
        <v>2.7652492962672328</v>
      </c>
      <c r="BP336">
        <f t="shared" si="78"/>
        <v>2.5260378148437361</v>
      </c>
      <c r="BR336">
        <f t="shared" si="79"/>
        <v>0.74080120793661308</v>
      </c>
      <c r="BS336">
        <f t="shared" si="80"/>
        <v>0.65177550968729625</v>
      </c>
      <c r="BT336">
        <f t="shared" si="81"/>
        <v>0.50520756296874725</v>
      </c>
      <c r="BV336">
        <f t="shared" si="82"/>
        <v>0.78133503576432695</v>
      </c>
      <c r="BW336">
        <f t="shared" si="83"/>
        <v>0.29338430725542924</v>
      </c>
      <c r="BX336">
        <f t="shared" si="84"/>
        <v>0.14288684253057934</v>
      </c>
    </row>
    <row r="337" spans="1:76" x14ac:dyDescent="0.3">
      <c r="A337" s="21" t="s">
        <v>1858</v>
      </c>
      <c r="B337" s="13">
        <f>SUM(B36:B318)</f>
        <v>54.667993687886344</v>
      </c>
      <c r="C337" s="13">
        <f t="shared" ref="C337:BH337" si="97">SUM(C36:C318)</f>
        <v>50.990945931157249</v>
      </c>
      <c r="D337" s="13">
        <f t="shared" si="97"/>
        <v>63.652704081364703</v>
      </c>
      <c r="E337" s="13">
        <f t="shared" si="97"/>
        <v>67.504210546954141</v>
      </c>
      <c r="F337" s="13">
        <f t="shared" si="97"/>
        <v>63.83407754837431</v>
      </c>
      <c r="G337" s="13">
        <f t="shared" si="97"/>
        <v>46.419288977954523</v>
      </c>
      <c r="H337" s="13">
        <f t="shared" si="97"/>
        <v>60.732117342945081</v>
      </c>
      <c r="I337" s="13">
        <f t="shared" si="97"/>
        <v>43.253275232925972</v>
      </c>
      <c r="J337" s="13">
        <f t="shared" si="97"/>
        <v>58.618169878819202</v>
      </c>
      <c r="K337" s="13">
        <f t="shared" si="97"/>
        <v>45.706258876966835</v>
      </c>
      <c r="L337" s="13">
        <f t="shared" si="97"/>
        <v>48.921632735049933</v>
      </c>
      <c r="M337" s="13">
        <f t="shared" si="97"/>
        <v>61.53191038659407</v>
      </c>
      <c r="N337" s="13">
        <f t="shared" si="97"/>
        <v>45.360692461178054</v>
      </c>
      <c r="O337" s="13">
        <f t="shared" si="97"/>
        <v>62.170580328997104</v>
      </c>
      <c r="P337" s="13">
        <f t="shared" si="97"/>
        <v>71.635305936483292</v>
      </c>
      <c r="Q337" s="13">
        <f t="shared" si="97"/>
        <v>48.96135056577652</v>
      </c>
      <c r="R337" s="13">
        <f t="shared" si="97"/>
        <v>82.035474660510843</v>
      </c>
      <c r="S337" s="13">
        <f t="shared" si="97"/>
        <v>68.634205507393645</v>
      </c>
      <c r="T337" s="13">
        <f t="shared" si="97"/>
        <v>56.360285264044286</v>
      </c>
      <c r="U337" s="13">
        <f t="shared" si="97"/>
        <v>53.178454444913747</v>
      </c>
      <c r="V337" s="13">
        <f t="shared" si="97"/>
        <v>39.913741767975864</v>
      </c>
      <c r="W337" s="13">
        <f t="shared" si="97"/>
        <v>51.601273330305233</v>
      </c>
      <c r="X337" s="13">
        <f t="shared" si="97"/>
        <v>42.499535207054336</v>
      </c>
      <c r="Y337" s="13">
        <f t="shared" si="97"/>
        <v>47.817504511674557</v>
      </c>
      <c r="Z337" s="13">
        <f t="shared" si="97"/>
        <v>58.345268017415044</v>
      </c>
      <c r="AA337" s="13">
        <f t="shared" si="97"/>
        <v>52.742092732335372</v>
      </c>
      <c r="AB337" s="13">
        <f t="shared" si="97"/>
        <v>51.791008963091826</v>
      </c>
      <c r="AC337" s="13">
        <f t="shared" si="97"/>
        <v>64.302629733891152</v>
      </c>
      <c r="AD337" s="13">
        <f t="shared" si="97"/>
        <v>38.079344433005289</v>
      </c>
      <c r="AE337" s="13">
        <f t="shared" si="97"/>
        <v>58.698337533507832</v>
      </c>
      <c r="AF337" s="13">
        <f t="shared" si="97"/>
        <v>43.816716038645062</v>
      </c>
      <c r="AG337" s="13">
        <f t="shared" si="97"/>
        <v>70.597363641404641</v>
      </c>
      <c r="AH337" s="13">
        <f t="shared" si="97"/>
        <v>58.710103682380719</v>
      </c>
      <c r="AI337" s="13">
        <f t="shared" si="97"/>
        <v>60.877668825531543</v>
      </c>
      <c r="AJ337" s="13">
        <f t="shared" si="97"/>
        <v>64.207279137493998</v>
      </c>
      <c r="AK337" s="13">
        <f t="shared" si="97"/>
        <v>52.211170495799458</v>
      </c>
      <c r="AL337" s="13">
        <f t="shared" si="97"/>
        <v>44.16847966306144</v>
      </c>
      <c r="AM337" s="13">
        <f t="shared" si="97"/>
        <v>42.480184173763696</v>
      </c>
      <c r="AN337" s="13">
        <f t="shared" si="97"/>
        <v>52.325874974306934</v>
      </c>
      <c r="AO337" s="13">
        <f t="shared" si="97"/>
        <v>74.700374141656155</v>
      </c>
      <c r="AP337" s="13">
        <f t="shared" si="97"/>
        <v>48.484933404949345</v>
      </c>
      <c r="AQ337" s="13">
        <f t="shared" si="97"/>
        <v>45.618082042428298</v>
      </c>
      <c r="AR337" s="13">
        <f t="shared" si="97"/>
        <v>51.195062966327541</v>
      </c>
      <c r="AS337" s="13">
        <f t="shared" si="97"/>
        <v>47.777199603027235</v>
      </c>
      <c r="AT337" s="13">
        <f t="shared" si="97"/>
        <v>52.837622349726843</v>
      </c>
      <c r="AU337" s="13">
        <f t="shared" si="97"/>
        <v>56.361156114266286</v>
      </c>
      <c r="AV337" s="13">
        <f t="shared" si="97"/>
        <v>63.578716755844923</v>
      </c>
      <c r="AW337" s="13">
        <f t="shared" si="97"/>
        <v>63.032742258875949</v>
      </c>
      <c r="AX337" s="13">
        <f t="shared" si="97"/>
        <v>43.782707547654582</v>
      </c>
      <c r="AY337" s="13">
        <f t="shared" si="97"/>
        <v>51.128759063655139</v>
      </c>
      <c r="AZ337" s="13">
        <f t="shared" si="97"/>
        <v>70.562466527854411</v>
      </c>
      <c r="BA337" s="13">
        <f t="shared" si="97"/>
        <v>43.533180929742834</v>
      </c>
      <c r="BB337" s="13">
        <f t="shared" si="97"/>
        <v>43.612703237597209</v>
      </c>
      <c r="BC337" s="13">
        <f t="shared" si="97"/>
        <v>40.148008706185657</v>
      </c>
      <c r="BD337" s="13">
        <f t="shared" si="97"/>
        <v>56.440388582357919</v>
      </c>
      <c r="BE337" s="13">
        <f t="shared" si="97"/>
        <v>43.693583531803128</v>
      </c>
      <c r="BF337" s="13">
        <f t="shared" si="97"/>
        <v>43.042133723506701</v>
      </c>
      <c r="BG337" s="13">
        <f t="shared" si="97"/>
        <v>40.943839248204995</v>
      </c>
      <c r="BH337" s="13">
        <f t="shared" si="97"/>
        <v>47.602353024235327</v>
      </c>
      <c r="BI337" s="21" t="s">
        <v>1858</v>
      </c>
      <c r="BJ337">
        <f t="shared" si="73"/>
        <v>55.8725321574642</v>
      </c>
      <c r="BK337">
        <f t="shared" si="74"/>
        <v>55.555611571948944</v>
      </c>
      <c r="BL337">
        <f t="shared" si="75"/>
        <v>51.338760088173032</v>
      </c>
      <c r="BN337">
        <f t="shared" si="76"/>
        <v>8.9231828994711044</v>
      </c>
      <c r="BO337">
        <f t="shared" si="77"/>
        <v>11.3582926821055</v>
      </c>
      <c r="BP337">
        <f t="shared" si="78"/>
        <v>9.4834604987619286</v>
      </c>
      <c r="BR337">
        <f t="shared" si="79"/>
        <v>2.2307957248677761</v>
      </c>
      <c r="BS337">
        <f t="shared" si="80"/>
        <v>2.6771752594061127</v>
      </c>
      <c r="BT337">
        <f t="shared" si="81"/>
        <v>1.8966920997523857</v>
      </c>
      <c r="BV337">
        <f t="shared" si="82"/>
        <v>0.92811177571596204</v>
      </c>
      <c r="BW337">
        <f t="shared" si="83"/>
        <v>0.13091545016712905</v>
      </c>
      <c r="BX337">
        <f t="shared" si="84"/>
        <v>0.20777784386688175</v>
      </c>
    </row>
    <row r="339" spans="1:76" x14ac:dyDescent="0.3">
      <c r="A339" t="s">
        <v>92</v>
      </c>
      <c r="B339">
        <f>SUM(B336:B337)</f>
        <v>64.862529949656164</v>
      </c>
      <c r="C339">
        <f t="shared" ref="C339:BH339" si="98">SUM(C336:C337)</f>
        <v>60.677342433850313</v>
      </c>
      <c r="D339">
        <f t="shared" si="98"/>
        <v>71.98299656415827</v>
      </c>
      <c r="E339">
        <f t="shared" si="98"/>
        <v>78.109243231011462</v>
      </c>
      <c r="F339">
        <f t="shared" si="98"/>
        <v>73.044610171956435</v>
      </c>
      <c r="G339">
        <f t="shared" si="98"/>
        <v>54.258389148779393</v>
      </c>
      <c r="H339">
        <f t="shared" si="98"/>
        <v>72.593775593493774</v>
      </c>
      <c r="I339">
        <f t="shared" si="98"/>
        <v>55.12158211609372</v>
      </c>
      <c r="J339">
        <f t="shared" si="98"/>
        <v>67.311004792448898</v>
      </c>
      <c r="K339">
        <f t="shared" si="98"/>
        <v>56.521869477294658</v>
      </c>
      <c r="L339">
        <f t="shared" si="98"/>
        <v>57.238724044481629</v>
      </c>
      <c r="M339">
        <f t="shared" si="98"/>
        <v>68.22110821290093</v>
      </c>
      <c r="N339">
        <f t="shared" si="98"/>
        <v>55.789589247228598</v>
      </c>
      <c r="O339">
        <f t="shared" si="98"/>
        <v>73.233162267233041</v>
      </c>
      <c r="P339">
        <f t="shared" si="98"/>
        <v>91.675639670275785</v>
      </c>
      <c r="Q339">
        <f t="shared" si="98"/>
        <v>59.28006093678885</v>
      </c>
      <c r="R339">
        <f t="shared" si="98"/>
        <v>92.961239130377677</v>
      </c>
      <c r="S339">
        <f t="shared" si="98"/>
        <v>76.90260249627373</v>
      </c>
      <c r="T339">
        <f t="shared" si="98"/>
        <v>64.198894322694215</v>
      </c>
      <c r="U339">
        <f t="shared" si="98"/>
        <v>61.816197051679325</v>
      </c>
      <c r="V339">
        <f t="shared" si="98"/>
        <v>48.711357682839783</v>
      </c>
      <c r="W339">
        <f t="shared" si="98"/>
        <v>60.323702512647337</v>
      </c>
      <c r="X339">
        <f t="shared" si="98"/>
        <v>53.130744800182285</v>
      </c>
      <c r="Y339">
        <f t="shared" si="98"/>
        <v>58.428027949633524</v>
      </c>
      <c r="Z339">
        <f t="shared" si="98"/>
        <v>70.070134794078385</v>
      </c>
      <c r="AA339">
        <f t="shared" si="98"/>
        <v>63.004019654455988</v>
      </c>
      <c r="AB339">
        <f t="shared" si="98"/>
        <v>67.29167941727448</v>
      </c>
      <c r="AC339">
        <f t="shared" si="98"/>
        <v>74.904150357876077</v>
      </c>
      <c r="AD339">
        <f t="shared" si="98"/>
        <v>47.294867040064368</v>
      </c>
      <c r="AE339">
        <f t="shared" si="98"/>
        <v>68.386631832462072</v>
      </c>
      <c r="AF339">
        <f t="shared" si="98"/>
        <v>54.255119961353067</v>
      </c>
      <c r="AG339">
        <f t="shared" si="98"/>
        <v>82.907032789097599</v>
      </c>
      <c r="AH339">
        <f t="shared" si="98"/>
        <v>67.20665748844408</v>
      </c>
      <c r="AI339">
        <f t="shared" si="98"/>
        <v>79.887443863988096</v>
      </c>
      <c r="AJ339">
        <f t="shared" si="98"/>
        <v>74.893778410789309</v>
      </c>
      <c r="AK339">
        <f t="shared" si="98"/>
        <v>58.991930046636305</v>
      </c>
      <c r="AL339">
        <f t="shared" si="98"/>
        <v>53.128203190245493</v>
      </c>
      <c r="AM339">
        <f t="shared" si="98"/>
        <v>50.413103739861924</v>
      </c>
      <c r="AN339">
        <f t="shared" si="98"/>
        <v>59.224660159398965</v>
      </c>
      <c r="AO339">
        <f t="shared" si="98"/>
        <v>83.666106885777879</v>
      </c>
      <c r="AP339">
        <f t="shared" si="98"/>
        <v>58.782564089946533</v>
      </c>
      <c r="AQ339">
        <f t="shared" si="98"/>
        <v>53.829939797439771</v>
      </c>
      <c r="AR339">
        <f t="shared" si="98"/>
        <v>57.386576341321238</v>
      </c>
      <c r="AS339">
        <f t="shared" si="98"/>
        <v>61.199316381436283</v>
      </c>
      <c r="AT339">
        <f t="shared" si="98"/>
        <v>62.876316200559067</v>
      </c>
      <c r="AU339">
        <f t="shared" si="98"/>
        <v>74.868946367446441</v>
      </c>
      <c r="AV339">
        <f t="shared" si="98"/>
        <v>72.026456807075647</v>
      </c>
      <c r="AW339">
        <f t="shared" si="98"/>
        <v>72.926561473020087</v>
      </c>
      <c r="AX339">
        <f t="shared" si="98"/>
        <v>55.461902474773822</v>
      </c>
      <c r="AY339">
        <f t="shared" si="98"/>
        <v>60.435449916070127</v>
      </c>
      <c r="AZ339">
        <f t="shared" si="98"/>
        <v>81.674815209575513</v>
      </c>
      <c r="BA339">
        <f t="shared" si="98"/>
        <v>53.145923011958054</v>
      </c>
      <c r="BB339">
        <f t="shared" si="98"/>
        <v>51.96464419984126</v>
      </c>
      <c r="BC339">
        <f t="shared" si="98"/>
        <v>47.30291710046064</v>
      </c>
      <c r="BD339">
        <f t="shared" si="98"/>
        <v>65.222544269055831</v>
      </c>
      <c r="BE339">
        <f t="shared" si="98"/>
        <v>52.078924057399625</v>
      </c>
      <c r="BF339">
        <f t="shared" si="98"/>
        <v>50.943600855809521</v>
      </c>
      <c r="BG339">
        <f t="shared" si="98"/>
        <v>48.398909858622638</v>
      </c>
      <c r="BH339">
        <f t="shared" si="98"/>
        <v>57.94015641189965</v>
      </c>
      <c r="BI339" t="s">
        <v>92</v>
      </c>
      <c r="BJ339">
        <f t="shared" ref="BJ339:BJ341" si="99">AVERAGE(B339:Q339)</f>
        <v>66.245101741103255</v>
      </c>
      <c r="BK339">
        <f t="shared" ref="BK339:BK341" si="100">AVERAGE(R339:AI339)</f>
        <v>66.204472396967901</v>
      </c>
      <c r="BL339">
        <f t="shared" ref="BL339:BL341" si="101">AVERAGE(AJ339:BH339)</f>
        <v>60.751369890256875</v>
      </c>
      <c r="BN339">
        <f t="shared" ref="BN339:BN341" si="102">STDEV(B339:Q339)</f>
        <v>10.310568367521794</v>
      </c>
      <c r="BO339">
        <f t="shared" ref="BO339:BO341" si="103">STDEV(R339:AI339)</f>
        <v>12.126830001706946</v>
      </c>
      <c r="BP339">
        <f t="shared" ref="BP339:BP341" si="104">STDEV(AJ339:BH339)</f>
        <v>10.351451644479017</v>
      </c>
      <c r="BR339">
        <f t="shared" ref="BR339:BR341" si="105">BN339/SQRT(16)</f>
        <v>2.5776420918804486</v>
      </c>
      <c r="BS339">
        <f t="shared" ref="BS339:BS341" si="106">BO339/SQRT(18)</f>
        <v>2.8583212428344846</v>
      </c>
      <c r="BT339">
        <f t="shared" ref="BT339:BT341" si="107">BP339/SQRT(25)</f>
        <v>2.0702903288958034</v>
      </c>
      <c r="BV339">
        <f t="shared" ref="BV339:BV341" si="108">TTEST(B339:Q339,R339:AI339,2,3)</f>
        <v>0.99164331707457087</v>
      </c>
      <c r="BW339">
        <f t="shared" ref="BW339:BW341" si="109">TTEST(B339:Q339,AJ339:BH339,2,3)</f>
        <v>0.10627671856386073</v>
      </c>
      <c r="BX339">
        <f t="shared" ref="BX339:BX341" si="110">TTEST(R339:AI339,AJ339:BH339,2,3)</f>
        <v>0.13184277507734618</v>
      </c>
    </row>
    <row r="340" spans="1:76" x14ac:dyDescent="0.3">
      <c r="A340" s="12" t="s">
        <v>1859</v>
      </c>
      <c r="B340" s="12">
        <f>COUNTIF(B7:B35, "&gt;0")</f>
        <v>25</v>
      </c>
      <c r="C340" s="12">
        <f t="shared" ref="C340:BH340" si="111">COUNTIF(C7:C35, "&gt;0")</f>
        <v>24</v>
      </c>
      <c r="D340" s="12">
        <f t="shared" si="111"/>
        <v>20</v>
      </c>
      <c r="E340" s="12">
        <f t="shared" si="111"/>
        <v>20</v>
      </c>
      <c r="F340" s="12">
        <f t="shared" si="111"/>
        <v>16</v>
      </c>
      <c r="G340" s="12">
        <f t="shared" si="111"/>
        <v>25</v>
      </c>
      <c r="H340" s="12">
        <f t="shared" si="111"/>
        <v>21</v>
      </c>
      <c r="I340" s="12">
        <f t="shared" si="111"/>
        <v>26</v>
      </c>
      <c r="J340" s="12">
        <f t="shared" si="111"/>
        <v>21</v>
      </c>
      <c r="K340" s="12">
        <f t="shared" si="111"/>
        <v>24</v>
      </c>
      <c r="L340" s="12">
        <f t="shared" si="111"/>
        <v>20</v>
      </c>
      <c r="M340" s="12">
        <f t="shared" si="111"/>
        <v>22</v>
      </c>
      <c r="N340" s="12">
        <f t="shared" si="111"/>
        <v>25</v>
      </c>
      <c r="O340" s="12">
        <f t="shared" si="111"/>
        <v>22</v>
      </c>
      <c r="P340" s="12">
        <f t="shared" si="111"/>
        <v>24</v>
      </c>
      <c r="Q340" s="12">
        <f t="shared" si="111"/>
        <v>25</v>
      </c>
      <c r="R340" s="12">
        <f t="shared" si="111"/>
        <v>22</v>
      </c>
      <c r="S340" s="12">
        <f t="shared" si="111"/>
        <v>23</v>
      </c>
      <c r="T340" s="12">
        <f t="shared" si="111"/>
        <v>23</v>
      </c>
      <c r="U340" s="12">
        <f t="shared" si="111"/>
        <v>21</v>
      </c>
      <c r="V340" s="12">
        <f t="shared" si="111"/>
        <v>24</v>
      </c>
      <c r="W340" s="12">
        <f t="shared" si="111"/>
        <v>24</v>
      </c>
      <c r="X340" s="12">
        <f t="shared" si="111"/>
        <v>21</v>
      </c>
      <c r="Y340" s="12">
        <f t="shared" si="111"/>
        <v>25</v>
      </c>
      <c r="Z340" s="12">
        <f t="shared" si="111"/>
        <v>22</v>
      </c>
      <c r="AA340" s="12">
        <f t="shared" si="111"/>
        <v>22</v>
      </c>
      <c r="AB340" s="12">
        <f t="shared" si="111"/>
        <v>24</v>
      </c>
      <c r="AC340" s="12">
        <f t="shared" si="111"/>
        <v>23</v>
      </c>
      <c r="AD340" s="12">
        <f t="shared" si="111"/>
        <v>21</v>
      </c>
      <c r="AE340" s="12">
        <f t="shared" si="111"/>
        <v>23</v>
      </c>
      <c r="AF340" s="12">
        <f t="shared" si="111"/>
        <v>24</v>
      </c>
      <c r="AG340" s="12">
        <f t="shared" si="111"/>
        <v>23</v>
      </c>
      <c r="AH340" s="12">
        <f t="shared" si="111"/>
        <v>22</v>
      </c>
      <c r="AI340" s="12">
        <f t="shared" si="111"/>
        <v>23</v>
      </c>
      <c r="AJ340" s="12">
        <f t="shared" si="111"/>
        <v>23</v>
      </c>
      <c r="AK340" s="12">
        <f t="shared" si="111"/>
        <v>24</v>
      </c>
      <c r="AL340" s="12">
        <f t="shared" si="111"/>
        <v>21</v>
      </c>
      <c r="AM340" s="12">
        <f t="shared" si="111"/>
        <v>23</v>
      </c>
      <c r="AN340" s="12">
        <f t="shared" si="111"/>
        <v>20</v>
      </c>
      <c r="AO340" s="12">
        <f t="shared" si="111"/>
        <v>21</v>
      </c>
      <c r="AP340" s="12">
        <f t="shared" si="111"/>
        <v>23</v>
      </c>
      <c r="AQ340" s="12">
        <f t="shared" si="111"/>
        <v>23</v>
      </c>
      <c r="AR340" s="12">
        <f t="shared" si="111"/>
        <v>21</v>
      </c>
      <c r="AS340" s="12">
        <f t="shared" si="111"/>
        <v>23</v>
      </c>
      <c r="AT340" s="12">
        <f t="shared" si="111"/>
        <v>24</v>
      </c>
      <c r="AU340" s="12">
        <f t="shared" si="111"/>
        <v>27</v>
      </c>
      <c r="AV340" s="12">
        <f t="shared" si="111"/>
        <v>21</v>
      </c>
      <c r="AW340" s="12">
        <f t="shared" si="111"/>
        <v>24</v>
      </c>
      <c r="AX340" s="12">
        <f t="shared" si="111"/>
        <v>19</v>
      </c>
      <c r="AY340" s="12">
        <f t="shared" si="111"/>
        <v>23</v>
      </c>
      <c r="AZ340" s="12">
        <f t="shared" si="111"/>
        <v>22</v>
      </c>
      <c r="BA340" s="12">
        <f t="shared" si="111"/>
        <v>24</v>
      </c>
      <c r="BB340" s="12">
        <f t="shared" si="111"/>
        <v>22</v>
      </c>
      <c r="BC340" s="12">
        <f t="shared" si="111"/>
        <v>23</v>
      </c>
      <c r="BD340" s="12">
        <f t="shared" si="111"/>
        <v>21</v>
      </c>
      <c r="BE340" s="12">
        <f t="shared" si="111"/>
        <v>26</v>
      </c>
      <c r="BF340" s="12">
        <f t="shared" si="111"/>
        <v>20</v>
      </c>
      <c r="BG340" s="12">
        <f t="shared" si="111"/>
        <v>22</v>
      </c>
      <c r="BH340" s="12">
        <f t="shared" si="111"/>
        <v>23</v>
      </c>
      <c r="BI340" s="12" t="s">
        <v>1859</v>
      </c>
      <c r="BJ340" s="12">
        <f t="shared" si="99"/>
        <v>22.5</v>
      </c>
      <c r="BK340" s="12">
        <f t="shared" si="100"/>
        <v>22.777777777777779</v>
      </c>
      <c r="BL340" s="12">
        <f t="shared" si="101"/>
        <v>22.52</v>
      </c>
      <c r="BN340">
        <f t="shared" si="102"/>
        <v>2.70801280154532</v>
      </c>
      <c r="BO340">
        <f t="shared" si="103"/>
        <v>1.1659661762602751</v>
      </c>
      <c r="BP340">
        <f t="shared" si="104"/>
        <v>1.8284784202536637</v>
      </c>
      <c r="BR340">
        <f t="shared" si="105"/>
        <v>0.67700320038633</v>
      </c>
      <c r="BS340">
        <f t="shared" si="106"/>
        <v>0.27482086328926331</v>
      </c>
      <c r="BT340">
        <f t="shared" si="107"/>
        <v>0.36569568405073272</v>
      </c>
      <c r="BV340">
        <f t="shared" si="108"/>
        <v>0.70784781128059859</v>
      </c>
      <c r="BW340">
        <f t="shared" si="109"/>
        <v>0.97948050443824508</v>
      </c>
      <c r="BX340">
        <f t="shared" si="110"/>
        <v>0.57619245329663338</v>
      </c>
    </row>
    <row r="341" spans="1:76" x14ac:dyDescent="0.3">
      <c r="A341" s="12" t="s">
        <v>1860</v>
      </c>
      <c r="B341" s="12">
        <f>COUNTIF(B36:B318, "&gt;0")</f>
        <v>252</v>
      </c>
      <c r="C341" s="12">
        <f t="shared" ref="C341:BH341" si="112">COUNTIF(C36:C318, "&gt;0")</f>
        <v>257</v>
      </c>
      <c r="D341" s="12">
        <f t="shared" si="112"/>
        <v>254</v>
      </c>
      <c r="E341" s="12">
        <f t="shared" si="112"/>
        <v>247</v>
      </c>
      <c r="F341" s="12">
        <f t="shared" si="112"/>
        <v>201</v>
      </c>
      <c r="G341" s="12">
        <f t="shared" si="112"/>
        <v>254</v>
      </c>
      <c r="H341" s="12">
        <f t="shared" si="112"/>
        <v>251</v>
      </c>
      <c r="I341" s="12">
        <f t="shared" si="112"/>
        <v>250</v>
      </c>
      <c r="J341" s="12">
        <f t="shared" si="112"/>
        <v>250</v>
      </c>
      <c r="K341" s="12">
        <f t="shared" si="112"/>
        <v>255</v>
      </c>
      <c r="L341" s="12">
        <f t="shared" si="112"/>
        <v>253</v>
      </c>
      <c r="M341" s="12">
        <f t="shared" si="112"/>
        <v>249</v>
      </c>
      <c r="N341" s="12">
        <f t="shared" si="112"/>
        <v>245</v>
      </c>
      <c r="O341" s="12">
        <f t="shared" si="112"/>
        <v>247</v>
      </c>
      <c r="P341" s="12">
        <f t="shared" si="112"/>
        <v>247</v>
      </c>
      <c r="Q341" s="12">
        <f t="shared" si="112"/>
        <v>253</v>
      </c>
      <c r="R341" s="12">
        <f t="shared" si="112"/>
        <v>242</v>
      </c>
      <c r="S341" s="12">
        <f t="shared" si="112"/>
        <v>251</v>
      </c>
      <c r="T341" s="12">
        <f t="shared" si="112"/>
        <v>253</v>
      </c>
      <c r="U341" s="12">
        <f t="shared" si="112"/>
        <v>258</v>
      </c>
      <c r="V341" s="12">
        <f t="shared" si="112"/>
        <v>253</v>
      </c>
      <c r="W341" s="12">
        <f t="shared" si="112"/>
        <v>256</v>
      </c>
      <c r="X341" s="12">
        <f t="shared" si="112"/>
        <v>241</v>
      </c>
      <c r="Y341" s="12">
        <f t="shared" si="112"/>
        <v>243</v>
      </c>
      <c r="Z341" s="12">
        <f t="shared" si="112"/>
        <v>255</v>
      </c>
      <c r="AA341" s="12">
        <f t="shared" si="112"/>
        <v>258</v>
      </c>
      <c r="AB341" s="12">
        <f t="shared" si="112"/>
        <v>237</v>
      </c>
      <c r="AC341" s="12">
        <f t="shared" si="112"/>
        <v>259</v>
      </c>
      <c r="AD341" s="12">
        <f t="shared" si="112"/>
        <v>252</v>
      </c>
      <c r="AE341" s="12">
        <f t="shared" si="112"/>
        <v>256</v>
      </c>
      <c r="AF341" s="12">
        <f t="shared" si="112"/>
        <v>252</v>
      </c>
      <c r="AG341" s="12">
        <f t="shared" si="112"/>
        <v>249</v>
      </c>
      <c r="AH341" s="12">
        <f t="shared" si="112"/>
        <v>257</v>
      </c>
      <c r="AI341" s="12">
        <f t="shared" si="112"/>
        <v>249</v>
      </c>
      <c r="AJ341" s="12">
        <f t="shared" si="112"/>
        <v>255</v>
      </c>
      <c r="AK341" s="12">
        <f t="shared" si="112"/>
        <v>256</v>
      </c>
      <c r="AL341" s="12">
        <f t="shared" si="112"/>
        <v>250</v>
      </c>
      <c r="AM341" s="12">
        <f t="shared" si="112"/>
        <v>251</v>
      </c>
      <c r="AN341" s="12">
        <f t="shared" si="112"/>
        <v>254</v>
      </c>
      <c r="AO341" s="12">
        <f t="shared" si="112"/>
        <v>255</v>
      </c>
      <c r="AP341" s="12">
        <f t="shared" si="112"/>
        <v>245</v>
      </c>
      <c r="AQ341" s="12">
        <f t="shared" si="112"/>
        <v>252</v>
      </c>
      <c r="AR341" s="12">
        <f t="shared" si="112"/>
        <v>256</v>
      </c>
      <c r="AS341" s="12">
        <f t="shared" si="112"/>
        <v>252</v>
      </c>
      <c r="AT341" s="12">
        <f t="shared" si="112"/>
        <v>248</v>
      </c>
      <c r="AU341" s="12">
        <f t="shared" si="112"/>
        <v>243</v>
      </c>
      <c r="AV341" s="12">
        <f t="shared" si="112"/>
        <v>258</v>
      </c>
      <c r="AW341" s="12">
        <f t="shared" si="112"/>
        <v>251</v>
      </c>
      <c r="AX341" s="12">
        <f t="shared" si="112"/>
        <v>236</v>
      </c>
      <c r="AY341" s="12">
        <f t="shared" si="112"/>
        <v>251</v>
      </c>
      <c r="AZ341" s="12">
        <f t="shared" si="112"/>
        <v>247</v>
      </c>
      <c r="BA341" s="12">
        <f t="shared" si="112"/>
        <v>257</v>
      </c>
      <c r="BB341" s="12">
        <f t="shared" si="112"/>
        <v>254</v>
      </c>
      <c r="BC341" s="12">
        <f t="shared" si="112"/>
        <v>248</v>
      </c>
      <c r="BD341" s="12">
        <f t="shared" si="112"/>
        <v>253</v>
      </c>
      <c r="BE341" s="12">
        <f t="shared" si="112"/>
        <v>254</v>
      </c>
      <c r="BF341" s="12">
        <f t="shared" si="112"/>
        <v>256</v>
      </c>
      <c r="BG341" s="12">
        <f t="shared" si="112"/>
        <v>253</v>
      </c>
      <c r="BH341" s="12">
        <f t="shared" si="112"/>
        <v>248</v>
      </c>
      <c r="BI341" s="12" t="s">
        <v>1860</v>
      </c>
      <c r="BJ341" s="12">
        <f t="shared" si="99"/>
        <v>247.8125</v>
      </c>
      <c r="BK341" s="12">
        <f t="shared" si="100"/>
        <v>251.16666666666666</v>
      </c>
      <c r="BL341" s="12">
        <f t="shared" si="101"/>
        <v>251.32</v>
      </c>
      <c r="BN341">
        <f t="shared" si="102"/>
        <v>12.926555354514726</v>
      </c>
      <c r="BO341">
        <f t="shared" si="103"/>
        <v>6.5192024052026492</v>
      </c>
      <c r="BP341">
        <f t="shared" si="104"/>
        <v>4.9809637621649081</v>
      </c>
      <c r="BR341">
        <f t="shared" si="105"/>
        <v>3.2316388386286814</v>
      </c>
      <c r="BS341">
        <f t="shared" si="106"/>
        <v>1.5365907428821481</v>
      </c>
      <c r="BT341">
        <f t="shared" si="107"/>
        <v>0.99619275243298167</v>
      </c>
      <c r="BV341">
        <f t="shared" si="108"/>
        <v>0.35895345877660134</v>
      </c>
      <c r="BW341">
        <f t="shared" si="109"/>
        <v>0.31346283475786119</v>
      </c>
      <c r="BX341">
        <f t="shared" si="110"/>
        <v>0.93381776689175511</v>
      </c>
    </row>
  </sheetData>
  <mergeCells count="8">
    <mergeCell ref="BJ3:BL3"/>
    <mergeCell ref="BN3:BP3"/>
    <mergeCell ref="BR3:BT3"/>
    <mergeCell ref="BV3:BX3"/>
    <mergeCell ref="BJ321:BL321"/>
    <mergeCell ref="BN321:BP321"/>
    <mergeCell ref="BR321:BT321"/>
    <mergeCell ref="BV321:BX321"/>
  </mergeCells>
  <conditionalFormatting sqref="BV1:BX320 BV338:BX338 BV342:BX1048576">
    <cfRule type="cellIs" dxfId="66" priority="15" operator="lessThan">
      <formula>0.05</formula>
    </cfRule>
  </conditionalFormatting>
  <conditionalFormatting sqref="A324">
    <cfRule type="aboveAverage" dxfId="65" priority="14" stdDev="2"/>
  </conditionalFormatting>
  <conditionalFormatting sqref="A325">
    <cfRule type="aboveAverage" dxfId="64" priority="13" stdDev="2"/>
  </conditionalFormatting>
  <conditionalFormatting sqref="A327">
    <cfRule type="aboveAverage" dxfId="63" priority="12" stdDev="2"/>
  </conditionalFormatting>
  <conditionalFormatting sqref="A328">
    <cfRule type="aboveAverage" dxfId="62" priority="11" stdDev="2"/>
  </conditionalFormatting>
  <conditionalFormatting sqref="A329">
    <cfRule type="aboveAverage" dxfId="61" priority="10" stdDev="2"/>
  </conditionalFormatting>
  <conditionalFormatting sqref="A326:BH326">
    <cfRule type="aboveAverage" dxfId="60" priority="9" stdDev="3"/>
  </conditionalFormatting>
  <conditionalFormatting sqref="BI324">
    <cfRule type="aboveAverage" dxfId="59" priority="8" stdDev="2"/>
  </conditionalFormatting>
  <conditionalFormatting sqref="BI325">
    <cfRule type="aboveAverage" dxfId="58" priority="7" stdDev="2"/>
  </conditionalFormatting>
  <conditionalFormatting sqref="BI327">
    <cfRule type="aboveAverage" dxfId="57" priority="6" stdDev="2"/>
  </conditionalFormatting>
  <conditionalFormatting sqref="BI328">
    <cfRule type="aboveAverage" dxfId="56" priority="5" stdDev="2"/>
  </conditionalFormatting>
  <conditionalFormatting sqref="BI329">
    <cfRule type="aboveAverage" dxfId="55" priority="4" stdDev="2"/>
  </conditionalFormatting>
  <conditionalFormatting sqref="BI326">
    <cfRule type="aboveAverage" dxfId="54" priority="3" stdDev="3"/>
  </conditionalFormatting>
  <conditionalFormatting sqref="BV339:BX341 BV324:BX337">
    <cfRule type="cellIs" dxfId="53" priority="2" operator="lessThan">
      <formula>0.05</formula>
    </cfRule>
  </conditionalFormatting>
  <conditionalFormatting sqref="BV321:BX323">
    <cfRule type="cellIs" dxfId="52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X177"/>
  <sheetViews>
    <sheetView topLeftCell="AI1" zoomScale="55" zoomScaleNormal="55" workbookViewId="0">
      <selection activeCell="BH175" activeCellId="1" sqref="B160:BH173 B175:BH175"/>
    </sheetView>
  </sheetViews>
  <sheetFormatPr defaultRowHeight="14.4" x14ac:dyDescent="0.3"/>
  <sheetData>
    <row r="1" spans="1:76" x14ac:dyDescent="0.3">
      <c r="A1" t="s">
        <v>1286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973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1287</v>
      </c>
      <c r="B7">
        <v>1.2312570656167049E-3</v>
      </c>
      <c r="C7">
        <v>0</v>
      </c>
      <c r="D7">
        <v>1.37096693325952E-2</v>
      </c>
      <c r="E7">
        <v>0</v>
      </c>
      <c r="F7">
        <v>0</v>
      </c>
      <c r="G7">
        <v>0</v>
      </c>
      <c r="H7">
        <v>7.8728038606215005E-3</v>
      </c>
      <c r="I7">
        <v>4.6256285211403198E-3</v>
      </c>
      <c r="J7">
        <v>0</v>
      </c>
      <c r="K7">
        <v>6.8530068692320353E-3</v>
      </c>
      <c r="L7">
        <v>8.15946398173815E-4</v>
      </c>
      <c r="M7">
        <v>0</v>
      </c>
      <c r="N7">
        <v>5.8842175860675501E-3</v>
      </c>
      <c r="O7">
        <v>6.0437109522734501E-3</v>
      </c>
      <c r="P7">
        <v>3.4573004493324349E-3</v>
      </c>
      <c r="Q7">
        <v>0</v>
      </c>
      <c r="R7">
        <v>0</v>
      </c>
      <c r="S7">
        <v>0</v>
      </c>
      <c r="T7">
        <v>0</v>
      </c>
      <c r="U7">
        <v>2.9819430234120851E-3</v>
      </c>
      <c r="V7">
        <v>8.5204186884295496E-3</v>
      </c>
      <c r="W7">
        <v>7.4310470827799102E-3</v>
      </c>
      <c r="X7">
        <v>6.8587256637646001E-3</v>
      </c>
      <c r="Y7">
        <v>0</v>
      </c>
      <c r="Z7">
        <v>5.2646332526225499E-3</v>
      </c>
      <c r="AA7">
        <v>2.1772407449945851E-3</v>
      </c>
      <c r="AB7">
        <v>1.96615501330368E-2</v>
      </c>
      <c r="AC7">
        <v>0</v>
      </c>
      <c r="AD7">
        <v>2.4605162896015951E-3</v>
      </c>
      <c r="AE7">
        <v>0</v>
      </c>
      <c r="AF7">
        <v>4.5241074699346948E-3</v>
      </c>
      <c r="AG7">
        <v>0</v>
      </c>
      <c r="AH7">
        <v>5.1117465125700501E-3</v>
      </c>
      <c r="AI7">
        <v>0</v>
      </c>
      <c r="AJ7">
        <v>8.4445586460593497E-3</v>
      </c>
      <c r="AK7">
        <v>2.5203360856864451E-3</v>
      </c>
      <c r="AL7">
        <v>2.42513716959683E-3</v>
      </c>
      <c r="AM7">
        <v>4.7447306289748704E-3</v>
      </c>
      <c r="AN7">
        <v>0</v>
      </c>
      <c r="AO7">
        <v>7.1006975223869501E-3</v>
      </c>
      <c r="AP7">
        <v>1.055779154279915E-3</v>
      </c>
      <c r="AQ7">
        <v>0</v>
      </c>
      <c r="AR7">
        <v>0</v>
      </c>
      <c r="AS7">
        <v>8.8724820824205505E-3</v>
      </c>
      <c r="AT7">
        <v>0</v>
      </c>
      <c r="AU7">
        <v>1.204418946845855E-2</v>
      </c>
      <c r="AV7">
        <v>5.6772026641893503E-3</v>
      </c>
      <c r="AW7">
        <v>1.01446720087936E-3</v>
      </c>
      <c r="AX7">
        <v>0</v>
      </c>
      <c r="AY7">
        <v>4.7745892951884753E-3</v>
      </c>
      <c r="AZ7">
        <v>7.4207595699500497E-3</v>
      </c>
      <c r="BA7">
        <v>3.2505250893279802E-4</v>
      </c>
      <c r="BB7">
        <v>4.5084262314149352E-3</v>
      </c>
      <c r="BC7">
        <v>0</v>
      </c>
      <c r="BD7">
        <v>4.8442133240778496E-3</v>
      </c>
      <c r="BE7">
        <v>0</v>
      </c>
      <c r="BF7">
        <v>8.3976748132532503E-3</v>
      </c>
      <c r="BG7">
        <v>4.0679253376991248E-3</v>
      </c>
      <c r="BH7">
        <v>5.9324734183068906E-3</v>
      </c>
      <c r="BJ7">
        <f t="shared" ref="BJ7:BJ41" si="0">AVERAGE(B7:Q7)</f>
        <v>3.1558463146908133E-3</v>
      </c>
      <c r="BK7">
        <f t="shared" ref="BK7:BK41" si="1">AVERAGE(R7:AI7)</f>
        <v>3.6106627145081347E-3</v>
      </c>
      <c r="BL7">
        <f t="shared" ref="BL7:BL41" si="2">AVERAGE(AJ7:BH7)</f>
        <v>3.7668278048702221E-3</v>
      </c>
      <c r="BN7">
        <f t="shared" ref="BN7:BN41" si="3">STDEV(B7:Q7)</f>
        <v>4.0351084939497378E-3</v>
      </c>
      <c r="BO7">
        <f t="shared" ref="BO7:BO41" si="4">STDEV(R7:AI7)</f>
        <v>4.9750737411932058E-3</v>
      </c>
      <c r="BP7">
        <f t="shared" ref="BP7:BP41" si="5">STDEV(AJ7:BH7)</f>
        <v>3.5586453537510923E-3</v>
      </c>
      <c r="BR7">
        <f t="shared" ref="BR7:BR41" si="6">BN7/SQRT(16)</f>
        <v>1.0087771234874345E-3</v>
      </c>
      <c r="BS7">
        <f t="shared" ref="BS7:BS41" si="7">BO7/SQRT(18)</f>
        <v>1.1726361264336144E-3</v>
      </c>
      <c r="BT7">
        <f t="shared" ref="BT7:BT41" si="8">BP7/SQRT(25)</f>
        <v>7.1172907075021843E-4</v>
      </c>
      <c r="BV7">
        <f t="shared" ref="BV7:BV41" si="9">TTEST(B7:Q7,R7:AI7,2,3)</f>
        <v>0.77064825436897921</v>
      </c>
      <c r="BW7">
        <f t="shared" ref="BW7:BW41" si="10">TTEST(B7:Q7,AJ7:BH7,2,3)</f>
        <v>0.62438914263794754</v>
      </c>
      <c r="BX7">
        <f t="shared" ref="BX7:BX41" si="11">TTEST(R7:AI7,AJ7:BH7,2,3)</f>
        <v>0.91014358686567653</v>
      </c>
    </row>
    <row r="8" spans="1:76" x14ac:dyDescent="0.3">
      <c r="A8" t="s">
        <v>1288</v>
      </c>
      <c r="B8">
        <v>3.7445692640035201E-3</v>
      </c>
      <c r="C8">
        <v>0</v>
      </c>
      <c r="D8">
        <v>7.1566963055191002E-3</v>
      </c>
      <c r="E8">
        <v>0</v>
      </c>
      <c r="F8">
        <v>0</v>
      </c>
      <c r="G8">
        <v>5.2395555978994503E-3</v>
      </c>
      <c r="H8">
        <v>1.6073755178101851E-2</v>
      </c>
      <c r="I8">
        <v>0</v>
      </c>
      <c r="J8">
        <v>0</v>
      </c>
      <c r="K8">
        <v>1.148871021350085E-2</v>
      </c>
      <c r="L8">
        <v>2.3551794309155201E-3</v>
      </c>
      <c r="M8">
        <v>1.7235706804289451E-2</v>
      </c>
      <c r="N8">
        <v>9.0215087207512548E-3</v>
      </c>
      <c r="O8">
        <v>0</v>
      </c>
      <c r="P8">
        <v>2.3854144370490452E-2</v>
      </c>
      <c r="Q8">
        <v>3.6868217987733299E-3</v>
      </c>
      <c r="R8">
        <v>0</v>
      </c>
      <c r="S8">
        <v>0</v>
      </c>
      <c r="T8">
        <v>1.13096565745982E-2</v>
      </c>
      <c r="U8">
        <v>0</v>
      </c>
      <c r="V8">
        <v>0</v>
      </c>
      <c r="W8">
        <v>8.1256489378664001E-3</v>
      </c>
      <c r="X8">
        <v>0</v>
      </c>
      <c r="Y8">
        <v>0</v>
      </c>
      <c r="Z8">
        <v>1.877568883850915E-2</v>
      </c>
      <c r="AA8">
        <v>1.00734138267703E-2</v>
      </c>
      <c r="AB8">
        <v>4.3246576350020952E-2</v>
      </c>
      <c r="AC8">
        <v>0</v>
      </c>
      <c r="AD8">
        <v>2.6085024103653502E-3</v>
      </c>
      <c r="AE8">
        <v>9.8806205229190897E-3</v>
      </c>
      <c r="AF8">
        <v>7.5401791165578E-3</v>
      </c>
      <c r="AG8">
        <v>0</v>
      </c>
      <c r="AH8">
        <v>9.4367016764090993E-3</v>
      </c>
      <c r="AI8">
        <v>0</v>
      </c>
      <c r="AJ8">
        <v>1.4067106678685451E-2</v>
      </c>
      <c r="AK8">
        <v>0</v>
      </c>
      <c r="AL8">
        <v>0</v>
      </c>
      <c r="AM8">
        <v>0</v>
      </c>
      <c r="AN8">
        <v>5.8191512927139501E-3</v>
      </c>
      <c r="AO8">
        <v>7.07731563144015E-3</v>
      </c>
      <c r="AP8">
        <v>0</v>
      </c>
      <c r="AQ8">
        <v>9.4114901162374101E-3</v>
      </c>
      <c r="AR8">
        <v>9.2571419366185553E-3</v>
      </c>
      <c r="AS8">
        <v>2.4047064942539401E-2</v>
      </c>
      <c r="AT8">
        <v>5.9281973510623498E-3</v>
      </c>
      <c r="AU8">
        <v>0</v>
      </c>
      <c r="AV8">
        <v>6.2883479570117499E-3</v>
      </c>
      <c r="AW8">
        <v>0</v>
      </c>
      <c r="AX8">
        <v>3.0047204316967402E-3</v>
      </c>
      <c r="AY8">
        <v>7.6255135739143401E-3</v>
      </c>
      <c r="AZ8">
        <v>1.24223496905862E-2</v>
      </c>
      <c r="BA8">
        <v>1.1846782642782315E-2</v>
      </c>
      <c r="BB8">
        <v>4.7776195034258404E-3</v>
      </c>
      <c r="BC8">
        <v>9.7938577293578497E-3</v>
      </c>
      <c r="BD8">
        <v>6.2039939800972504E-3</v>
      </c>
      <c r="BE8">
        <v>2.7143702217661599E-3</v>
      </c>
      <c r="BF8">
        <v>7.7397572228647907E-3</v>
      </c>
      <c r="BG8">
        <v>1.2882296527071624E-2</v>
      </c>
      <c r="BH8">
        <v>0</v>
      </c>
      <c r="BJ8">
        <f t="shared" si="0"/>
        <v>6.2410404802652987E-3</v>
      </c>
      <c r="BK8">
        <f t="shared" si="1"/>
        <v>6.7220549030009083E-3</v>
      </c>
      <c r="BL8">
        <f t="shared" si="2"/>
        <v>6.4362830971948851E-3</v>
      </c>
      <c r="BN8">
        <f t="shared" si="3"/>
        <v>7.4227428386824E-3</v>
      </c>
      <c r="BO8">
        <f t="shared" si="4"/>
        <v>1.0724324232712211E-2</v>
      </c>
      <c r="BP8">
        <f t="shared" si="5"/>
        <v>5.8655341763911703E-3</v>
      </c>
      <c r="BR8">
        <f t="shared" si="6"/>
        <v>1.8556857096706E-3</v>
      </c>
      <c r="BS8">
        <f t="shared" si="7"/>
        <v>2.5277474628646744E-3</v>
      </c>
      <c r="BT8">
        <f t="shared" si="8"/>
        <v>1.1731068352782341E-3</v>
      </c>
      <c r="BV8">
        <f t="shared" si="9"/>
        <v>0.87910355080327163</v>
      </c>
      <c r="BW8">
        <f t="shared" si="10"/>
        <v>0.92979853521538769</v>
      </c>
      <c r="BX8">
        <f t="shared" si="11"/>
        <v>0.91916243463363778</v>
      </c>
    </row>
    <row r="9" spans="1:76" x14ac:dyDescent="0.3">
      <c r="A9" t="s">
        <v>1289</v>
      </c>
      <c r="B9">
        <v>3.2892781477791996E-2</v>
      </c>
      <c r="C9">
        <v>3.2880065881649947E-2</v>
      </c>
      <c r="D9">
        <v>3.2390502855437653E-2</v>
      </c>
      <c r="E9">
        <v>3.3063493992713251E-2</v>
      </c>
      <c r="F9">
        <v>3.6176302419226952E-2</v>
      </c>
      <c r="G9">
        <v>2.7150611282431236E-2</v>
      </c>
      <c r="H9">
        <v>2.2254796259158601E-2</v>
      </c>
      <c r="I9">
        <v>2.3478133271612751E-2</v>
      </c>
      <c r="J9">
        <v>2.40308375879341E-2</v>
      </c>
      <c r="K9">
        <v>3.2959044626854853E-2</v>
      </c>
      <c r="L9">
        <v>1.0328500544337826E-2</v>
      </c>
      <c r="M9">
        <v>2.18137334704726E-2</v>
      </c>
      <c r="N9">
        <v>2.566642821918045E-2</v>
      </c>
      <c r="O9">
        <v>7.8003666601364E-3</v>
      </c>
      <c r="P9">
        <v>3.7391522177977199E-2</v>
      </c>
      <c r="Q9">
        <v>2.6040298729883449E-2</v>
      </c>
      <c r="R9">
        <v>3.8890767123233305E-2</v>
      </c>
      <c r="S9">
        <v>2.4908331259846601E-2</v>
      </c>
      <c r="T9">
        <v>4.408994753953465E-2</v>
      </c>
      <c r="U9">
        <v>2.6227621025385051E-2</v>
      </c>
      <c r="V9">
        <v>2.89409071004307E-2</v>
      </c>
      <c r="W9">
        <v>2.05067035105575E-2</v>
      </c>
      <c r="X9">
        <v>5.5503269694244198E-2</v>
      </c>
      <c r="Y9">
        <v>6.2763688953505148E-2</v>
      </c>
      <c r="Z9">
        <v>4.5033224883286552E-2</v>
      </c>
      <c r="AA9">
        <v>4.0836241477294047E-2</v>
      </c>
      <c r="AB9">
        <v>5.7118225433811252E-2</v>
      </c>
      <c r="AC9">
        <v>3.4577148985848252E-2</v>
      </c>
      <c r="AD9">
        <v>5.0003995811952001E-2</v>
      </c>
      <c r="AE9">
        <v>4.4447918057263502E-3</v>
      </c>
      <c r="AF9">
        <v>3.4610641025503854E-2</v>
      </c>
      <c r="AG9">
        <v>1.7158312084432099E-2</v>
      </c>
      <c r="AH9">
        <v>3.8028301838260947E-2</v>
      </c>
      <c r="AI9">
        <v>4.9136361325814094E-2</v>
      </c>
      <c r="AJ9">
        <v>3.9586824504720453E-2</v>
      </c>
      <c r="AK9">
        <v>3.8430650615397147E-2</v>
      </c>
      <c r="AL9">
        <v>3.1995754414228902E-2</v>
      </c>
      <c r="AM9">
        <v>2.86959750618467E-2</v>
      </c>
      <c r="AN9">
        <v>1.7660725803105848E-2</v>
      </c>
      <c r="AO9">
        <v>3.0736637778675503E-2</v>
      </c>
      <c r="AP9">
        <v>7.4330933441795449E-2</v>
      </c>
      <c r="AQ9">
        <v>1.47972946683255E-2</v>
      </c>
      <c r="AR9">
        <v>2.05687855772437E-2</v>
      </c>
      <c r="AS9">
        <v>3.8728492868651501E-2</v>
      </c>
      <c r="AT9">
        <v>2.4814206395113898E-2</v>
      </c>
      <c r="AU9">
        <v>6.2920751129651398E-2</v>
      </c>
      <c r="AV9">
        <v>3.36903692869246E-2</v>
      </c>
      <c r="AW9">
        <v>3.4622574111255501E-2</v>
      </c>
      <c r="AX9">
        <v>4.6381989346098752E-2</v>
      </c>
      <c r="AY9">
        <v>2.676138859979145E-2</v>
      </c>
      <c r="AZ9">
        <v>4.8865910652609701E-2</v>
      </c>
      <c r="BA9">
        <v>7.4277345264962148E-3</v>
      </c>
      <c r="BB9">
        <v>8.3968530412058505E-3</v>
      </c>
      <c r="BC9">
        <v>3.63967036914703E-2</v>
      </c>
      <c r="BD9">
        <v>2.25102612943896E-2</v>
      </c>
      <c r="BE9">
        <v>2.9351331856749801E-2</v>
      </c>
      <c r="BF9">
        <v>4.5677138905732648E-2</v>
      </c>
      <c r="BG9">
        <v>2.2369154552108049E-2</v>
      </c>
      <c r="BH9">
        <v>1.8847678184640948E-2</v>
      </c>
      <c r="BJ9">
        <f t="shared" si="0"/>
        <v>2.6644838716049953E-2</v>
      </c>
      <c r="BK9">
        <f t="shared" si="1"/>
        <v>3.7376582271037025E-2</v>
      </c>
      <c r="BL9">
        <f t="shared" si="2"/>
        <v>3.2182644812329179E-2</v>
      </c>
      <c r="BN9">
        <f t="shared" si="3"/>
        <v>8.4881269880719146E-3</v>
      </c>
      <c r="BO9">
        <f t="shared" si="4"/>
        <v>1.5191362085584751E-2</v>
      </c>
      <c r="BP9">
        <f t="shared" si="5"/>
        <v>1.5607566964301824E-2</v>
      </c>
      <c r="BR9">
        <f t="shared" si="6"/>
        <v>2.1220317470179786E-3</v>
      </c>
      <c r="BS9">
        <f t="shared" si="7"/>
        <v>3.5806383820590638E-3</v>
      </c>
      <c r="BT9">
        <f t="shared" si="8"/>
        <v>3.1215133928603647E-3</v>
      </c>
      <c r="BV9">
        <f t="shared" si="9"/>
        <v>1.5646774332426117E-2</v>
      </c>
      <c r="BW9">
        <f t="shared" si="10"/>
        <v>0.15050868400071563</v>
      </c>
      <c r="BX9">
        <f t="shared" si="11"/>
        <v>0.28121466904677367</v>
      </c>
    </row>
    <row r="10" spans="1:76" x14ac:dyDescent="0.3">
      <c r="A10" t="s">
        <v>1290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4.6256285211403198E-3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J10">
        <f t="shared" si="0"/>
        <v>2.8910178257126999E-4</v>
      </c>
      <c r="BK10">
        <f t="shared" si="1"/>
        <v>0</v>
      </c>
      <c r="BL10">
        <f t="shared" si="2"/>
        <v>0</v>
      </c>
      <c r="BN10">
        <f t="shared" si="3"/>
        <v>1.15640713028508E-3</v>
      </c>
      <c r="BO10">
        <f t="shared" si="4"/>
        <v>0</v>
      </c>
      <c r="BP10">
        <f t="shared" si="5"/>
        <v>0</v>
      </c>
      <c r="BR10">
        <f t="shared" si="6"/>
        <v>2.8910178257126999E-4</v>
      </c>
      <c r="BS10">
        <f t="shared" si="7"/>
        <v>0</v>
      </c>
      <c r="BT10">
        <f t="shared" si="8"/>
        <v>0</v>
      </c>
      <c r="BV10">
        <f t="shared" si="9"/>
        <v>0.33317013591547762</v>
      </c>
      <c r="BW10">
        <f t="shared" si="10"/>
        <v>0.33317013591547762</v>
      </c>
      <c r="BX10" t="e">
        <f t="shared" si="11"/>
        <v>#DIV/0!</v>
      </c>
    </row>
    <row r="11" spans="1:76" x14ac:dyDescent="0.3">
      <c r="A11" t="s">
        <v>1291</v>
      </c>
      <c r="B11">
        <v>2.54195686020992E-2</v>
      </c>
      <c r="C11">
        <v>3.3047129544625298E-2</v>
      </c>
      <c r="D11">
        <v>2.1904564396975801E-2</v>
      </c>
      <c r="E11">
        <v>4.9870211634110748E-2</v>
      </c>
      <c r="F11">
        <v>8.8997340324486404E-2</v>
      </c>
      <c r="G11">
        <v>4.0031071343790949E-2</v>
      </c>
      <c r="H11">
        <v>6.2216786120347346E-2</v>
      </c>
      <c r="I11">
        <v>3.0226561935423453E-2</v>
      </c>
      <c r="J11">
        <v>1.7211936089652949E-2</v>
      </c>
      <c r="K11">
        <v>4.1771883737788749E-2</v>
      </c>
      <c r="L11">
        <v>3.6953340770671347E-2</v>
      </c>
      <c r="M11">
        <v>2.2974442793729451E-2</v>
      </c>
      <c r="N11">
        <v>4.7380982268600047E-2</v>
      </c>
      <c r="O11">
        <v>5.5780106928810205E-2</v>
      </c>
      <c r="P11">
        <v>5.9765852256652846E-2</v>
      </c>
      <c r="Q11">
        <v>3.61395473176978E-2</v>
      </c>
      <c r="R11">
        <v>8.0576466956668646E-2</v>
      </c>
      <c r="S11">
        <v>5.3727215714666397E-2</v>
      </c>
      <c r="T11">
        <v>5.0087630086450646E-2</v>
      </c>
      <c r="U11">
        <v>6.321038004621625E-2</v>
      </c>
      <c r="V11">
        <v>1.6948350368161051E-2</v>
      </c>
      <c r="W11">
        <v>3.5409226622094947E-2</v>
      </c>
      <c r="X11">
        <v>4.1812941571045398E-2</v>
      </c>
      <c r="Y11">
        <v>2.3192576135396256E-2</v>
      </c>
      <c r="Z11">
        <v>5.0929594323945504E-2</v>
      </c>
      <c r="AA11">
        <v>2.5531401793888152E-2</v>
      </c>
      <c r="AB11">
        <v>0.10085267100493339</v>
      </c>
      <c r="AC11">
        <v>3.6642867819663756E-2</v>
      </c>
      <c r="AD11">
        <v>3.9418415047467695E-2</v>
      </c>
      <c r="AE11">
        <v>3.4576715348634601E-2</v>
      </c>
      <c r="AF11">
        <v>5.6856393353340549E-2</v>
      </c>
      <c r="AG11">
        <v>1.1160332471463839E-2</v>
      </c>
      <c r="AH11">
        <v>2.89691470835753E-2</v>
      </c>
      <c r="AI11">
        <v>4.719274849176415E-2</v>
      </c>
      <c r="AJ11">
        <v>4.0724659621110104E-2</v>
      </c>
      <c r="AK11">
        <v>2.7276865360191551E-2</v>
      </c>
      <c r="AL11">
        <v>3.8269793435409649E-2</v>
      </c>
      <c r="AM11">
        <v>4.9895157485009903E-2</v>
      </c>
      <c r="AN11">
        <v>1.3853658136472519E-2</v>
      </c>
      <c r="AO11">
        <v>2.072181910432034E-2</v>
      </c>
      <c r="AP11">
        <v>0.1013192514540186</v>
      </c>
      <c r="AQ11">
        <v>1.3110279008121549E-2</v>
      </c>
      <c r="AR11">
        <v>2.3160339881056556E-2</v>
      </c>
      <c r="AS11">
        <v>4.1493539202627001E-2</v>
      </c>
      <c r="AT11">
        <v>5.2313583109901952E-2</v>
      </c>
      <c r="AU11">
        <v>5.6347958845318048E-2</v>
      </c>
      <c r="AV11">
        <v>4.8153316566981103E-2</v>
      </c>
      <c r="AW11">
        <v>1.0408481952102529E-2</v>
      </c>
      <c r="AX11">
        <v>1.07486326288026E-2</v>
      </c>
      <c r="AY11">
        <v>3.7840707051085602E-2</v>
      </c>
      <c r="AZ11">
        <v>2.81531028457415E-2</v>
      </c>
      <c r="BA11">
        <v>3.9823519892327894E-2</v>
      </c>
      <c r="BB11">
        <v>2.4972187875065201E-2</v>
      </c>
      <c r="BC11">
        <v>2.888697481150445E-2</v>
      </c>
      <c r="BD11">
        <v>3.6270357708721945E-2</v>
      </c>
      <c r="BE11">
        <v>2.1106454650484E-2</v>
      </c>
      <c r="BF11">
        <v>4.406876748064055E-2</v>
      </c>
      <c r="BG11">
        <v>2.7299674614580851E-2</v>
      </c>
      <c r="BH11">
        <v>3.5489515906172601E-2</v>
      </c>
      <c r="BJ11">
        <f t="shared" si="0"/>
        <v>4.1855707879091417E-2</v>
      </c>
      <c r="BK11">
        <f t="shared" si="1"/>
        <v>4.4283059679965368E-2</v>
      </c>
      <c r="BL11">
        <f t="shared" si="2"/>
        <v>3.4868343945110736E-2</v>
      </c>
      <c r="BN11">
        <f t="shared" si="3"/>
        <v>1.8531441160126658E-2</v>
      </c>
      <c r="BO11">
        <f t="shared" si="4"/>
        <v>2.215658133690071E-2</v>
      </c>
      <c r="BP11">
        <f t="shared" si="5"/>
        <v>1.9049566665560663E-2</v>
      </c>
      <c r="BR11">
        <f t="shared" si="6"/>
        <v>4.6328602900316644E-3</v>
      </c>
      <c r="BS11">
        <f t="shared" si="7"/>
        <v>5.2223563037445981E-3</v>
      </c>
      <c r="BT11">
        <f t="shared" si="8"/>
        <v>3.8099133331121323E-3</v>
      </c>
      <c r="BV11">
        <f t="shared" si="9"/>
        <v>0.73034878785434321</v>
      </c>
      <c r="BW11">
        <f t="shared" si="10"/>
        <v>0.25246602139286339</v>
      </c>
      <c r="BX11">
        <f t="shared" si="11"/>
        <v>0.15466483335825887</v>
      </c>
    </row>
    <row r="12" spans="1:76" x14ac:dyDescent="0.3">
      <c r="A12" t="s">
        <v>1292</v>
      </c>
      <c r="B12">
        <v>0.335200596090176</v>
      </c>
      <c r="C12">
        <v>0.35544975387170902</v>
      </c>
      <c r="D12">
        <v>0.44353250751960599</v>
      </c>
      <c r="E12">
        <v>0.45950690820378903</v>
      </c>
      <c r="F12">
        <v>0.44778515811001401</v>
      </c>
      <c r="G12">
        <v>0.360588728015306</v>
      </c>
      <c r="H12">
        <v>0.5264938842136464</v>
      </c>
      <c r="I12">
        <v>0.45674477569925254</v>
      </c>
      <c r="J12">
        <v>0.41380707599752053</v>
      </c>
      <c r="K12">
        <v>0.50553478129740959</v>
      </c>
      <c r="L12">
        <v>0.32383774517220598</v>
      </c>
      <c r="M12">
        <v>0.35444865395200698</v>
      </c>
      <c r="N12">
        <v>0.4338570285741285</v>
      </c>
      <c r="O12">
        <v>0.38553211226218853</v>
      </c>
      <c r="P12">
        <v>0.58862793892697951</v>
      </c>
      <c r="Q12">
        <v>0.49355534303369547</v>
      </c>
      <c r="R12">
        <v>0.478078454815763</v>
      </c>
      <c r="S12">
        <v>0.54194307202634295</v>
      </c>
      <c r="T12">
        <v>0.6559680438377864</v>
      </c>
      <c r="U12">
        <v>0.507978506703058</v>
      </c>
      <c r="V12">
        <v>0.29093414771521553</v>
      </c>
      <c r="W12">
        <v>0.36812929198708849</v>
      </c>
      <c r="X12">
        <v>0.56766538632653707</v>
      </c>
      <c r="Y12">
        <v>0.64692620020501357</v>
      </c>
      <c r="Z12">
        <v>0.7396169221732205</v>
      </c>
      <c r="AA12">
        <v>0.37209130063916096</v>
      </c>
      <c r="AB12">
        <v>0.98480065839067599</v>
      </c>
      <c r="AC12">
        <v>0.57265655609522204</v>
      </c>
      <c r="AD12">
        <v>0.3999430950244825</v>
      </c>
      <c r="AE12">
        <v>0.30734062082145497</v>
      </c>
      <c r="AF12">
        <v>0.43505764656440504</v>
      </c>
      <c r="AG12">
        <v>0.51702909823081</v>
      </c>
      <c r="AH12">
        <v>0.450581535072757</v>
      </c>
      <c r="AI12">
        <v>0.81223059917559692</v>
      </c>
      <c r="AJ12">
        <v>0.53432996171118952</v>
      </c>
      <c r="AK12">
        <v>0.55736308294234393</v>
      </c>
      <c r="AL12">
        <v>0.38392412622807104</v>
      </c>
      <c r="AM12">
        <v>0.64635876169169648</v>
      </c>
      <c r="AN12">
        <v>0.31475249780522652</v>
      </c>
      <c r="AO12">
        <v>0.43869761075229052</v>
      </c>
      <c r="AP12">
        <v>0.90322213784955707</v>
      </c>
      <c r="AQ12">
        <v>0.31151683892099052</v>
      </c>
      <c r="AR12">
        <v>0.21589558808088249</v>
      </c>
      <c r="AS12">
        <v>0.70856595386355048</v>
      </c>
      <c r="AT12">
        <v>0.39012163257933602</v>
      </c>
      <c r="AU12">
        <v>0.80460856230427646</v>
      </c>
      <c r="AV12">
        <v>0.48901854521014598</v>
      </c>
      <c r="AW12">
        <v>0.41490828353543602</v>
      </c>
      <c r="AX12">
        <v>0.54619474555499503</v>
      </c>
      <c r="AY12">
        <v>0.313361438116883</v>
      </c>
      <c r="AZ12">
        <v>0.33394898220306901</v>
      </c>
      <c r="BA12">
        <v>0.340867499439796</v>
      </c>
      <c r="BB12">
        <v>0.31882364600062302</v>
      </c>
      <c r="BC12">
        <v>0.431520033286244</v>
      </c>
      <c r="BD12">
        <v>0.33403263326875648</v>
      </c>
      <c r="BE12">
        <v>0.333019858408238</v>
      </c>
      <c r="BF12">
        <v>0.6665826693920065</v>
      </c>
      <c r="BG12">
        <v>0.25846713687908601</v>
      </c>
      <c r="BH12">
        <v>0.34411362529867251</v>
      </c>
      <c r="BJ12">
        <f t="shared" si="0"/>
        <v>0.43028143693372711</v>
      </c>
      <c r="BK12">
        <f t="shared" si="1"/>
        <v>0.53605395198914396</v>
      </c>
      <c r="BL12">
        <f t="shared" si="2"/>
        <v>0.45336863405293459</v>
      </c>
      <c r="BN12">
        <f t="shared" si="3"/>
        <v>7.5232215203856007E-2</v>
      </c>
      <c r="BO12">
        <f t="shared" si="4"/>
        <v>0.18087207466022359</v>
      </c>
      <c r="BP12">
        <f t="shared" si="5"/>
        <v>0.17687334856995734</v>
      </c>
      <c r="BR12">
        <f t="shared" si="6"/>
        <v>1.8808053800964002E-2</v>
      </c>
      <c r="BS12">
        <f t="shared" si="7"/>
        <v>4.2631956839841209E-2</v>
      </c>
      <c r="BT12">
        <f t="shared" si="8"/>
        <v>3.5374669713991468E-2</v>
      </c>
      <c r="BV12">
        <f t="shared" si="9"/>
        <v>3.2781004319768534E-2</v>
      </c>
      <c r="BW12">
        <f t="shared" si="10"/>
        <v>0.56812563607209376</v>
      </c>
      <c r="BX12">
        <f t="shared" si="11"/>
        <v>0.14418935159968857</v>
      </c>
    </row>
    <row r="13" spans="1:76" x14ac:dyDescent="0.3">
      <c r="A13" t="s">
        <v>1293</v>
      </c>
      <c r="B13">
        <v>4.8653020077763648E-3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3.73273582864341E-3</v>
      </c>
      <c r="J13">
        <v>0</v>
      </c>
      <c r="K13">
        <v>0</v>
      </c>
      <c r="L13">
        <v>0</v>
      </c>
      <c r="M13">
        <v>0</v>
      </c>
      <c r="N13">
        <v>0</v>
      </c>
      <c r="O13">
        <v>1.410028514141405E-3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1.31869629133816E-3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4.2331897040407598E-3</v>
      </c>
      <c r="BH13">
        <v>0</v>
      </c>
      <c r="BJ13">
        <f t="shared" si="0"/>
        <v>6.2550414691007377E-4</v>
      </c>
      <c r="BK13">
        <f t="shared" si="1"/>
        <v>7.3260905074342227E-5</v>
      </c>
      <c r="BL13">
        <f t="shared" si="2"/>
        <v>1.6932758816163039E-4</v>
      </c>
      <c r="BN13">
        <f t="shared" si="3"/>
        <v>1.4906950012030309E-3</v>
      </c>
      <c r="BO13">
        <f t="shared" si="4"/>
        <v>3.1081969664358802E-4</v>
      </c>
      <c r="BP13">
        <f t="shared" si="5"/>
        <v>8.46637940808152E-4</v>
      </c>
      <c r="BR13">
        <f t="shared" si="6"/>
        <v>3.7267375030075774E-4</v>
      </c>
      <c r="BS13">
        <f t="shared" si="7"/>
        <v>7.3260905074342227E-5</v>
      </c>
      <c r="BT13">
        <f t="shared" si="8"/>
        <v>1.6932758816163039E-4</v>
      </c>
      <c r="BV13">
        <f t="shared" si="9"/>
        <v>0.16508846734922453</v>
      </c>
      <c r="BW13">
        <f t="shared" si="10"/>
        <v>0.27753365917141365</v>
      </c>
      <c r="BX13">
        <f t="shared" si="11"/>
        <v>0.60613726947079016</v>
      </c>
    </row>
    <row r="14" spans="1:76" x14ac:dyDescent="0.3">
      <c r="A14" t="s">
        <v>1294</v>
      </c>
      <c r="B14">
        <v>1.560805894897355E-2</v>
      </c>
      <c r="C14">
        <v>4.073039605817045E-2</v>
      </c>
      <c r="D14">
        <v>2.6091723257896049E-2</v>
      </c>
      <c r="E14">
        <v>5.07287448519377E-2</v>
      </c>
      <c r="F14">
        <v>3.6176302419226952E-2</v>
      </c>
      <c r="G14">
        <v>3.3846435794379195E-2</v>
      </c>
      <c r="H14">
        <v>3.2772730351818401E-2</v>
      </c>
      <c r="I14">
        <v>1.084733677013114E-2</v>
      </c>
      <c r="J14">
        <v>2.0900930878951701E-2</v>
      </c>
      <c r="K14">
        <v>1.6255803068906151E-2</v>
      </c>
      <c r="L14">
        <v>3.8051470996787601E-2</v>
      </c>
      <c r="M14">
        <v>2.564205786807125E-2</v>
      </c>
      <c r="N14">
        <v>7.88630685127149E-3</v>
      </c>
      <c r="O14">
        <v>1.603852746573985E-2</v>
      </c>
      <c r="P14">
        <v>3.5955720588670449E-2</v>
      </c>
      <c r="Q14">
        <v>4.1949571139773947E-2</v>
      </c>
      <c r="R14">
        <v>3.5294225563883848E-2</v>
      </c>
      <c r="S14">
        <v>1.4212614754665991E-2</v>
      </c>
      <c r="T14">
        <v>3.82512065309384E-2</v>
      </c>
      <c r="U14">
        <v>3.9041974026648399E-2</v>
      </c>
      <c r="V14">
        <v>1.3797030778570646E-2</v>
      </c>
      <c r="W14">
        <v>5.6070740055725307E-2</v>
      </c>
      <c r="X14">
        <v>5.1002313568367E-2</v>
      </c>
      <c r="Y14">
        <v>2.8983220342546148E-2</v>
      </c>
      <c r="Z14">
        <v>3.8468758219081051E-2</v>
      </c>
      <c r="AA14">
        <v>2.3477295819931299E-2</v>
      </c>
      <c r="AB14">
        <v>2.2653074654200953E-2</v>
      </c>
      <c r="AC14">
        <v>8.1906428918806298E-3</v>
      </c>
      <c r="AD14">
        <v>3.9944361754262754E-2</v>
      </c>
      <c r="AE14">
        <v>2.1406044367732802E-2</v>
      </c>
      <c r="AF14">
        <v>1.412103321324935E-2</v>
      </c>
      <c r="AG14">
        <v>3.1429313447556451E-2</v>
      </c>
      <c r="AH14">
        <v>1.27268651400483E-2</v>
      </c>
      <c r="AI14">
        <v>4.4615265876444751E-2</v>
      </c>
      <c r="AJ14">
        <v>2.716679488426155E-2</v>
      </c>
      <c r="AK14">
        <v>2.2270837795305802E-2</v>
      </c>
      <c r="AL14">
        <v>2.2534059287529749E-2</v>
      </c>
      <c r="AM14">
        <v>3.1127234003336668E-2</v>
      </c>
      <c r="AN14">
        <v>1.5608647630266851E-2</v>
      </c>
      <c r="AO14">
        <v>1.9409121517907649E-2</v>
      </c>
      <c r="AP14">
        <v>2.54579730464819E-2</v>
      </c>
      <c r="AQ14">
        <v>1.5984378526338598E-2</v>
      </c>
      <c r="AR14">
        <v>1.0923495131736551E-2</v>
      </c>
      <c r="AS14">
        <v>5.1498120681545252E-2</v>
      </c>
      <c r="AT14">
        <v>2.0920844488434152E-2</v>
      </c>
      <c r="AU14">
        <v>6.0941134266152004E-2</v>
      </c>
      <c r="AV14">
        <v>8.1583585082052393E-3</v>
      </c>
      <c r="AW14">
        <v>1.57263106297214E-2</v>
      </c>
      <c r="AX14">
        <v>3.2118190562754154E-2</v>
      </c>
      <c r="AY14">
        <v>1.6269269707216261E-2</v>
      </c>
      <c r="AZ14">
        <v>3.4672697475218353E-2</v>
      </c>
      <c r="BA14">
        <v>1.2999447329384909E-2</v>
      </c>
      <c r="BB14">
        <v>2.1364423639742999E-2</v>
      </c>
      <c r="BC14">
        <v>8.1436807141089546E-3</v>
      </c>
      <c r="BD14">
        <v>2.31217094093773E-2</v>
      </c>
      <c r="BE14">
        <v>1.1953843070150905E-2</v>
      </c>
      <c r="BF14">
        <v>2.0719272924489648E-2</v>
      </c>
      <c r="BG14">
        <v>2.2301031007559848E-2</v>
      </c>
      <c r="BH14">
        <v>1.8281886271293152E-2</v>
      </c>
      <c r="BJ14">
        <f t="shared" si="0"/>
        <v>2.8092632331919127E-2</v>
      </c>
      <c r="BK14">
        <f t="shared" si="1"/>
        <v>2.9649221166985224E-2</v>
      </c>
      <c r="BL14">
        <f t="shared" si="2"/>
        <v>2.2786910500340794E-2</v>
      </c>
      <c r="BN14">
        <f t="shared" si="3"/>
        <v>1.2527796315152896E-2</v>
      </c>
      <c r="BO14">
        <f t="shared" si="4"/>
        <v>1.4125560828283958E-2</v>
      </c>
      <c r="BP14">
        <f t="shared" si="5"/>
        <v>1.2279570981838718E-2</v>
      </c>
      <c r="BR14">
        <f t="shared" si="6"/>
        <v>3.131949078788224E-3</v>
      </c>
      <c r="BS14">
        <f t="shared" si="7"/>
        <v>3.3294266165808839E-3</v>
      </c>
      <c r="BT14">
        <f t="shared" si="8"/>
        <v>2.4559141963677437E-3</v>
      </c>
      <c r="BV14">
        <f t="shared" si="9"/>
        <v>0.73567956342653607</v>
      </c>
      <c r="BW14">
        <f t="shared" si="10"/>
        <v>0.19202286514708439</v>
      </c>
      <c r="BX14">
        <f t="shared" si="11"/>
        <v>0.10651483636775128</v>
      </c>
    </row>
    <row r="15" spans="1:76" x14ac:dyDescent="0.3">
      <c r="A15" t="s">
        <v>1295</v>
      </c>
      <c r="B15">
        <v>0.1443214729714955</v>
      </c>
      <c r="C15">
        <v>0.17661174976302851</v>
      </c>
      <c r="D15">
        <v>0.16336255455132051</v>
      </c>
      <c r="E15">
        <v>0.193771975094226</v>
      </c>
      <c r="F15">
        <v>4.3235916288923849E-2</v>
      </c>
      <c r="G15">
        <v>0.13122656839793601</v>
      </c>
      <c r="H15">
        <v>0.20626878180858749</v>
      </c>
      <c r="I15">
        <v>0.19742714331109651</v>
      </c>
      <c r="J15">
        <v>0.18119332424922152</v>
      </c>
      <c r="K15">
        <v>0.18101391083801399</v>
      </c>
      <c r="L15">
        <v>0.11187920818227451</v>
      </c>
      <c r="M15">
        <v>0.2259772509867285</v>
      </c>
      <c r="N15">
        <v>0.17614426375790898</v>
      </c>
      <c r="O15">
        <v>0.1704867816259435</v>
      </c>
      <c r="P15">
        <v>0.27627382122549204</v>
      </c>
      <c r="Q15">
        <v>0.229021539362986</v>
      </c>
      <c r="R15">
        <v>0.13916076665975649</v>
      </c>
      <c r="S15">
        <v>0.16111860494656999</v>
      </c>
      <c r="T15">
        <v>0.17391418438223699</v>
      </c>
      <c r="U15">
        <v>0.25565718053416697</v>
      </c>
      <c r="V15">
        <v>0.155006592635135</v>
      </c>
      <c r="W15">
        <v>0.13994590217025049</v>
      </c>
      <c r="X15">
        <v>0.24462187138407249</v>
      </c>
      <c r="Y15">
        <v>0.18113167433292199</v>
      </c>
      <c r="Z15">
        <v>0.26724889158355403</v>
      </c>
      <c r="AA15">
        <v>0.17122746121009502</v>
      </c>
      <c r="AB15">
        <v>0.41356809792989052</v>
      </c>
      <c r="AC15">
        <v>0.1143834557310842</v>
      </c>
      <c r="AD15">
        <v>0.1241944230719815</v>
      </c>
      <c r="AE15">
        <v>8.8669844992656704E-2</v>
      </c>
      <c r="AF15">
        <v>0.15819776129474</v>
      </c>
      <c r="AG15">
        <v>0.204786576992042</v>
      </c>
      <c r="AH15">
        <v>0.23320772956466002</v>
      </c>
      <c r="AI15">
        <v>0.43881044033322547</v>
      </c>
      <c r="AJ15">
        <v>0.19784510734459199</v>
      </c>
      <c r="AK15">
        <v>0.156966303685177</v>
      </c>
      <c r="AL15">
        <v>0.13798526287712351</v>
      </c>
      <c r="AM15">
        <v>0.157832577627776</v>
      </c>
      <c r="AN15">
        <v>0.13238781723174059</v>
      </c>
      <c r="AO15">
        <v>0.1601127048154545</v>
      </c>
      <c r="AP15">
        <v>0.188733548697195</v>
      </c>
      <c r="AQ15">
        <v>8.6851553583731839E-2</v>
      </c>
      <c r="AR15">
        <v>5.7717524794324647E-2</v>
      </c>
      <c r="AS15">
        <v>0.22936158362779499</v>
      </c>
      <c r="AT15">
        <v>0.14566753721161502</v>
      </c>
      <c r="AU15">
        <v>0.20813129027615102</v>
      </c>
      <c r="AV15">
        <v>0.16590530184387647</v>
      </c>
      <c r="AW15">
        <v>0.1404720592531595</v>
      </c>
      <c r="AX15">
        <v>0.276766609887316</v>
      </c>
      <c r="AY15">
        <v>0.16241122176448849</v>
      </c>
      <c r="AZ15">
        <v>0.14494397059948849</v>
      </c>
      <c r="BA15">
        <v>9.2694241137941141E-2</v>
      </c>
      <c r="BB15">
        <v>0.12893533824745201</v>
      </c>
      <c r="BC15">
        <v>0.1535286702505245</v>
      </c>
      <c r="BD15">
        <v>0.23382880793607949</v>
      </c>
      <c r="BE15">
        <v>0.1383650705432635</v>
      </c>
      <c r="BF15">
        <v>0.131704563659584</v>
      </c>
      <c r="BG15">
        <v>0.1558604196587185</v>
      </c>
      <c r="BH15">
        <v>0.12242185919219051</v>
      </c>
      <c r="BJ15">
        <f t="shared" si="0"/>
        <v>0.175513516400949</v>
      </c>
      <c r="BK15">
        <f t="shared" si="1"/>
        <v>0.20360285887494667</v>
      </c>
      <c r="BL15">
        <f t="shared" si="2"/>
        <v>0.15629723782987034</v>
      </c>
      <c r="BN15">
        <f t="shared" si="3"/>
        <v>5.2940091442028124E-2</v>
      </c>
      <c r="BO15">
        <f t="shared" si="4"/>
        <v>9.489063276357039E-2</v>
      </c>
      <c r="BP15">
        <f t="shared" si="5"/>
        <v>4.7561507957073694E-2</v>
      </c>
      <c r="BR15">
        <f t="shared" si="6"/>
        <v>1.3235022860507031E-2</v>
      </c>
      <c r="BS15">
        <f t="shared" si="7"/>
        <v>2.2365936632734337E-2</v>
      </c>
      <c r="BT15">
        <f t="shared" si="8"/>
        <v>9.5123015914147391E-3</v>
      </c>
      <c r="BV15">
        <f t="shared" si="9"/>
        <v>0.28925632839488158</v>
      </c>
      <c r="BW15">
        <f t="shared" si="10"/>
        <v>0.24779783830645663</v>
      </c>
      <c r="BX15">
        <f t="shared" si="11"/>
        <v>6.3837741140108872E-2</v>
      </c>
    </row>
    <row r="16" spans="1:76" x14ac:dyDescent="0.3">
      <c r="A16" t="s">
        <v>1296</v>
      </c>
      <c r="B16">
        <v>6.0181733484919994E-2</v>
      </c>
      <c r="C16">
        <v>0.1305641967157565</v>
      </c>
      <c r="D16">
        <v>0.1122744157675265</v>
      </c>
      <c r="E16">
        <v>0.12941145802758094</v>
      </c>
      <c r="F16">
        <v>0.3465900721335155</v>
      </c>
      <c r="G16">
        <v>9.7666127352126153E-2</v>
      </c>
      <c r="H16">
        <v>8.2791439709532094E-2</v>
      </c>
      <c r="I16">
        <v>0.10593384189816935</v>
      </c>
      <c r="J16">
        <v>0.12365192231626801</v>
      </c>
      <c r="K16">
        <v>0.13018654013252551</v>
      </c>
      <c r="L16">
        <v>9.3197535403187093E-2</v>
      </c>
      <c r="M16">
        <v>7.9025212179717655E-2</v>
      </c>
      <c r="N16">
        <v>0.11937868472254699</v>
      </c>
      <c r="O16">
        <v>0.12266538895690254</v>
      </c>
      <c r="P16">
        <v>0.20767133076032451</v>
      </c>
      <c r="Q16">
        <v>8.8269259281918755E-2</v>
      </c>
      <c r="R16">
        <v>6.9002024378487098E-2</v>
      </c>
      <c r="S16">
        <v>0.12805039489619818</v>
      </c>
      <c r="T16">
        <v>0.15423876152580099</v>
      </c>
      <c r="U16">
        <v>0.16271855880244301</v>
      </c>
      <c r="V16">
        <v>0.118591596977473</v>
      </c>
      <c r="W16">
        <v>0.11926155792868401</v>
      </c>
      <c r="X16">
        <v>0.14844196734031151</v>
      </c>
      <c r="Y16">
        <v>0.13600936068810798</v>
      </c>
      <c r="Z16">
        <v>0.14430879402536451</v>
      </c>
      <c r="AA16">
        <v>9.8548274522846008E-2</v>
      </c>
      <c r="AB16">
        <v>0.19858520071860147</v>
      </c>
      <c r="AC16">
        <v>0.1633432403457695</v>
      </c>
      <c r="AD16">
        <v>0.10120369130970835</v>
      </c>
      <c r="AE16">
        <v>8.9536036495125704E-2</v>
      </c>
      <c r="AF16">
        <v>0.10827454113664076</v>
      </c>
      <c r="AG16">
        <v>9.5360228131464692E-2</v>
      </c>
      <c r="AH16">
        <v>7.9430105896278441E-2</v>
      </c>
      <c r="AI16">
        <v>0.23282102187819903</v>
      </c>
      <c r="AJ16">
        <v>7.9662456985587743E-2</v>
      </c>
      <c r="AK16">
        <v>0.1246584133671485</v>
      </c>
      <c r="AL16">
        <v>0.1210056125459551</v>
      </c>
      <c r="AM16">
        <v>0.11688637378256575</v>
      </c>
      <c r="AN16">
        <v>9.1948426525270896E-2</v>
      </c>
      <c r="AO16">
        <v>0.10269771326593854</v>
      </c>
      <c r="AP16">
        <v>0.21386197079910901</v>
      </c>
      <c r="AQ16">
        <v>9.8598666412079206E-2</v>
      </c>
      <c r="AR16">
        <v>5.7134085441540854E-2</v>
      </c>
      <c r="AS16">
        <v>0.14911671017609901</v>
      </c>
      <c r="AT16">
        <v>0.1138800880391255</v>
      </c>
      <c r="AU16">
        <v>8.8317426378064251E-2</v>
      </c>
      <c r="AV16">
        <v>0.10801812647671649</v>
      </c>
      <c r="AW16">
        <v>9.0553312665914654E-2</v>
      </c>
      <c r="AX16">
        <v>9.0836360435533753E-2</v>
      </c>
      <c r="AY16">
        <v>8.3428690865590488E-2</v>
      </c>
      <c r="AZ16">
        <v>9.3648485887761049E-2</v>
      </c>
      <c r="BA16">
        <v>0.10439589977816145</v>
      </c>
      <c r="BB16">
        <v>9.3472610871015202E-2</v>
      </c>
      <c r="BC16">
        <v>9.1393832067945158E-2</v>
      </c>
      <c r="BD16">
        <v>0.15174697994061198</v>
      </c>
      <c r="BE16">
        <v>6.8320467832872545E-2</v>
      </c>
      <c r="BF16">
        <v>0.11498421810156825</v>
      </c>
      <c r="BG16">
        <v>0.103215301092499</v>
      </c>
      <c r="BH16">
        <v>0.14244066241773351</v>
      </c>
      <c r="BJ16">
        <f t="shared" si="0"/>
        <v>0.12684119742765737</v>
      </c>
      <c r="BK16">
        <f t="shared" si="1"/>
        <v>0.13042918649986135</v>
      </c>
      <c r="BL16">
        <f t="shared" si="2"/>
        <v>0.10776891568609631</v>
      </c>
      <c r="BN16">
        <f t="shared" si="3"/>
        <v>6.7195462205585324E-2</v>
      </c>
      <c r="BO16">
        <f t="shared" si="4"/>
        <v>4.2202971929826597E-2</v>
      </c>
      <c r="BP16">
        <f t="shared" si="5"/>
        <v>3.1795373651518473E-2</v>
      </c>
      <c r="BR16">
        <f t="shared" si="6"/>
        <v>1.6798865551396331E-2</v>
      </c>
      <c r="BS16">
        <f t="shared" si="7"/>
        <v>9.9473358792686352E-3</v>
      </c>
      <c r="BT16">
        <f t="shared" si="8"/>
        <v>6.3590747303036944E-3</v>
      </c>
      <c r="BV16">
        <f t="shared" si="9"/>
        <v>0.85568598720293276</v>
      </c>
      <c r="BW16">
        <f t="shared" si="10"/>
        <v>0.30139306346137729</v>
      </c>
      <c r="BX16">
        <f t="shared" si="11"/>
        <v>6.4443779763659975E-2</v>
      </c>
    </row>
    <row r="17" spans="1:76" x14ac:dyDescent="0.3">
      <c r="A17" t="s">
        <v>1297</v>
      </c>
      <c r="B17">
        <v>0.28086716647602905</v>
      </c>
      <c r="C17">
        <v>0.164266299936626</v>
      </c>
      <c r="D17">
        <v>0.32859255048255898</v>
      </c>
      <c r="E17">
        <v>0.32490758261545599</v>
      </c>
      <c r="F17">
        <v>0.34860299427767832</v>
      </c>
      <c r="G17">
        <v>0.19495641898339799</v>
      </c>
      <c r="H17">
        <v>0.29735667217968098</v>
      </c>
      <c r="I17">
        <v>0.26020456435484152</v>
      </c>
      <c r="J17">
        <v>0.18550627934762201</v>
      </c>
      <c r="K17">
        <v>0.29201680557722948</v>
      </c>
      <c r="L17">
        <v>0.13614401430310699</v>
      </c>
      <c r="M17">
        <v>0.25849642790646399</v>
      </c>
      <c r="N17">
        <v>0.286817071787968</v>
      </c>
      <c r="O17">
        <v>0.16049353438163549</v>
      </c>
      <c r="P17">
        <v>0.41554205972494851</v>
      </c>
      <c r="Q17">
        <v>0.31004171675224101</v>
      </c>
      <c r="R17">
        <v>0.21462689752362848</v>
      </c>
      <c r="S17">
        <v>0.38849311187999502</v>
      </c>
      <c r="T17">
        <v>0.28959443259585849</v>
      </c>
      <c r="U17">
        <v>0.2446947715259955</v>
      </c>
      <c r="V17">
        <v>0.25463009761364053</v>
      </c>
      <c r="W17">
        <v>0.25485019635377398</v>
      </c>
      <c r="X17">
        <v>0.46469990248988552</v>
      </c>
      <c r="Y17">
        <v>0.39620500849888252</v>
      </c>
      <c r="Z17">
        <v>0.43442083652903152</v>
      </c>
      <c r="AA17">
        <v>0.25584358468558999</v>
      </c>
      <c r="AB17">
        <v>0.73082497915481959</v>
      </c>
      <c r="AC17">
        <v>0.265931380761668</v>
      </c>
      <c r="AD17">
        <v>0.31616618764346649</v>
      </c>
      <c r="AE17">
        <v>0.175151174188303</v>
      </c>
      <c r="AF17">
        <v>0.23254446250255451</v>
      </c>
      <c r="AG17">
        <v>0.26507075481053</v>
      </c>
      <c r="AH17">
        <v>0.24304852724694551</v>
      </c>
      <c r="AI17">
        <v>0.53740400283783951</v>
      </c>
      <c r="AJ17">
        <v>0.33674272815235096</v>
      </c>
      <c r="AK17">
        <v>0.25756821664691149</v>
      </c>
      <c r="AL17">
        <v>0.34459326101993148</v>
      </c>
      <c r="AM17">
        <v>0.44711359023079</v>
      </c>
      <c r="AN17">
        <v>0.17217270308629951</v>
      </c>
      <c r="AO17">
        <v>0.20495933065142552</v>
      </c>
      <c r="AP17">
        <v>0.56162055699463354</v>
      </c>
      <c r="AQ17">
        <v>0.15740773590066348</v>
      </c>
      <c r="AR17">
        <v>0.17986093975839901</v>
      </c>
      <c r="AS17">
        <v>0.5027946574837695</v>
      </c>
      <c r="AT17">
        <v>0.27610711451057451</v>
      </c>
      <c r="AU17">
        <v>0.56845234298124447</v>
      </c>
      <c r="AV17">
        <v>0.33332007024171401</v>
      </c>
      <c r="AW17">
        <v>0.32850230594110996</v>
      </c>
      <c r="AX17">
        <v>0.48302741192617199</v>
      </c>
      <c r="AY17">
        <v>0.20297114292463952</v>
      </c>
      <c r="AZ17">
        <v>0.24363106408193452</v>
      </c>
      <c r="BA17">
        <v>0.207574965236344</v>
      </c>
      <c r="BB17">
        <v>0.19630194177365601</v>
      </c>
      <c r="BC17">
        <v>0.206099478472411</v>
      </c>
      <c r="BD17">
        <v>0.22804918385836398</v>
      </c>
      <c r="BE17">
        <v>0.24651276363282199</v>
      </c>
      <c r="BF17">
        <v>0.39199215302239654</v>
      </c>
      <c r="BG17">
        <v>0.262133367548331</v>
      </c>
      <c r="BH17">
        <v>0.19786957052899401</v>
      </c>
      <c r="BJ17">
        <f t="shared" si="0"/>
        <v>0.26530075994296776</v>
      </c>
      <c r="BK17">
        <f t="shared" si="1"/>
        <v>0.33134446160235603</v>
      </c>
      <c r="BL17">
        <f t="shared" si="2"/>
        <v>0.30149514386423526</v>
      </c>
      <c r="BN17">
        <f t="shared" si="3"/>
        <v>7.7794866213289127E-2</v>
      </c>
      <c r="BO17">
        <f t="shared" si="4"/>
        <v>0.13913450375114597</v>
      </c>
      <c r="BP17">
        <f t="shared" si="5"/>
        <v>0.12476045820532659</v>
      </c>
      <c r="BR17">
        <f t="shared" si="6"/>
        <v>1.9448716553322282E-2</v>
      </c>
      <c r="BS17">
        <f t="shared" si="7"/>
        <v>3.2794317033153483E-2</v>
      </c>
      <c r="BT17">
        <f t="shared" si="8"/>
        <v>2.4952091641065318E-2</v>
      </c>
      <c r="BV17">
        <f t="shared" si="9"/>
        <v>9.4552981431438754E-2</v>
      </c>
      <c r="BW17">
        <f t="shared" si="10"/>
        <v>0.25956728771075738</v>
      </c>
      <c r="BX17">
        <f t="shared" si="11"/>
        <v>0.47376252823235265</v>
      </c>
    </row>
    <row r="18" spans="1:76" x14ac:dyDescent="0.3">
      <c r="A18" t="s">
        <v>1298</v>
      </c>
      <c r="B18">
        <v>4.7268199312784698E-2</v>
      </c>
      <c r="C18">
        <v>4.714201936936635E-2</v>
      </c>
      <c r="D18">
        <v>6.4960524209780698E-2</v>
      </c>
      <c r="E18">
        <v>3.09975561521449E-2</v>
      </c>
      <c r="F18">
        <v>1.0000052882815949E-2</v>
      </c>
      <c r="G18">
        <v>2.7834204860383498E-2</v>
      </c>
      <c r="H18">
        <v>4.6225067147243698E-2</v>
      </c>
      <c r="I18">
        <v>6.3431918000882756E-2</v>
      </c>
      <c r="J18">
        <v>4.9733340752803751E-2</v>
      </c>
      <c r="K18">
        <v>3.5189243353713401E-2</v>
      </c>
      <c r="L18">
        <v>3.4506434344145701E-2</v>
      </c>
      <c r="M18">
        <v>4.0847486090326054E-2</v>
      </c>
      <c r="N18">
        <v>5.03817501661602E-2</v>
      </c>
      <c r="O18">
        <v>3.2709645821279096E-2</v>
      </c>
      <c r="P18">
        <v>6.0199513196035295E-2</v>
      </c>
      <c r="Q18">
        <v>3.5422533097954401E-2</v>
      </c>
      <c r="R18">
        <v>6.0570081688918906E-2</v>
      </c>
      <c r="S18">
        <v>4.33406181620834E-2</v>
      </c>
      <c r="T18">
        <v>2.6027704645937698E-2</v>
      </c>
      <c r="U18">
        <v>6.5887598271189701E-2</v>
      </c>
      <c r="V18">
        <v>7.8263689583223703E-2</v>
      </c>
      <c r="W18">
        <v>4.7687482450803204E-2</v>
      </c>
      <c r="X18">
        <v>4.5827541816627751E-2</v>
      </c>
      <c r="Y18">
        <v>6.195112699024545E-2</v>
      </c>
      <c r="Z18">
        <v>5.4154593247529803E-2</v>
      </c>
      <c r="AA18">
        <v>2.9690905081855502E-2</v>
      </c>
      <c r="AB18">
        <v>0.12926210870979746</v>
      </c>
      <c r="AC18">
        <v>3.5697747675440802E-2</v>
      </c>
      <c r="AD18">
        <v>9.422423113638756E-2</v>
      </c>
      <c r="AE18">
        <v>2.5172666378906649E-2</v>
      </c>
      <c r="AF18">
        <v>3.9490231437697601E-2</v>
      </c>
      <c r="AG18">
        <v>4.9336910320639804E-2</v>
      </c>
      <c r="AH18">
        <v>2.5939953696237951E-2</v>
      </c>
      <c r="AI18">
        <v>6.7193764164841741E-2</v>
      </c>
      <c r="AJ18">
        <v>4.6566987101152348E-2</v>
      </c>
      <c r="AK18">
        <v>3.6408317000611701E-2</v>
      </c>
      <c r="AL18">
        <v>4.2292283993624252E-2</v>
      </c>
      <c r="AM18">
        <v>5.7561172184887301E-2</v>
      </c>
      <c r="AN18">
        <v>2.0991027239311101E-2</v>
      </c>
      <c r="AO18">
        <v>4.7602172369595901E-2</v>
      </c>
      <c r="AP18">
        <v>9.396438211172764E-2</v>
      </c>
      <c r="AQ18">
        <v>5.6297382988490505E-2</v>
      </c>
      <c r="AR18">
        <v>4.3317517406585501E-2</v>
      </c>
      <c r="AS18">
        <v>6.8522326908094511E-2</v>
      </c>
      <c r="AT18">
        <v>3.5438623538045846E-2</v>
      </c>
      <c r="AU18">
        <v>7.3896440898333304E-2</v>
      </c>
      <c r="AV18">
        <v>2.419438696627195E-2</v>
      </c>
      <c r="AW18">
        <v>3.4300781498158198E-2</v>
      </c>
      <c r="AX18">
        <v>2.8003324655202048E-2</v>
      </c>
      <c r="AY18">
        <v>2.9613780408024499E-2</v>
      </c>
      <c r="AZ18">
        <v>3.4329220766042348E-2</v>
      </c>
      <c r="BA18">
        <v>2.9910162113888951E-2</v>
      </c>
      <c r="BB18">
        <v>5.08532376820326E-2</v>
      </c>
      <c r="BC18">
        <v>4.0997448734313949E-2</v>
      </c>
      <c r="BD18">
        <v>3.4997863347112246E-2</v>
      </c>
      <c r="BE18">
        <v>1.9003555097957349E-2</v>
      </c>
      <c r="BF18">
        <v>2.9442257028347948E-2</v>
      </c>
      <c r="BG18">
        <v>5.00514608088235E-2</v>
      </c>
      <c r="BH18">
        <v>3.9129224799821005E-2</v>
      </c>
      <c r="BJ18">
        <f t="shared" si="0"/>
        <v>4.2303093047363786E-2</v>
      </c>
      <c r="BK18">
        <f t="shared" si="1"/>
        <v>5.4428830858798044E-2</v>
      </c>
      <c r="BL18">
        <f t="shared" si="2"/>
        <v>4.2707413505858265E-2</v>
      </c>
      <c r="BN18">
        <f t="shared" si="3"/>
        <v>1.4370180004429621E-2</v>
      </c>
      <c r="BO18">
        <f t="shared" si="4"/>
        <v>2.6644570519198836E-2</v>
      </c>
      <c r="BP18">
        <f t="shared" si="5"/>
        <v>1.7372860164408113E-2</v>
      </c>
      <c r="BR18">
        <f t="shared" si="6"/>
        <v>3.5925450011074053E-3</v>
      </c>
      <c r="BS18">
        <f t="shared" si="7"/>
        <v>6.2801854986428898E-3</v>
      </c>
      <c r="BT18">
        <f t="shared" si="8"/>
        <v>3.4745720328816223E-3</v>
      </c>
      <c r="BV18">
        <f t="shared" si="9"/>
        <v>0.10541816762043334</v>
      </c>
      <c r="BW18">
        <f t="shared" si="10"/>
        <v>0.9359671614120737</v>
      </c>
      <c r="BX18">
        <f t="shared" si="11"/>
        <v>0.11396839174447096</v>
      </c>
    </row>
    <row r="19" spans="1:76" x14ac:dyDescent="0.3">
      <c r="A19" t="s">
        <v>1299</v>
      </c>
      <c r="B19">
        <v>2.380972151218565E-2</v>
      </c>
      <c r="C19">
        <v>3.1686708648589898E-2</v>
      </c>
      <c r="D19">
        <v>2.0793960257078099E-2</v>
      </c>
      <c r="E19">
        <v>1.526489036063255E-2</v>
      </c>
      <c r="F19">
        <v>3.6176302419226952E-2</v>
      </c>
      <c r="G19">
        <v>1.9314751973755401E-2</v>
      </c>
      <c r="H19">
        <v>1.6961967658135031E-2</v>
      </c>
      <c r="I19">
        <v>8.2861379734673005E-3</v>
      </c>
      <c r="J19">
        <v>2.9751750228994553E-2</v>
      </c>
      <c r="K19">
        <v>1.9197853289153501E-2</v>
      </c>
      <c r="L19">
        <v>8.1799552424610643E-3</v>
      </c>
      <c r="M19">
        <v>7.3539152593936003E-3</v>
      </c>
      <c r="N19">
        <v>2.9710622757362602E-2</v>
      </c>
      <c r="O19">
        <v>1.2998461170877999E-2</v>
      </c>
      <c r="P19">
        <v>5.4943202949089304E-2</v>
      </c>
      <c r="Q19">
        <v>1.71728431364573E-2</v>
      </c>
      <c r="R19">
        <v>7.2631968246766338E-3</v>
      </c>
      <c r="S19">
        <v>1.6334149601676774E-2</v>
      </c>
      <c r="T19">
        <v>1.500376537739345E-2</v>
      </c>
      <c r="U19">
        <v>2.5975748304910548E-2</v>
      </c>
      <c r="V19">
        <v>1.0243094728693201E-2</v>
      </c>
      <c r="W19">
        <v>5.4588099600664996E-3</v>
      </c>
      <c r="X19">
        <v>2.6043738133119103E-2</v>
      </c>
      <c r="Y19">
        <v>1.0704332831704549E-2</v>
      </c>
      <c r="Z19">
        <v>3.4860868393219349E-2</v>
      </c>
      <c r="AA19">
        <v>2.5681808369389599E-2</v>
      </c>
      <c r="AB19">
        <v>2.18601278897812E-2</v>
      </c>
      <c r="AC19">
        <v>1.8921096396903501E-2</v>
      </c>
      <c r="AD19">
        <v>2.6131832035571068E-2</v>
      </c>
      <c r="AE19">
        <v>4.9129333211326752E-2</v>
      </c>
      <c r="AF19">
        <v>1.65425837649863E-2</v>
      </c>
      <c r="AG19">
        <v>1.62323470369275E-2</v>
      </c>
      <c r="AH19">
        <v>3.1189427093512349E-2</v>
      </c>
      <c r="AI19">
        <v>4.2110698623052084E-2</v>
      </c>
      <c r="AJ19">
        <v>1.2648670664616651E-2</v>
      </c>
      <c r="AK19">
        <v>1.5900853358483499E-2</v>
      </c>
      <c r="AL19">
        <v>1.9923293267667053E-2</v>
      </c>
      <c r="AM19">
        <v>2.6274245051260151E-2</v>
      </c>
      <c r="AN19">
        <v>5.8191512927139501E-3</v>
      </c>
      <c r="AO19">
        <v>2.2422146337198499E-2</v>
      </c>
      <c r="AP19">
        <v>9.1559631985307505E-3</v>
      </c>
      <c r="AQ19">
        <v>2.0977273143568301E-2</v>
      </c>
      <c r="AR19">
        <v>1.9357256258771452E-2</v>
      </c>
      <c r="AS19">
        <v>2.5738500605558851E-2</v>
      </c>
      <c r="AT19">
        <v>3.4368265570825798E-2</v>
      </c>
      <c r="AU19">
        <v>4.5698908993832846E-2</v>
      </c>
      <c r="AV19">
        <v>2.5500986910248002E-2</v>
      </c>
      <c r="AW19">
        <v>4.7352782778432093E-2</v>
      </c>
      <c r="AX19">
        <v>1.9128133577258899E-2</v>
      </c>
      <c r="AY19">
        <v>1.5659066097773806E-2</v>
      </c>
      <c r="AZ19">
        <v>2.5155761872089049E-2</v>
      </c>
      <c r="BA19">
        <v>2.04120713931518E-2</v>
      </c>
      <c r="BB19">
        <v>2.075893847307235E-2</v>
      </c>
      <c r="BC19">
        <v>1.8174705510257398E-2</v>
      </c>
      <c r="BD19">
        <v>4.7410878357659406E-2</v>
      </c>
      <c r="BE19">
        <v>1.563647623493189E-2</v>
      </c>
      <c r="BF19">
        <v>3.3514170120621703E-2</v>
      </c>
      <c r="BG19">
        <v>1.1829393989181196E-2</v>
      </c>
      <c r="BH19">
        <v>2.96317265220131E-2</v>
      </c>
      <c r="BJ19">
        <f t="shared" si="0"/>
        <v>2.1975190302303799E-2</v>
      </c>
      <c r="BK19">
        <f t="shared" si="1"/>
        <v>2.2204831032050582E-2</v>
      </c>
      <c r="BL19">
        <f t="shared" si="2"/>
        <v>2.3537984783188737E-2</v>
      </c>
      <c r="BN19">
        <f t="shared" si="3"/>
        <v>1.2350504044334217E-2</v>
      </c>
      <c r="BO19">
        <f t="shared" si="4"/>
        <v>1.178862413195212E-2</v>
      </c>
      <c r="BP19">
        <f t="shared" si="5"/>
        <v>1.1113574238916138E-2</v>
      </c>
      <c r="BR19">
        <f t="shared" si="6"/>
        <v>3.0876260110835542E-3</v>
      </c>
      <c r="BS19">
        <f t="shared" si="7"/>
        <v>2.778605354854241E-3</v>
      </c>
      <c r="BT19">
        <f t="shared" si="8"/>
        <v>2.2227148477832275E-3</v>
      </c>
      <c r="BV19">
        <f t="shared" si="9"/>
        <v>0.95626523440354683</v>
      </c>
      <c r="BW19">
        <f t="shared" si="10"/>
        <v>0.68419203581522459</v>
      </c>
      <c r="BX19">
        <f t="shared" si="11"/>
        <v>0.71014159385840703</v>
      </c>
    </row>
    <row r="20" spans="1:76" x14ac:dyDescent="0.3">
      <c r="A20" t="s">
        <v>1300</v>
      </c>
      <c r="B20">
        <v>6.5654874424226795E-2</v>
      </c>
      <c r="C20">
        <v>2.0469361214772799E-2</v>
      </c>
      <c r="D20">
        <v>3.6502680291816553E-2</v>
      </c>
      <c r="E20">
        <v>4.5539949541032701E-2</v>
      </c>
      <c r="F20">
        <v>0</v>
      </c>
      <c r="G20">
        <v>4.2939854771914247E-2</v>
      </c>
      <c r="H20">
        <v>4.4561035628661948E-2</v>
      </c>
      <c r="I20">
        <v>5.0476587879205045E-2</v>
      </c>
      <c r="J20">
        <v>3.4253276253059399E-2</v>
      </c>
      <c r="K20">
        <v>2.9872751432510201E-2</v>
      </c>
      <c r="L20">
        <v>2.0051239703262402E-2</v>
      </c>
      <c r="M20">
        <v>3.8785906323170846E-2</v>
      </c>
      <c r="N20">
        <v>2.571400883717375E-2</v>
      </c>
      <c r="O20">
        <v>5.4185151115282146E-2</v>
      </c>
      <c r="P20">
        <v>5.6593949726910245E-2</v>
      </c>
      <c r="Q20">
        <v>3.132981058589035E-2</v>
      </c>
      <c r="R20">
        <v>2.5668573301670151E-2</v>
      </c>
      <c r="S20">
        <v>4.2292465659720405E-2</v>
      </c>
      <c r="T20">
        <v>5.2087124719419051E-2</v>
      </c>
      <c r="U20">
        <v>4.3451124819462499E-2</v>
      </c>
      <c r="V20">
        <v>3.7563411563635352E-2</v>
      </c>
      <c r="W20">
        <v>3.5950670360745451E-2</v>
      </c>
      <c r="X20">
        <v>3.9376516060426553E-2</v>
      </c>
      <c r="Y20">
        <v>3.8712656846028648E-2</v>
      </c>
      <c r="Z20">
        <v>4.7808578319700049E-2</v>
      </c>
      <c r="AA20">
        <v>3.1306095441785101E-2</v>
      </c>
      <c r="AB20">
        <v>6.8713665473271096E-2</v>
      </c>
      <c r="AC20">
        <v>2.6243878571091749E-2</v>
      </c>
      <c r="AD20">
        <v>2.0483207669934951E-2</v>
      </c>
      <c r="AE20">
        <v>4.6305219969365402E-2</v>
      </c>
      <c r="AF20">
        <v>2.2804704439506749E-2</v>
      </c>
      <c r="AG20">
        <v>6.4942736573538995E-2</v>
      </c>
      <c r="AH20">
        <v>4.4545807783553548E-2</v>
      </c>
      <c r="AI20">
        <v>4.47263229066781E-2</v>
      </c>
      <c r="AJ20">
        <v>5.3081214744875052E-2</v>
      </c>
      <c r="AK20">
        <v>3.5049979898158251E-2</v>
      </c>
      <c r="AL20">
        <v>1.4259494407889914E-2</v>
      </c>
      <c r="AM20">
        <v>3.4317178316023149E-2</v>
      </c>
      <c r="AN20">
        <v>1.8136595140019852E-2</v>
      </c>
      <c r="AO20">
        <v>3.1968428814497053E-2</v>
      </c>
      <c r="AP20">
        <v>3.1156000922895249E-2</v>
      </c>
      <c r="AQ20">
        <v>1.88111565118502E-2</v>
      </c>
      <c r="AR20">
        <v>3.4686853053708451E-2</v>
      </c>
      <c r="AS20">
        <v>5.5180172560965302E-2</v>
      </c>
      <c r="AT20">
        <v>3.7023588563684096E-2</v>
      </c>
      <c r="AU20">
        <v>5.7365905007656849E-2</v>
      </c>
      <c r="AV20">
        <v>5.0867375751964997E-2</v>
      </c>
      <c r="AW20">
        <v>5.7550501197670849E-2</v>
      </c>
      <c r="AX20">
        <v>3.7593133982486801E-2</v>
      </c>
      <c r="AY20">
        <v>1.6853040707481323E-2</v>
      </c>
      <c r="AZ20">
        <v>5.3716287028370648E-2</v>
      </c>
      <c r="BA20">
        <v>3.776545735141585E-2</v>
      </c>
      <c r="BB20">
        <v>4.6944593407340002E-2</v>
      </c>
      <c r="BC20">
        <v>1.4577773441090802E-2</v>
      </c>
      <c r="BD20">
        <v>3.5513239817448701E-2</v>
      </c>
      <c r="BE20">
        <v>4.0494571263815796E-2</v>
      </c>
      <c r="BF20">
        <v>4.2703685189505639E-2</v>
      </c>
      <c r="BG20">
        <v>3.7939213981497605E-2</v>
      </c>
      <c r="BH20">
        <v>2.6810838414589602E-2</v>
      </c>
      <c r="BJ20">
        <f t="shared" si="0"/>
        <v>3.7308152358055589E-2</v>
      </c>
      <c r="BK20">
        <f t="shared" si="1"/>
        <v>4.072126447108522E-2</v>
      </c>
      <c r="BL20">
        <f t="shared" si="2"/>
        <v>3.6814651179076077E-2</v>
      </c>
      <c r="BN20">
        <f t="shared" si="3"/>
        <v>1.6323114839730594E-2</v>
      </c>
      <c r="BO20">
        <f t="shared" si="4"/>
        <v>1.3095610310883585E-2</v>
      </c>
      <c r="BP20">
        <f t="shared" si="5"/>
        <v>1.344255428909401E-2</v>
      </c>
      <c r="BR20">
        <f t="shared" si="6"/>
        <v>4.0807787099326484E-3</v>
      </c>
      <c r="BS20">
        <f t="shared" si="7"/>
        <v>3.0866649515340853E-3</v>
      </c>
      <c r="BT20">
        <f t="shared" si="8"/>
        <v>2.688510857818802E-3</v>
      </c>
      <c r="BV20">
        <f t="shared" si="9"/>
        <v>0.51005098661814352</v>
      </c>
      <c r="BW20">
        <f t="shared" si="10"/>
        <v>0.92029128181276421</v>
      </c>
      <c r="BX20">
        <f t="shared" si="11"/>
        <v>0.34602835763884932</v>
      </c>
    </row>
    <row r="21" spans="1:76" x14ac:dyDescent="0.3">
      <c r="A21" t="s">
        <v>1301</v>
      </c>
      <c r="B21">
        <v>1.296383003578265E-3</v>
      </c>
      <c r="C21">
        <v>4.9531068645099598E-3</v>
      </c>
      <c r="D21">
        <v>1.3233033869005749E-2</v>
      </c>
      <c r="E21">
        <v>4.4923313936183849E-3</v>
      </c>
      <c r="F21">
        <v>0</v>
      </c>
      <c r="G21">
        <v>8.8298729273454703E-3</v>
      </c>
      <c r="H21">
        <v>0</v>
      </c>
      <c r="I21">
        <v>3.8949931522388299E-3</v>
      </c>
      <c r="J21">
        <v>4.1970632888222153E-3</v>
      </c>
      <c r="K21">
        <v>1.0357485695012051E-2</v>
      </c>
      <c r="L21">
        <v>7.0438253671784544E-3</v>
      </c>
      <c r="M21">
        <v>5.9100941497410853E-3</v>
      </c>
      <c r="N21">
        <v>5.8842175860675501E-3</v>
      </c>
      <c r="O21">
        <v>4.7828438961190949E-3</v>
      </c>
      <c r="P21">
        <v>0</v>
      </c>
      <c r="Q21">
        <v>1.2080050984577751E-2</v>
      </c>
      <c r="R21">
        <v>0</v>
      </c>
      <c r="S21">
        <v>1.36084491086395E-2</v>
      </c>
      <c r="T21">
        <v>6.7405629465096002E-3</v>
      </c>
      <c r="U21">
        <v>1.00810569730125E-2</v>
      </c>
      <c r="V21">
        <v>1.3189159266993301E-2</v>
      </c>
      <c r="W21">
        <v>9.4945169001024055E-3</v>
      </c>
      <c r="X21">
        <v>1.002147561186705E-2</v>
      </c>
      <c r="Y21">
        <v>8.7087349266670999E-3</v>
      </c>
      <c r="Z21">
        <v>1.8575031187247699E-2</v>
      </c>
      <c r="AA21">
        <v>1.1982148074281575E-2</v>
      </c>
      <c r="AB21">
        <v>1.4478660006718E-2</v>
      </c>
      <c r="AC21">
        <v>6.4222127076271496E-3</v>
      </c>
      <c r="AD21">
        <v>5.9536004069032002E-3</v>
      </c>
      <c r="AE21">
        <v>3.5362023882802101E-3</v>
      </c>
      <c r="AF21">
        <v>0</v>
      </c>
      <c r="AG21">
        <v>1.697425833628945E-2</v>
      </c>
      <c r="AH21">
        <v>3.6243724530079001E-3</v>
      </c>
      <c r="AI21">
        <v>8.4127710706442E-3</v>
      </c>
      <c r="AJ21">
        <v>1.2650983359566201E-2</v>
      </c>
      <c r="AK21">
        <v>3.2565748719028298E-3</v>
      </c>
      <c r="AL21">
        <v>5.8679951442408996E-3</v>
      </c>
      <c r="AM21">
        <v>0</v>
      </c>
      <c r="AN21">
        <v>0</v>
      </c>
      <c r="AO21">
        <v>6.1704290600566999E-3</v>
      </c>
      <c r="AP21">
        <v>6.1348311147195996E-3</v>
      </c>
      <c r="AQ21">
        <v>9.7184589709844605E-3</v>
      </c>
      <c r="AR21">
        <v>0</v>
      </c>
      <c r="AS21">
        <v>1.6254558349021699E-2</v>
      </c>
      <c r="AT21">
        <v>4.6914292790346396E-3</v>
      </c>
      <c r="AU21">
        <v>2.3808992317821402E-2</v>
      </c>
      <c r="AV21">
        <v>6.6310792683754996E-3</v>
      </c>
      <c r="AW21">
        <v>0</v>
      </c>
      <c r="AX21">
        <v>2.3074471944398552E-2</v>
      </c>
      <c r="AY21">
        <v>3.7613409748098901E-3</v>
      </c>
      <c r="AZ21">
        <v>5.49056950959675E-3</v>
      </c>
      <c r="BA21">
        <v>9.403606702695945E-3</v>
      </c>
      <c r="BB21">
        <v>8.0600884305526994E-3</v>
      </c>
      <c r="BC21">
        <v>8.6690195924503596E-3</v>
      </c>
      <c r="BD21">
        <v>1.04036828681021E-2</v>
      </c>
      <c r="BE21">
        <v>1.552498068820094E-2</v>
      </c>
      <c r="BF21">
        <v>1.039216703163205E-2</v>
      </c>
      <c r="BG21">
        <v>5.1345127867792996E-3</v>
      </c>
      <c r="BH21">
        <v>1.8109783107120601E-2</v>
      </c>
      <c r="BJ21">
        <f t="shared" si="0"/>
        <v>5.4347063861134286E-3</v>
      </c>
      <c r="BK21">
        <f t="shared" si="1"/>
        <v>8.9890673535994916E-3</v>
      </c>
      <c r="BL21">
        <f t="shared" si="2"/>
        <v>8.5283822148825225E-3</v>
      </c>
      <c r="BN21">
        <f t="shared" si="3"/>
        <v>4.1225718324699899E-3</v>
      </c>
      <c r="BO21">
        <f t="shared" si="4"/>
        <v>5.3005605374826141E-3</v>
      </c>
      <c r="BP21">
        <f t="shared" si="5"/>
        <v>6.6796582577331358E-3</v>
      </c>
      <c r="BR21">
        <f t="shared" si="6"/>
        <v>1.0306429581174975E-3</v>
      </c>
      <c r="BS21">
        <f t="shared" si="7"/>
        <v>1.2493541000479227E-3</v>
      </c>
      <c r="BT21">
        <f t="shared" si="8"/>
        <v>1.3359316515466273E-3</v>
      </c>
      <c r="BV21">
        <f t="shared" si="9"/>
        <v>3.569051683125412E-2</v>
      </c>
      <c r="BW21">
        <f t="shared" si="10"/>
        <v>7.436961182272965E-2</v>
      </c>
      <c r="BX21">
        <f t="shared" si="11"/>
        <v>0.80241785330700255</v>
      </c>
    </row>
    <row r="22" spans="1:76" x14ac:dyDescent="0.3">
      <c r="A22" t="s">
        <v>1302</v>
      </c>
      <c r="B22">
        <v>0</v>
      </c>
      <c r="C22">
        <v>4.9531068645099598E-3</v>
      </c>
      <c r="D22">
        <v>0</v>
      </c>
      <c r="E22">
        <v>0</v>
      </c>
      <c r="F22">
        <v>0</v>
      </c>
      <c r="G22">
        <v>8.8243285051073494E-3</v>
      </c>
      <c r="H22">
        <v>1.6725089317654335E-2</v>
      </c>
      <c r="I22">
        <v>4.2916921471228501E-3</v>
      </c>
      <c r="J22">
        <v>4.8334550025386349E-4</v>
      </c>
      <c r="K22">
        <v>0</v>
      </c>
      <c r="L22">
        <v>4.0392024949396947E-3</v>
      </c>
      <c r="M22">
        <v>6.1497905306321004E-3</v>
      </c>
      <c r="N22">
        <v>4.7199371205472454E-3</v>
      </c>
      <c r="O22">
        <v>0</v>
      </c>
      <c r="P22">
        <v>1.82641001651705E-3</v>
      </c>
      <c r="Q22">
        <v>7.7097471683816999E-4</v>
      </c>
      <c r="R22">
        <v>0</v>
      </c>
      <c r="S22">
        <v>0</v>
      </c>
      <c r="T22">
        <v>0</v>
      </c>
      <c r="U22">
        <v>7.8641050243439103E-3</v>
      </c>
      <c r="V22">
        <v>0</v>
      </c>
      <c r="W22">
        <v>0</v>
      </c>
      <c r="X22">
        <v>4.3926460449125902E-3</v>
      </c>
      <c r="Y22">
        <v>8.7087349266670999E-3</v>
      </c>
      <c r="Z22">
        <v>3.3932737050890401E-3</v>
      </c>
      <c r="AA22">
        <v>0</v>
      </c>
      <c r="AB22">
        <v>7.6184297398422503E-3</v>
      </c>
      <c r="AC22">
        <v>0</v>
      </c>
      <c r="AD22">
        <v>5.7934159147950502E-3</v>
      </c>
      <c r="AE22">
        <v>1.1189626754419001E-2</v>
      </c>
      <c r="AF22">
        <v>4.5241074699346948E-3</v>
      </c>
      <c r="AG22">
        <v>5.8679790094622502E-3</v>
      </c>
      <c r="AH22">
        <v>1.6754794717432049E-3</v>
      </c>
      <c r="AI22">
        <v>0</v>
      </c>
      <c r="AJ22">
        <v>0</v>
      </c>
      <c r="AK22">
        <v>1.1531435698382751E-2</v>
      </c>
      <c r="AL22">
        <v>0</v>
      </c>
      <c r="AM22">
        <v>9.8971215987062201E-3</v>
      </c>
      <c r="AN22">
        <v>0</v>
      </c>
      <c r="AO22">
        <v>0</v>
      </c>
      <c r="AP22">
        <v>6.8266647952421504E-3</v>
      </c>
      <c r="AQ22">
        <v>4.9118409906478352E-3</v>
      </c>
      <c r="AR22">
        <v>7.3090119292706498E-5</v>
      </c>
      <c r="AS22">
        <v>0</v>
      </c>
      <c r="AT22">
        <v>0</v>
      </c>
      <c r="AU22">
        <v>9.9083244202922E-3</v>
      </c>
      <c r="AV22">
        <v>4.8937910797816403E-3</v>
      </c>
      <c r="AW22">
        <v>0</v>
      </c>
      <c r="AX22">
        <v>0</v>
      </c>
      <c r="AY22">
        <v>0</v>
      </c>
      <c r="AZ22">
        <v>0</v>
      </c>
      <c r="BA22">
        <v>4.7412505629701902E-3</v>
      </c>
      <c r="BB22">
        <v>0</v>
      </c>
      <c r="BC22">
        <v>7.9823836002599E-3</v>
      </c>
      <c r="BD22">
        <v>3.3671347831261251E-3</v>
      </c>
      <c r="BE22">
        <v>0</v>
      </c>
      <c r="BF22">
        <v>0</v>
      </c>
      <c r="BG22">
        <v>5.1995964180802498E-4</v>
      </c>
      <c r="BH22">
        <v>5.0715869046590503E-3</v>
      </c>
      <c r="BJ22">
        <f t="shared" si="0"/>
        <v>3.2989923258826639E-3</v>
      </c>
      <c r="BK22">
        <f t="shared" si="1"/>
        <v>3.3904332256227275E-3</v>
      </c>
      <c r="BL22">
        <f t="shared" si="2"/>
        <v>2.7889833678067509E-3</v>
      </c>
      <c r="BN22">
        <f t="shared" si="3"/>
        <v>4.5239536890462366E-3</v>
      </c>
      <c r="BO22">
        <f t="shared" si="4"/>
        <v>3.7267319496581183E-3</v>
      </c>
      <c r="BP22">
        <f t="shared" si="5"/>
        <v>3.8343411704224563E-3</v>
      </c>
      <c r="BR22">
        <f t="shared" si="6"/>
        <v>1.1309884222615591E-3</v>
      </c>
      <c r="BS22">
        <f t="shared" si="7"/>
        <v>8.7839914442260634E-4</v>
      </c>
      <c r="BT22">
        <f t="shared" si="8"/>
        <v>7.6686823408449124E-4</v>
      </c>
      <c r="BV22">
        <f t="shared" si="9"/>
        <v>0.94952193382812844</v>
      </c>
      <c r="BW22">
        <f t="shared" si="10"/>
        <v>0.71176290776515994</v>
      </c>
      <c r="BX22">
        <f t="shared" si="11"/>
        <v>0.60902926317347483</v>
      </c>
    </row>
    <row r="23" spans="1:76" x14ac:dyDescent="0.3">
      <c r="A23" t="s">
        <v>1303</v>
      </c>
      <c r="B23">
        <v>1.4485249226807349E-2</v>
      </c>
      <c r="C23">
        <v>1.7562050090924351E-2</v>
      </c>
      <c r="D23">
        <v>8.7851136714323999E-3</v>
      </c>
      <c r="E23">
        <v>0</v>
      </c>
      <c r="F23">
        <v>0</v>
      </c>
      <c r="G23">
        <v>0</v>
      </c>
      <c r="H23">
        <v>8.2009513174803508E-3</v>
      </c>
      <c r="I23">
        <v>1.180106971999335E-2</v>
      </c>
      <c r="J23">
        <v>5.8015332265837502E-3</v>
      </c>
      <c r="K23">
        <v>7.83692356834325E-4</v>
      </c>
      <c r="L23">
        <v>3.0265867311329302E-3</v>
      </c>
      <c r="M23">
        <v>1.0249650884386801E-2</v>
      </c>
      <c r="N23">
        <v>1.1408989475637041E-2</v>
      </c>
      <c r="O23">
        <v>0</v>
      </c>
      <c r="P23">
        <v>8.2438547623036994E-3</v>
      </c>
      <c r="Q23">
        <v>0</v>
      </c>
      <c r="R23">
        <v>0</v>
      </c>
      <c r="S23">
        <v>1.1623315468921995E-2</v>
      </c>
      <c r="T23">
        <v>1.08170088134248E-3</v>
      </c>
      <c r="U23">
        <v>3.6841694527566899E-3</v>
      </c>
      <c r="V23">
        <v>8.7838090998261995E-3</v>
      </c>
      <c r="W23">
        <v>1.3422341793890599E-3</v>
      </c>
      <c r="X23">
        <v>0</v>
      </c>
      <c r="Y23">
        <v>7.1344372652560502E-3</v>
      </c>
      <c r="Z23">
        <v>8.1850780386973007E-3</v>
      </c>
      <c r="AA23">
        <v>6.4947612915780602E-3</v>
      </c>
      <c r="AB23">
        <v>2.7083597509567352E-3</v>
      </c>
      <c r="AC23">
        <v>1.21683519042115E-2</v>
      </c>
      <c r="AD23">
        <v>5.3852950843608499E-3</v>
      </c>
      <c r="AE23">
        <v>0</v>
      </c>
      <c r="AF23">
        <v>9.5612598527119799E-3</v>
      </c>
      <c r="AG23">
        <v>5.2997390499784003E-3</v>
      </c>
      <c r="AH23">
        <v>2.3245015616652201E-3</v>
      </c>
      <c r="AI23">
        <v>8.4676165709472E-3</v>
      </c>
      <c r="AJ23">
        <v>5.75035066009755E-3</v>
      </c>
      <c r="AK23">
        <v>0</v>
      </c>
      <c r="AL23">
        <v>4.7700011704942098E-4</v>
      </c>
      <c r="AM23">
        <v>8.8911065874575212E-3</v>
      </c>
      <c r="AN23">
        <v>3.7919021570619002E-3</v>
      </c>
      <c r="AO23">
        <v>0</v>
      </c>
      <c r="AP23">
        <v>1.5676178344164349E-3</v>
      </c>
      <c r="AQ23">
        <v>0</v>
      </c>
      <c r="AR23">
        <v>7.2430551389158953E-3</v>
      </c>
      <c r="AS23">
        <v>0</v>
      </c>
      <c r="AT23">
        <v>9.8803289184372506E-3</v>
      </c>
      <c r="AU23">
        <v>8.9622357566856003E-3</v>
      </c>
      <c r="AV23">
        <v>1.10517987806258E-2</v>
      </c>
      <c r="AW23">
        <v>8.5415609200524094E-3</v>
      </c>
      <c r="AX23">
        <v>4.614124291867425E-3</v>
      </c>
      <c r="AY23">
        <v>7.4730276778407004E-3</v>
      </c>
      <c r="AZ23">
        <v>0</v>
      </c>
      <c r="BA23">
        <v>4.7441912805650105E-3</v>
      </c>
      <c r="BB23">
        <v>0</v>
      </c>
      <c r="BC23">
        <v>0</v>
      </c>
      <c r="BD23">
        <v>1.5487566576861251E-2</v>
      </c>
      <c r="BE23">
        <v>4.8485907845849299E-4</v>
      </c>
      <c r="BF23">
        <v>0</v>
      </c>
      <c r="BG23">
        <v>7.1361387789638398E-3</v>
      </c>
      <c r="BH23">
        <v>0</v>
      </c>
      <c r="BJ23">
        <f t="shared" si="0"/>
        <v>6.2717963414697722E-3</v>
      </c>
      <c r="BK23">
        <f t="shared" si="1"/>
        <v>5.2358127473666515E-3</v>
      </c>
      <c r="BL23">
        <f t="shared" si="2"/>
        <v>4.2438745822142602E-3</v>
      </c>
      <c r="BN23">
        <f t="shared" si="3"/>
        <v>5.8832755299750433E-3</v>
      </c>
      <c r="BO23">
        <f t="shared" si="4"/>
        <v>4.0325593531815784E-3</v>
      </c>
      <c r="BP23">
        <f t="shared" si="5"/>
        <v>4.5419014712583883E-3</v>
      </c>
      <c r="BR23">
        <f t="shared" si="6"/>
        <v>1.4708188824937608E-3</v>
      </c>
      <c r="BS23">
        <f t="shared" si="7"/>
        <v>9.5048335472397742E-4</v>
      </c>
      <c r="BT23">
        <f t="shared" si="8"/>
        <v>9.0838029425167768E-4</v>
      </c>
      <c r="BV23">
        <f t="shared" si="9"/>
        <v>0.55921514625097046</v>
      </c>
      <c r="BW23">
        <f t="shared" si="10"/>
        <v>0.25130357076247634</v>
      </c>
      <c r="BX23">
        <f t="shared" si="11"/>
        <v>0.45508636067784547</v>
      </c>
    </row>
    <row r="24" spans="1:76" x14ac:dyDescent="0.3">
      <c r="A24" t="s">
        <v>1304</v>
      </c>
      <c r="B24">
        <v>5.8798869622561497E-3</v>
      </c>
      <c r="C24">
        <v>6.0654784368509148E-3</v>
      </c>
      <c r="D24">
        <v>2.1963851342941551E-3</v>
      </c>
      <c r="E24">
        <v>7.8566473433743008E-3</v>
      </c>
      <c r="F24">
        <v>3.6176302419226952E-2</v>
      </c>
      <c r="G24">
        <v>7.8370655598340999E-3</v>
      </c>
      <c r="H24">
        <v>0</v>
      </c>
      <c r="I24">
        <v>8.7331381272224493E-3</v>
      </c>
      <c r="J24">
        <v>4.3364291330211949E-3</v>
      </c>
      <c r="K24">
        <v>9.2177406099870005E-3</v>
      </c>
      <c r="L24">
        <v>5.0931568582839202E-3</v>
      </c>
      <c r="M24">
        <v>1.5540662403095751E-2</v>
      </c>
      <c r="N24">
        <v>1.33091101706506E-2</v>
      </c>
      <c r="O24">
        <v>1.0709293820150069E-2</v>
      </c>
      <c r="P24">
        <v>1.191239436191158E-2</v>
      </c>
      <c r="Q24">
        <v>6.8829177035463797E-3</v>
      </c>
      <c r="R24">
        <v>0</v>
      </c>
      <c r="S24">
        <v>1.4422025621503149E-2</v>
      </c>
      <c r="T24">
        <v>1.0548922082362501E-3</v>
      </c>
      <c r="U24">
        <v>4.0169067796380752E-3</v>
      </c>
      <c r="V24">
        <v>1.0269032974166399E-2</v>
      </c>
      <c r="W24">
        <v>7.0255225443344995E-3</v>
      </c>
      <c r="X24">
        <v>2.539343235440325E-2</v>
      </c>
      <c r="Y24">
        <v>5.9876061543494502E-3</v>
      </c>
      <c r="Z24">
        <v>1.34637708607349E-2</v>
      </c>
      <c r="AA24">
        <v>5.2557366459309003E-3</v>
      </c>
      <c r="AB24">
        <v>1.4478660006718E-2</v>
      </c>
      <c r="AC24">
        <v>1.78179901813377E-3</v>
      </c>
      <c r="AD24">
        <v>1.1140512602725351E-2</v>
      </c>
      <c r="AE24">
        <v>0</v>
      </c>
      <c r="AF24">
        <v>4.7862175390105599E-3</v>
      </c>
      <c r="AG24">
        <v>1.6953357028913284E-2</v>
      </c>
      <c r="AH24">
        <v>1.0959588230866301E-2</v>
      </c>
      <c r="AI24">
        <v>1.5642954416820024E-2</v>
      </c>
      <c r="AJ24">
        <v>7.8047107403250004E-3</v>
      </c>
      <c r="AK24">
        <v>0</v>
      </c>
      <c r="AL24">
        <v>6.2913735454649252E-3</v>
      </c>
      <c r="AM24">
        <v>6.0936825555863317E-3</v>
      </c>
      <c r="AN24">
        <v>5.6964710675008502E-3</v>
      </c>
      <c r="AO24">
        <v>6.8669603944302247E-3</v>
      </c>
      <c r="AP24">
        <v>1.62042810621099E-3</v>
      </c>
      <c r="AQ24">
        <v>1.038387393006465E-2</v>
      </c>
      <c r="AR24">
        <v>3.4031919788015501E-3</v>
      </c>
      <c r="AS24">
        <v>1.8164293685800102E-2</v>
      </c>
      <c r="AT24">
        <v>6.2548137490344496E-3</v>
      </c>
      <c r="AU24">
        <v>3.4546967875935799E-3</v>
      </c>
      <c r="AV24">
        <v>2.8109385460191601E-2</v>
      </c>
      <c r="AW24">
        <v>0</v>
      </c>
      <c r="AX24">
        <v>1.203278972298015E-2</v>
      </c>
      <c r="AY24">
        <v>1.305393692233861E-2</v>
      </c>
      <c r="AZ24">
        <v>7.44320975877535E-3</v>
      </c>
      <c r="BA24">
        <v>5.2774180553998504E-3</v>
      </c>
      <c r="BB24">
        <v>7.5787219920397352E-3</v>
      </c>
      <c r="BC24">
        <v>7.6349563105774501E-3</v>
      </c>
      <c r="BD24">
        <v>1.1593200998060349E-2</v>
      </c>
      <c r="BE24">
        <v>4.7186472382222799E-3</v>
      </c>
      <c r="BF24">
        <v>9.0927446934482999E-4</v>
      </c>
      <c r="BG24">
        <v>0</v>
      </c>
      <c r="BH24">
        <v>1.0158513660641799E-2</v>
      </c>
      <c r="BJ24">
        <f t="shared" si="0"/>
        <v>9.4841630652315947E-3</v>
      </c>
      <c r="BK24">
        <f t="shared" si="1"/>
        <v>9.0351119436935644E-3</v>
      </c>
      <c r="BL24">
        <f t="shared" si="2"/>
        <v>7.3817820451753868E-3</v>
      </c>
      <c r="BN24">
        <f t="shared" si="3"/>
        <v>8.154596095002388E-3</v>
      </c>
      <c r="BO24">
        <f t="shared" si="4"/>
        <v>6.9124169898548121E-3</v>
      </c>
      <c r="BP24">
        <f t="shared" si="5"/>
        <v>6.2014774101043771E-3</v>
      </c>
      <c r="BR24">
        <f t="shared" si="6"/>
        <v>2.038649023750597E-3</v>
      </c>
      <c r="BS24">
        <f t="shared" si="7"/>
        <v>1.6292723093051468E-3</v>
      </c>
      <c r="BT24">
        <f t="shared" si="8"/>
        <v>1.2402954820208755E-3</v>
      </c>
      <c r="BV24">
        <f t="shared" si="9"/>
        <v>0.86455363800030927</v>
      </c>
      <c r="BW24">
        <f t="shared" si="10"/>
        <v>0.38639712014754868</v>
      </c>
      <c r="BX24">
        <f t="shared" si="11"/>
        <v>0.42498965270701305</v>
      </c>
    </row>
    <row r="25" spans="1:76" x14ac:dyDescent="0.3">
      <c r="A25" t="s">
        <v>1305</v>
      </c>
      <c r="B25">
        <v>3.3780855367327799E-2</v>
      </c>
      <c r="C25">
        <v>1.8943189133561938E-2</v>
      </c>
      <c r="D25">
        <v>3.01485232136731E-2</v>
      </c>
      <c r="E25">
        <v>6.19479081538125E-2</v>
      </c>
      <c r="F25">
        <v>3.4953294469581599E-2</v>
      </c>
      <c r="G25">
        <v>1.8324020244132599E-2</v>
      </c>
      <c r="H25">
        <v>5.6768743310653305E-2</v>
      </c>
      <c r="I25">
        <v>2.9109098495247648E-2</v>
      </c>
      <c r="J25">
        <v>4.8275055535616E-2</v>
      </c>
      <c r="K25">
        <v>3.7761706674649551E-2</v>
      </c>
      <c r="L25">
        <v>1.068213023779855E-2</v>
      </c>
      <c r="M25">
        <v>2.266638685731685E-2</v>
      </c>
      <c r="N25">
        <v>3.3586430183075354E-2</v>
      </c>
      <c r="O25">
        <v>1.55541211205289E-2</v>
      </c>
      <c r="P25">
        <v>6.9904061986938243E-2</v>
      </c>
      <c r="Q25">
        <v>1.690543405515945E-2</v>
      </c>
      <c r="R25">
        <v>2.6415271237597647E-2</v>
      </c>
      <c r="S25">
        <v>3.6160446527502804E-2</v>
      </c>
      <c r="T25">
        <v>1.9096418893146651E-2</v>
      </c>
      <c r="U25">
        <v>3.7805322761061598E-2</v>
      </c>
      <c r="V25">
        <v>1.5568306501895184E-2</v>
      </c>
      <c r="W25">
        <v>2.6211516768160501E-2</v>
      </c>
      <c r="X25">
        <v>1.8014260373830249E-2</v>
      </c>
      <c r="Y25">
        <v>4.7151715803072147E-2</v>
      </c>
      <c r="Z25">
        <v>3.7342585149195702E-2</v>
      </c>
      <c r="AA25">
        <v>2.3247594077348152E-2</v>
      </c>
      <c r="AB25">
        <v>3.7569342123823346E-2</v>
      </c>
      <c r="AC25">
        <v>2.21070243289214E-2</v>
      </c>
      <c r="AD25">
        <v>2.7906638698844247E-2</v>
      </c>
      <c r="AE25">
        <v>1.7425758439820152E-2</v>
      </c>
      <c r="AF25">
        <v>2.1432310016553401E-2</v>
      </c>
      <c r="AG25">
        <v>3.3621944441869597E-2</v>
      </c>
      <c r="AH25">
        <v>3.0626178104922776E-2</v>
      </c>
      <c r="AI25">
        <v>5.7306627472819754E-2</v>
      </c>
      <c r="AJ25">
        <v>2.156782423328555E-2</v>
      </c>
      <c r="AK25">
        <v>1.3717614899643895E-2</v>
      </c>
      <c r="AL25">
        <v>3.3582235921449148E-2</v>
      </c>
      <c r="AM25">
        <v>3.4866359929037999E-2</v>
      </c>
      <c r="AN25">
        <v>2.6496516520511451E-2</v>
      </c>
      <c r="AO25">
        <v>1.60905341837182E-2</v>
      </c>
      <c r="AP25">
        <v>3.991769982484715E-2</v>
      </c>
      <c r="AQ25">
        <v>2.2698181041987849E-2</v>
      </c>
      <c r="AR25">
        <v>2.5519493252518448E-2</v>
      </c>
      <c r="AS25">
        <v>3.012876868627715E-2</v>
      </c>
      <c r="AT25">
        <v>3.8542956716970549E-2</v>
      </c>
      <c r="AU25">
        <v>8.179004206860005E-2</v>
      </c>
      <c r="AV25">
        <v>4.0195812239951154E-2</v>
      </c>
      <c r="AW25">
        <v>2.5437716359254847E-2</v>
      </c>
      <c r="AX25">
        <v>2.5678719897646703E-2</v>
      </c>
      <c r="AY25">
        <v>2.8052526484890497E-2</v>
      </c>
      <c r="AZ25">
        <v>2.4001480221538349E-2</v>
      </c>
      <c r="BA25">
        <v>2.02338372152399E-2</v>
      </c>
      <c r="BB25">
        <v>1.7042980792186638E-2</v>
      </c>
      <c r="BC25">
        <v>2.02806141868637E-2</v>
      </c>
      <c r="BD25">
        <v>4.86021885851039E-2</v>
      </c>
      <c r="BE25">
        <v>1.43983990674353E-2</v>
      </c>
      <c r="BF25">
        <v>2.3253033123889499E-2</v>
      </c>
      <c r="BG25">
        <v>1.491766835377345E-2</v>
      </c>
      <c r="BH25">
        <v>4.9131658168348052E-2</v>
      </c>
      <c r="BJ25">
        <f t="shared" si="0"/>
        <v>3.370693493994209E-2</v>
      </c>
      <c r="BK25">
        <f t="shared" si="1"/>
        <v>2.9722736762243629E-2</v>
      </c>
      <c r="BL25">
        <f t="shared" si="2"/>
        <v>2.9445794478998782E-2</v>
      </c>
      <c r="BN25">
        <f t="shared" si="3"/>
        <v>1.7553976478097786E-2</v>
      </c>
      <c r="BO25">
        <f t="shared" si="4"/>
        <v>1.1124584660244083E-2</v>
      </c>
      <c r="BP25">
        <f t="shared" si="5"/>
        <v>1.4814373804235392E-2</v>
      </c>
      <c r="BR25">
        <f t="shared" si="6"/>
        <v>4.3884941195244465E-3</v>
      </c>
      <c r="BS25">
        <f t="shared" si="7"/>
        <v>2.6220897503808124E-3</v>
      </c>
      <c r="BT25">
        <f t="shared" si="8"/>
        <v>2.9628747608470784E-3</v>
      </c>
      <c r="BV25">
        <f t="shared" si="9"/>
        <v>0.44313535226283607</v>
      </c>
      <c r="BW25">
        <f t="shared" si="10"/>
        <v>0.42771692997409494</v>
      </c>
      <c r="BX25">
        <f t="shared" si="11"/>
        <v>0.94453752009384595</v>
      </c>
    </row>
    <row r="26" spans="1:76" x14ac:dyDescent="0.3">
      <c r="A26" t="s">
        <v>1306</v>
      </c>
      <c r="B26">
        <v>4.4800727525886354E-3</v>
      </c>
      <c r="C26">
        <v>9.7720314788517508E-4</v>
      </c>
      <c r="D26">
        <v>2.3109529556632051E-3</v>
      </c>
      <c r="E26">
        <v>4.7176943402986596E-3</v>
      </c>
      <c r="F26">
        <v>0</v>
      </c>
      <c r="G26">
        <v>1.2423950835275751E-2</v>
      </c>
      <c r="H26">
        <v>1.4256622209049399E-2</v>
      </c>
      <c r="I26">
        <v>4.5910792439773649E-3</v>
      </c>
      <c r="J26">
        <v>1.3817240117656249E-3</v>
      </c>
      <c r="K26">
        <v>8.9597960496392501E-3</v>
      </c>
      <c r="L26">
        <v>6.7681454823842998E-3</v>
      </c>
      <c r="M26">
        <v>8.2617577780822408E-3</v>
      </c>
      <c r="N26">
        <v>0</v>
      </c>
      <c r="O26">
        <v>0</v>
      </c>
      <c r="P26">
        <v>1.362989814476555E-2</v>
      </c>
      <c r="Q26">
        <v>7.5187481559804998E-3</v>
      </c>
      <c r="R26">
        <v>7.8380395340187994E-3</v>
      </c>
      <c r="S26">
        <v>0</v>
      </c>
      <c r="T26">
        <v>0</v>
      </c>
      <c r="U26">
        <v>9.6806677992083996E-3</v>
      </c>
      <c r="V26">
        <v>4.6441492433827152E-3</v>
      </c>
      <c r="W26">
        <v>0</v>
      </c>
      <c r="X26">
        <v>1.620586936074055E-2</v>
      </c>
      <c r="Y26">
        <v>1.375029857658812E-2</v>
      </c>
      <c r="Z26">
        <v>3.0584698541602201E-2</v>
      </c>
      <c r="AA26">
        <v>1.2323472570262251E-2</v>
      </c>
      <c r="AB26">
        <v>2.6142240969292602E-2</v>
      </c>
      <c r="AC26">
        <v>6.4222127076271496E-3</v>
      </c>
      <c r="AD26">
        <v>0</v>
      </c>
      <c r="AE26">
        <v>1.6567667892704502E-2</v>
      </c>
      <c r="AF26">
        <v>9.4192671564128205E-3</v>
      </c>
      <c r="AG26">
        <v>6.6938488198305E-3</v>
      </c>
      <c r="AH26">
        <v>0</v>
      </c>
      <c r="AI26">
        <v>1.330096441759045E-2</v>
      </c>
      <c r="AJ26">
        <v>6.8549840951173504E-3</v>
      </c>
      <c r="AK26">
        <v>0</v>
      </c>
      <c r="AL26">
        <v>7.896189438230233E-3</v>
      </c>
      <c r="AM26">
        <v>0</v>
      </c>
      <c r="AN26">
        <v>1.8790492575433151E-3</v>
      </c>
      <c r="AO26">
        <v>0</v>
      </c>
      <c r="AP26">
        <v>7.3469529015941998E-3</v>
      </c>
      <c r="AQ26">
        <v>5.1841038016406504E-3</v>
      </c>
      <c r="AR26">
        <v>5.0957323309766501E-3</v>
      </c>
      <c r="AS26">
        <v>1.284332092542592E-2</v>
      </c>
      <c r="AT26">
        <v>6.2359479969888E-3</v>
      </c>
      <c r="AU26">
        <v>0</v>
      </c>
      <c r="AV26">
        <v>1.4384191552304484E-2</v>
      </c>
      <c r="AW26">
        <v>1.3927698036517099E-3</v>
      </c>
      <c r="AX26">
        <v>1.480002872448995E-2</v>
      </c>
      <c r="AY26">
        <v>8.198471765467924E-3</v>
      </c>
      <c r="AZ26">
        <v>5.4613937439266002E-3</v>
      </c>
      <c r="BA26">
        <v>5.6447791621202E-3</v>
      </c>
      <c r="BB26">
        <v>4.3970506032571452E-3</v>
      </c>
      <c r="BC26">
        <v>6.5965022583181002E-3</v>
      </c>
      <c r="BD26">
        <v>9.3683805621361492E-3</v>
      </c>
      <c r="BE26">
        <v>3.6318983289721049E-3</v>
      </c>
      <c r="BF26">
        <v>5.0386048879519502E-3</v>
      </c>
      <c r="BG26">
        <v>3.8139965932605401E-3</v>
      </c>
      <c r="BH26">
        <v>6.0299816446123004E-3</v>
      </c>
      <c r="BJ26">
        <f t="shared" si="0"/>
        <v>5.6423528192097285E-3</v>
      </c>
      <c r="BK26">
        <f t="shared" si="1"/>
        <v>9.6429665327367256E-3</v>
      </c>
      <c r="BL26">
        <f t="shared" si="2"/>
        <v>5.6837732151194505E-3</v>
      </c>
      <c r="BN26">
        <f t="shared" si="3"/>
        <v>4.8750102519055961E-3</v>
      </c>
      <c r="BO26">
        <f t="shared" si="4"/>
        <v>8.9164210156554777E-3</v>
      </c>
      <c r="BP26">
        <f t="shared" si="5"/>
        <v>4.14722502444462E-3</v>
      </c>
      <c r="BR26">
        <f t="shared" si="6"/>
        <v>1.218752562976399E-3</v>
      </c>
      <c r="BS26">
        <f t="shared" si="7"/>
        <v>2.1016205880280774E-3</v>
      </c>
      <c r="BT26">
        <f t="shared" si="8"/>
        <v>8.2944500488892395E-4</v>
      </c>
      <c r="BV26">
        <f t="shared" si="9"/>
        <v>0.11124613751064349</v>
      </c>
      <c r="BW26">
        <f t="shared" si="10"/>
        <v>0.97778234919296958</v>
      </c>
      <c r="BX26">
        <f t="shared" si="11"/>
        <v>9.3441442663259738E-2</v>
      </c>
    </row>
    <row r="27" spans="1:76" x14ac:dyDescent="0.3">
      <c r="A27" t="s">
        <v>1307</v>
      </c>
      <c r="B27">
        <v>0</v>
      </c>
      <c r="C27">
        <v>0</v>
      </c>
      <c r="D27">
        <v>0</v>
      </c>
      <c r="E27">
        <v>0</v>
      </c>
      <c r="F27">
        <v>0</v>
      </c>
      <c r="G27">
        <v>3.5609848234225551E-3</v>
      </c>
      <c r="H27">
        <v>0</v>
      </c>
      <c r="I27">
        <v>0</v>
      </c>
      <c r="J27">
        <v>0</v>
      </c>
      <c r="K27">
        <v>3.4468643056740599E-3</v>
      </c>
      <c r="L27">
        <v>3.2453166182702352E-3</v>
      </c>
      <c r="M27">
        <v>0</v>
      </c>
      <c r="N27">
        <v>0</v>
      </c>
      <c r="O27">
        <v>0</v>
      </c>
      <c r="P27">
        <v>0</v>
      </c>
      <c r="Q27">
        <v>4.3911644098402047E-3</v>
      </c>
      <c r="R27">
        <v>0</v>
      </c>
      <c r="S27">
        <v>0</v>
      </c>
      <c r="T27">
        <v>0</v>
      </c>
      <c r="U27">
        <v>9.7513955092949005E-4</v>
      </c>
      <c r="V27">
        <v>3.0127799827236999E-3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1.9899718813165949E-3</v>
      </c>
      <c r="AN27">
        <v>0</v>
      </c>
      <c r="AO27">
        <v>0</v>
      </c>
      <c r="AP27">
        <v>0</v>
      </c>
      <c r="AQ27">
        <v>2.0600590889601799E-3</v>
      </c>
      <c r="AR27">
        <v>0</v>
      </c>
      <c r="AS27">
        <v>0</v>
      </c>
      <c r="AT27">
        <v>0</v>
      </c>
      <c r="AU27">
        <v>0</v>
      </c>
      <c r="AV27">
        <v>1.0478417009788449E-3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6.3390979456701049E-3</v>
      </c>
      <c r="BC27">
        <v>0</v>
      </c>
      <c r="BD27">
        <v>9.9814345506405999E-3</v>
      </c>
      <c r="BE27">
        <v>0</v>
      </c>
      <c r="BF27">
        <v>0</v>
      </c>
      <c r="BG27">
        <v>0</v>
      </c>
      <c r="BH27">
        <v>5.0378427375924496E-3</v>
      </c>
      <c r="BJ27">
        <f t="shared" si="0"/>
        <v>9.1527063482544095E-4</v>
      </c>
      <c r="BK27">
        <f t="shared" si="1"/>
        <v>2.21551085202955E-4</v>
      </c>
      <c r="BL27">
        <f t="shared" si="2"/>
        <v>1.0582499162063508E-3</v>
      </c>
      <c r="BN27">
        <f t="shared" si="3"/>
        <v>1.6527223183153235E-3</v>
      </c>
      <c r="BO27">
        <f t="shared" si="4"/>
        <v>7.334131516692693E-4</v>
      </c>
      <c r="BP27">
        <f t="shared" si="5"/>
        <v>2.4706404326798001E-3</v>
      </c>
      <c r="BR27">
        <f t="shared" si="6"/>
        <v>4.1318057957883086E-4</v>
      </c>
      <c r="BS27">
        <f t="shared" si="7"/>
        <v>1.7286713765224607E-4</v>
      </c>
      <c r="BT27">
        <f t="shared" si="8"/>
        <v>4.9412808653595997E-4</v>
      </c>
      <c r="BV27">
        <f t="shared" si="9"/>
        <v>0.13696288297978029</v>
      </c>
      <c r="BW27">
        <f t="shared" si="10"/>
        <v>0.82549224140261657</v>
      </c>
      <c r="BX27">
        <f t="shared" si="11"/>
        <v>0.12059546790987788</v>
      </c>
    </row>
    <row r="28" spans="1:76" x14ac:dyDescent="0.3">
      <c r="A28" t="s">
        <v>1308</v>
      </c>
      <c r="B28">
        <v>4.859599177116555E-3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4.060887289430575E-3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5.4489105280221004E-3</v>
      </c>
      <c r="W28">
        <v>0</v>
      </c>
      <c r="X28">
        <v>8.3481282608062497E-3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4.7862175390105599E-3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2.4722276432328849E-3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J28">
        <f t="shared" si="0"/>
        <v>5.5753040415919557E-4</v>
      </c>
      <c r="BK28">
        <f t="shared" si="1"/>
        <v>1.032403129324384E-3</v>
      </c>
      <c r="BL28">
        <f t="shared" si="2"/>
        <v>9.8889105729315393E-5</v>
      </c>
      <c r="BN28">
        <f t="shared" si="3"/>
        <v>1.5304262437787289E-3</v>
      </c>
      <c r="BO28">
        <f t="shared" si="4"/>
        <v>2.4627141620350542E-3</v>
      </c>
      <c r="BP28">
        <f t="shared" si="5"/>
        <v>4.9444552864657697E-4</v>
      </c>
      <c r="BR28">
        <f t="shared" si="6"/>
        <v>3.8260656094468221E-4</v>
      </c>
      <c r="BS28">
        <f t="shared" si="7"/>
        <v>5.8046729469971102E-4</v>
      </c>
      <c r="BT28">
        <f t="shared" si="8"/>
        <v>9.8889105729315393E-5</v>
      </c>
      <c r="BV28">
        <f t="shared" si="9"/>
        <v>0.50002777960411549</v>
      </c>
      <c r="BW28">
        <f t="shared" si="10"/>
        <v>0.2618261983932586</v>
      </c>
      <c r="BX28">
        <f t="shared" si="11"/>
        <v>0.13030266175788041</v>
      </c>
    </row>
    <row r="29" spans="1:76" x14ac:dyDescent="0.3">
      <c r="A29" t="s">
        <v>1309</v>
      </c>
      <c r="B29">
        <v>7.7021233334542451E-3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1.4009201383109451E-3</v>
      </c>
      <c r="L29">
        <v>0</v>
      </c>
      <c r="M29">
        <v>0</v>
      </c>
      <c r="N29">
        <v>0</v>
      </c>
      <c r="O29">
        <v>0</v>
      </c>
      <c r="P29">
        <v>9.7117442554222506E-3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4.5241074699346948E-3</v>
      </c>
      <c r="AG29">
        <v>0</v>
      </c>
      <c r="AH29">
        <v>5.8522266518251497E-3</v>
      </c>
      <c r="AI29">
        <v>0</v>
      </c>
      <c r="AJ29">
        <v>0</v>
      </c>
      <c r="AK29">
        <v>0</v>
      </c>
      <c r="AL29">
        <v>6.4794913016122E-3</v>
      </c>
      <c r="AM29">
        <v>4.636368571837985E-3</v>
      </c>
      <c r="AN29">
        <v>0</v>
      </c>
      <c r="AO29">
        <v>0</v>
      </c>
      <c r="AP29">
        <v>0</v>
      </c>
      <c r="AQ29">
        <v>0</v>
      </c>
      <c r="AR29">
        <v>2.5067566844494652E-3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1.3425830522915149E-3</v>
      </c>
      <c r="BH29">
        <v>0</v>
      </c>
      <c r="BJ29">
        <f t="shared" si="0"/>
        <v>1.1759242329492151E-3</v>
      </c>
      <c r="BK29">
        <f t="shared" si="1"/>
        <v>5.7646300676443584E-4</v>
      </c>
      <c r="BL29">
        <f t="shared" si="2"/>
        <v>5.9860798440764657E-4</v>
      </c>
      <c r="BN29">
        <f t="shared" si="3"/>
        <v>2.9830464599599894E-3</v>
      </c>
      <c r="BO29">
        <f t="shared" si="4"/>
        <v>1.6931441760789201E-3</v>
      </c>
      <c r="BP29">
        <f t="shared" si="5"/>
        <v>1.6151340426057137E-3</v>
      </c>
      <c r="BR29">
        <f t="shared" si="6"/>
        <v>7.4576161498999735E-4</v>
      </c>
      <c r="BS29">
        <f t="shared" si="7"/>
        <v>3.9907790947730479E-4</v>
      </c>
      <c r="BT29">
        <f t="shared" si="8"/>
        <v>3.2302680852114274E-4</v>
      </c>
      <c r="BV29">
        <f t="shared" si="9"/>
        <v>0.48557094197374229</v>
      </c>
      <c r="BW29">
        <f t="shared" si="10"/>
        <v>0.48541067128192772</v>
      </c>
      <c r="BX29">
        <f t="shared" si="11"/>
        <v>0.96583694394792019</v>
      </c>
    </row>
    <row r="30" spans="1:76" x14ac:dyDescent="0.3">
      <c r="A30" t="s">
        <v>1310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4.6256285211403198E-3</v>
      </c>
      <c r="J30">
        <v>0</v>
      </c>
      <c r="K30">
        <v>0</v>
      </c>
      <c r="L30">
        <v>0</v>
      </c>
      <c r="M30">
        <v>0</v>
      </c>
      <c r="N30">
        <v>5.3842294720383502E-3</v>
      </c>
      <c r="O30">
        <v>3.6825975112937249E-3</v>
      </c>
      <c r="P30">
        <v>6.4751620550951997E-3</v>
      </c>
      <c r="Q30">
        <v>0</v>
      </c>
      <c r="R30">
        <v>0</v>
      </c>
      <c r="S30">
        <v>0</v>
      </c>
      <c r="T30">
        <v>6.7405629465096002E-3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2.5415769339949849E-3</v>
      </c>
      <c r="AF30">
        <v>3.0163818416180151E-3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6.6050679443355499E-3</v>
      </c>
      <c r="AM30">
        <v>0</v>
      </c>
      <c r="AN30">
        <v>0</v>
      </c>
      <c r="AO30">
        <v>0</v>
      </c>
      <c r="AP30">
        <v>1.0015448024205899E-2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7.8876840484640495E-3</v>
      </c>
      <c r="AW30">
        <v>0</v>
      </c>
      <c r="AX30">
        <v>0</v>
      </c>
      <c r="AY30">
        <v>1.73846261450326E-3</v>
      </c>
      <c r="AZ30">
        <v>0</v>
      </c>
      <c r="BA30">
        <v>4.7412505629701902E-3</v>
      </c>
      <c r="BB30">
        <v>0</v>
      </c>
      <c r="BC30">
        <v>7.0893171715869004E-3</v>
      </c>
      <c r="BD30">
        <v>6.0438644086957E-3</v>
      </c>
      <c r="BE30">
        <v>0</v>
      </c>
      <c r="BF30">
        <v>0</v>
      </c>
      <c r="BG30">
        <v>0</v>
      </c>
      <c r="BH30">
        <v>5.0378427375924496E-3</v>
      </c>
      <c r="BJ30">
        <f t="shared" si="0"/>
        <v>1.2604760974729747E-3</v>
      </c>
      <c r="BK30">
        <f t="shared" si="1"/>
        <v>6.8325120678458886E-4</v>
      </c>
      <c r="BL30">
        <f t="shared" si="2"/>
        <v>1.9663575004941602E-3</v>
      </c>
      <c r="BN30">
        <f t="shared" si="3"/>
        <v>2.315956453480554E-3</v>
      </c>
      <c r="BO30">
        <f t="shared" si="4"/>
        <v>1.7588495864762363E-3</v>
      </c>
      <c r="BP30">
        <f t="shared" si="5"/>
        <v>3.2090751483823915E-3</v>
      </c>
      <c r="BR30">
        <f t="shared" si="6"/>
        <v>5.789891133701385E-4</v>
      </c>
      <c r="BS30">
        <f t="shared" si="7"/>
        <v>4.1456482322816725E-4</v>
      </c>
      <c r="BT30">
        <f t="shared" si="8"/>
        <v>6.418150296764783E-4</v>
      </c>
      <c r="BV30">
        <f t="shared" si="9"/>
        <v>0.42447105465797874</v>
      </c>
      <c r="BW30">
        <f t="shared" si="10"/>
        <v>0.4191847496901705</v>
      </c>
      <c r="BX30">
        <f t="shared" si="11"/>
        <v>0.10114755956334368</v>
      </c>
    </row>
    <row r="31" spans="1:76" x14ac:dyDescent="0.3">
      <c r="A31" t="s">
        <v>1311</v>
      </c>
      <c r="B31">
        <v>0</v>
      </c>
      <c r="C31">
        <v>0</v>
      </c>
      <c r="D31">
        <v>0</v>
      </c>
      <c r="E31">
        <v>2.4339389626294602E-3</v>
      </c>
      <c r="F31">
        <v>0</v>
      </c>
      <c r="G31">
        <v>7.8370655598340999E-3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1.2224856859332799E-3</v>
      </c>
      <c r="P31">
        <v>0</v>
      </c>
      <c r="Q31">
        <v>0</v>
      </c>
      <c r="R31">
        <v>7.0879505059505002E-3</v>
      </c>
      <c r="S31">
        <v>0</v>
      </c>
      <c r="T31">
        <v>0</v>
      </c>
      <c r="U31">
        <v>0</v>
      </c>
      <c r="V31">
        <v>0</v>
      </c>
      <c r="W31">
        <v>3.4688976751952199E-3</v>
      </c>
      <c r="X31">
        <v>0</v>
      </c>
      <c r="Y31">
        <v>1.103847525109815E-3</v>
      </c>
      <c r="Z31">
        <v>0</v>
      </c>
      <c r="AA31">
        <v>0</v>
      </c>
      <c r="AB31">
        <v>1.4570315317091751E-2</v>
      </c>
      <c r="AC31">
        <v>0</v>
      </c>
      <c r="AD31">
        <v>0</v>
      </c>
      <c r="AE31">
        <v>0</v>
      </c>
      <c r="AF31">
        <v>3.6666602166001302E-3</v>
      </c>
      <c r="AG31">
        <v>1.1645925682753751E-2</v>
      </c>
      <c r="AH31">
        <v>6.16942885997085E-3</v>
      </c>
      <c r="AI31">
        <v>1.067904424665975E-2</v>
      </c>
      <c r="AJ31">
        <v>0</v>
      </c>
      <c r="AK31">
        <v>0</v>
      </c>
      <c r="AL31">
        <v>2.8131256289518351E-4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5.2409647086481001E-3</v>
      </c>
      <c r="AX31">
        <v>0</v>
      </c>
      <c r="AY31">
        <v>0</v>
      </c>
      <c r="AZ31">
        <v>1.969994400325685E-3</v>
      </c>
      <c r="BA31">
        <v>0</v>
      </c>
      <c r="BB31">
        <v>3.3470640263680851E-3</v>
      </c>
      <c r="BC31">
        <v>3.1578733587154652E-3</v>
      </c>
      <c r="BD31">
        <v>5.1473496743675998E-3</v>
      </c>
      <c r="BE31">
        <v>0</v>
      </c>
      <c r="BF31">
        <v>0</v>
      </c>
      <c r="BG31">
        <v>7.9785290216425435E-3</v>
      </c>
      <c r="BH31">
        <v>0</v>
      </c>
      <c r="BJ31">
        <f t="shared" si="0"/>
        <v>7.183431380248025E-4</v>
      </c>
      <c r="BK31">
        <f t="shared" si="1"/>
        <v>3.2440038905184312E-3</v>
      </c>
      <c r="BL31">
        <f t="shared" si="2"/>
        <v>1.0849235101185065E-3</v>
      </c>
      <c r="BN31">
        <f t="shared" si="3"/>
        <v>2.0096742172484605E-3</v>
      </c>
      <c r="BO31">
        <f t="shared" si="4"/>
        <v>4.7745438928203082E-3</v>
      </c>
      <c r="BP31">
        <f t="shared" si="5"/>
        <v>2.1730200371847352E-3</v>
      </c>
      <c r="BR31">
        <f t="shared" si="6"/>
        <v>5.0241855431211512E-4</v>
      </c>
      <c r="BS31">
        <f t="shared" si="7"/>
        <v>1.1253707878953521E-3</v>
      </c>
      <c r="BT31">
        <f t="shared" si="8"/>
        <v>4.3460400743694706E-4</v>
      </c>
      <c r="BV31">
        <f t="shared" si="9"/>
        <v>5.180217417674856E-2</v>
      </c>
      <c r="BW31">
        <f t="shared" si="10"/>
        <v>0.58468279033808057</v>
      </c>
      <c r="BX31">
        <f t="shared" si="11"/>
        <v>8.7211043295104776E-2</v>
      </c>
    </row>
    <row r="32" spans="1:76" x14ac:dyDescent="0.3">
      <c r="A32" t="s">
        <v>1312</v>
      </c>
      <c r="B32">
        <v>3.3643218106940002E-3</v>
      </c>
      <c r="C32">
        <v>2.829509799152855E-3</v>
      </c>
      <c r="D32">
        <v>0</v>
      </c>
      <c r="E32">
        <v>7.7574226681258003E-3</v>
      </c>
      <c r="F32">
        <v>5.5237763397308999E-3</v>
      </c>
      <c r="G32">
        <v>2.686199317488115E-3</v>
      </c>
      <c r="H32">
        <v>8.9218443132106102E-3</v>
      </c>
      <c r="I32">
        <v>4.6256285211403198E-3</v>
      </c>
      <c r="J32">
        <v>0</v>
      </c>
      <c r="K32">
        <v>7.7699406257166499E-3</v>
      </c>
      <c r="L32">
        <v>2.4984691281919398E-3</v>
      </c>
      <c r="M32">
        <v>0</v>
      </c>
      <c r="N32">
        <v>3.3614157286656751E-3</v>
      </c>
      <c r="O32">
        <v>0</v>
      </c>
      <c r="P32">
        <v>1.006930301202515E-2</v>
      </c>
      <c r="Q32">
        <v>6.9378548905011097E-3</v>
      </c>
      <c r="R32">
        <v>5.4398142321463996E-3</v>
      </c>
      <c r="S32">
        <v>1.312717155462585E-3</v>
      </c>
      <c r="T32">
        <v>1.3607886774913151E-2</v>
      </c>
      <c r="U32">
        <v>0</v>
      </c>
      <c r="V32">
        <v>6.5034144288179498E-3</v>
      </c>
      <c r="W32">
        <v>5.1429241509472496E-3</v>
      </c>
      <c r="X32">
        <v>9.8937522541323493E-3</v>
      </c>
      <c r="Y32">
        <v>1.1245049383255101E-3</v>
      </c>
      <c r="Z32">
        <v>0</v>
      </c>
      <c r="AA32">
        <v>3.3531126399039849E-3</v>
      </c>
      <c r="AB32">
        <v>3.3484476794568299E-2</v>
      </c>
      <c r="AC32">
        <v>8.2408544019491811E-3</v>
      </c>
      <c r="AD32">
        <v>3.9005377232049351E-3</v>
      </c>
      <c r="AE32">
        <v>4.0484274183916653E-3</v>
      </c>
      <c r="AF32">
        <v>2.3601279531085249E-3</v>
      </c>
      <c r="AG32">
        <v>1.3057043397695249E-2</v>
      </c>
      <c r="AH32">
        <v>0</v>
      </c>
      <c r="AI32">
        <v>1.110921655422225E-2</v>
      </c>
      <c r="AJ32">
        <v>0</v>
      </c>
      <c r="AK32">
        <v>0</v>
      </c>
      <c r="AL32">
        <v>4.6569232374188254E-3</v>
      </c>
      <c r="AM32">
        <v>3.4689543505437401E-3</v>
      </c>
      <c r="AN32">
        <v>0</v>
      </c>
      <c r="AO32">
        <v>9.9667980344864005E-3</v>
      </c>
      <c r="AP32">
        <v>6.9950288433870498E-3</v>
      </c>
      <c r="AQ32">
        <v>4.9118409906478352E-3</v>
      </c>
      <c r="AR32">
        <v>3.5365778823831201E-3</v>
      </c>
      <c r="AS32">
        <v>0</v>
      </c>
      <c r="AT32">
        <v>1.9369737176727899E-3</v>
      </c>
      <c r="AU32">
        <v>0</v>
      </c>
      <c r="AV32">
        <v>6.0998535088465497E-3</v>
      </c>
      <c r="AW32">
        <v>1.6284126570949801E-2</v>
      </c>
      <c r="AX32">
        <v>1.64121368489788E-3</v>
      </c>
      <c r="AY32">
        <v>7.5021192207926002E-3</v>
      </c>
      <c r="AZ32">
        <v>0</v>
      </c>
      <c r="BA32">
        <v>0</v>
      </c>
      <c r="BB32">
        <v>8.3707056312603209E-3</v>
      </c>
      <c r="BC32">
        <v>2.4299042546450998E-3</v>
      </c>
      <c r="BD32">
        <v>2.0584877547209948E-3</v>
      </c>
      <c r="BE32">
        <v>3.02151844214819E-3</v>
      </c>
      <c r="BF32">
        <v>0</v>
      </c>
      <c r="BG32">
        <v>4.0679253376991248E-3</v>
      </c>
      <c r="BH32">
        <v>0</v>
      </c>
      <c r="BJ32">
        <f t="shared" si="0"/>
        <v>4.1466053846651949E-3</v>
      </c>
      <c r="BK32">
        <f t="shared" si="1"/>
        <v>6.8099339343216277E-3</v>
      </c>
      <c r="BL32">
        <f t="shared" si="2"/>
        <v>3.4779580585000123E-3</v>
      </c>
      <c r="BN32">
        <f t="shared" si="3"/>
        <v>3.3719891812287405E-3</v>
      </c>
      <c r="BO32">
        <f t="shared" si="4"/>
        <v>7.9744856628957243E-3</v>
      </c>
      <c r="BP32">
        <f t="shared" si="5"/>
        <v>4.0167004048463741E-3</v>
      </c>
      <c r="BR32">
        <f t="shared" si="6"/>
        <v>8.4299729530718512E-4</v>
      </c>
      <c r="BS32">
        <f t="shared" si="7"/>
        <v>1.879604296236156E-3</v>
      </c>
      <c r="BT32">
        <f t="shared" si="8"/>
        <v>8.0334008096927484E-4</v>
      </c>
      <c r="BV32">
        <f t="shared" si="9"/>
        <v>0.2086436488933591</v>
      </c>
      <c r="BW32">
        <f t="shared" si="10"/>
        <v>0.56939570979268628</v>
      </c>
      <c r="BX32">
        <f t="shared" si="11"/>
        <v>0.11657549803814767</v>
      </c>
    </row>
    <row r="33" spans="1:76" x14ac:dyDescent="0.3">
      <c r="A33" t="s">
        <v>1313</v>
      </c>
      <c r="B33">
        <v>1.1818239895400101E-2</v>
      </c>
      <c r="C33">
        <v>1.560538802476135E-3</v>
      </c>
      <c r="D33">
        <v>5.6830607908302652E-3</v>
      </c>
      <c r="E33">
        <v>7.2537085664983996E-3</v>
      </c>
      <c r="F33">
        <v>0</v>
      </c>
      <c r="G33">
        <v>0</v>
      </c>
      <c r="H33">
        <v>0</v>
      </c>
      <c r="I33">
        <v>0</v>
      </c>
      <c r="J33">
        <v>3.4086256249333301E-3</v>
      </c>
      <c r="K33">
        <v>3.5359467310674148E-3</v>
      </c>
      <c r="L33">
        <v>0</v>
      </c>
      <c r="M33">
        <v>0</v>
      </c>
      <c r="N33">
        <v>0</v>
      </c>
      <c r="O33">
        <v>0</v>
      </c>
      <c r="P33">
        <v>0</v>
      </c>
      <c r="Q33">
        <v>1.69267210209134E-3</v>
      </c>
      <c r="R33">
        <v>0</v>
      </c>
      <c r="S33">
        <v>6.5939096240127002E-3</v>
      </c>
      <c r="T33">
        <v>0</v>
      </c>
      <c r="U33">
        <v>4.4093161020478397E-3</v>
      </c>
      <c r="V33">
        <v>4.3146124861401696E-3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4.7862175390105599E-3</v>
      </c>
      <c r="AG33">
        <v>0</v>
      </c>
      <c r="AH33">
        <v>0</v>
      </c>
      <c r="AI33">
        <v>0</v>
      </c>
      <c r="AJ33">
        <v>1.89497683081557E-3</v>
      </c>
      <c r="AK33">
        <v>0</v>
      </c>
      <c r="AL33">
        <v>6.0427511026956496E-3</v>
      </c>
      <c r="AM33">
        <v>0</v>
      </c>
      <c r="AN33">
        <v>0</v>
      </c>
      <c r="AO33">
        <v>4.1581972342289546E-3</v>
      </c>
      <c r="AP33">
        <v>4.9170545564405704E-3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6.9461074349361001E-3</v>
      </c>
      <c r="AX33">
        <v>0</v>
      </c>
      <c r="AY33">
        <v>4.4838166067044096E-3</v>
      </c>
      <c r="AZ33">
        <v>4.3599838592143503E-3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J33">
        <f t="shared" si="0"/>
        <v>2.1845495320810615E-3</v>
      </c>
      <c r="BK33">
        <f t="shared" si="1"/>
        <v>1.1168919861784038E-3</v>
      </c>
      <c r="BL33">
        <f t="shared" si="2"/>
        <v>1.3121155050014243E-3</v>
      </c>
      <c r="BN33">
        <f t="shared" si="3"/>
        <v>3.4414166051252039E-3</v>
      </c>
      <c r="BO33">
        <f t="shared" si="4"/>
        <v>2.1961384973938837E-3</v>
      </c>
      <c r="BP33">
        <f t="shared" si="5"/>
        <v>2.2903339410756379E-3</v>
      </c>
      <c r="BR33">
        <f t="shared" si="6"/>
        <v>8.6035415128130099E-4</v>
      </c>
      <c r="BS33">
        <f t="shared" si="7"/>
        <v>5.1763480797735006E-4</v>
      </c>
      <c r="BT33">
        <f t="shared" si="8"/>
        <v>4.5806678821512758E-4</v>
      </c>
      <c r="BV33">
        <f t="shared" si="9"/>
        <v>0.29781933463224047</v>
      </c>
      <c r="BW33">
        <f t="shared" si="10"/>
        <v>0.37980936138755106</v>
      </c>
      <c r="BX33">
        <f t="shared" si="11"/>
        <v>0.77915372718037412</v>
      </c>
    </row>
    <row r="34" spans="1:76" x14ac:dyDescent="0.3">
      <c r="A34" t="s">
        <v>1314</v>
      </c>
      <c r="B34">
        <v>6.0887943216112544E-2</v>
      </c>
      <c r="C34">
        <v>4.6231871915218548E-2</v>
      </c>
      <c r="D34">
        <v>8.1715925772368303E-2</v>
      </c>
      <c r="E34">
        <v>7.2659729320550495E-2</v>
      </c>
      <c r="F34">
        <v>0.10442404112716799</v>
      </c>
      <c r="G34">
        <v>1.321214879835985E-2</v>
      </c>
      <c r="H34">
        <v>3.4945484131830899E-2</v>
      </c>
      <c r="I34">
        <v>4.09744351262522E-2</v>
      </c>
      <c r="J34">
        <v>4.7114228033871497E-2</v>
      </c>
      <c r="K34">
        <v>2.3843746594288149E-2</v>
      </c>
      <c r="L34">
        <v>3.7616950707682603E-2</v>
      </c>
      <c r="M34">
        <v>2.6468287984000749E-2</v>
      </c>
      <c r="N34">
        <v>3.7826950042839202E-2</v>
      </c>
      <c r="O34">
        <v>3.1584615337201853E-2</v>
      </c>
      <c r="P34">
        <v>7.2002785590070756E-2</v>
      </c>
      <c r="Q34">
        <v>4.6576940715778656E-2</v>
      </c>
      <c r="R34">
        <v>4.6539351338991994E-2</v>
      </c>
      <c r="S34">
        <v>4.7023735003242806E-2</v>
      </c>
      <c r="T34">
        <v>3.7440471234132848E-2</v>
      </c>
      <c r="U34">
        <v>6.9622585410068938E-2</v>
      </c>
      <c r="V34">
        <v>2.3916229187010599E-2</v>
      </c>
      <c r="W34">
        <v>3.591734401313975E-2</v>
      </c>
      <c r="X34">
        <v>4.7677538564626754E-2</v>
      </c>
      <c r="Y34">
        <v>5.8801298789322699E-2</v>
      </c>
      <c r="Z34">
        <v>4.0950012650380202E-2</v>
      </c>
      <c r="AA34">
        <v>4.8486848216401396E-2</v>
      </c>
      <c r="AB34">
        <v>4.4163271648522462E-2</v>
      </c>
      <c r="AC34">
        <v>4.6767124312990599E-2</v>
      </c>
      <c r="AD34">
        <v>3.7344379884426904E-2</v>
      </c>
      <c r="AE34">
        <v>9.2580539215136148E-2</v>
      </c>
      <c r="AF34">
        <v>3.10243114987446E-2</v>
      </c>
      <c r="AG34">
        <v>2.9592736348757698E-2</v>
      </c>
      <c r="AH34">
        <v>4.6982387660739901E-2</v>
      </c>
      <c r="AI34">
        <v>4.0812621934162296E-2</v>
      </c>
      <c r="AJ34">
        <v>2.7297661890420301E-2</v>
      </c>
      <c r="AK34">
        <v>5.5965269954183647E-2</v>
      </c>
      <c r="AL34">
        <v>5.6440306748597652E-2</v>
      </c>
      <c r="AM34">
        <v>5.311602081389985E-2</v>
      </c>
      <c r="AN34">
        <v>7.3777738441868454E-2</v>
      </c>
      <c r="AO34">
        <v>4.9186433411830197E-2</v>
      </c>
      <c r="AP34">
        <v>3.9482371842761502E-2</v>
      </c>
      <c r="AQ34">
        <v>4.1400244025045552E-2</v>
      </c>
      <c r="AR34">
        <v>5.7786697722754202E-2</v>
      </c>
      <c r="AS34">
        <v>7.9082832026989403E-2</v>
      </c>
      <c r="AT34">
        <v>2.8187147421142301E-2</v>
      </c>
      <c r="AU34">
        <v>1.336280059618942E-2</v>
      </c>
      <c r="AV34">
        <v>3.9169879420505101E-2</v>
      </c>
      <c r="AW34">
        <v>6.8390252333186949E-2</v>
      </c>
      <c r="AX34">
        <v>1.8221385827904397E-2</v>
      </c>
      <c r="AY34">
        <v>2.7557245089659E-2</v>
      </c>
      <c r="AZ34">
        <v>4.8091467290571704E-2</v>
      </c>
      <c r="BA34">
        <v>3.76072635110377E-2</v>
      </c>
      <c r="BB34">
        <v>4.7130837127451947E-2</v>
      </c>
      <c r="BC34">
        <v>4.3282352777875802E-2</v>
      </c>
      <c r="BD34">
        <v>4.3625718946465747E-2</v>
      </c>
      <c r="BE34">
        <v>3.3633090049814948E-2</v>
      </c>
      <c r="BF34">
        <v>4.2488489022179748E-2</v>
      </c>
      <c r="BG34">
        <v>4.1151576066798354E-2</v>
      </c>
      <c r="BH34">
        <v>3.1854799482044546E-2</v>
      </c>
      <c r="BJ34">
        <f t="shared" si="0"/>
        <v>4.8630380275849643E-2</v>
      </c>
      <c r="BK34">
        <f t="shared" si="1"/>
        <v>4.5869043717266599E-2</v>
      </c>
      <c r="BL34">
        <f t="shared" si="2"/>
        <v>4.3891595273647138E-2</v>
      </c>
      <c r="BN34">
        <f t="shared" si="3"/>
        <v>2.3983640622347067E-2</v>
      </c>
      <c r="BO34">
        <f t="shared" si="4"/>
        <v>1.5699421758591493E-2</v>
      </c>
      <c r="BP34">
        <f t="shared" si="5"/>
        <v>1.593816819323331E-2</v>
      </c>
      <c r="BR34">
        <f t="shared" si="6"/>
        <v>5.9959101555867667E-3</v>
      </c>
      <c r="BS34">
        <f t="shared" si="7"/>
        <v>3.7003891954025597E-3</v>
      </c>
      <c r="BT34">
        <f t="shared" si="8"/>
        <v>3.1876336386466621E-3</v>
      </c>
      <c r="BV34">
        <f t="shared" si="9"/>
        <v>0.69839897847212629</v>
      </c>
      <c r="BW34">
        <f t="shared" si="10"/>
        <v>0.49211944603606572</v>
      </c>
      <c r="BX34">
        <f t="shared" si="11"/>
        <v>0.68789040721689032</v>
      </c>
    </row>
    <row r="35" spans="1:76" x14ac:dyDescent="0.3">
      <c r="A35" t="s">
        <v>1315</v>
      </c>
      <c r="B35">
        <v>6.5048476514568104E-2</v>
      </c>
      <c r="C35">
        <v>7.8173494894121259E-2</v>
      </c>
      <c r="D35">
        <v>4.4992974028439596E-2</v>
      </c>
      <c r="E35">
        <v>0.10815645789694354</v>
      </c>
      <c r="F35">
        <v>8.2156303114279995E-3</v>
      </c>
      <c r="G35">
        <v>6.9450818036477457E-2</v>
      </c>
      <c r="H35">
        <v>0.1074722786415625</v>
      </c>
      <c r="I35">
        <v>6.1353078108628847E-2</v>
      </c>
      <c r="J35">
        <v>7.0963674776865548E-2</v>
      </c>
      <c r="K35">
        <v>6.3620180561248907E-2</v>
      </c>
      <c r="L35">
        <v>7.207133970045855E-2</v>
      </c>
      <c r="M35">
        <v>7.4996506652711209E-2</v>
      </c>
      <c r="N35">
        <v>6.3976685683342152E-2</v>
      </c>
      <c r="O35">
        <v>0.1029817906931562</v>
      </c>
      <c r="P35">
        <v>9.0272648463691846E-2</v>
      </c>
      <c r="Q35">
        <v>7.9643930180699207E-2</v>
      </c>
      <c r="R35">
        <v>9.0811108382356953E-2</v>
      </c>
      <c r="S35">
        <v>9.7756896992401754E-2</v>
      </c>
      <c r="T35">
        <v>7.8120863925758552E-2</v>
      </c>
      <c r="U35">
        <v>6.9141484212586701E-2</v>
      </c>
      <c r="V35">
        <v>0.1043210617524887</v>
      </c>
      <c r="W35">
        <v>6.6973331340720102E-2</v>
      </c>
      <c r="X35">
        <v>9.5694539202406198E-2</v>
      </c>
      <c r="Y35">
        <v>9.89260115689332E-2</v>
      </c>
      <c r="Z35">
        <v>6.8745001897688146E-2</v>
      </c>
      <c r="AA35">
        <v>6.4816978431703004E-2</v>
      </c>
      <c r="AB35">
        <v>0.172974362716874</v>
      </c>
      <c r="AC35">
        <v>5.7266302440931803E-2</v>
      </c>
      <c r="AD35">
        <v>9.3372954589593452E-2</v>
      </c>
      <c r="AE35">
        <v>5.6211288606589853E-2</v>
      </c>
      <c r="AF35">
        <v>5.1937473804610598E-2</v>
      </c>
      <c r="AG35">
        <v>6.28373357665752E-2</v>
      </c>
      <c r="AH35">
        <v>9.9836965072168243E-2</v>
      </c>
      <c r="AI35">
        <v>0.12627938101158151</v>
      </c>
      <c r="AJ35">
        <v>8.7494822474810691E-2</v>
      </c>
      <c r="AK35">
        <v>5.0193027143090048E-2</v>
      </c>
      <c r="AL35">
        <v>6.8890367448118855E-2</v>
      </c>
      <c r="AM35">
        <v>6.4911710865999755E-2</v>
      </c>
      <c r="AN35">
        <v>9.485177180837405E-2</v>
      </c>
      <c r="AO35">
        <v>5.8196791264716954E-2</v>
      </c>
      <c r="AP35">
        <v>0.109052765998228</v>
      </c>
      <c r="AQ35">
        <v>3.2340536636424597E-2</v>
      </c>
      <c r="AR35">
        <v>5.2273996058643205E-2</v>
      </c>
      <c r="AS35">
        <v>9.7756315238435948E-2</v>
      </c>
      <c r="AT35">
        <v>7.5474548531699048E-2</v>
      </c>
      <c r="AU35">
        <v>0.15748438844753551</v>
      </c>
      <c r="AV35">
        <v>8.514383115702305E-2</v>
      </c>
      <c r="AW35">
        <v>7.7014214031784656E-2</v>
      </c>
      <c r="AX35">
        <v>0.10342884816348361</v>
      </c>
      <c r="AY35">
        <v>6.2788043738739502E-2</v>
      </c>
      <c r="AZ35">
        <v>7.2942648524925449E-2</v>
      </c>
      <c r="BA35">
        <v>6.4610822121338451E-2</v>
      </c>
      <c r="BB35">
        <v>5.1215460896597648E-2</v>
      </c>
      <c r="BC35">
        <v>5.0599714358028E-2</v>
      </c>
      <c r="BD35">
        <v>7.456282274650694E-2</v>
      </c>
      <c r="BE35">
        <v>6.1494645435560602E-2</v>
      </c>
      <c r="BF35">
        <v>8.2724793972551863E-2</v>
      </c>
      <c r="BG35">
        <v>5.8450313937319552E-2</v>
      </c>
      <c r="BH35">
        <v>5.8763611163538454E-2</v>
      </c>
      <c r="BJ35">
        <f t="shared" si="0"/>
        <v>7.2586872821521431E-2</v>
      </c>
      <c r="BK35">
        <f t="shared" si="1"/>
        <v>8.6445741206442661E-2</v>
      </c>
      <c r="BL35">
        <f t="shared" si="2"/>
        <v>7.4106432486538976E-2</v>
      </c>
      <c r="BN35">
        <f t="shared" si="3"/>
        <v>2.4577796630410726E-2</v>
      </c>
      <c r="BO35">
        <f t="shared" si="4"/>
        <v>2.9755701205423819E-2</v>
      </c>
      <c r="BP35">
        <f t="shared" si="5"/>
        <v>2.5414915515482289E-2</v>
      </c>
      <c r="BR35">
        <f t="shared" si="6"/>
        <v>6.1444491576026815E-3</v>
      </c>
      <c r="BS35">
        <f t="shared" si="7"/>
        <v>7.0134860337719707E-3</v>
      </c>
      <c r="BT35">
        <f t="shared" si="8"/>
        <v>5.0829831030964577E-3</v>
      </c>
      <c r="BV35">
        <f t="shared" si="9"/>
        <v>0.14703021978970729</v>
      </c>
      <c r="BW35">
        <f t="shared" si="10"/>
        <v>0.85004465908442173</v>
      </c>
      <c r="BX35">
        <f t="shared" si="11"/>
        <v>0.16364505420489237</v>
      </c>
    </row>
    <row r="36" spans="1:76" x14ac:dyDescent="0.3">
      <c r="A36" t="s">
        <v>1316</v>
      </c>
      <c r="B36">
        <v>9.991617144400565E-2</v>
      </c>
      <c r="C36">
        <v>0.14703408440591198</v>
      </c>
      <c r="D36">
        <v>0.27853272552927599</v>
      </c>
      <c r="E36">
        <v>0.15318504658110049</v>
      </c>
      <c r="F36">
        <v>0.21479347019746001</v>
      </c>
      <c r="G36">
        <v>0.1399687411077945</v>
      </c>
      <c r="H36">
        <v>0.14972822311939549</v>
      </c>
      <c r="I36">
        <v>0.1567781310832545</v>
      </c>
      <c r="J36">
        <v>0.14604230689857831</v>
      </c>
      <c r="K36">
        <v>0.18054610715346051</v>
      </c>
      <c r="L36">
        <v>0.12697708504185851</v>
      </c>
      <c r="M36">
        <v>0.16053141234962501</v>
      </c>
      <c r="N36">
        <v>0.1680582079643945</v>
      </c>
      <c r="O36">
        <v>0.15545205851004956</v>
      </c>
      <c r="P36">
        <v>0.21404735238884498</v>
      </c>
      <c r="Q36">
        <v>0.23810027240784851</v>
      </c>
      <c r="R36">
        <v>0.2730537925958455</v>
      </c>
      <c r="S36">
        <v>0.19621237612999098</v>
      </c>
      <c r="T36">
        <v>0.156298218751074</v>
      </c>
      <c r="U36">
        <v>0.17019235566847601</v>
      </c>
      <c r="V36">
        <v>9.7301173537731156E-2</v>
      </c>
      <c r="W36">
        <v>0.143622164667701</v>
      </c>
      <c r="X36">
        <v>0.204690813831617</v>
      </c>
      <c r="Y36">
        <v>0.13164211724106334</v>
      </c>
      <c r="Z36">
        <v>0.25647872982113051</v>
      </c>
      <c r="AA36">
        <v>0.17122365189230498</v>
      </c>
      <c r="AB36">
        <v>0.23226513857349651</v>
      </c>
      <c r="AC36">
        <v>0.25330833218618248</v>
      </c>
      <c r="AD36">
        <v>0.1243284846947345</v>
      </c>
      <c r="AE36">
        <v>0.1418570787897695</v>
      </c>
      <c r="AF36">
        <v>0.14372151049554049</v>
      </c>
      <c r="AG36">
        <v>0.20759686351944101</v>
      </c>
      <c r="AH36">
        <v>0.13509795759010751</v>
      </c>
      <c r="AI36">
        <v>0.26726031228882052</v>
      </c>
      <c r="AJ36">
        <v>0.10544745141791151</v>
      </c>
      <c r="AK36">
        <v>0.14463693094023899</v>
      </c>
      <c r="AL36">
        <v>0.17926158201428299</v>
      </c>
      <c r="AM36">
        <v>0.15935861496876802</v>
      </c>
      <c r="AN36">
        <v>0.223829692502998</v>
      </c>
      <c r="AO36">
        <v>0.1519929097888385</v>
      </c>
      <c r="AP36">
        <v>0.1948130966322455</v>
      </c>
      <c r="AQ36">
        <v>0.1232721702837711</v>
      </c>
      <c r="AR36">
        <v>0.16427536389852948</v>
      </c>
      <c r="AS36">
        <v>0.16896521469527001</v>
      </c>
      <c r="AT36">
        <v>0.197131561213016</v>
      </c>
      <c r="AU36">
        <v>0.18426793038169148</v>
      </c>
      <c r="AV36">
        <v>0.18828901533175751</v>
      </c>
      <c r="AW36">
        <v>0.14613354793327099</v>
      </c>
      <c r="AX36">
        <v>0.17860513721096349</v>
      </c>
      <c r="AY36">
        <v>0.18585786274016902</v>
      </c>
      <c r="AZ36">
        <v>0.2081845282537515</v>
      </c>
      <c r="BA36">
        <v>0.1761205232333595</v>
      </c>
      <c r="BB36">
        <v>0.15721771998468051</v>
      </c>
      <c r="BC36">
        <v>0.142271312500581</v>
      </c>
      <c r="BD36">
        <v>0.17181353918397049</v>
      </c>
      <c r="BE36">
        <v>0.1306528793539285</v>
      </c>
      <c r="BF36">
        <v>0.16257493906849951</v>
      </c>
      <c r="BG36">
        <v>0.175521311830032</v>
      </c>
      <c r="BH36">
        <v>0.15432596945774901</v>
      </c>
      <c r="BJ36">
        <f t="shared" si="0"/>
        <v>0.17060571226142868</v>
      </c>
      <c r="BK36">
        <f t="shared" si="1"/>
        <v>0.18367505957083483</v>
      </c>
      <c r="BL36">
        <f t="shared" si="2"/>
        <v>0.166992832192811</v>
      </c>
      <c r="BN36">
        <f t="shared" si="3"/>
        <v>4.5024838941250027E-2</v>
      </c>
      <c r="BO36">
        <f t="shared" si="4"/>
        <v>5.4633278204419849E-2</v>
      </c>
      <c r="BP36">
        <f t="shared" si="5"/>
        <v>2.686233656940162E-2</v>
      </c>
      <c r="BR36">
        <f t="shared" si="6"/>
        <v>1.1256209735312507E-2</v>
      </c>
      <c r="BS36">
        <f t="shared" si="7"/>
        <v>1.2877187165598828E-2</v>
      </c>
      <c r="BT36">
        <f t="shared" si="8"/>
        <v>5.3724673138803242E-3</v>
      </c>
      <c r="BV36">
        <f t="shared" si="9"/>
        <v>0.45041019699842133</v>
      </c>
      <c r="BW36">
        <f t="shared" si="10"/>
        <v>0.77479665382664331</v>
      </c>
      <c r="BX36">
        <f t="shared" si="11"/>
        <v>0.24406399199661566</v>
      </c>
    </row>
    <row r="37" spans="1:76" x14ac:dyDescent="0.3">
      <c r="A37" t="s">
        <v>1317</v>
      </c>
      <c r="B37">
        <v>0.13533566899218899</v>
      </c>
      <c r="C37">
        <v>0.11665306719401086</v>
      </c>
      <c r="D37">
        <v>0.20345933358336499</v>
      </c>
      <c r="E37">
        <v>0.1328248573698155</v>
      </c>
      <c r="F37">
        <v>0.20731673237039649</v>
      </c>
      <c r="G37">
        <v>0.1103394790708179</v>
      </c>
      <c r="H37">
        <v>0.14544456278184451</v>
      </c>
      <c r="I37">
        <v>7.4631533152647145E-2</v>
      </c>
      <c r="J37">
        <v>0.1936168204991825</v>
      </c>
      <c r="K37">
        <v>0.1516155861288265</v>
      </c>
      <c r="L37">
        <v>0.11798164323041041</v>
      </c>
      <c r="M37">
        <v>0.1983591390900365</v>
      </c>
      <c r="N37">
        <v>0.14119728824340949</v>
      </c>
      <c r="O37">
        <v>0.184025587371901</v>
      </c>
      <c r="P37">
        <v>0.24664621005861598</v>
      </c>
      <c r="Q37">
        <v>0.16609304964660498</v>
      </c>
      <c r="R37">
        <v>0.25857308325161299</v>
      </c>
      <c r="S37">
        <v>0.17467203235593601</v>
      </c>
      <c r="T37">
        <v>0.11511121445877701</v>
      </c>
      <c r="U37">
        <v>0.13154033022331652</v>
      </c>
      <c r="V37">
        <v>0.15390466003314901</v>
      </c>
      <c r="W37">
        <v>0.12696399185704296</v>
      </c>
      <c r="X37">
        <v>0.167508915389012</v>
      </c>
      <c r="Y37">
        <v>0.16804176704570301</v>
      </c>
      <c r="Z37">
        <v>0.143068681469219</v>
      </c>
      <c r="AA37">
        <v>0.18548482163015001</v>
      </c>
      <c r="AB37">
        <v>0.20117393914785298</v>
      </c>
      <c r="AC37">
        <v>0.12695408002642899</v>
      </c>
      <c r="AD37">
        <v>0.10686365108921819</v>
      </c>
      <c r="AE37">
        <v>0.17502430518421899</v>
      </c>
      <c r="AF37">
        <v>0.15046245758725552</v>
      </c>
      <c r="AG37">
        <v>0.1889900452881135</v>
      </c>
      <c r="AH37">
        <v>0.18511796100564998</v>
      </c>
      <c r="AI37">
        <v>0.21901172472788349</v>
      </c>
      <c r="AJ37">
        <v>0.1319724475175475</v>
      </c>
      <c r="AK37">
        <v>0.19457352171449099</v>
      </c>
      <c r="AL37">
        <v>0.19035315666004049</v>
      </c>
      <c r="AM37">
        <v>0.13046526006936199</v>
      </c>
      <c r="AN37">
        <v>0.13662350751726149</v>
      </c>
      <c r="AO37">
        <v>0.17563547627392151</v>
      </c>
      <c r="AP37">
        <v>0.1237209673332105</v>
      </c>
      <c r="AQ37">
        <v>0.14500326500149049</v>
      </c>
      <c r="AR37">
        <v>0.160600074147741</v>
      </c>
      <c r="AS37">
        <v>9.1563886131606292E-2</v>
      </c>
      <c r="AT37">
        <v>0.20724876573724899</v>
      </c>
      <c r="AU37">
        <v>0.16932578708707652</v>
      </c>
      <c r="AV37">
        <v>0.13796920819353151</v>
      </c>
      <c r="AW37">
        <v>0.20614452343772149</v>
      </c>
      <c r="AX37">
        <v>9.681298495660795E-2</v>
      </c>
      <c r="AY37">
        <v>0.18480342321902249</v>
      </c>
      <c r="AZ37">
        <v>0.19046042722261</v>
      </c>
      <c r="BA37">
        <v>0.110955565528099</v>
      </c>
      <c r="BB37">
        <v>0.13580718221029153</v>
      </c>
      <c r="BC37">
        <v>0.14956345506062399</v>
      </c>
      <c r="BD37">
        <v>0.20919746028689001</v>
      </c>
      <c r="BE37">
        <v>0.12003367830880249</v>
      </c>
      <c r="BF37">
        <v>0.16069551774256099</v>
      </c>
      <c r="BG37">
        <v>0.11328671682066475</v>
      </c>
      <c r="BH37">
        <v>0.13483312041526752</v>
      </c>
      <c r="BJ37">
        <f t="shared" si="0"/>
        <v>0.15784628492400463</v>
      </c>
      <c r="BK37">
        <f t="shared" si="1"/>
        <v>0.16547042565391892</v>
      </c>
      <c r="BL37">
        <f t="shared" si="2"/>
        <v>0.15230597514374766</v>
      </c>
      <c r="BN37">
        <f t="shared" si="3"/>
        <v>4.4838796513056285E-2</v>
      </c>
      <c r="BO37">
        <f t="shared" si="4"/>
        <v>3.8566335602063587E-2</v>
      </c>
      <c r="BP37">
        <f t="shared" si="5"/>
        <v>3.5186044999285362E-2</v>
      </c>
      <c r="BR37">
        <f t="shared" si="6"/>
        <v>1.1209699128264071E-2</v>
      </c>
      <c r="BS37">
        <f t="shared" si="7"/>
        <v>9.0901724765784456E-3</v>
      </c>
      <c r="BT37">
        <f t="shared" si="8"/>
        <v>7.0372089998570727E-3</v>
      </c>
      <c r="BV37">
        <f t="shared" si="9"/>
        <v>0.60121827972435382</v>
      </c>
      <c r="BW37">
        <f t="shared" si="10"/>
        <v>0.67887735973600949</v>
      </c>
      <c r="BX37">
        <f t="shared" si="11"/>
        <v>0.25999122138096065</v>
      </c>
    </row>
    <row r="38" spans="1:76" x14ac:dyDescent="0.3">
      <c r="A38" t="s">
        <v>1318</v>
      </c>
      <c r="B38">
        <v>0.1199436170313834</v>
      </c>
      <c r="C38">
        <v>0.12905707797710714</v>
      </c>
      <c r="D38">
        <v>3.5796550713065298E-2</v>
      </c>
      <c r="E38">
        <v>0.10879753431054365</v>
      </c>
      <c r="F38">
        <v>0.35619510916735253</v>
      </c>
      <c r="G38">
        <v>0.10130645485234549</v>
      </c>
      <c r="H38">
        <v>3.5190111255366002E-2</v>
      </c>
      <c r="I38">
        <v>0.11954361289545545</v>
      </c>
      <c r="J38">
        <v>8.5880896144865451E-2</v>
      </c>
      <c r="K38">
        <v>0.16811678691059251</v>
      </c>
      <c r="L38">
        <v>0.14815835781310499</v>
      </c>
      <c r="M38">
        <v>9.9974723384605141E-2</v>
      </c>
      <c r="N38">
        <v>0.10948461274297355</v>
      </c>
      <c r="O38">
        <v>0.13381234796456665</v>
      </c>
      <c r="P38">
        <v>0.170255288736962</v>
      </c>
      <c r="Q38">
        <v>0.16715132985849301</v>
      </c>
      <c r="R38">
        <v>0.1111529661705403</v>
      </c>
      <c r="S38">
        <v>0.14024409756357195</v>
      </c>
      <c r="T38">
        <v>7.7975895556305297E-2</v>
      </c>
      <c r="U38">
        <v>0.16206384625555048</v>
      </c>
      <c r="V38">
        <v>0.22691338696279451</v>
      </c>
      <c r="W38">
        <v>0.14398296608768052</v>
      </c>
      <c r="X38">
        <v>0.18617837547848753</v>
      </c>
      <c r="Y38">
        <v>0.15860074843097649</v>
      </c>
      <c r="Z38">
        <v>0.14528501802293647</v>
      </c>
      <c r="AA38">
        <v>0.15253433895090152</v>
      </c>
      <c r="AB38">
        <v>0.34868534048660149</v>
      </c>
      <c r="AC38">
        <v>0.19077512388947998</v>
      </c>
      <c r="AD38">
        <v>0.15174264129822701</v>
      </c>
      <c r="AE38">
        <v>0.14344020587526199</v>
      </c>
      <c r="AF38">
        <v>0.197497617503649</v>
      </c>
      <c r="AG38">
        <v>0.19036009529914699</v>
      </c>
      <c r="AH38">
        <v>0.1014643940478413</v>
      </c>
      <c r="AI38">
        <v>0.25363271568802248</v>
      </c>
      <c r="AJ38">
        <v>0.14062142972309399</v>
      </c>
      <c r="AK38">
        <v>0.11036604839114875</v>
      </c>
      <c r="AL38">
        <v>0.16393222278797548</v>
      </c>
      <c r="AM38">
        <v>0.11870793906534149</v>
      </c>
      <c r="AN38">
        <v>7.6133906623712194E-2</v>
      </c>
      <c r="AO38">
        <v>0.16132706510307249</v>
      </c>
      <c r="AP38">
        <v>9.5146115460598285E-2</v>
      </c>
      <c r="AQ38">
        <v>0.110808075806756</v>
      </c>
      <c r="AR38">
        <v>8.8378898309200149E-2</v>
      </c>
      <c r="AS38">
        <v>0.15822431543780499</v>
      </c>
      <c r="AT38">
        <v>0.145676756960886</v>
      </c>
      <c r="AU38">
        <v>0.20360259348486648</v>
      </c>
      <c r="AV38">
        <v>8.155818820858865E-2</v>
      </c>
      <c r="AW38">
        <v>9.8384498003402251E-2</v>
      </c>
      <c r="AX38">
        <v>0.2679443097760365</v>
      </c>
      <c r="AY38">
        <v>0.12449833774670215</v>
      </c>
      <c r="AZ38">
        <v>0.2129226899768385</v>
      </c>
      <c r="BA38">
        <v>0.15854395172167651</v>
      </c>
      <c r="BB38">
        <v>6.0846069110289148E-2</v>
      </c>
      <c r="BC38">
        <v>0.1124663581275035</v>
      </c>
      <c r="BD38">
        <v>7.0292850760473605E-2</v>
      </c>
      <c r="BE38">
        <v>4.6582073297034947E-2</v>
      </c>
      <c r="BF38">
        <v>0.119882147306099</v>
      </c>
      <c r="BG38">
        <v>0.17020557030147199</v>
      </c>
      <c r="BH38">
        <v>0.18383065623152728</v>
      </c>
      <c r="BJ38">
        <f t="shared" si="0"/>
        <v>0.13054152573492386</v>
      </c>
      <c r="BK38">
        <f t="shared" si="1"/>
        <v>0.17125165408710974</v>
      </c>
      <c r="BL38">
        <f t="shared" si="2"/>
        <v>0.13123532270888399</v>
      </c>
      <c r="BN38">
        <f t="shared" si="3"/>
        <v>7.2375738560756187E-2</v>
      </c>
      <c r="BO38">
        <f t="shared" si="4"/>
        <v>6.1518151990917896E-2</v>
      </c>
      <c r="BP38">
        <f t="shared" si="5"/>
        <v>5.2330251144726135E-2</v>
      </c>
      <c r="BR38">
        <f t="shared" si="6"/>
        <v>1.8093934640189047E-2</v>
      </c>
      <c r="BS38">
        <f t="shared" si="7"/>
        <v>1.4499967479614252E-2</v>
      </c>
      <c r="BT38">
        <f t="shared" si="8"/>
        <v>1.0466050228945227E-2</v>
      </c>
      <c r="BV38">
        <f t="shared" si="9"/>
        <v>8.9459292549299935E-2</v>
      </c>
      <c r="BW38">
        <f t="shared" si="10"/>
        <v>0.97378576553986562</v>
      </c>
      <c r="BX38">
        <f t="shared" si="11"/>
        <v>3.2110123813863578E-2</v>
      </c>
    </row>
    <row r="39" spans="1:76" x14ac:dyDescent="0.3">
      <c r="A39" t="s">
        <v>1319</v>
      </c>
      <c r="B39">
        <v>4.4357364592413302E-2</v>
      </c>
      <c r="C39">
        <v>8.2215216002862801E-2</v>
      </c>
      <c r="D39">
        <v>5.2270827085317398E-2</v>
      </c>
      <c r="E39">
        <v>5.4168377160923001E-2</v>
      </c>
      <c r="F39">
        <v>8.2307406627770349E-2</v>
      </c>
      <c r="G39">
        <v>7.6188418165816049E-2</v>
      </c>
      <c r="H39">
        <v>4.6077936588052953E-2</v>
      </c>
      <c r="I39">
        <v>7.0244530419509704E-2</v>
      </c>
      <c r="J39">
        <v>0.10512097052617805</v>
      </c>
      <c r="K39">
        <v>8.1332189182452608E-2</v>
      </c>
      <c r="L39">
        <v>7.6509902525506407E-2</v>
      </c>
      <c r="M39">
        <v>9.2485618450893509E-2</v>
      </c>
      <c r="N39">
        <v>6.7631117211102057E-2</v>
      </c>
      <c r="O39">
        <v>5.9434676557206606E-2</v>
      </c>
      <c r="P39">
        <v>0.11458767793149696</v>
      </c>
      <c r="Q39">
        <v>5.0579702352417752E-2</v>
      </c>
      <c r="R39">
        <v>0.1026754154259743</v>
      </c>
      <c r="S39">
        <v>8.142732392755736E-2</v>
      </c>
      <c r="T39">
        <v>2.6208027083573449E-2</v>
      </c>
      <c r="U39">
        <v>9.985202269770245E-2</v>
      </c>
      <c r="V39">
        <v>6.4795672446185851E-2</v>
      </c>
      <c r="W39">
        <v>5.4013871063429753E-2</v>
      </c>
      <c r="X39">
        <v>4.7670044763405701E-2</v>
      </c>
      <c r="Y39">
        <v>3.4560725000726253E-2</v>
      </c>
      <c r="Z39">
        <v>5.8307627517986904E-2</v>
      </c>
      <c r="AA39">
        <v>6.3605996907973E-2</v>
      </c>
      <c r="AB39">
        <v>8.5542738146442643E-2</v>
      </c>
      <c r="AC39">
        <v>0.1195102858546008</v>
      </c>
      <c r="AD39">
        <v>7.1826837498860402E-2</v>
      </c>
      <c r="AE39">
        <v>9.0109737454806896E-2</v>
      </c>
      <c r="AF39">
        <v>5.1609707419601351E-2</v>
      </c>
      <c r="AG39">
        <v>7.0390738854024804E-2</v>
      </c>
      <c r="AH39">
        <v>0.1012069730999168</v>
      </c>
      <c r="AI39">
        <v>0.12845664476067101</v>
      </c>
      <c r="AJ39">
        <v>7.0685640724745605E-2</v>
      </c>
      <c r="AK39">
        <v>5.3012651103381644E-2</v>
      </c>
      <c r="AL39">
        <v>5.9855534403914654E-2</v>
      </c>
      <c r="AM39">
        <v>6.4993047180252395E-2</v>
      </c>
      <c r="AN39">
        <v>4.35041490275416E-2</v>
      </c>
      <c r="AO39">
        <v>6.9682743593790605E-2</v>
      </c>
      <c r="AP39">
        <v>9.27420773529401E-2</v>
      </c>
      <c r="AQ39">
        <v>3.7807101293719406E-2</v>
      </c>
      <c r="AR39">
        <v>6.3206135415926554E-2</v>
      </c>
      <c r="AS39">
        <v>5.571336481533995E-2</v>
      </c>
      <c r="AT39">
        <v>4.4959669352630752E-2</v>
      </c>
      <c r="AU39">
        <v>9.7825236185476949E-2</v>
      </c>
      <c r="AV39">
        <v>7.5597995944489793E-2</v>
      </c>
      <c r="AW39">
        <v>5.8211289739230898E-2</v>
      </c>
      <c r="AX39">
        <v>3.2038263281537346E-2</v>
      </c>
      <c r="AY39">
        <v>6.7545602184869949E-2</v>
      </c>
      <c r="AZ39">
        <v>7.1267887514276596E-2</v>
      </c>
      <c r="BA39">
        <v>6.27921204273202E-2</v>
      </c>
      <c r="BB39">
        <v>5.535511095274185E-2</v>
      </c>
      <c r="BC39">
        <v>3.9056272903441651E-2</v>
      </c>
      <c r="BD39">
        <v>4.9730846650474198E-2</v>
      </c>
      <c r="BE39">
        <v>3.5870657636454598E-2</v>
      </c>
      <c r="BF39">
        <v>8.8024200591853646E-2</v>
      </c>
      <c r="BG39">
        <v>5.1574331928960451E-2</v>
      </c>
      <c r="BH39">
        <v>6.7342087599735645E-2</v>
      </c>
      <c r="BJ39">
        <f t="shared" si="0"/>
        <v>7.2219495711244974E-2</v>
      </c>
      <c r="BK39">
        <f t="shared" si="1"/>
        <v>7.5098354995746644E-2</v>
      </c>
      <c r="BL39">
        <f t="shared" si="2"/>
        <v>6.0335760712201897E-2</v>
      </c>
      <c r="BN39">
        <f t="shared" si="3"/>
        <v>2.0732140614759805E-2</v>
      </c>
      <c r="BO39">
        <f t="shared" si="4"/>
        <v>2.8267699247146123E-2</v>
      </c>
      <c r="BP39">
        <f t="shared" si="5"/>
        <v>1.7174827636822279E-2</v>
      </c>
      <c r="BR39">
        <f t="shared" si="6"/>
        <v>5.1830351536899513E-3</v>
      </c>
      <c r="BS39">
        <f t="shared" si="7"/>
        <v>6.6627606087329636E-3</v>
      </c>
      <c r="BT39">
        <f t="shared" si="8"/>
        <v>3.4349655273644558E-3</v>
      </c>
      <c r="BV39">
        <f t="shared" si="9"/>
        <v>0.73537545324592446</v>
      </c>
      <c r="BW39">
        <f t="shared" si="10"/>
        <v>6.6367301018257843E-2</v>
      </c>
      <c r="BX39">
        <f t="shared" si="11"/>
        <v>5.9678041236215534E-2</v>
      </c>
    </row>
    <row r="40" spans="1:76" x14ac:dyDescent="0.3">
      <c r="A40" t="s">
        <v>1320</v>
      </c>
      <c r="B40">
        <v>0.81986533634726744</v>
      </c>
      <c r="C40">
        <v>0.55031961015745601</v>
      </c>
      <c r="D40">
        <v>0.75244708676719652</v>
      </c>
      <c r="E40">
        <v>0.73778441448183751</v>
      </c>
      <c r="F40">
        <v>1.6760828915891399</v>
      </c>
      <c r="G40">
        <v>0.69485744102293956</v>
      </c>
      <c r="H40">
        <v>0.91296713298318899</v>
      </c>
      <c r="I40">
        <v>0.9205347002151415</v>
      </c>
      <c r="J40">
        <v>0.88078848847770053</v>
      </c>
      <c r="K40">
        <v>1.0185505630421114</v>
      </c>
      <c r="L40">
        <v>0.64305630459335994</v>
      </c>
      <c r="M40">
        <v>0.64416074023268655</v>
      </c>
      <c r="N40">
        <v>0.73363131095208955</v>
      </c>
      <c r="O40">
        <v>0.67016797612423806</v>
      </c>
      <c r="P40">
        <v>1.2292237008100702</v>
      </c>
      <c r="Q40">
        <v>0.89142054137924154</v>
      </c>
      <c r="R40">
        <v>0.71163588352708096</v>
      </c>
      <c r="S40">
        <v>0.84362992832546002</v>
      </c>
      <c r="T40">
        <v>0.96917578297830098</v>
      </c>
      <c r="U40">
        <v>0.80947560472355007</v>
      </c>
      <c r="V40">
        <v>0.93853676188434809</v>
      </c>
      <c r="W40">
        <v>0.74156965602627256</v>
      </c>
      <c r="X40">
        <v>1.147416306121205</v>
      </c>
      <c r="Y40">
        <v>0.95955334059158803</v>
      </c>
      <c r="Z40">
        <v>1.0986506367936051</v>
      </c>
      <c r="AA40">
        <v>0.84368050234270142</v>
      </c>
      <c r="AB40">
        <v>1.57855210020759</v>
      </c>
      <c r="AC40">
        <v>0.94642830600501404</v>
      </c>
      <c r="AD40">
        <v>0.93343080347181095</v>
      </c>
      <c r="AE40">
        <v>0.76025465244988699</v>
      </c>
      <c r="AF40">
        <v>0.88186680215803004</v>
      </c>
      <c r="AG40">
        <v>0.70662999585511499</v>
      </c>
      <c r="AH40">
        <v>0.70076197033450405</v>
      </c>
      <c r="AI40">
        <v>1.6577535634911351</v>
      </c>
      <c r="AJ40">
        <v>0.79483697454774904</v>
      </c>
      <c r="AK40">
        <v>0.67558489549577749</v>
      </c>
      <c r="AL40">
        <v>0.7126237238316846</v>
      </c>
      <c r="AM40">
        <v>0.99516819784767097</v>
      </c>
      <c r="AN40">
        <v>0.7354160675059449</v>
      </c>
      <c r="AO40">
        <v>0.5752484489516595</v>
      </c>
      <c r="AP40">
        <v>1.14107669520305</v>
      </c>
      <c r="AQ40">
        <v>0.78821547764928246</v>
      </c>
      <c r="AR40">
        <v>0.76333424319615206</v>
      </c>
      <c r="AS40">
        <v>1.1503406880528102</v>
      </c>
      <c r="AT40">
        <v>0.828355008861694</v>
      </c>
      <c r="AU40">
        <v>1.4747740648228849</v>
      </c>
      <c r="AV40">
        <v>0.63986209818962303</v>
      </c>
      <c r="AW40">
        <v>0.9299204590972705</v>
      </c>
      <c r="AX40">
        <v>1.0563286080704331</v>
      </c>
      <c r="AY40">
        <v>0.88119902779815051</v>
      </c>
      <c r="AZ40">
        <v>0.70178888087736202</v>
      </c>
      <c r="BA40">
        <v>0.75112454728053746</v>
      </c>
      <c r="BB40">
        <v>0.73097780587585692</v>
      </c>
      <c r="BC40">
        <v>0.72235846877753651</v>
      </c>
      <c r="BD40">
        <v>0.81827150556682993</v>
      </c>
      <c r="BE40">
        <v>0.64269928664962506</v>
      </c>
      <c r="BF40">
        <v>1.0541386097381544</v>
      </c>
      <c r="BG40">
        <v>0.64342264414009609</v>
      </c>
      <c r="BH40">
        <v>0.68618372989194099</v>
      </c>
      <c r="BJ40">
        <f t="shared" si="0"/>
        <v>0.86099113994847931</v>
      </c>
      <c r="BK40">
        <f t="shared" si="1"/>
        <v>0.95716681096040013</v>
      </c>
      <c r="BL40">
        <f t="shared" si="2"/>
        <v>0.83573000631679095</v>
      </c>
      <c r="BN40">
        <f t="shared" si="3"/>
        <v>0.27474531764512711</v>
      </c>
      <c r="BO40">
        <f t="shared" si="4"/>
        <v>0.27242229086424025</v>
      </c>
      <c r="BP40">
        <f t="shared" si="5"/>
        <v>0.20871239721836998</v>
      </c>
      <c r="BR40">
        <f t="shared" si="6"/>
        <v>6.8686329411281777E-2</v>
      </c>
      <c r="BS40">
        <f t="shared" si="7"/>
        <v>6.4210549738826117E-2</v>
      </c>
      <c r="BT40">
        <f t="shared" si="8"/>
        <v>4.1742479443673999E-2</v>
      </c>
      <c r="BV40">
        <f t="shared" si="9"/>
        <v>0.31417013046961012</v>
      </c>
      <c r="BW40">
        <f t="shared" si="10"/>
        <v>0.7558181602962416</v>
      </c>
      <c r="BX40">
        <f t="shared" si="11"/>
        <v>0.12312550847165495</v>
      </c>
    </row>
    <row r="41" spans="1:76" x14ac:dyDescent="0.3">
      <c r="A41" t="s">
        <v>1321</v>
      </c>
      <c r="B41">
        <v>7.0736522962431797E-2</v>
      </c>
      <c r="C41">
        <v>7.2477513292510953E-2</v>
      </c>
      <c r="D41">
        <v>0.18379780852071401</v>
      </c>
      <c r="E41">
        <v>0.12070255858459659</v>
      </c>
      <c r="F41">
        <v>7.4383577323450495E-2</v>
      </c>
      <c r="G41">
        <v>8.6607579563977799E-2</v>
      </c>
      <c r="H41">
        <v>0.16340855608317051</v>
      </c>
      <c r="I41">
        <v>8.4491684142524101E-2</v>
      </c>
      <c r="J41">
        <v>9.079154835598946E-2</v>
      </c>
      <c r="K41">
        <v>9.7786541688284101E-2</v>
      </c>
      <c r="L41">
        <v>6.1559469259277348E-2</v>
      </c>
      <c r="M41">
        <v>0.11367248527094115</v>
      </c>
      <c r="N41">
        <v>8.7678882743973008E-2</v>
      </c>
      <c r="O41">
        <v>7.4973393529020743E-2</v>
      </c>
      <c r="P41">
        <v>0.1014707946269448</v>
      </c>
      <c r="Q41">
        <v>0.10143899056431374</v>
      </c>
      <c r="R41">
        <v>0.12285693361859849</v>
      </c>
      <c r="S41">
        <v>9.16866340295103E-2</v>
      </c>
      <c r="T41">
        <v>7.3562925510563842E-2</v>
      </c>
      <c r="U41">
        <v>8.30854572983213E-2</v>
      </c>
      <c r="V41">
        <v>0.13574276161866849</v>
      </c>
      <c r="W41">
        <v>6.209353046948015E-2</v>
      </c>
      <c r="X41">
        <v>9.8885286241931603E-2</v>
      </c>
      <c r="Y41">
        <v>0.128027757995756</v>
      </c>
      <c r="Z41">
        <v>0.14501977167649199</v>
      </c>
      <c r="AA41">
        <v>0.1507347965796425</v>
      </c>
      <c r="AB41">
        <v>0.16823849279768299</v>
      </c>
      <c r="AC41">
        <v>9.3129969078509345E-2</v>
      </c>
      <c r="AD41">
        <v>6.2167152390600597E-2</v>
      </c>
      <c r="AE41">
        <v>8.7954196482838698E-2</v>
      </c>
      <c r="AF41">
        <v>0.10732214058613911</v>
      </c>
      <c r="AG41">
        <v>5.8657770272217899E-2</v>
      </c>
      <c r="AH41">
        <v>0.12800559292514499</v>
      </c>
      <c r="AI41">
        <v>0.13922541026510049</v>
      </c>
      <c r="AJ41">
        <v>5.7813204034120901E-2</v>
      </c>
      <c r="AK41">
        <v>0.11151837766039729</v>
      </c>
      <c r="AL41">
        <v>7.0483955778323254E-2</v>
      </c>
      <c r="AM41">
        <v>9.6878674331425857E-2</v>
      </c>
      <c r="AN41">
        <v>0.13324889066680001</v>
      </c>
      <c r="AO41">
        <v>8.5108006790746593E-2</v>
      </c>
      <c r="AP41">
        <v>0.13234837975236977</v>
      </c>
      <c r="AQ41">
        <v>0.1012337361376579</v>
      </c>
      <c r="AR41">
        <v>0.11770603337956301</v>
      </c>
      <c r="AS41">
        <v>0.10249555194239705</v>
      </c>
      <c r="AT41">
        <v>8.8494018097006452E-2</v>
      </c>
      <c r="AU41">
        <v>0.193915203361084</v>
      </c>
      <c r="AV41">
        <v>0.10303817430422604</v>
      </c>
      <c r="AW41">
        <v>8.2144385799257591E-2</v>
      </c>
      <c r="AX41">
        <v>0.1208827175926325</v>
      </c>
      <c r="AY41">
        <v>9.3820997322970806E-2</v>
      </c>
      <c r="AZ41">
        <v>4.59562184238171E-2</v>
      </c>
      <c r="BA41">
        <v>9.3145356654992489E-2</v>
      </c>
      <c r="BB41">
        <v>8.2964765054712397E-2</v>
      </c>
      <c r="BC41">
        <v>7.3625610767666994E-2</v>
      </c>
      <c r="BD41">
        <v>6.0986007046253052E-2</v>
      </c>
      <c r="BE41">
        <v>0.10592636383674986</v>
      </c>
      <c r="BF41">
        <v>9.1796691369949196E-2</v>
      </c>
      <c r="BG41">
        <v>0.1035861639019665</v>
      </c>
      <c r="BH41">
        <v>8.2069098686382E-2</v>
      </c>
      <c r="BJ41">
        <f t="shared" si="0"/>
        <v>9.9123619157007542E-2</v>
      </c>
      <c r="BK41">
        <f t="shared" si="1"/>
        <v>0.10757758776873327</v>
      </c>
      <c r="BL41">
        <f t="shared" si="2"/>
        <v>9.7247463307738757E-2</v>
      </c>
      <c r="BN41">
        <f t="shared" si="3"/>
        <v>3.3352271610621001E-2</v>
      </c>
      <c r="BO41">
        <f t="shared" si="4"/>
        <v>3.3440827862908279E-2</v>
      </c>
      <c r="BP41">
        <f t="shared" si="5"/>
        <v>2.9556472994520539E-2</v>
      </c>
      <c r="BR41">
        <f t="shared" si="6"/>
        <v>8.3380679026552502E-3</v>
      </c>
      <c r="BS41">
        <f t="shared" si="7"/>
        <v>7.8820787167848301E-3</v>
      </c>
      <c r="BT41">
        <f t="shared" si="8"/>
        <v>5.9112945989041078E-3</v>
      </c>
      <c r="BV41">
        <f t="shared" si="9"/>
        <v>0.46668762258302987</v>
      </c>
      <c r="BW41">
        <f t="shared" si="10"/>
        <v>0.85562464638929792</v>
      </c>
      <c r="BX41">
        <f t="shared" si="11"/>
        <v>0.30183278210431924</v>
      </c>
    </row>
    <row r="42" spans="1:76" x14ac:dyDescent="0.3">
      <c r="A42" t="s">
        <v>1322</v>
      </c>
      <c r="B42">
        <v>0.28820427813230098</v>
      </c>
      <c r="C42">
        <v>0.25606484474220698</v>
      </c>
      <c r="D42">
        <v>0.3567245534690715</v>
      </c>
      <c r="E42">
        <v>0.26784376916501595</v>
      </c>
      <c r="F42">
        <v>0.57680855734119152</v>
      </c>
      <c r="G42">
        <v>0.3216239756254165</v>
      </c>
      <c r="H42">
        <v>0.42471117474289449</v>
      </c>
      <c r="I42">
        <v>0.281015286037676</v>
      </c>
      <c r="J42">
        <v>0.33739283883760451</v>
      </c>
      <c r="K42">
        <v>0.27809069255410851</v>
      </c>
      <c r="L42">
        <v>0.2267474398143865</v>
      </c>
      <c r="M42">
        <v>0.28064233194503097</v>
      </c>
      <c r="N42">
        <v>0.30524024903925501</v>
      </c>
      <c r="O42">
        <v>0.25065574479909902</v>
      </c>
      <c r="P42">
        <v>0.34755598044568448</v>
      </c>
      <c r="Q42">
        <v>0.34590607557375852</v>
      </c>
      <c r="R42">
        <v>0.27316664192409645</v>
      </c>
      <c r="S42">
        <v>0.27341300113835199</v>
      </c>
      <c r="T42">
        <v>0.26802486626065303</v>
      </c>
      <c r="U42">
        <v>0.24168149713679252</v>
      </c>
      <c r="V42">
        <v>0.36944137337586047</v>
      </c>
      <c r="W42">
        <v>0.27623758882302751</v>
      </c>
      <c r="X42">
        <v>0.5195279442280315</v>
      </c>
      <c r="Y42">
        <v>0.41554184262279603</v>
      </c>
      <c r="Z42">
        <v>0.35901462424034747</v>
      </c>
      <c r="AA42">
        <v>0.191754274899893</v>
      </c>
      <c r="AB42">
        <v>0.47053715456780948</v>
      </c>
      <c r="AC42">
        <v>0.27985287967130246</v>
      </c>
      <c r="AD42">
        <v>0.29336509531466198</v>
      </c>
      <c r="AE42">
        <v>0.366105173883779</v>
      </c>
      <c r="AF42">
        <v>0.23219134396989349</v>
      </c>
      <c r="AG42">
        <v>0.35563742350760452</v>
      </c>
      <c r="AH42">
        <v>0.29178901869586349</v>
      </c>
      <c r="AI42">
        <v>0.48467059607866897</v>
      </c>
      <c r="AJ42">
        <v>0.40921957345136251</v>
      </c>
      <c r="AK42">
        <v>0.33068871647775455</v>
      </c>
      <c r="AL42">
        <v>0.31182224911158996</v>
      </c>
      <c r="AM42">
        <v>0.29354148275965597</v>
      </c>
      <c r="AN42">
        <v>0.31028021670992201</v>
      </c>
      <c r="AO42">
        <v>0.30870343018994101</v>
      </c>
      <c r="AP42">
        <v>0.34108121408755399</v>
      </c>
      <c r="AQ42">
        <v>0.21028418179566899</v>
      </c>
      <c r="AR42">
        <v>0.2735576533870715</v>
      </c>
      <c r="AS42">
        <v>0.42637822233255351</v>
      </c>
      <c r="AT42">
        <v>0.30682599785926851</v>
      </c>
      <c r="AU42">
        <v>0.49830136499087796</v>
      </c>
      <c r="AV42">
        <v>0.27632269571511703</v>
      </c>
      <c r="AW42">
        <v>0.27718396416239749</v>
      </c>
      <c r="AX42">
        <v>0.29714141927527998</v>
      </c>
      <c r="AY42">
        <v>0.232321686523007</v>
      </c>
      <c r="AZ42">
        <v>0.21902265893818348</v>
      </c>
      <c r="BA42">
        <v>0.23457229972512</v>
      </c>
      <c r="BB42">
        <v>0.23540611828050501</v>
      </c>
      <c r="BC42">
        <v>0.25037371468873049</v>
      </c>
      <c r="BD42">
        <v>0.29608201498507847</v>
      </c>
      <c r="BE42">
        <v>0.185984361100793</v>
      </c>
      <c r="BF42">
        <v>0.37611622972694747</v>
      </c>
      <c r="BG42">
        <v>0.28085324205656603</v>
      </c>
      <c r="BH42">
        <v>0.26858033642575596</v>
      </c>
      <c r="BJ42">
        <f t="shared" ref="BJ42:BJ105" si="12">AVERAGE(B42:Q42)</f>
        <v>0.32157673701654382</v>
      </c>
      <c r="BK42">
        <f t="shared" ref="BK42:BK105" si="13">AVERAGE(R42:AI42)</f>
        <v>0.33121957446330186</v>
      </c>
      <c r="BL42">
        <f t="shared" ref="BL42:BL105" si="14">AVERAGE(AJ42:BH42)</f>
        <v>0.29802580179026811</v>
      </c>
      <c r="BN42">
        <f t="shared" ref="BN42:BN105" si="15">STDEV(B42:Q42)</f>
        <v>8.419274308068668E-2</v>
      </c>
      <c r="BO42">
        <f t="shared" ref="BO42:BO105" si="16">STDEV(R42:AI42)</f>
        <v>9.2736954447295863E-2</v>
      </c>
      <c r="BP42">
        <f t="shared" ref="BP42:BP105" si="17">STDEV(AJ42:BH42)</f>
        <v>7.1361407949849534E-2</v>
      </c>
      <c r="BR42">
        <f t="shared" ref="BR42:BR105" si="18">BN42/SQRT(16)</f>
        <v>2.104818577017167E-2</v>
      </c>
      <c r="BS42">
        <f t="shared" ref="BS42:BS105" si="19">BO42/SQRT(18)</f>
        <v>2.1858309785423621E-2</v>
      </c>
      <c r="BT42">
        <f t="shared" ref="BT42:BT105" si="20">BP42/SQRT(25)</f>
        <v>1.4272281589969908E-2</v>
      </c>
      <c r="BV42">
        <f t="shared" ref="BV42:BV105" si="21">TTEST(B42:Q42,R42:AI42,2,3)</f>
        <v>0.7527214979657173</v>
      </c>
      <c r="BW42">
        <f t="shared" ref="BW42:BW105" si="22">TTEST(B42:Q42,AJ42:BH42,2,3)</f>
        <v>0.36225297567004588</v>
      </c>
      <c r="BX42">
        <f t="shared" ref="BX42:BX105" si="23">TTEST(R42:AI42,AJ42:BH42,2,3)</f>
        <v>0.21310527464079704</v>
      </c>
    </row>
    <row r="43" spans="1:76" x14ac:dyDescent="0.3">
      <c r="A43" t="s">
        <v>1323</v>
      </c>
      <c r="B43">
        <v>2.4057637646471099E-2</v>
      </c>
      <c r="C43">
        <v>2.6908456316461001E-2</v>
      </c>
      <c r="D43">
        <v>1.3403503523373717E-2</v>
      </c>
      <c r="E43">
        <v>5.9902904392496251E-2</v>
      </c>
      <c r="F43">
        <v>0</v>
      </c>
      <c r="G43">
        <v>2.3301286171689049E-2</v>
      </c>
      <c r="H43">
        <v>3.6204769902123402E-2</v>
      </c>
      <c r="I43">
        <v>1.76438237168417E-2</v>
      </c>
      <c r="J43">
        <v>1.6869387815719148E-2</v>
      </c>
      <c r="K43">
        <v>2.5381896875765485E-2</v>
      </c>
      <c r="L43">
        <v>1.8260212314867949E-2</v>
      </c>
      <c r="M43">
        <v>4.0006601805599597E-2</v>
      </c>
      <c r="N43">
        <v>1.4117385901820999E-2</v>
      </c>
      <c r="O43">
        <v>1.8615744906091049E-2</v>
      </c>
      <c r="P43">
        <v>3.1243945124563102E-2</v>
      </c>
      <c r="Q43">
        <v>1.8161608091556099E-2</v>
      </c>
      <c r="R43">
        <v>1.823827313722285E-2</v>
      </c>
      <c r="S43">
        <v>3.7437001967108648E-2</v>
      </c>
      <c r="T43">
        <v>2.0795848820078702E-2</v>
      </c>
      <c r="U43">
        <v>2.985626837891445E-2</v>
      </c>
      <c r="V43">
        <v>4.6441492433827152E-3</v>
      </c>
      <c r="W43">
        <v>1.9052188856724599E-2</v>
      </c>
      <c r="X43">
        <v>2.1818924138391101E-2</v>
      </c>
      <c r="Y43">
        <v>1.6316372641333884E-2</v>
      </c>
      <c r="Z43">
        <v>2.0684633713129751E-2</v>
      </c>
      <c r="AA43">
        <v>2.4020884827009099E-2</v>
      </c>
      <c r="AB43">
        <v>1.4478660006718E-2</v>
      </c>
      <c r="AC43">
        <v>5.8644027018148401E-2</v>
      </c>
      <c r="AD43">
        <v>1.963296381656757E-2</v>
      </c>
      <c r="AE43">
        <v>2.4316359317972255E-2</v>
      </c>
      <c r="AF43">
        <v>1.1570395649159036E-2</v>
      </c>
      <c r="AG43">
        <v>1.9223669704471199E-2</v>
      </c>
      <c r="AH43">
        <v>2.6689709689933356E-2</v>
      </c>
      <c r="AI43">
        <v>3.8455058944266804E-2</v>
      </c>
      <c r="AJ43">
        <v>3.8737155638198351E-2</v>
      </c>
      <c r="AK43">
        <v>3.0625255711565651E-2</v>
      </c>
      <c r="AL43">
        <v>1.7622027958782583E-2</v>
      </c>
      <c r="AM43">
        <v>2.3342464265905801E-2</v>
      </c>
      <c r="AN43">
        <v>2.497492754850995E-2</v>
      </c>
      <c r="AO43">
        <v>2.50537805034763E-2</v>
      </c>
      <c r="AP43">
        <v>1.2244921502657E-2</v>
      </c>
      <c r="AQ43">
        <v>1.067632440036546E-2</v>
      </c>
      <c r="AR43">
        <v>7.7663639116712056E-3</v>
      </c>
      <c r="AS43">
        <v>1.8137448585604201E-2</v>
      </c>
      <c r="AT43">
        <v>3.2914866927967301E-2</v>
      </c>
      <c r="AU43">
        <v>3.3569826795728397E-2</v>
      </c>
      <c r="AV43">
        <v>2.2283638117943549E-2</v>
      </c>
      <c r="AW43">
        <v>2.141273485575795E-2</v>
      </c>
      <c r="AX43">
        <v>1.4109715892367454E-2</v>
      </c>
      <c r="AY43">
        <v>2.563982388724665E-2</v>
      </c>
      <c r="AZ43">
        <v>1.6910598971158951E-2</v>
      </c>
      <c r="BA43">
        <v>1.40599831752732E-2</v>
      </c>
      <c r="BB43">
        <v>2.0911363616434503E-2</v>
      </c>
      <c r="BC43">
        <v>2.4838770495553549E-2</v>
      </c>
      <c r="BD43">
        <v>3.9047238921578853E-2</v>
      </c>
      <c r="BE43">
        <v>2.19539457758651E-2</v>
      </c>
      <c r="BF43">
        <v>2.3323800321803666E-2</v>
      </c>
      <c r="BG43">
        <v>8.2409432330473407E-3</v>
      </c>
      <c r="BH43">
        <v>3.2207180580177651E-2</v>
      </c>
      <c r="BJ43">
        <f t="shared" si="12"/>
        <v>2.4004947781589975E-2</v>
      </c>
      <c r="BK43">
        <f t="shared" si="13"/>
        <v>2.3659743881696244E-2</v>
      </c>
      <c r="BL43">
        <f t="shared" si="14"/>
        <v>2.2424204063785626E-2</v>
      </c>
      <c r="BN43">
        <f t="shared" si="15"/>
        <v>1.3492569497754056E-2</v>
      </c>
      <c r="BO43">
        <f t="shared" si="16"/>
        <v>1.1964834320323262E-2</v>
      </c>
      <c r="BP43">
        <f t="shared" si="17"/>
        <v>8.7632099210520498E-3</v>
      </c>
      <c r="BR43">
        <f t="shared" si="18"/>
        <v>3.373142374438514E-3</v>
      </c>
      <c r="BS43">
        <f t="shared" si="19"/>
        <v>2.8201384945580384E-3</v>
      </c>
      <c r="BT43">
        <f t="shared" si="20"/>
        <v>1.7526419842104099E-3</v>
      </c>
      <c r="BV43">
        <f t="shared" si="21"/>
        <v>0.93793640834646008</v>
      </c>
      <c r="BW43">
        <f t="shared" si="22"/>
        <v>0.68135608453159202</v>
      </c>
      <c r="BX43">
        <f t="shared" si="23"/>
        <v>0.7124683067659785</v>
      </c>
    </row>
    <row r="44" spans="1:76" x14ac:dyDescent="0.3">
      <c r="A44" t="s">
        <v>1324</v>
      </c>
      <c r="B44">
        <v>0.36275602242156302</v>
      </c>
      <c r="C44">
        <v>0.33768990215095696</v>
      </c>
      <c r="D44">
        <v>0.45404490689027949</v>
      </c>
      <c r="E44">
        <v>0.52198957391950951</v>
      </c>
      <c r="F44">
        <v>0.72079115074876055</v>
      </c>
      <c r="G44">
        <v>0.37904330970845751</v>
      </c>
      <c r="H44">
        <v>0.44371541813854753</v>
      </c>
      <c r="I44">
        <v>0.43823444256355648</v>
      </c>
      <c r="J44">
        <v>0.48660068074580698</v>
      </c>
      <c r="K44">
        <v>0.39086815992355051</v>
      </c>
      <c r="L44">
        <v>0.271463429455164</v>
      </c>
      <c r="M44">
        <v>0.35542646070990047</v>
      </c>
      <c r="N44">
        <v>0.36474142260737596</v>
      </c>
      <c r="O44">
        <v>0.27838191878653451</v>
      </c>
      <c r="P44">
        <v>0.57853837911758155</v>
      </c>
      <c r="Q44">
        <v>0.42345297540808402</v>
      </c>
      <c r="R44">
        <v>0.42129431758143598</v>
      </c>
      <c r="S44">
        <v>0.36404716442437901</v>
      </c>
      <c r="T44">
        <v>0.34071512055898201</v>
      </c>
      <c r="U44">
        <v>0.30762546866296303</v>
      </c>
      <c r="V44">
        <v>0.38569358515957902</v>
      </c>
      <c r="W44">
        <v>0.38979674106342849</v>
      </c>
      <c r="X44">
        <v>0.38430368064450049</v>
      </c>
      <c r="Y44">
        <v>0.46641200557155199</v>
      </c>
      <c r="Z44">
        <v>0.47862321623667903</v>
      </c>
      <c r="AA44">
        <v>0.44209775290297598</v>
      </c>
      <c r="AB44">
        <v>0.68794308113227398</v>
      </c>
      <c r="AC44">
        <v>0.48832429527667298</v>
      </c>
      <c r="AD44">
        <v>0.37896964780313952</v>
      </c>
      <c r="AE44">
        <v>0.30240498830964102</v>
      </c>
      <c r="AF44">
        <v>0.43045910166935897</v>
      </c>
      <c r="AG44">
        <v>0.42733537461302595</v>
      </c>
      <c r="AH44">
        <v>0.44122210291480202</v>
      </c>
      <c r="AI44">
        <v>0.80803240823127243</v>
      </c>
      <c r="AJ44">
        <v>0.36247281121970953</v>
      </c>
      <c r="AK44">
        <v>0.38643127325040949</v>
      </c>
      <c r="AL44">
        <v>0.30170110516159054</v>
      </c>
      <c r="AM44">
        <v>0.37696106922641048</v>
      </c>
      <c r="AN44">
        <v>0.31072793248696151</v>
      </c>
      <c r="AO44">
        <v>0.36929364313364099</v>
      </c>
      <c r="AP44">
        <v>0.54984140839909001</v>
      </c>
      <c r="AQ44">
        <v>0.24981928537612</v>
      </c>
      <c r="AR44">
        <v>0.30617263245235449</v>
      </c>
      <c r="AS44">
        <v>0.52685168889978851</v>
      </c>
      <c r="AT44">
        <v>0.46002339919493396</v>
      </c>
      <c r="AU44">
        <v>0.63347416309281646</v>
      </c>
      <c r="AV44">
        <v>0.42284521494701999</v>
      </c>
      <c r="AW44">
        <v>0.35880307623637198</v>
      </c>
      <c r="AX44">
        <v>0.48100138012434301</v>
      </c>
      <c r="AY44">
        <v>0.40090542092304449</v>
      </c>
      <c r="AZ44">
        <v>0.38012414806473299</v>
      </c>
      <c r="BA44">
        <v>0.404957003252017</v>
      </c>
      <c r="BB44">
        <v>0.36630746279634502</v>
      </c>
      <c r="BC44">
        <v>0.29318992224906099</v>
      </c>
      <c r="BD44">
        <v>0.37914939432639549</v>
      </c>
      <c r="BE44">
        <v>0.28897051845260047</v>
      </c>
      <c r="BF44">
        <v>0.46111311376103303</v>
      </c>
      <c r="BG44">
        <v>0.31887614653244251</v>
      </c>
      <c r="BH44">
        <v>0.27150958485533699</v>
      </c>
      <c r="BJ44">
        <f t="shared" si="12"/>
        <v>0.42548363458097677</v>
      </c>
      <c r="BK44">
        <f t="shared" si="13"/>
        <v>0.44140555848648128</v>
      </c>
      <c r="BL44">
        <f t="shared" si="14"/>
        <v>0.38646091193658277</v>
      </c>
      <c r="BN44">
        <f t="shared" si="15"/>
        <v>0.11371074836986876</v>
      </c>
      <c r="BO44">
        <f t="shared" si="16"/>
        <v>0.12518173351325176</v>
      </c>
      <c r="BP44">
        <f t="shared" si="17"/>
        <v>9.252533355854152E-2</v>
      </c>
      <c r="BR44">
        <f t="shared" si="18"/>
        <v>2.842768709246719E-2</v>
      </c>
      <c r="BS44">
        <f t="shared" si="19"/>
        <v>2.9505617549302542E-2</v>
      </c>
      <c r="BT44">
        <f t="shared" si="20"/>
        <v>1.8505066711708304E-2</v>
      </c>
      <c r="BV44">
        <f t="shared" si="21"/>
        <v>0.70014450029393771</v>
      </c>
      <c r="BW44">
        <f t="shared" si="22"/>
        <v>0.25993024769091089</v>
      </c>
      <c r="BX44">
        <f t="shared" si="23"/>
        <v>0.12523950141079401</v>
      </c>
    </row>
    <row r="45" spans="1:76" x14ac:dyDescent="0.3">
      <c r="A45" t="s">
        <v>1325</v>
      </c>
      <c r="B45">
        <v>1.3400496247945801</v>
      </c>
      <c r="C45">
        <v>1.280886507857105</v>
      </c>
      <c r="D45">
        <v>1.5652466469485149</v>
      </c>
      <c r="E45">
        <v>1.46789390581141</v>
      </c>
      <c r="F45">
        <v>3.0049263412043352</v>
      </c>
      <c r="G45">
        <v>1.6182063821249302</v>
      </c>
      <c r="H45">
        <v>1.7340102593658702</v>
      </c>
      <c r="I45">
        <v>1.6515081076319951</v>
      </c>
      <c r="J45">
        <v>1.7159803871060149</v>
      </c>
      <c r="K45">
        <v>1.57427614400875</v>
      </c>
      <c r="L45">
        <v>1.2337587697310251</v>
      </c>
      <c r="M45">
        <v>1.660172477673695</v>
      </c>
      <c r="N45">
        <v>1.502799220470395</v>
      </c>
      <c r="O45">
        <v>1.10666706905057</v>
      </c>
      <c r="P45">
        <v>1.4363175484552402</v>
      </c>
      <c r="Q45">
        <v>1.5949186208580302</v>
      </c>
      <c r="R45">
        <v>1.6070641299640802</v>
      </c>
      <c r="S45">
        <v>1.840973278394755</v>
      </c>
      <c r="T45">
        <v>1.5786361016359449</v>
      </c>
      <c r="U45">
        <v>1.5493259126925252</v>
      </c>
      <c r="V45">
        <v>1.7987664447231899</v>
      </c>
      <c r="W45">
        <v>1.406947567405985</v>
      </c>
      <c r="X45">
        <v>2.154877303279775</v>
      </c>
      <c r="Y45">
        <v>2.1386866765302504</v>
      </c>
      <c r="Z45">
        <v>1.72871620665242</v>
      </c>
      <c r="AA45">
        <v>1.6993066029718649</v>
      </c>
      <c r="AB45">
        <v>2.2773839359264603</v>
      </c>
      <c r="AC45">
        <v>1.695483822799015</v>
      </c>
      <c r="AD45">
        <v>1.4925346119020551</v>
      </c>
      <c r="AE45">
        <v>1.4037823733031149</v>
      </c>
      <c r="AF45">
        <v>1.47415735998188</v>
      </c>
      <c r="AG45">
        <v>1.4518227791817551</v>
      </c>
      <c r="AH45">
        <v>1.461945078712545</v>
      </c>
      <c r="AI45">
        <v>1.81213278393959</v>
      </c>
      <c r="AJ45">
        <v>1.3988951759666701</v>
      </c>
      <c r="AK45">
        <v>1.5584368306066598</v>
      </c>
      <c r="AL45">
        <v>1.5550372915950601</v>
      </c>
      <c r="AM45">
        <v>2.0376592783516649</v>
      </c>
      <c r="AN45">
        <v>1.295141941504125</v>
      </c>
      <c r="AO45">
        <v>1.3165182339980301</v>
      </c>
      <c r="AP45">
        <v>1.622661320367065</v>
      </c>
      <c r="AQ45">
        <v>1.376891865686225</v>
      </c>
      <c r="AR45">
        <v>1.5421458186912052</v>
      </c>
      <c r="AS45">
        <v>1.6729696191441898</v>
      </c>
      <c r="AT45">
        <v>1.63819281799252</v>
      </c>
      <c r="AU45">
        <v>1.9513763186851201</v>
      </c>
      <c r="AV45">
        <v>1.6946256540691551</v>
      </c>
      <c r="AW45">
        <v>1.4128985448105651</v>
      </c>
      <c r="AX45">
        <v>1.6707236882059151</v>
      </c>
      <c r="AY45">
        <v>1.6203060233943301</v>
      </c>
      <c r="AZ45">
        <v>1.26375619110881</v>
      </c>
      <c r="BA45">
        <v>1.31889362762509</v>
      </c>
      <c r="BB45">
        <v>1.6113784703484251</v>
      </c>
      <c r="BC45">
        <v>1.364437939702505</v>
      </c>
      <c r="BD45">
        <v>1.6749990884927102</v>
      </c>
      <c r="BE45">
        <v>1.3832646850810448</v>
      </c>
      <c r="BF45">
        <v>1.4878278791391599</v>
      </c>
      <c r="BG45">
        <v>1.364863670918635</v>
      </c>
      <c r="BH45">
        <v>1.44584437505682</v>
      </c>
      <c r="BJ45">
        <f t="shared" si="12"/>
        <v>1.5929761258182786</v>
      </c>
      <c r="BK45">
        <f t="shared" si="13"/>
        <v>1.6984746094442893</v>
      </c>
      <c r="BL45">
        <f t="shared" si="14"/>
        <v>1.5311898540216686</v>
      </c>
      <c r="BN45">
        <f t="shared" si="15"/>
        <v>0.41741658479545324</v>
      </c>
      <c r="BO45">
        <f t="shared" si="16"/>
        <v>0.26653988212481355</v>
      </c>
      <c r="BP45">
        <f t="shared" si="17"/>
        <v>0.19534833398313778</v>
      </c>
      <c r="BR45">
        <f t="shared" si="18"/>
        <v>0.10435414619886331</v>
      </c>
      <c r="BS45">
        <f t="shared" si="19"/>
        <v>6.2824052702372915E-2</v>
      </c>
      <c r="BT45">
        <f t="shared" si="20"/>
        <v>3.9069666796627558E-2</v>
      </c>
      <c r="BV45">
        <f t="shared" si="21"/>
        <v>0.39467642251484536</v>
      </c>
      <c r="BW45">
        <f t="shared" si="22"/>
        <v>0.58562145961962186</v>
      </c>
      <c r="BX45">
        <f t="shared" si="23"/>
        <v>3.1274403139120027E-2</v>
      </c>
    </row>
    <row r="46" spans="1:76" x14ac:dyDescent="0.3">
      <c r="A46" t="s">
        <v>1326</v>
      </c>
      <c r="B46">
        <v>1.265006068778725E-2</v>
      </c>
      <c r="C46">
        <v>1.1789432574945951E-2</v>
      </c>
      <c r="D46">
        <v>7.3342519429915293E-2</v>
      </c>
      <c r="E46">
        <v>3.119761948483955E-2</v>
      </c>
      <c r="F46">
        <v>8.8942391198854998E-2</v>
      </c>
      <c r="G46">
        <v>2.7180965456218675E-2</v>
      </c>
      <c r="H46">
        <v>2.308934617682535E-2</v>
      </c>
      <c r="I46">
        <v>7.8819810445585857E-3</v>
      </c>
      <c r="J46">
        <v>2.8841932728184048E-2</v>
      </c>
      <c r="K46">
        <v>2.63850973136922E-2</v>
      </c>
      <c r="L46">
        <v>1.5275103596143775E-2</v>
      </c>
      <c r="M46">
        <v>6.8786046631047698E-3</v>
      </c>
      <c r="N46">
        <v>1.7589890211863052E-2</v>
      </c>
      <c r="O46">
        <v>1.7847295820798949E-2</v>
      </c>
      <c r="P46">
        <v>1.9243993455130049E-2</v>
      </c>
      <c r="Q46">
        <v>1.8687714880475974E-2</v>
      </c>
      <c r="R46">
        <v>2.750019230449605E-2</v>
      </c>
      <c r="S46">
        <v>1.1690899141044649E-2</v>
      </c>
      <c r="T46">
        <v>2.31648083283565E-2</v>
      </c>
      <c r="U46">
        <v>4.2632589635974945E-2</v>
      </c>
      <c r="V46">
        <v>1.1006158627454726E-2</v>
      </c>
      <c r="W46">
        <v>1.899096905094055E-2</v>
      </c>
      <c r="X46">
        <v>2.9749772257944351E-2</v>
      </c>
      <c r="Y46">
        <v>1.5570594600389676E-2</v>
      </c>
      <c r="Z46">
        <v>3.5227392615082551E-2</v>
      </c>
      <c r="AA46">
        <v>1.4373743259676049E-2</v>
      </c>
      <c r="AB46">
        <v>1.4570315317091751E-2</v>
      </c>
      <c r="AC46">
        <v>3.4633804148282155E-2</v>
      </c>
      <c r="AD46">
        <v>1.9171185156361549E-2</v>
      </c>
      <c r="AE46">
        <v>1.859007156686902E-2</v>
      </c>
      <c r="AF46">
        <v>7.4185013338997057E-3</v>
      </c>
      <c r="AG46">
        <v>8.7081560682335992E-3</v>
      </c>
      <c r="AH46">
        <v>1.2312168497977501E-2</v>
      </c>
      <c r="AI46">
        <v>0</v>
      </c>
      <c r="AJ46">
        <v>0</v>
      </c>
      <c r="AK46">
        <v>8.5503836063671648E-3</v>
      </c>
      <c r="AL46">
        <v>2.11731616903627E-2</v>
      </c>
      <c r="AM46">
        <v>1.048908754616865E-2</v>
      </c>
      <c r="AN46">
        <v>2.2139779402944756E-2</v>
      </c>
      <c r="AO46">
        <v>2.114146837254615E-2</v>
      </c>
      <c r="AP46">
        <v>2.23757795658205E-2</v>
      </c>
      <c r="AQ46">
        <v>1.4418939138834149E-2</v>
      </c>
      <c r="AR46">
        <v>3.5735675832622452E-2</v>
      </c>
      <c r="AS46">
        <v>4.5282221274837095E-2</v>
      </c>
      <c r="AT46">
        <v>2.0992751091011553E-2</v>
      </c>
      <c r="AU46">
        <v>4.7581849904346246E-2</v>
      </c>
      <c r="AV46">
        <v>2.7731504349101148E-2</v>
      </c>
      <c r="AW46">
        <v>1.6608140857816298E-2</v>
      </c>
      <c r="AX46">
        <v>0</v>
      </c>
      <c r="AY46">
        <v>1.6647270493251272E-2</v>
      </c>
      <c r="AZ46">
        <v>3.113806812558205E-2</v>
      </c>
      <c r="BA46">
        <v>3.0651161489608249E-2</v>
      </c>
      <c r="BB46">
        <v>1.341936432917153E-2</v>
      </c>
      <c r="BC46">
        <v>2.131528143259245E-2</v>
      </c>
      <c r="BD46">
        <v>2.7252643361892752E-2</v>
      </c>
      <c r="BE46">
        <v>1.4540168240961686E-2</v>
      </c>
      <c r="BF46">
        <v>5.4428654387772696E-2</v>
      </c>
      <c r="BG46">
        <v>1.53509061394475E-2</v>
      </c>
      <c r="BH46">
        <v>7.1656434408747752E-3</v>
      </c>
      <c r="BJ46">
        <f t="shared" si="12"/>
        <v>2.667649679520865E-2</v>
      </c>
      <c r="BK46">
        <f t="shared" si="13"/>
        <v>1.9183962328337519E-2</v>
      </c>
      <c r="BL46">
        <f t="shared" si="14"/>
        <v>2.1845196162957346E-2</v>
      </c>
      <c r="BN46">
        <f t="shared" si="15"/>
        <v>2.2607119312122368E-2</v>
      </c>
      <c r="BO46">
        <f t="shared" si="16"/>
        <v>1.1079599837858244E-2</v>
      </c>
      <c r="BP46">
        <f t="shared" si="17"/>
        <v>1.3613974067976899E-2</v>
      </c>
      <c r="BR46">
        <f t="shared" si="18"/>
        <v>5.651779828030592E-3</v>
      </c>
      <c r="BS46">
        <f t="shared" si="19"/>
        <v>2.6114867260609792E-3</v>
      </c>
      <c r="BT46">
        <f t="shared" si="20"/>
        <v>2.72279481359538E-3</v>
      </c>
      <c r="BV46">
        <f t="shared" si="21"/>
        <v>0.24205301636777199</v>
      </c>
      <c r="BW46">
        <f t="shared" si="22"/>
        <v>0.44941025461794015</v>
      </c>
      <c r="BX46">
        <f t="shared" si="23"/>
        <v>0.48462592220193246</v>
      </c>
    </row>
    <row r="47" spans="1:76" x14ac:dyDescent="0.3">
      <c r="A47" t="s">
        <v>1327</v>
      </c>
      <c r="B47">
        <v>0.30490030261804801</v>
      </c>
      <c r="C47">
        <v>0.38639793518521204</v>
      </c>
      <c r="D47">
        <v>0.43485831780307399</v>
      </c>
      <c r="E47">
        <v>0.43503197299371854</v>
      </c>
      <c r="F47">
        <v>0.74418524980735246</v>
      </c>
      <c r="G47">
        <v>0.34538160496053349</v>
      </c>
      <c r="H47">
        <v>0.49022940796333403</v>
      </c>
      <c r="I47">
        <v>0.50011004053812602</v>
      </c>
      <c r="J47">
        <v>0.47588879857286748</v>
      </c>
      <c r="K47">
        <v>0.51463371766696797</v>
      </c>
      <c r="L47">
        <v>0.37791299857805349</v>
      </c>
      <c r="M47">
        <v>0.38793672542179802</v>
      </c>
      <c r="N47">
        <v>0.40310380566979853</v>
      </c>
      <c r="O47">
        <v>0.29105773577067801</v>
      </c>
      <c r="P47">
        <v>0.4796671296023195</v>
      </c>
      <c r="Q47">
        <v>0.52014606551111742</v>
      </c>
      <c r="R47">
        <v>0.41685361319125802</v>
      </c>
      <c r="S47">
        <v>0.53918461947750851</v>
      </c>
      <c r="T47">
        <v>0.39250281536450049</v>
      </c>
      <c r="U47">
        <v>0.39264740772133555</v>
      </c>
      <c r="V47">
        <v>0.53701538437190655</v>
      </c>
      <c r="W47">
        <v>0.36318986300912703</v>
      </c>
      <c r="X47">
        <v>0.63404814163316003</v>
      </c>
      <c r="Y47">
        <v>0.63014919247733547</v>
      </c>
      <c r="Z47">
        <v>0.45579053482194598</v>
      </c>
      <c r="AA47">
        <v>0.432176089158196</v>
      </c>
      <c r="AB47">
        <v>0.68277307747744154</v>
      </c>
      <c r="AC47">
        <v>0.57753379030469554</v>
      </c>
      <c r="AD47">
        <v>0.39905677727517797</v>
      </c>
      <c r="AE47">
        <v>0.45312501725632148</v>
      </c>
      <c r="AF47">
        <v>0.52157238831582053</v>
      </c>
      <c r="AG47">
        <v>0.426722651317191</v>
      </c>
      <c r="AH47">
        <v>0.4064638412435615</v>
      </c>
      <c r="AI47">
        <v>0.734780330026224</v>
      </c>
      <c r="AJ47">
        <v>0.30916741107659096</v>
      </c>
      <c r="AK47">
        <v>0.41222432560238248</v>
      </c>
      <c r="AL47">
        <v>0.365000153718684</v>
      </c>
      <c r="AM47">
        <v>0.38856561235120751</v>
      </c>
      <c r="AN47">
        <v>0.33785033882848248</v>
      </c>
      <c r="AO47">
        <v>0.36379484133329298</v>
      </c>
      <c r="AP47">
        <v>0.56638761611488952</v>
      </c>
      <c r="AQ47">
        <v>0.36377774219671399</v>
      </c>
      <c r="AR47">
        <v>0.35853563705616098</v>
      </c>
      <c r="AS47">
        <v>0.53531245655689053</v>
      </c>
      <c r="AT47">
        <v>0.39010460495075749</v>
      </c>
      <c r="AU47">
        <v>0.52353669518333745</v>
      </c>
      <c r="AV47">
        <v>0.38976567180705352</v>
      </c>
      <c r="AW47">
        <v>0.35834281205269847</v>
      </c>
      <c r="AX47">
        <v>0.65347602471853405</v>
      </c>
      <c r="AY47">
        <v>0.49369579736410096</v>
      </c>
      <c r="AZ47">
        <v>0.37280440335956799</v>
      </c>
      <c r="BA47">
        <v>0.4203875442926665</v>
      </c>
      <c r="BB47">
        <v>0.378541880130293</v>
      </c>
      <c r="BC47">
        <v>0.32714667138330999</v>
      </c>
      <c r="BD47">
        <v>0.45904008769701848</v>
      </c>
      <c r="BE47">
        <v>0.37924722153536</v>
      </c>
      <c r="BF47">
        <v>0.40365102796257252</v>
      </c>
      <c r="BG47">
        <v>0.40596918624031597</v>
      </c>
      <c r="BH47">
        <v>0.41309436478078554</v>
      </c>
      <c r="BJ47">
        <f t="shared" si="12"/>
        <v>0.44321511304143735</v>
      </c>
      <c r="BK47">
        <f t="shared" si="13"/>
        <v>0.49975475191348373</v>
      </c>
      <c r="BL47">
        <f t="shared" si="14"/>
        <v>0.41477680513174681</v>
      </c>
      <c r="BN47">
        <f t="shared" si="15"/>
        <v>0.10757754784965565</v>
      </c>
      <c r="BO47">
        <f t="shared" si="16"/>
        <v>0.11235117333677258</v>
      </c>
      <c r="BP47">
        <f t="shared" si="17"/>
        <v>8.1594616837880149E-2</v>
      </c>
      <c r="BR47">
        <f t="shared" si="18"/>
        <v>2.6894386962413912E-2</v>
      </c>
      <c r="BS47">
        <f t="shared" si="19"/>
        <v>2.648142551356571E-2</v>
      </c>
      <c r="BT47">
        <f t="shared" si="20"/>
        <v>1.6318923367576031E-2</v>
      </c>
      <c r="BV47">
        <f t="shared" si="21"/>
        <v>0.14399433358880012</v>
      </c>
      <c r="BW47">
        <f t="shared" si="22"/>
        <v>0.37432972437102241</v>
      </c>
      <c r="BX47">
        <f t="shared" si="23"/>
        <v>1.0548099940924663E-2</v>
      </c>
    </row>
    <row r="48" spans="1:76" x14ac:dyDescent="0.3">
      <c r="A48" t="s">
        <v>1328</v>
      </c>
      <c r="B48">
        <v>0.60203922411802857</v>
      </c>
      <c r="C48">
        <v>0.6928071323336995</v>
      </c>
      <c r="D48">
        <v>1.032172053655825</v>
      </c>
      <c r="E48">
        <v>0.99146704843610456</v>
      </c>
      <c r="F48">
        <v>1.368189114853025</v>
      </c>
      <c r="G48">
        <v>0.99831649122983801</v>
      </c>
      <c r="H48">
        <v>1.0464416163469501</v>
      </c>
      <c r="I48">
        <v>0.75377603665116055</v>
      </c>
      <c r="J48">
        <v>0.99073388980565846</v>
      </c>
      <c r="K48">
        <v>0.61168038728668495</v>
      </c>
      <c r="L48">
        <v>0.69188542037458145</v>
      </c>
      <c r="M48">
        <v>0.707482257811897</v>
      </c>
      <c r="N48">
        <v>0.78283475216814147</v>
      </c>
      <c r="O48">
        <v>0.60201540409614651</v>
      </c>
      <c r="P48">
        <v>0.68196234366886799</v>
      </c>
      <c r="Q48">
        <v>0.70285466195193003</v>
      </c>
      <c r="R48">
        <v>0.82920045461463099</v>
      </c>
      <c r="S48">
        <v>0.89998311193339053</v>
      </c>
      <c r="T48">
        <v>0.65428985070061296</v>
      </c>
      <c r="U48">
        <v>0.77373615879325608</v>
      </c>
      <c r="V48">
        <v>0.69780006594267252</v>
      </c>
      <c r="W48">
        <v>0.9864855003717975</v>
      </c>
      <c r="X48">
        <v>0.69550516852683808</v>
      </c>
      <c r="Y48">
        <v>0.81414590352257155</v>
      </c>
      <c r="Z48">
        <v>0.77293800389783907</v>
      </c>
      <c r="AA48">
        <v>0.6121054135884475</v>
      </c>
      <c r="AB48">
        <v>0.87524931850677301</v>
      </c>
      <c r="AC48">
        <v>1.1052797565339501</v>
      </c>
      <c r="AD48">
        <v>0.60032692163878099</v>
      </c>
      <c r="AE48">
        <v>1.1221833168294801</v>
      </c>
      <c r="AF48">
        <v>0.69333078544510496</v>
      </c>
      <c r="AG48">
        <v>0.69950274219751651</v>
      </c>
      <c r="AH48">
        <v>0.87617199611253449</v>
      </c>
      <c r="AI48">
        <v>0.65862799541439598</v>
      </c>
      <c r="AJ48">
        <v>0.81608651962448997</v>
      </c>
      <c r="AK48">
        <v>0.74298472637332447</v>
      </c>
      <c r="AL48">
        <v>0.73952637636292251</v>
      </c>
      <c r="AM48">
        <v>0.75302611146355747</v>
      </c>
      <c r="AN48">
        <v>0.68054916453036451</v>
      </c>
      <c r="AO48">
        <v>0.595237255714686</v>
      </c>
      <c r="AP48">
        <v>0.74774585408878103</v>
      </c>
      <c r="AQ48">
        <v>0.56672549567453501</v>
      </c>
      <c r="AR48">
        <v>0.85216542091424052</v>
      </c>
      <c r="AS48">
        <v>0.75242778904856844</v>
      </c>
      <c r="AT48">
        <v>0.80296099754715544</v>
      </c>
      <c r="AU48">
        <v>0.82021743497810107</v>
      </c>
      <c r="AV48">
        <v>0.94033782917041142</v>
      </c>
      <c r="AW48">
        <v>0.55414412945864044</v>
      </c>
      <c r="AX48">
        <v>0.63133089962597255</v>
      </c>
      <c r="AY48">
        <v>0.66657899724228498</v>
      </c>
      <c r="AZ48">
        <v>0.64741802768111101</v>
      </c>
      <c r="BA48">
        <v>0.69368146434077005</v>
      </c>
      <c r="BB48">
        <v>0.83206607386065246</v>
      </c>
      <c r="BC48">
        <v>0.63829271670045951</v>
      </c>
      <c r="BD48">
        <v>0.95162358987449092</v>
      </c>
      <c r="BE48">
        <v>0.7044308255973355</v>
      </c>
      <c r="BF48">
        <v>0.67292532880371203</v>
      </c>
      <c r="BG48">
        <v>0.71661880335463446</v>
      </c>
      <c r="BH48">
        <v>0.71174928143708804</v>
      </c>
      <c r="BJ48">
        <f t="shared" si="12"/>
        <v>0.82854111467428371</v>
      </c>
      <c r="BK48">
        <f t="shared" si="13"/>
        <v>0.79815902580947717</v>
      </c>
      <c r="BL48">
        <f t="shared" si="14"/>
        <v>0.72923404453873164</v>
      </c>
      <c r="BN48">
        <f t="shared" si="15"/>
        <v>0.21728657180842559</v>
      </c>
      <c r="BO48">
        <f t="shared" si="16"/>
        <v>0.15622062965705172</v>
      </c>
      <c r="BP48">
        <f t="shared" si="17"/>
        <v>0.10289307190947698</v>
      </c>
      <c r="BR48">
        <f t="shared" si="18"/>
        <v>5.4321642952106397E-2</v>
      </c>
      <c r="BS48">
        <f t="shared" si="19"/>
        <v>3.6821555530577851E-2</v>
      </c>
      <c r="BT48">
        <f t="shared" si="20"/>
        <v>2.0578614381895396E-2</v>
      </c>
      <c r="BV48">
        <f t="shared" si="21"/>
        <v>0.64710940376047876</v>
      </c>
      <c r="BW48">
        <f t="shared" si="22"/>
        <v>0.10332203486344706</v>
      </c>
      <c r="BX48">
        <f t="shared" si="23"/>
        <v>0.11370491027502298</v>
      </c>
    </row>
    <row r="49" spans="1:76" x14ac:dyDescent="0.3">
      <c r="A49" t="s">
        <v>1329</v>
      </c>
      <c r="B49">
        <v>1.5928580690953598E-2</v>
      </c>
      <c r="C49">
        <v>9.2699958048309047E-3</v>
      </c>
      <c r="D49">
        <v>1.1826623987432021E-2</v>
      </c>
      <c r="E49">
        <v>2.2722291697356511E-2</v>
      </c>
      <c r="F49">
        <v>0</v>
      </c>
      <c r="G49">
        <v>1.7932710813043231E-2</v>
      </c>
      <c r="H49">
        <v>2.2893640109067501E-2</v>
      </c>
      <c r="I49">
        <v>9.288323386651625E-3</v>
      </c>
      <c r="J49">
        <v>1.19310037360292E-2</v>
      </c>
      <c r="K49">
        <v>1.2084901417560249E-2</v>
      </c>
      <c r="L49">
        <v>9.6078388213738999E-3</v>
      </c>
      <c r="M49">
        <v>6.6153170050121503E-3</v>
      </c>
      <c r="N49">
        <v>1.5934154698977299E-2</v>
      </c>
      <c r="O49">
        <v>5.0528156540378E-3</v>
      </c>
      <c r="P49">
        <v>8.2438547623036994E-3</v>
      </c>
      <c r="Q49">
        <v>8.3506976409973253E-3</v>
      </c>
      <c r="R49">
        <v>5.7883548706281502E-3</v>
      </c>
      <c r="S49">
        <v>1.6796676994022149E-2</v>
      </c>
      <c r="T49">
        <v>1.244712835275205E-2</v>
      </c>
      <c r="U49">
        <v>1.9481469874011351E-2</v>
      </c>
      <c r="V49">
        <v>1.5863159337831424E-2</v>
      </c>
      <c r="W49">
        <v>1.123356400483745E-2</v>
      </c>
      <c r="X49">
        <v>1.1805576619315351E-2</v>
      </c>
      <c r="Y49">
        <v>1.75892153326196E-2</v>
      </c>
      <c r="Z49">
        <v>2.293230611553555E-3</v>
      </c>
      <c r="AA49">
        <v>6.0648676748260352E-3</v>
      </c>
      <c r="AB49">
        <v>1.7766760505259601E-2</v>
      </c>
      <c r="AC49">
        <v>1.3394274324750649E-2</v>
      </c>
      <c r="AD49">
        <v>6.3072030332643504E-3</v>
      </c>
      <c r="AE49">
        <v>2.4426801069768949E-2</v>
      </c>
      <c r="AF49">
        <v>1.006964244814274E-2</v>
      </c>
      <c r="AG49">
        <v>1.479593416002024E-2</v>
      </c>
      <c r="AH49">
        <v>0</v>
      </c>
      <c r="AI49">
        <v>3.3347106527344052E-2</v>
      </c>
      <c r="AJ49">
        <v>0</v>
      </c>
      <c r="AK49">
        <v>2.63007868379866E-2</v>
      </c>
      <c r="AL49">
        <v>5.3073889460931003E-4</v>
      </c>
      <c r="AM49">
        <v>5.9064869610284312E-3</v>
      </c>
      <c r="AN49">
        <v>1.1369175953889171E-2</v>
      </c>
      <c r="AO49">
        <v>8.0175134540767454E-3</v>
      </c>
      <c r="AP49">
        <v>2.8677922113045498E-2</v>
      </c>
      <c r="AQ49">
        <v>3.2107918868393454E-2</v>
      </c>
      <c r="AR49">
        <v>1.8433312024658949E-2</v>
      </c>
      <c r="AS49">
        <v>1.0849346085796706E-2</v>
      </c>
      <c r="AT49">
        <v>8.0982297629278895E-3</v>
      </c>
      <c r="AU49">
        <v>2.6229468558591297E-2</v>
      </c>
      <c r="AV49">
        <v>1.2244611051295054E-2</v>
      </c>
      <c r="AW49">
        <v>1.863214659363515E-2</v>
      </c>
      <c r="AX49">
        <v>1.480002872448995E-2</v>
      </c>
      <c r="AY49">
        <v>1.1722788897171901E-2</v>
      </c>
      <c r="AZ49">
        <v>3.27832344916833E-2</v>
      </c>
      <c r="BA49">
        <v>1.392292471430309E-2</v>
      </c>
      <c r="BB49">
        <v>4.7606139639077899E-3</v>
      </c>
      <c r="BC49">
        <v>1.227077062925175E-2</v>
      </c>
      <c r="BD49">
        <v>1.055088619215005E-2</v>
      </c>
      <c r="BE49">
        <v>4.3098081538217748E-3</v>
      </c>
      <c r="BF49">
        <v>7.2306121734527704E-3</v>
      </c>
      <c r="BG49">
        <v>8.9164235213134192E-3</v>
      </c>
      <c r="BH49">
        <v>5.6099460276569802E-3</v>
      </c>
      <c r="BJ49">
        <f t="shared" si="12"/>
        <v>1.1730171889101687E-2</v>
      </c>
      <c r="BK49">
        <f t="shared" si="13"/>
        <v>1.3303942541163759E-2</v>
      </c>
      <c r="BL49">
        <f t="shared" si="14"/>
        <v>1.3371027785965481E-2</v>
      </c>
      <c r="BN49">
        <f t="shared" si="15"/>
        <v>6.152707739090814E-3</v>
      </c>
      <c r="BO49">
        <f t="shared" si="16"/>
        <v>8.0318162374910223E-3</v>
      </c>
      <c r="BP49">
        <f t="shared" si="17"/>
        <v>9.3625119786402786E-3</v>
      </c>
      <c r="BR49">
        <f t="shared" si="18"/>
        <v>1.5381769347727035E-3</v>
      </c>
      <c r="BS49">
        <f t="shared" si="19"/>
        <v>1.8931172422580415E-3</v>
      </c>
      <c r="BT49">
        <f t="shared" si="20"/>
        <v>1.8725023957280556E-3</v>
      </c>
      <c r="BV49">
        <f t="shared" si="21"/>
        <v>0.52349650113932833</v>
      </c>
      <c r="BW49">
        <f t="shared" si="22"/>
        <v>0.50233006703323035</v>
      </c>
      <c r="BX49">
        <f t="shared" si="23"/>
        <v>0.98002650206370201</v>
      </c>
    </row>
    <row r="50" spans="1:76" x14ac:dyDescent="0.3">
      <c r="A50" t="s">
        <v>1330</v>
      </c>
      <c r="B50">
        <v>0.68222701034883393</v>
      </c>
      <c r="C50">
        <v>0.46566259065265803</v>
      </c>
      <c r="D50">
        <v>0.65168935663929894</v>
      </c>
      <c r="E50">
        <v>0.69220662790968057</v>
      </c>
      <c r="F50">
        <v>1.9553656394137451</v>
      </c>
      <c r="G50">
        <v>0.57417360212617452</v>
      </c>
      <c r="H50">
        <v>0.79138626046643601</v>
      </c>
      <c r="I50">
        <v>0.78605436811856899</v>
      </c>
      <c r="J50">
        <v>0.66706407756249353</v>
      </c>
      <c r="K50">
        <v>0.85401417521157152</v>
      </c>
      <c r="L50">
        <v>0.511683686379236</v>
      </c>
      <c r="M50">
        <v>0.53674006198733604</v>
      </c>
      <c r="N50">
        <v>0.64886606679443604</v>
      </c>
      <c r="O50">
        <v>0.55968167291121551</v>
      </c>
      <c r="P50">
        <v>0.7095622221299005</v>
      </c>
      <c r="Q50">
        <v>0.81718419231157646</v>
      </c>
      <c r="R50">
        <v>0.58818287613040154</v>
      </c>
      <c r="S50">
        <v>0.64975002292176054</v>
      </c>
      <c r="T50">
        <v>0.67236666603613848</v>
      </c>
      <c r="U50">
        <v>0.58292072908293846</v>
      </c>
      <c r="V50">
        <v>1.006682386875658</v>
      </c>
      <c r="W50">
        <v>0.62942711824315745</v>
      </c>
      <c r="X50">
        <v>1.2102763344856049</v>
      </c>
      <c r="Y50">
        <v>0.90115999626667898</v>
      </c>
      <c r="Z50">
        <v>1.06176015745861</v>
      </c>
      <c r="AA50">
        <v>0.67833756229726649</v>
      </c>
      <c r="AB50">
        <v>1.1498208658639399</v>
      </c>
      <c r="AC50">
        <v>0.63949394372097701</v>
      </c>
      <c r="AD50">
        <v>0.90504962190688754</v>
      </c>
      <c r="AE50">
        <v>0.59250970992082652</v>
      </c>
      <c r="AF50">
        <v>0.6793182261191395</v>
      </c>
      <c r="AG50">
        <v>0.64058616739676255</v>
      </c>
      <c r="AH50">
        <v>0.65216998171646046</v>
      </c>
      <c r="AI50">
        <v>1.254599780688785</v>
      </c>
      <c r="AJ50">
        <v>0.6907124129958685</v>
      </c>
      <c r="AK50">
        <v>0.52002832187104053</v>
      </c>
      <c r="AL50">
        <v>0.60203185161744899</v>
      </c>
      <c r="AM50">
        <v>0.86987416738514356</v>
      </c>
      <c r="AN50">
        <v>0.72616173892679148</v>
      </c>
      <c r="AO50">
        <v>0.55330205294284296</v>
      </c>
      <c r="AP50">
        <v>0.98645266455738256</v>
      </c>
      <c r="AQ50">
        <v>0.71123475910198852</v>
      </c>
      <c r="AR50">
        <v>0.595192522825853</v>
      </c>
      <c r="AS50">
        <v>0.98526539415613557</v>
      </c>
      <c r="AT50">
        <v>0.73277011002149295</v>
      </c>
      <c r="AU50">
        <v>1.1992143362256149</v>
      </c>
      <c r="AV50">
        <v>0.61660109154010545</v>
      </c>
      <c r="AW50">
        <v>0.79481405891659995</v>
      </c>
      <c r="AX50">
        <v>1.0121353036571894</v>
      </c>
      <c r="AY50">
        <v>0.6815429078460129</v>
      </c>
      <c r="AZ50">
        <v>0.71746518050852504</v>
      </c>
      <c r="BA50">
        <v>0.57370975308238248</v>
      </c>
      <c r="BB50">
        <v>0.63668873629540856</v>
      </c>
      <c r="BC50">
        <v>0.66247952476548799</v>
      </c>
      <c r="BD50">
        <v>0.66592465518871302</v>
      </c>
      <c r="BE50">
        <v>0.65385086947142346</v>
      </c>
      <c r="BF50">
        <v>0.93470815929153894</v>
      </c>
      <c r="BG50">
        <v>0.62927224041748508</v>
      </c>
      <c r="BH50">
        <v>0.55421379581613905</v>
      </c>
      <c r="BJ50">
        <f t="shared" si="12"/>
        <v>0.74397260068519755</v>
      </c>
      <c r="BK50">
        <f t="shared" si="13"/>
        <v>0.80524511928511056</v>
      </c>
      <c r="BL50">
        <f t="shared" si="14"/>
        <v>0.73222586437698434</v>
      </c>
      <c r="BN50">
        <f t="shared" si="15"/>
        <v>0.34227362944114237</v>
      </c>
      <c r="BO50">
        <f t="shared" si="16"/>
        <v>0.2344918030699823</v>
      </c>
      <c r="BP50">
        <f t="shared" si="17"/>
        <v>0.172243001475716</v>
      </c>
      <c r="BR50">
        <f t="shared" si="18"/>
        <v>8.5568407360285592E-2</v>
      </c>
      <c r="BS50">
        <f t="shared" si="19"/>
        <v>5.5270248027814994E-2</v>
      </c>
      <c r="BT50">
        <f t="shared" si="20"/>
        <v>3.4448600295143197E-2</v>
      </c>
      <c r="BV50">
        <f t="shared" si="21"/>
        <v>0.5526935989591335</v>
      </c>
      <c r="BW50">
        <f t="shared" si="22"/>
        <v>0.89994242251445067</v>
      </c>
      <c r="BX50">
        <f t="shared" si="23"/>
        <v>0.27122041123073448</v>
      </c>
    </row>
    <row r="51" spans="1:76" x14ac:dyDescent="0.3">
      <c r="A51" t="s">
        <v>1331</v>
      </c>
      <c r="B51">
        <v>0.22680044215329401</v>
      </c>
      <c r="C51">
        <v>0.20472767165679701</v>
      </c>
      <c r="D51">
        <v>0.27372713872509502</v>
      </c>
      <c r="E51">
        <v>0.25514409894040302</v>
      </c>
      <c r="F51">
        <v>0.44057028201682302</v>
      </c>
      <c r="G51">
        <v>0.26607302950339201</v>
      </c>
      <c r="H51">
        <v>0.26918744076819251</v>
      </c>
      <c r="I51">
        <v>0.20812989078468799</v>
      </c>
      <c r="J51">
        <v>0.261225302069994</v>
      </c>
      <c r="K51">
        <v>0.26768416984395998</v>
      </c>
      <c r="L51">
        <v>0.27451364789780253</v>
      </c>
      <c r="M51">
        <v>0.23335725819796499</v>
      </c>
      <c r="N51">
        <v>0.26242274855457448</v>
      </c>
      <c r="O51">
        <v>0.17231812425975052</v>
      </c>
      <c r="P51">
        <v>0.28685992694422552</v>
      </c>
      <c r="Q51">
        <v>0.23274165041108102</v>
      </c>
      <c r="R51">
        <v>0.22659814946270651</v>
      </c>
      <c r="S51">
        <v>0.26261928543420954</v>
      </c>
      <c r="T51">
        <v>0.19095674744787949</v>
      </c>
      <c r="U51">
        <v>0.23811661237971199</v>
      </c>
      <c r="V51">
        <v>0.25639942438173147</v>
      </c>
      <c r="W51">
        <v>0.24085428681044352</v>
      </c>
      <c r="X51">
        <v>0.3310286614494195</v>
      </c>
      <c r="Y51">
        <v>0.22259555398730402</v>
      </c>
      <c r="Z51">
        <v>0.22528584681866298</v>
      </c>
      <c r="AA51">
        <v>0.22157196941672402</v>
      </c>
      <c r="AB51">
        <v>0.31729014432699598</v>
      </c>
      <c r="AC51">
        <v>0.351229720116501</v>
      </c>
      <c r="AD51">
        <v>0.27447850494581749</v>
      </c>
      <c r="AE51">
        <v>0.30139283410516549</v>
      </c>
      <c r="AF51">
        <v>0.25393757327028449</v>
      </c>
      <c r="AG51">
        <v>0.26831191545666649</v>
      </c>
      <c r="AH51">
        <v>0.33415605476787047</v>
      </c>
      <c r="AI51">
        <v>0.32199340258475651</v>
      </c>
      <c r="AJ51">
        <v>0.23994921477858649</v>
      </c>
      <c r="AK51">
        <v>0.274511059200714</v>
      </c>
      <c r="AL51">
        <v>0.21983390011441201</v>
      </c>
      <c r="AM51">
        <v>0.24232690966467751</v>
      </c>
      <c r="AN51">
        <v>0.25156886682963597</v>
      </c>
      <c r="AO51">
        <v>0.2570368562643745</v>
      </c>
      <c r="AP51">
        <v>0.22375357801490001</v>
      </c>
      <c r="AQ51">
        <v>0.20968430110024</v>
      </c>
      <c r="AR51">
        <v>0.25184911239037799</v>
      </c>
      <c r="AS51">
        <v>0.265302692480192</v>
      </c>
      <c r="AT51">
        <v>0.19547490310680751</v>
      </c>
      <c r="AU51">
        <v>0.36149675906393752</v>
      </c>
      <c r="AV51">
        <v>0.241423545696383</v>
      </c>
      <c r="AW51">
        <v>0.1146697034707226</v>
      </c>
      <c r="AX51">
        <v>0.23550363066270097</v>
      </c>
      <c r="AY51">
        <v>0.20548683108931148</v>
      </c>
      <c r="AZ51">
        <v>0.27673933457419453</v>
      </c>
      <c r="BA51">
        <v>0.22238863753758401</v>
      </c>
      <c r="BB51">
        <v>0.21234430193756751</v>
      </c>
      <c r="BC51">
        <v>0.22055251608740151</v>
      </c>
      <c r="BD51">
        <v>0.25452473605229647</v>
      </c>
      <c r="BE51">
        <v>0.23733876969745149</v>
      </c>
      <c r="BF51">
        <v>0.21658999554578651</v>
      </c>
      <c r="BG51">
        <v>0.21610521461580301</v>
      </c>
      <c r="BH51">
        <v>0.20902623595320402</v>
      </c>
      <c r="BJ51">
        <f t="shared" si="12"/>
        <v>0.25846767642050233</v>
      </c>
      <c r="BK51">
        <f t="shared" si="13"/>
        <v>0.2688231492868251</v>
      </c>
      <c r="BL51">
        <f t="shared" si="14"/>
        <v>0.23421926423717049</v>
      </c>
      <c r="BN51">
        <f t="shared" si="15"/>
        <v>5.7670672129157788E-2</v>
      </c>
      <c r="BO51">
        <f t="shared" si="16"/>
        <v>4.6934726736011477E-2</v>
      </c>
      <c r="BP51">
        <f t="shared" si="17"/>
        <v>4.1793049068807632E-2</v>
      </c>
      <c r="BR51">
        <f t="shared" si="18"/>
        <v>1.4417668032289447E-2</v>
      </c>
      <c r="BS51">
        <f t="shared" si="19"/>
        <v>1.1062621182723758E-2</v>
      </c>
      <c r="BT51">
        <f t="shared" si="20"/>
        <v>8.3586098137615264E-3</v>
      </c>
      <c r="BV51">
        <f t="shared" si="21"/>
        <v>0.57317977739774206</v>
      </c>
      <c r="BW51">
        <f t="shared" si="22"/>
        <v>0.15810153900358268</v>
      </c>
      <c r="BX51">
        <f t="shared" si="23"/>
        <v>1.7571726837759007E-2</v>
      </c>
    </row>
    <row r="52" spans="1:76" x14ac:dyDescent="0.3">
      <c r="A52" t="s">
        <v>1332</v>
      </c>
      <c r="B52">
        <v>6.87504633917868E-3</v>
      </c>
      <c r="C52">
        <v>4.9531068645099598E-3</v>
      </c>
      <c r="D52">
        <v>3.1534399526939955E-2</v>
      </c>
      <c r="E52">
        <v>2.1561609182353701E-2</v>
      </c>
      <c r="F52">
        <v>0</v>
      </c>
      <c r="G52">
        <v>3.0073018211308099E-2</v>
      </c>
      <c r="H52">
        <v>5.0105020298016306E-2</v>
      </c>
      <c r="I52">
        <v>1.825349342050795E-2</v>
      </c>
      <c r="J52">
        <v>1.5343622030915001E-2</v>
      </c>
      <c r="K52">
        <v>4.9139632695872446E-2</v>
      </c>
      <c r="L52">
        <v>2.0317388404711201E-2</v>
      </c>
      <c r="M52">
        <v>2.8055428929884448E-2</v>
      </c>
      <c r="N52">
        <v>1.074438949834532E-2</v>
      </c>
      <c r="O52">
        <v>1.9457950586764951E-2</v>
      </c>
      <c r="P52">
        <v>1.9810210366697351E-2</v>
      </c>
      <c r="Q52">
        <v>9.2063152984401542E-3</v>
      </c>
      <c r="R52">
        <v>2.7488144152565501E-2</v>
      </c>
      <c r="S52">
        <v>1.6507187507128884E-2</v>
      </c>
      <c r="T52">
        <v>3.4875845019779951E-2</v>
      </c>
      <c r="U52">
        <v>2.855466355976885E-2</v>
      </c>
      <c r="V52">
        <v>2.7519196013714751E-2</v>
      </c>
      <c r="W52">
        <v>3.4755767796253598E-2</v>
      </c>
      <c r="X52">
        <v>6.2977923258732749E-2</v>
      </c>
      <c r="Y52">
        <v>2.9818104190498948E-2</v>
      </c>
      <c r="Z52">
        <v>5.0315249931232695E-2</v>
      </c>
      <c r="AA52">
        <v>2.23046942232667E-2</v>
      </c>
      <c r="AB52">
        <v>7.0497793678921949E-2</v>
      </c>
      <c r="AC52">
        <v>6.3632542451435792E-2</v>
      </c>
      <c r="AD52">
        <v>4.9847058501307905E-2</v>
      </c>
      <c r="AE52">
        <v>1.595296011906637E-2</v>
      </c>
      <c r="AF52">
        <v>2.2158399017470798E-2</v>
      </c>
      <c r="AG52">
        <v>2.511559718198085E-2</v>
      </c>
      <c r="AH52">
        <v>2.5866288985716249E-2</v>
      </c>
      <c r="AI52">
        <v>4.7791230673465197E-2</v>
      </c>
      <c r="AJ52">
        <v>3.6858842520721601E-2</v>
      </c>
      <c r="AK52">
        <v>4.2899690974592952E-2</v>
      </c>
      <c r="AL52">
        <v>2.3610206212032601E-2</v>
      </c>
      <c r="AM52">
        <v>3.9112856605156149E-2</v>
      </c>
      <c r="AN52">
        <v>3.2968729921659404E-2</v>
      </c>
      <c r="AO52">
        <v>4.0757962368934406E-2</v>
      </c>
      <c r="AP52">
        <v>5.04153934463899E-2</v>
      </c>
      <c r="AQ52">
        <v>3.7929933278758751E-2</v>
      </c>
      <c r="AR52">
        <v>1.2926017311085249E-2</v>
      </c>
      <c r="AS52">
        <v>0</v>
      </c>
      <c r="AT52">
        <v>4.0462769289828546E-2</v>
      </c>
      <c r="AU52">
        <v>3.4419634645356099E-2</v>
      </c>
      <c r="AV52">
        <v>3.6637771921768751E-2</v>
      </c>
      <c r="AW52">
        <v>1.1274018177279296E-2</v>
      </c>
      <c r="AX52">
        <v>6.2922246927128098E-2</v>
      </c>
      <c r="AY52">
        <v>1.678411319943194E-2</v>
      </c>
      <c r="AZ52">
        <v>2.2462418338039299E-2</v>
      </c>
      <c r="BA52">
        <v>2.71259059634546E-2</v>
      </c>
      <c r="BB52">
        <v>2.5281749396141702E-2</v>
      </c>
      <c r="BC52">
        <v>2.6832646619753299E-2</v>
      </c>
      <c r="BD52">
        <v>2.6320375849818851E-2</v>
      </c>
      <c r="BE52">
        <v>1.3258001834951875E-2</v>
      </c>
      <c r="BF52">
        <v>1.5494765509293426E-2</v>
      </c>
      <c r="BG52">
        <v>1.7667615072665697E-2</v>
      </c>
      <c r="BH52">
        <v>2.507195882155475E-2</v>
      </c>
      <c r="BJ52">
        <f t="shared" si="12"/>
        <v>2.0964414478402846E-2</v>
      </c>
      <c r="BK52">
        <f t="shared" si="13"/>
        <v>3.6443258125683761E-2</v>
      </c>
      <c r="BL52">
        <f t="shared" si="14"/>
        <v>2.8779824968231889E-2</v>
      </c>
      <c r="BN52">
        <f t="shared" si="15"/>
        <v>1.4302427798453556E-2</v>
      </c>
      <c r="BO52">
        <f t="shared" si="16"/>
        <v>1.6867356340570822E-2</v>
      </c>
      <c r="BP52">
        <f t="shared" si="17"/>
        <v>1.3928503134877389E-2</v>
      </c>
      <c r="BR52">
        <f t="shared" si="18"/>
        <v>3.5756069496133891E-3</v>
      </c>
      <c r="BS52">
        <f t="shared" si="19"/>
        <v>3.9756740163691797E-3</v>
      </c>
      <c r="BT52">
        <f t="shared" si="20"/>
        <v>2.7857006269754779E-3</v>
      </c>
      <c r="BV52">
        <f t="shared" si="21"/>
        <v>6.7872819695794411E-3</v>
      </c>
      <c r="BW52">
        <f t="shared" si="22"/>
        <v>9.4471254228911061E-2</v>
      </c>
      <c r="BX52">
        <f t="shared" si="23"/>
        <v>0.12417272570829636</v>
      </c>
    </row>
    <row r="53" spans="1:76" x14ac:dyDescent="0.3">
      <c r="A53" t="s">
        <v>1333</v>
      </c>
      <c r="B53">
        <v>0.26233764147647848</v>
      </c>
      <c r="C53">
        <v>0.20871310481855049</v>
      </c>
      <c r="D53">
        <v>0.343498534039404</v>
      </c>
      <c r="E53">
        <v>0.27202855778441348</v>
      </c>
      <c r="F53">
        <v>0.36969874022745852</v>
      </c>
      <c r="G53">
        <v>0.22768600648993348</v>
      </c>
      <c r="H53">
        <v>0.29498472863339154</v>
      </c>
      <c r="I53">
        <v>0.24931219081578548</v>
      </c>
      <c r="J53">
        <v>0.32986020485775003</v>
      </c>
      <c r="K53">
        <v>0.31303806885376151</v>
      </c>
      <c r="L53">
        <v>0.21247158913082298</v>
      </c>
      <c r="M53">
        <v>0.2876291821280445</v>
      </c>
      <c r="N53">
        <v>0.24318367863436549</v>
      </c>
      <c r="O53">
        <v>0.250199589103691</v>
      </c>
      <c r="P53">
        <v>0.2608868132163365</v>
      </c>
      <c r="Q53">
        <v>0.259102027754678</v>
      </c>
      <c r="R53">
        <v>0.24449731446230799</v>
      </c>
      <c r="S53">
        <v>0.30594373972771549</v>
      </c>
      <c r="T53">
        <v>0.23314764438736602</v>
      </c>
      <c r="U53">
        <v>0.259571417219848</v>
      </c>
      <c r="V53">
        <v>0.245260773945295</v>
      </c>
      <c r="W53">
        <v>0.26779170321456802</v>
      </c>
      <c r="X53">
        <v>0.30509865226822996</v>
      </c>
      <c r="Y53">
        <v>0.23680724311902202</v>
      </c>
      <c r="Z53">
        <v>0.34311128336908647</v>
      </c>
      <c r="AA53">
        <v>0.30140561439701052</v>
      </c>
      <c r="AB53">
        <v>0.43041370914189003</v>
      </c>
      <c r="AC53">
        <v>0.37554704893584345</v>
      </c>
      <c r="AD53">
        <v>0.2083987265595835</v>
      </c>
      <c r="AE53">
        <v>0.36709236310947746</v>
      </c>
      <c r="AF53">
        <v>0.225924693784152</v>
      </c>
      <c r="AG53">
        <v>0.36921073876700999</v>
      </c>
      <c r="AH53">
        <v>0.29640206371318145</v>
      </c>
      <c r="AI53">
        <v>0.39302722957431147</v>
      </c>
      <c r="AJ53">
        <v>0.24726632806153498</v>
      </c>
      <c r="AK53">
        <v>0.24853378498484852</v>
      </c>
      <c r="AL53">
        <v>0.2215807858313425</v>
      </c>
      <c r="AM53">
        <v>0.24575249615128653</v>
      </c>
      <c r="AN53">
        <v>0.28662937633697499</v>
      </c>
      <c r="AO53">
        <v>0.27825098259478254</v>
      </c>
      <c r="AP53">
        <v>0.26767304539009501</v>
      </c>
      <c r="AQ53">
        <v>0.24884802972819703</v>
      </c>
      <c r="AR53">
        <v>0.33501278320301697</v>
      </c>
      <c r="AS53">
        <v>0.336381157343357</v>
      </c>
      <c r="AT53">
        <v>0.29319573556072248</v>
      </c>
      <c r="AU53">
        <v>0.28075232602252898</v>
      </c>
      <c r="AV53">
        <v>0.34518031593206799</v>
      </c>
      <c r="AW53">
        <v>0.2921598473715335</v>
      </c>
      <c r="AX53">
        <v>0.32767054227761949</v>
      </c>
      <c r="AY53">
        <v>0.28985796290240251</v>
      </c>
      <c r="AZ53">
        <v>0.22560235630045</v>
      </c>
      <c r="BA53">
        <v>0.25002305913843048</v>
      </c>
      <c r="BB53">
        <v>0.26907851510527653</v>
      </c>
      <c r="BC53">
        <v>0.2212317869241705</v>
      </c>
      <c r="BD53">
        <v>0.38384520391852001</v>
      </c>
      <c r="BE53">
        <v>0.2035700472551415</v>
      </c>
      <c r="BF53">
        <v>0.23552609830495702</v>
      </c>
      <c r="BG53">
        <v>0.20470387024901948</v>
      </c>
      <c r="BH53">
        <v>0.268928744048264</v>
      </c>
      <c r="BJ53">
        <f t="shared" si="12"/>
        <v>0.27403941612280408</v>
      </c>
      <c r="BK53">
        <f t="shared" si="13"/>
        <v>0.30048066442754995</v>
      </c>
      <c r="BL53">
        <f t="shared" si="14"/>
        <v>0.27229020723746161</v>
      </c>
      <c r="BN53">
        <f t="shared" si="15"/>
        <v>4.6268219910250874E-2</v>
      </c>
      <c r="BO53">
        <f t="shared" si="16"/>
        <v>6.5834293004930919E-2</v>
      </c>
      <c r="BP53">
        <f t="shared" si="17"/>
        <v>4.6234321911867923E-2</v>
      </c>
      <c r="BR53">
        <f t="shared" si="18"/>
        <v>1.1567054977562718E-2</v>
      </c>
      <c r="BS53">
        <f t="shared" si="19"/>
        <v>1.5517291672802917E-2</v>
      </c>
      <c r="BT53">
        <f t="shared" si="20"/>
        <v>9.2468643823735847E-3</v>
      </c>
      <c r="BV53">
        <f t="shared" si="21"/>
        <v>0.18187923293381941</v>
      </c>
      <c r="BW53">
        <f t="shared" si="22"/>
        <v>0.90670905124314205</v>
      </c>
      <c r="BX53">
        <f t="shared" si="23"/>
        <v>0.12958794881635857</v>
      </c>
    </row>
    <row r="54" spans="1:76" x14ac:dyDescent="0.3">
      <c r="A54" t="s">
        <v>1334</v>
      </c>
      <c r="B54">
        <v>2.5953786898415251E-2</v>
      </c>
      <c r="C54">
        <v>4.3425336628339903E-2</v>
      </c>
      <c r="D54">
        <v>4.1214983643753506E-2</v>
      </c>
      <c r="E54">
        <v>1.513414103464935E-2</v>
      </c>
      <c r="F54">
        <v>0</v>
      </c>
      <c r="G54">
        <v>2.8215890247367349E-2</v>
      </c>
      <c r="H54">
        <v>2.2503170669397547E-2</v>
      </c>
      <c r="I54">
        <v>2.3590008261767999E-2</v>
      </c>
      <c r="J54">
        <v>2.4906958207569298E-2</v>
      </c>
      <c r="K54">
        <v>2.6220989821368251E-2</v>
      </c>
      <c r="L54">
        <v>2.9787552109826849E-3</v>
      </c>
      <c r="M54">
        <v>3.6646108304629249E-2</v>
      </c>
      <c r="N54">
        <v>2.2144842079043551E-2</v>
      </c>
      <c r="O54">
        <v>2.0660905106972251E-2</v>
      </c>
      <c r="P54">
        <v>4.3436417673806627E-2</v>
      </c>
      <c r="Q54">
        <v>2.66757776640036E-2</v>
      </c>
      <c r="R54">
        <v>3.2387209635552444E-2</v>
      </c>
      <c r="S54">
        <v>2.1022128137700598E-2</v>
      </c>
      <c r="T54">
        <v>6.2052948351222145E-2</v>
      </c>
      <c r="U54">
        <v>2.8724896479190451E-2</v>
      </c>
      <c r="V54">
        <v>2.0727985985387151E-2</v>
      </c>
      <c r="W54">
        <v>1.417508915828955E-3</v>
      </c>
      <c r="X54">
        <v>6.9547016038877998E-3</v>
      </c>
      <c r="Y54">
        <v>8.7350634484565006E-3</v>
      </c>
      <c r="Z54">
        <v>3.3937107132074804E-2</v>
      </c>
      <c r="AA54">
        <v>2.8251702320611742E-2</v>
      </c>
      <c r="AB54">
        <v>4.1110931827715053E-2</v>
      </c>
      <c r="AC54">
        <v>2.5950010378145649E-2</v>
      </c>
      <c r="AD54">
        <v>1.2119680984340249E-2</v>
      </c>
      <c r="AE54">
        <v>3.5445977591426849E-2</v>
      </c>
      <c r="AF54">
        <v>1.060250673638401E-2</v>
      </c>
      <c r="AG54">
        <v>1.6876125640481601E-2</v>
      </c>
      <c r="AH54">
        <v>1.8449967676147851E-2</v>
      </c>
      <c r="AI54">
        <v>3.5854878329739395E-2</v>
      </c>
      <c r="AJ54">
        <v>2.2241946975063848E-2</v>
      </c>
      <c r="AK54">
        <v>2.1940045467300898E-2</v>
      </c>
      <c r="AL54">
        <v>2.15896551703114E-2</v>
      </c>
      <c r="AM54">
        <v>1.84618304367331E-2</v>
      </c>
      <c r="AN54">
        <v>2.1435417886093051E-2</v>
      </c>
      <c r="AO54">
        <v>5.6070397706108652E-2</v>
      </c>
      <c r="AP54">
        <v>2.566329613030665E-2</v>
      </c>
      <c r="AQ54">
        <v>4.9534631122284444E-3</v>
      </c>
      <c r="AR54">
        <v>2.2394900126969902E-2</v>
      </c>
      <c r="AS54">
        <v>1.5747621063479801E-2</v>
      </c>
      <c r="AT54">
        <v>6.2359479969888E-3</v>
      </c>
      <c r="AU54">
        <v>3.6861860289914297E-2</v>
      </c>
      <c r="AV54">
        <v>3.7371653367618746E-2</v>
      </c>
      <c r="AW54">
        <v>2.2321190709901399E-2</v>
      </c>
      <c r="AX54">
        <v>2.68689138369031E-2</v>
      </c>
      <c r="AY54">
        <v>3.219012136517295E-2</v>
      </c>
      <c r="AZ54">
        <v>2.3943985492336298E-2</v>
      </c>
      <c r="BA54">
        <v>1.1544402843840401E-2</v>
      </c>
      <c r="BB54">
        <v>1.5292749785231635E-2</v>
      </c>
      <c r="BC54">
        <v>2.64747559038905E-2</v>
      </c>
      <c r="BD54">
        <v>1.971591031796845E-2</v>
      </c>
      <c r="BE54">
        <v>1.4812870776505865E-2</v>
      </c>
      <c r="BF54">
        <v>1.9611612031568349E-2</v>
      </c>
      <c r="BG54">
        <v>1.6207232584911531E-2</v>
      </c>
      <c r="BH54">
        <v>2.5930361788387576E-2</v>
      </c>
      <c r="BJ54">
        <f t="shared" si="12"/>
        <v>2.5231754465754153E-2</v>
      </c>
      <c r="BK54">
        <f t="shared" si="13"/>
        <v>2.4478962843016292E-2</v>
      </c>
      <c r="BL54">
        <f t="shared" si="14"/>
        <v>2.2635285726629425E-2</v>
      </c>
      <c r="BN54">
        <f t="shared" si="15"/>
        <v>1.2476977092939179E-2</v>
      </c>
      <c r="BO54">
        <f t="shared" si="16"/>
        <v>1.4706573343101732E-2</v>
      </c>
      <c r="BP54">
        <f t="shared" si="17"/>
        <v>1.0468261551954362E-2</v>
      </c>
      <c r="BR54">
        <f t="shared" si="18"/>
        <v>3.1192442732347948E-3</v>
      </c>
      <c r="BS54">
        <f t="shared" si="19"/>
        <v>3.4663725796415168E-3</v>
      </c>
      <c r="BT54">
        <f t="shared" si="20"/>
        <v>2.0936523103908724E-3</v>
      </c>
      <c r="BV54">
        <f t="shared" si="21"/>
        <v>0.87276959042187063</v>
      </c>
      <c r="BW54">
        <f t="shared" si="22"/>
        <v>0.49516050155077429</v>
      </c>
      <c r="BX54">
        <f t="shared" si="23"/>
        <v>0.65230845920690184</v>
      </c>
    </row>
    <row r="55" spans="1:76" x14ac:dyDescent="0.3">
      <c r="A55" t="s">
        <v>1335</v>
      </c>
      <c r="B55">
        <v>0.17144246744842501</v>
      </c>
      <c r="C55">
        <v>0.17885151981882499</v>
      </c>
      <c r="D55">
        <v>0.21314121451818602</v>
      </c>
      <c r="E55">
        <v>0.31130454716244405</v>
      </c>
      <c r="F55">
        <v>0.27557350567331351</v>
      </c>
      <c r="G55">
        <v>0.1333199175753205</v>
      </c>
      <c r="H55">
        <v>0.22842503684242199</v>
      </c>
      <c r="I55">
        <v>0.15923210512490998</v>
      </c>
      <c r="J55">
        <v>0.15184270583729501</v>
      </c>
      <c r="K55">
        <v>0.19192782062781749</v>
      </c>
      <c r="L55">
        <v>0.14139286969560999</v>
      </c>
      <c r="M55">
        <v>0.2156793258874305</v>
      </c>
      <c r="N55">
        <v>0.13998778293702852</v>
      </c>
      <c r="O55">
        <v>0.14744447898250002</v>
      </c>
      <c r="P55">
        <v>0.23571555294270502</v>
      </c>
      <c r="Q55">
        <v>0.1853374160109435</v>
      </c>
      <c r="R55">
        <v>0.25455645452359948</v>
      </c>
      <c r="S55">
        <v>0.2714584985292175</v>
      </c>
      <c r="T55">
        <v>0.24996743081338299</v>
      </c>
      <c r="U55">
        <v>0.16337464508358901</v>
      </c>
      <c r="V55">
        <v>0.25854339560180201</v>
      </c>
      <c r="W55">
        <v>0.23325497299151349</v>
      </c>
      <c r="X55">
        <v>0.26044275192976352</v>
      </c>
      <c r="Y55">
        <v>0.2651990138324275</v>
      </c>
      <c r="Z55">
        <v>0.23083376289727098</v>
      </c>
      <c r="AA55">
        <v>0.21969556802540052</v>
      </c>
      <c r="AB55">
        <v>0.275622646372994</v>
      </c>
      <c r="AC55">
        <v>0.25698808973328502</v>
      </c>
      <c r="AD55">
        <v>0.14931856264347398</v>
      </c>
      <c r="AE55">
        <v>0.1765937817310585</v>
      </c>
      <c r="AF55">
        <v>0.21644303071996601</v>
      </c>
      <c r="AG55">
        <v>0.25375961078313947</v>
      </c>
      <c r="AH55">
        <v>0.20907373581882799</v>
      </c>
      <c r="AI55">
        <v>0.26419667173568451</v>
      </c>
      <c r="AJ55">
        <v>0.16170367715190351</v>
      </c>
      <c r="AK55">
        <v>0.21674770661774551</v>
      </c>
      <c r="AL55">
        <v>0.14001330048379423</v>
      </c>
      <c r="AM55">
        <v>0.172444105732524</v>
      </c>
      <c r="AN55">
        <v>0.17390393416917249</v>
      </c>
      <c r="AO55">
        <v>0.1925276400736565</v>
      </c>
      <c r="AP55">
        <v>0.2520948513154545</v>
      </c>
      <c r="AQ55">
        <v>0.24853947906093199</v>
      </c>
      <c r="AR55">
        <v>0.1753044135896015</v>
      </c>
      <c r="AS55">
        <v>0.2239248115143615</v>
      </c>
      <c r="AT55">
        <v>0.142299193612903</v>
      </c>
      <c r="AU55">
        <v>0.28152691463736351</v>
      </c>
      <c r="AV55">
        <v>0.27268438765897451</v>
      </c>
      <c r="AW55">
        <v>0.2246791250562955</v>
      </c>
      <c r="AX55">
        <v>0.15986179500896247</v>
      </c>
      <c r="AY55">
        <v>0.20276565659740498</v>
      </c>
      <c r="AZ55">
        <v>0.15974691815710701</v>
      </c>
      <c r="BA55">
        <v>0.18565564549038099</v>
      </c>
      <c r="BB55">
        <v>0.20927249755104799</v>
      </c>
      <c r="BC55">
        <v>0.17531929344941</v>
      </c>
      <c r="BD55">
        <v>0.20506086969989851</v>
      </c>
      <c r="BE55">
        <v>0.13351582487380101</v>
      </c>
      <c r="BF55">
        <v>0.2546662083199755</v>
      </c>
      <c r="BG55">
        <v>0.1980846873643855</v>
      </c>
      <c r="BH55">
        <v>0.19426922333286001</v>
      </c>
      <c r="BJ55">
        <f t="shared" si="12"/>
        <v>0.1925386416928235</v>
      </c>
      <c r="BK55">
        <f t="shared" si="13"/>
        <v>0.23385125687591093</v>
      </c>
      <c r="BL55">
        <f t="shared" si="14"/>
        <v>0.19826448642079669</v>
      </c>
      <c r="BN55">
        <f t="shared" si="15"/>
        <v>5.130307981526229E-2</v>
      </c>
      <c r="BO55">
        <f t="shared" si="16"/>
        <v>3.7976420519663996E-2</v>
      </c>
      <c r="BP55">
        <f t="shared" si="17"/>
        <v>4.1077804211385467E-2</v>
      </c>
      <c r="BR55">
        <f t="shared" si="18"/>
        <v>1.2825769953815572E-2</v>
      </c>
      <c r="BS55">
        <f t="shared" si="19"/>
        <v>8.9511281582154555E-3</v>
      </c>
      <c r="BT55">
        <f t="shared" si="20"/>
        <v>8.2155608422770938E-3</v>
      </c>
      <c r="BV55">
        <f t="shared" si="21"/>
        <v>1.3471606556082753E-2</v>
      </c>
      <c r="BW55">
        <f t="shared" si="22"/>
        <v>0.7099120013754403</v>
      </c>
      <c r="BX55">
        <f t="shared" si="23"/>
        <v>5.6939518523958866E-3</v>
      </c>
    </row>
    <row r="56" spans="1:76" x14ac:dyDescent="0.3">
      <c r="A56" t="s">
        <v>1336</v>
      </c>
      <c r="B56">
        <v>0.85425238872540799</v>
      </c>
      <c r="C56">
        <v>0.55508585740254746</v>
      </c>
      <c r="D56">
        <v>0.65082114024740445</v>
      </c>
      <c r="E56">
        <v>0.99544735109634308</v>
      </c>
      <c r="F56">
        <v>1.56352601300687</v>
      </c>
      <c r="G56">
        <v>0.70523137168975647</v>
      </c>
      <c r="H56">
        <v>0.62840666111139198</v>
      </c>
      <c r="I56">
        <v>0.91833807874041296</v>
      </c>
      <c r="J56">
        <v>0.63453723516775051</v>
      </c>
      <c r="K56">
        <v>1.0301032903504905</v>
      </c>
      <c r="L56">
        <v>0.66069095887198503</v>
      </c>
      <c r="M56">
        <v>0.58856780767118</v>
      </c>
      <c r="N56">
        <v>0.69474418123665249</v>
      </c>
      <c r="O56">
        <v>0.63609010956858003</v>
      </c>
      <c r="P56">
        <v>1.4446174658966351</v>
      </c>
      <c r="Q56">
        <v>0.86744282819473195</v>
      </c>
      <c r="R56">
        <v>0.80578359744434447</v>
      </c>
      <c r="S56">
        <v>0.52204222018465252</v>
      </c>
      <c r="T56">
        <v>0.59550575738709199</v>
      </c>
      <c r="U56">
        <v>0.63206982606536344</v>
      </c>
      <c r="V56">
        <v>0.84401194303963101</v>
      </c>
      <c r="W56">
        <v>0.59269033700719609</v>
      </c>
      <c r="X56">
        <v>1.0367899605211321</v>
      </c>
      <c r="Y56">
        <v>1.2624724213941851</v>
      </c>
      <c r="Z56">
        <v>0.70300441933510249</v>
      </c>
      <c r="AA56">
        <v>0.7376004273615745</v>
      </c>
      <c r="AB56">
        <v>1.251734005906725</v>
      </c>
      <c r="AC56">
        <v>0.84016162684642093</v>
      </c>
      <c r="AD56">
        <v>0.88370060442460452</v>
      </c>
      <c r="AE56">
        <v>0.65694658611690648</v>
      </c>
      <c r="AF56">
        <v>0.88526289097725552</v>
      </c>
      <c r="AG56">
        <v>0.89562857393765194</v>
      </c>
      <c r="AH56">
        <v>0.68870336843795843</v>
      </c>
      <c r="AI56">
        <v>1.2694457912067629</v>
      </c>
      <c r="AJ56">
        <v>0.70232080850748746</v>
      </c>
      <c r="AK56">
        <v>0.5943568501061065</v>
      </c>
      <c r="AL56">
        <v>1.0271472697975466</v>
      </c>
      <c r="AM56">
        <v>0.86312670442521899</v>
      </c>
      <c r="AN56">
        <v>0.66502402017594797</v>
      </c>
      <c r="AO56">
        <v>0.68569905930299346</v>
      </c>
      <c r="AP56">
        <v>0.77334244869792346</v>
      </c>
      <c r="AQ56">
        <v>1.090833809390251</v>
      </c>
      <c r="AR56">
        <v>0.59170236785851249</v>
      </c>
      <c r="AS56">
        <v>0.79392181974946352</v>
      </c>
      <c r="AT56">
        <v>0.88273246151294193</v>
      </c>
      <c r="AU56">
        <v>0.96246777900402647</v>
      </c>
      <c r="AV56">
        <v>0.67566882591685551</v>
      </c>
      <c r="AW56">
        <v>0.77035483860372844</v>
      </c>
      <c r="AX56">
        <v>1.19649488496295</v>
      </c>
      <c r="AY56">
        <v>0.72450136466368453</v>
      </c>
      <c r="AZ56">
        <v>0.58354784587824504</v>
      </c>
      <c r="BA56">
        <v>0.59711446628062004</v>
      </c>
      <c r="BB56">
        <v>0.71770642602709755</v>
      </c>
      <c r="BC56">
        <v>0.51224460864546151</v>
      </c>
      <c r="BD56">
        <v>0.5586850060987435</v>
      </c>
      <c r="BE56">
        <v>0.83014080527232559</v>
      </c>
      <c r="BF56">
        <v>0.79064978442576406</v>
      </c>
      <c r="BG56">
        <v>0.64388228646848455</v>
      </c>
      <c r="BH56">
        <v>0.68309319149575254</v>
      </c>
      <c r="BJ56">
        <f t="shared" si="12"/>
        <v>0.83924392118613378</v>
      </c>
      <c r="BK56">
        <f t="shared" si="13"/>
        <v>0.83908635319969749</v>
      </c>
      <c r="BL56">
        <f t="shared" si="14"/>
        <v>0.7566703893307255</v>
      </c>
      <c r="BN56">
        <f t="shared" si="15"/>
        <v>0.29850757851930743</v>
      </c>
      <c r="BO56">
        <f t="shared" si="16"/>
        <v>0.23393148559415236</v>
      </c>
      <c r="BP56">
        <f t="shared" si="17"/>
        <v>0.17173402406644961</v>
      </c>
      <c r="BR56">
        <f t="shared" si="18"/>
        <v>7.4626894629826857E-2</v>
      </c>
      <c r="BS56">
        <f t="shared" si="19"/>
        <v>5.5138179932222767E-2</v>
      </c>
      <c r="BT56">
        <f t="shared" si="20"/>
        <v>3.4346804813289923E-2</v>
      </c>
      <c r="BV56">
        <f t="shared" si="21"/>
        <v>0.99865693459261995</v>
      </c>
      <c r="BW56">
        <f t="shared" si="22"/>
        <v>0.32604782746094585</v>
      </c>
      <c r="BX56">
        <f t="shared" si="23"/>
        <v>0.21443602416109558</v>
      </c>
    </row>
    <row r="57" spans="1:76" x14ac:dyDescent="0.3">
      <c r="A57" t="s">
        <v>1337</v>
      </c>
      <c r="B57">
        <v>7.3574585654043057E-3</v>
      </c>
      <c r="C57">
        <v>1.60866590258784E-3</v>
      </c>
      <c r="D57">
        <v>1.09216217117935E-2</v>
      </c>
      <c r="E57">
        <v>2.7978658740666448E-2</v>
      </c>
      <c r="F57">
        <v>0</v>
      </c>
      <c r="G57">
        <v>0</v>
      </c>
      <c r="H57">
        <v>0</v>
      </c>
      <c r="I57">
        <v>5.3332955737224498E-3</v>
      </c>
      <c r="J57">
        <v>9.4542097778671993E-3</v>
      </c>
      <c r="K57">
        <v>9.0990494618025993E-3</v>
      </c>
      <c r="L57">
        <v>2.0463680762627949E-3</v>
      </c>
      <c r="M57">
        <v>9.2921665553721E-3</v>
      </c>
      <c r="N57">
        <v>1.590624765365635E-2</v>
      </c>
      <c r="O57">
        <v>6.0437109522734501E-3</v>
      </c>
      <c r="P57">
        <v>0</v>
      </c>
      <c r="Q57">
        <v>4.4768646589270203E-3</v>
      </c>
      <c r="R57">
        <v>1.162913599527475E-2</v>
      </c>
      <c r="S57">
        <v>0</v>
      </c>
      <c r="T57">
        <v>0</v>
      </c>
      <c r="U57">
        <v>9.3121185736934446E-3</v>
      </c>
      <c r="V57">
        <v>1.3189159266993301E-2</v>
      </c>
      <c r="W57">
        <v>1.49076729146777E-2</v>
      </c>
      <c r="X57">
        <v>0</v>
      </c>
      <c r="Y57">
        <v>7.3646049765221499E-3</v>
      </c>
      <c r="Z57">
        <v>1.232022986826845E-2</v>
      </c>
      <c r="AA57">
        <v>1.3408757237804249E-2</v>
      </c>
      <c r="AB57">
        <v>2.2446337140853048E-2</v>
      </c>
      <c r="AC57">
        <v>1.2748844147847375E-2</v>
      </c>
      <c r="AD57">
        <v>5.7934159147950502E-3</v>
      </c>
      <c r="AE57">
        <v>0</v>
      </c>
      <c r="AF57">
        <v>9.3103250089452555E-3</v>
      </c>
      <c r="AG57">
        <v>8.7081560682335992E-3</v>
      </c>
      <c r="AH57">
        <v>1.08109915441596E-2</v>
      </c>
      <c r="AI57">
        <v>0</v>
      </c>
      <c r="AJ57">
        <v>7.2951665180137001E-3</v>
      </c>
      <c r="AK57">
        <v>6.6955350508552496E-3</v>
      </c>
      <c r="AL57">
        <v>1.2947922448444716E-2</v>
      </c>
      <c r="AM57">
        <v>4.2370694277023948E-3</v>
      </c>
      <c r="AN57">
        <v>6.7786315169506457E-3</v>
      </c>
      <c r="AO57">
        <v>0</v>
      </c>
      <c r="AP57">
        <v>2.0561526221343503E-2</v>
      </c>
      <c r="AQ57">
        <v>2.1575939624876399E-4</v>
      </c>
      <c r="AR57">
        <v>1.00498367751803E-2</v>
      </c>
      <c r="AS57">
        <v>2.274776734527555E-2</v>
      </c>
      <c r="AT57">
        <v>5.9281973510623498E-3</v>
      </c>
      <c r="AU57">
        <v>2.4965817823730752E-2</v>
      </c>
      <c r="AV57">
        <v>1.8276162651587099E-2</v>
      </c>
      <c r="AW57">
        <v>1.3011082401062701E-2</v>
      </c>
      <c r="AX57">
        <v>0</v>
      </c>
      <c r="AY57">
        <v>7.6236561387908654E-3</v>
      </c>
      <c r="AZ57">
        <v>0</v>
      </c>
      <c r="BA57">
        <v>1.2564440411342755E-2</v>
      </c>
      <c r="BB57">
        <v>0</v>
      </c>
      <c r="BC57">
        <v>1.441313607851318E-2</v>
      </c>
      <c r="BD57">
        <v>6.2039939800972504E-3</v>
      </c>
      <c r="BE57">
        <v>4.2190334281160249E-3</v>
      </c>
      <c r="BF57">
        <v>4.3994442636939952E-3</v>
      </c>
      <c r="BG57">
        <v>1.1293687445164275E-2</v>
      </c>
      <c r="BH57">
        <v>1.6659899270740401E-2</v>
      </c>
      <c r="BJ57">
        <f t="shared" si="12"/>
        <v>6.8448948518960023E-3</v>
      </c>
      <c r="BK57">
        <f t="shared" si="13"/>
        <v>8.4416527032259991E-3</v>
      </c>
      <c r="BL57">
        <f t="shared" si="14"/>
        <v>9.2435106377566582E-3</v>
      </c>
      <c r="BN57">
        <f t="shared" si="15"/>
        <v>7.3479887511593749E-3</v>
      </c>
      <c r="BO57">
        <f t="shared" si="16"/>
        <v>6.4195686267090237E-3</v>
      </c>
      <c r="BP57">
        <f t="shared" si="17"/>
        <v>7.3627215363732028E-3</v>
      </c>
      <c r="BR57">
        <f t="shared" si="18"/>
        <v>1.8369971877898437E-3</v>
      </c>
      <c r="BS57">
        <f t="shared" si="19"/>
        <v>1.5131068360794545E-3</v>
      </c>
      <c r="BT57">
        <f t="shared" si="20"/>
        <v>1.4725443072746405E-3</v>
      </c>
      <c r="BV57">
        <f t="shared" si="21"/>
        <v>0.50739102921034851</v>
      </c>
      <c r="BW57">
        <f t="shared" si="22"/>
        <v>0.31589769463279871</v>
      </c>
      <c r="BX57">
        <f t="shared" si="23"/>
        <v>0.70614691561114584</v>
      </c>
    </row>
    <row r="58" spans="1:76" x14ac:dyDescent="0.3">
      <c r="A58" t="s">
        <v>1338</v>
      </c>
      <c r="B58">
        <v>6.1371597050807497E-2</v>
      </c>
      <c r="C58">
        <v>7.5414392591660204E-2</v>
      </c>
      <c r="D58">
        <v>8.6016360212389453E-2</v>
      </c>
      <c r="E58">
        <v>0.1220861777746995</v>
      </c>
      <c r="F58">
        <v>7.2819622679281507E-2</v>
      </c>
      <c r="G58">
        <v>0.13735991970859801</v>
      </c>
      <c r="H58">
        <v>0.1275668282005244</v>
      </c>
      <c r="I58">
        <v>0.12001989742458109</v>
      </c>
      <c r="J58">
        <v>0.115525817614115</v>
      </c>
      <c r="K58">
        <v>5.4682769354307395E-2</v>
      </c>
      <c r="L58">
        <v>5.8661044342167401E-2</v>
      </c>
      <c r="M58">
        <v>0.13464720558051249</v>
      </c>
      <c r="N58">
        <v>5.7445764198380898E-2</v>
      </c>
      <c r="O58">
        <v>4.4020464207532604E-2</v>
      </c>
      <c r="P58">
        <v>7.6693530681651245E-2</v>
      </c>
      <c r="Q58">
        <v>0.10461132091685495</v>
      </c>
      <c r="R58">
        <v>8.7788444521561898E-2</v>
      </c>
      <c r="S58">
        <v>0.13796216565536601</v>
      </c>
      <c r="T58">
        <v>0.130804676661398</v>
      </c>
      <c r="U58">
        <v>0.1405732978434435</v>
      </c>
      <c r="V58">
        <v>0.111224596764644</v>
      </c>
      <c r="W58">
        <v>9.6826356306434103E-2</v>
      </c>
      <c r="X58">
        <v>0.122696549566122</v>
      </c>
      <c r="Y58">
        <v>9.9672780750112294E-2</v>
      </c>
      <c r="Z58">
        <v>0.12456663068977596</v>
      </c>
      <c r="AA58">
        <v>0.114381198780732</v>
      </c>
      <c r="AB58">
        <v>0.20940466349688749</v>
      </c>
      <c r="AC58">
        <v>0.1078150145656462</v>
      </c>
      <c r="AD58">
        <v>9.8179571549494138E-2</v>
      </c>
      <c r="AE58">
        <v>8.4226509139233796E-2</v>
      </c>
      <c r="AF58">
        <v>0.1397069626942595</v>
      </c>
      <c r="AG58">
        <v>0.11623875171040199</v>
      </c>
      <c r="AH58">
        <v>8.465335812630935E-2</v>
      </c>
      <c r="AI58">
        <v>0.12475572459700954</v>
      </c>
      <c r="AJ58">
        <v>9.4698971148423294E-2</v>
      </c>
      <c r="AK58">
        <v>7.247183216745326E-2</v>
      </c>
      <c r="AL58">
        <v>7.0749530173635305E-2</v>
      </c>
      <c r="AM58">
        <v>9.8544095834931442E-2</v>
      </c>
      <c r="AN58">
        <v>5.7871525701191952E-2</v>
      </c>
      <c r="AO58">
        <v>6.3721252444047555E-2</v>
      </c>
      <c r="AP58">
        <v>0.11062460431625301</v>
      </c>
      <c r="AQ58">
        <v>0.1010604644971855</v>
      </c>
      <c r="AR58">
        <v>6.7910677735041849E-2</v>
      </c>
      <c r="AS58">
        <v>0.1156466792297465</v>
      </c>
      <c r="AT58">
        <v>9.3518874672970959E-2</v>
      </c>
      <c r="AU58">
        <v>0.16370297958371835</v>
      </c>
      <c r="AV58">
        <v>0.1163097556163015</v>
      </c>
      <c r="AW58">
        <v>7.2472379665180608E-2</v>
      </c>
      <c r="AX58">
        <v>0.10775848330693359</v>
      </c>
      <c r="AY58">
        <v>0.12087657841661431</v>
      </c>
      <c r="AZ58">
        <v>7.5119952365332254E-2</v>
      </c>
      <c r="BA58">
        <v>8.4983225458409445E-2</v>
      </c>
      <c r="BB58">
        <v>9.9896436932642302E-2</v>
      </c>
      <c r="BC58">
        <v>0.11299889539890551</v>
      </c>
      <c r="BD58">
        <v>8.45954679395204E-2</v>
      </c>
      <c r="BE58">
        <v>6.9464739825911198E-2</v>
      </c>
      <c r="BF58">
        <v>8.6362613236593902E-2</v>
      </c>
      <c r="BG58">
        <v>8.4429082132090189E-2</v>
      </c>
      <c r="BH58">
        <v>0.12994641573454765</v>
      </c>
      <c r="BJ58">
        <f t="shared" si="12"/>
        <v>9.0558919533628976E-2</v>
      </c>
      <c r="BK58">
        <f t="shared" si="13"/>
        <v>0.11841540296771288</v>
      </c>
      <c r="BL58">
        <f t="shared" si="14"/>
        <v>9.4229420541343284E-2</v>
      </c>
      <c r="BN58">
        <f t="shared" si="15"/>
        <v>3.2002222394317742E-2</v>
      </c>
      <c r="BO58">
        <f t="shared" si="16"/>
        <v>2.9219253160470644E-2</v>
      </c>
      <c r="BP58">
        <f t="shared" si="17"/>
        <v>2.4510991211101996E-2</v>
      </c>
      <c r="BR58">
        <f t="shared" si="18"/>
        <v>8.0005555985794355E-3</v>
      </c>
      <c r="BS58">
        <f t="shared" si="19"/>
        <v>6.8870440169917519E-3</v>
      </c>
      <c r="BT58">
        <f t="shared" si="20"/>
        <v>4.9021982422203991E-3</v>
      </c>
      <c r="BV58">
        <f t="shared" si="21"/>
        <v>1.2960508735519814E-2</v>
      </c>
      <c r="BW58">
        <f t="shared" si="22"/>
        <v>0.69883684288614745</v>
      </c>
      <c r="BX58">
        <f t="shared" si="23"/>
        <v>7.3097571883779583E-3</v>
      </c>
    </row>
    <row r="59" spans="1:76" x14ac:dyDescent="0.3">
      <c r="A59" t="s">
        <v>1339</v>
      </c>
      <c r="B59">
        <v>0.71091129709008394</v>
      </c>
      <c r="C59">
        <v>0.70358715478987843</v>
      </c>
      <c r="D59">
        <v>0.86788692727509198</v>
      </c>
      <c r="E59">
        <v>0.90343730791692245</v>
      </c>
      <c r="F59">
        <v>1.22034713831279</v>
      </c>
      <c r="G59">
        <v>1.0201308554712525</v>
      </c>
      <c r="H59">
        <v>1.0438364526858901</v>
      </c>
      <c r="I59">
        <v>0.68903450053236504</v>
      </c>
      <c r="J59">
        <v>0.95045756770838552</v>
      </c>
      <c r="K59">
        <v>0.80262983240568553</v>
      </c>
      <c r="L59">
        <v>0.90585127198278703</v>
      </c>
      <c r="M59">
        <v>0.76303032911468249</v>
      </c>
      <c r="N59">
        <v>0.83778921830416353</v>
      </c>
      <c r="O59">
        <v>0.74766600996703358</v>
      </c>
      <c r="P59">
        <v>0.81546210751504944</v>
      </c>
      <c r="Q59">
        <v>0.84190210566261148</v>
      </c>
      <c r="R59">
        <v>0.98698715395310455</v>
      </c>
      <c r="S59">
        <v>1.42978208900046</v>
      </c>
      <c r="T59">
        <v>0.96581951620079098</v>
      </c>
      <c r="U59">
        <v>1.01700894124259</v>
      </c>
      <c r="V59">
        <v>0.829561688849354</v>
      </c>
      <c r="W59">
        <v>1.0128154801595501</v>
      </c>
      <c r="X59">
        <v>0.87058922123980742</v>
      </c>
      <c r="Y59">
        <v>0.79297007030302602</v>
      </c>
      <c r="Z59">
        <v>1.0388862714613365</v>
      </c>
      <c r="AA59">
        <v>0.78152795840323597</v>
      </c>
      <c r="AB59">
        <v>1.465252908007405</v>
      </c>
      <c r="AC59">
        <v>1.672073516908505</v>
      </c>
      <c r="AD59">
        <v>0.74827479360340354</v>
      </c>
      <c r="AE59">
        <v>1.6072738021420951</v>
      </c>
      <c r="AF59">
        <v>0.93221086375178452</v>
      </c>
      <c r="AG59">
        <v>0.92439016625773607</v>
      </c>
      <c r="AH59">
        <v>0.91575244936705458</v>
      </c>
      <c r="AI59">
        <v>0.90100964779326143</v>
      </c>
      <c r="AJ59">
        <v>0.9622259821550545</v>
      </c>
      <c r="AK59">
        <v>1.0359160564740479</v>
      </c>
      <c r="AL59">
        <v>0.92395346142321044</v>
      </c>
      <c r="AM59">
        <v>0.9075008100162516</v>
      </c>
      <c r="AN59">
        <v>0.69444977723914803</v>
      </c>
      <c r="AO59">
        <v>0.73213854834471492</v>
      </c>
      <c r="AP59">
        <v>0.8858046131042715</v>
      </c>
      <c r="AQ59">
        <v>0.89217285266673252</v>
      </c>
      <c r="AR59">
        <v>1.3169650634114651</v>
      </c>
      <c r="AS59">
        <v>0.9238599168062025</v>
      </c>
      <c r="AT59">
        <v>0.9623623366278935</v>
      </c>
      <c r="AU59">
        <v>0.79701443377612358</v>
      </c>
      <c r="AV59">
        <v>1.0979796641618251</v>
      </c>
      <c r="AW59">
        <v>0.63903972621848304</v>
      </c>
      <c r="AX59">
        <v>0.71723722165855153</v>
      </c>
      <c r="AY59">
        <v>0.64355189340885799</v>
      </c>
      <c r="AZ59">
        <v>0.59214766732576907</v>
      </c>
      <c r="BA59">
        <v>1.0087491438833429</v>
      </c>
      <c r="BB59">
        <v>0.86122103219780899</v>
      </c>
      <c r="BC59">
        <v>0.75692219000757599</v>
      </c>
      <c r="BD59">
        <v>1.16752582514865</v>
      </c>
      <c r="BE59">
        <v>0.96195000656295448</v>
      </c>
      <c r="BF59">
        <v>0.85050064129135494</v>
      </c>
      <c r="BG59">
        <v>0.9841755077474359</v>
      </c>
      <c r="BH59">
        <v>0.90541229687377345</v>
      </c>
      <c r="BJ59">
        <f t="shared" si="12"/>
        <v>0.86399750479591719</v>
      </c>
      <c r="BK59">
        <f t="shared" si="13"/>
        <v>1.0495659188135837</v>
      </c>
      <c r="BL59">
        <f t="shared" si="14"/>
        <v>0.88883106674126</v>
      </c>
      <c r="BN59">
        <f t="shared" si="15"/>
        <v>0.1426663945723963</v>
      </c>
      <c r="BO59">
        <f t="shared" si="16"/>
        <v>0.2877581498381564</v>
      </c>
      <c r="BP59">
        <f t="shared" si="17"/>
        <v>0.17071949195390543</v>
      </c>
      <c r="BR59">
        <f t="shared" si="18"/>
        <v>3.5666598643099075E-2</v>
      </c>
      <c r="BS59">
        <f t="shared" si="19"/>
        <v>6.7825246364085004E-2</v>
      </c>
      <c r="BT59">
        <f t="shared" si="20"/>
        <v>3.4143898390781087E-2</v>
      </c>
      <c r="BV59">
        <f t="shared" si="21"/>
        <v>2.2885061502106511E-2</v>
      </c>
      <c r="BW59">
        <f t="shared" si="22"/>
        <v>0.6180478175284273</v>
      </c>
      <c r="BX59">
        <f t="shared" si="23"/>
        <v>4.4186163891711573E-2</v>
      </c>
    </row>
    <row r="60" spans="1:76" x14ac:dyDescent="0.3">
      <c r="A60" t="s">
        <v>1340</v>
      </c>
      <c r="B60">
        <v>0.13968298425972497</v>
      </c>
      <c r="C60">
        <v>0.12817345724777351</v>
      </c>
      <c r="D60">
        <v>0.1019981738715145</v>
      </c>
      <c r="E60">
        <v>0.1656068531958535</v>
      </c>
      <c r="F60">
        <v>0.160687112235052</v>
      </c>
      <c r="G60">
        <v>0.11331037188180915</v>
      </c>
      <c r="H60">
        <v>0.12272430425347751</v>
      </c>
      <c r="I60">
        <v>0.12550677278696051</v>
      </c>
      <c r="J60">
        <v>0.1439443421443275</v>
      </c>
      <c r="K60">
        <v>0.131134915420378</v>
      </c>
      <c r="L60">
        <v>0.10439469505022994</v>
      </c>
      <c r="M60">
        <v>0.12678461676678601</v>
      </c>
      <c r="N60">
        <v>0.14206771416692948</v>
      </c>
      <c r="O60">
        <v>0.10171833831305316</v>
      </c>
      <c r="P60">
        <v>0.21187868517113051</v>
      </c>
      <c r="Q60">
        <v>0.115318754118372</v>
      </c>
      <c r="R60">
        <v>0.129328449241566</v>
      </c>
      <c r="S60">
        <v>0.13473823429089249</v>
      </c>
      <c r="T60">
        <v>0.10535954786767801</v>
      </c>
      <c r="U60">
        <v>0.16224525087635799</v>
      </c>
      <c r="V60">
        <v>0.12889456184564602</v>
      </c>
      <c r="W60">
        <v>0.135947634281293</v>
      </c>
      <c r="X60">
        <v>0.1902010630857785</v>
      </c>
      <c r="Y60">
        <v>0.113863735257177</v>
      </c>
      <c r="Z60">
        <v>0.186149863452133</v>
      </c>
      <c r="AA60">
        <v>0.12723186121103774</v>
      </c>
      <c r="AB60">
        <v>0.22739125996759602</v>
      </c>
      <c r="AC60">
        <v>0.16960313143424399</v>
      </c>
      <c r="AD60">
        <v>0.11282991481774299</v>
      </c>
      <c r="AE60">
        <v>0.13753756805262651</v>
      </c>
      <c r="AF60">
        <v>0.1162915503390132</v>
      </c>
      <c r="AG60">
        <v>0.10648037220067665</v>
      </c>
      <c r="AH60">
        <v>0.19598108773555251</v>
      </c>
      <c r="AI60">
        <v>0.18977785482855</v>
      </c>
      <c r="AJ60">
        <v>0.12483366955406949</v>
      </c>
      <c r="AK60">
        <v>0.12499643143349951</v>
      </c>
      <c r="AL60">
        <v>0.110913162616548</v>
      </c>
      <c r="AM60">
        <v>7.3734454528330107E-2</v>
      </c>
      <c r="AN60">
        <v>9.9733580536764593E-2</v>
      </c>
      <c r="AO60">
        <v>0.1266263875161715</v>
      </c>
      <c r="AP60">
        <v>0.10344361034329486</v>
      </c>
      <c r="AQ60">
        <v>9.82493682954034E-2</v>
      </c>
      <c r="AR60">
        <v>6.6957865086473944E-2</v>
      </c>
      <c r="AS60">
        <v>9.79355795240162E-2</v>
      </c>
      <c r="AT60">
        <v>0.1529613273322995</v>
      </c>
      <c r="AU60">
        <v>9.3591002857674896E-2</v>
      </c>
      <c r="AV60">
        <v>0.13082616734656849</v>
      </c>
      <c r="AW60">
        <v>8.7959490845290256E-2</v>
      </c>
      <c r="AX60">
        <v>9.7745091557840294E-2</v>
      </c>
      <c r="AY60">
        <v>0.1402567746912485</v>
      </c>
      <c r="AZ60">
        <v>0.20655231985825351</v>
      </c>
      <c r="BA60">
        <v>0.13328714036526323</v>
      </c>
      <c r="BB60">
        <v>0.11551152415650601</v>
      </c>
      <c r="BC60">
        <v>0.101425284225214</v>
      </c>
      <c r="BD60">
        <v>0.16431142338868399</v>
      </c>
      <c r="BE60">
        <v>0.10395351191611304</v>
      </c>
      <c r="BF60">
        <v>0.1242280067142895</v>
      </c>
      <c r="BG60">
        <v>0.10691976999232231</v>
      </c>
      <c r="BH60">
        <v>0.10429058991862505</v>
      </c>
      <c r="BJ60">
        <f t="shared" si="12"/>
        <v>0.13343325568021078</v>
      </c>
      <c r="BK60">
        <f t="shared" si="13"/>
        <v>0.14832516337697566</v>
      </c>
      <c r="BL60">
        <f t="shared" si="14"/>
        <v>0.11564974138403059</v>
      </c>
      <c r="BN60">
        <f t="shared" si="15"/>
        <v>2.8261471293099014E-2</v>
      </c>
      <c r="BO60">
        <f t="shared" si="16"/>
        <v>3.6605927426408731E-2</v>
      </c>
      <c r="BP60">
        <f t="shared" si="17"/>
        <v>2.945582546316591E-2</v>
      </c>
      <c r="BR60">
        <f t="shared" si="18"/>
        <v>7.0653678232747534E-3</v>
      </c>
      <c r="BS60">
        <f t="shared" si="19"/>
        <v>8.6280998382787469E-3</v>
      </c>
      <c r="BT60">
        <f t="shared" si="20"/>
        <v>5.8911650926331818E-3</v>
      </c>
      <c r="BV60">
        <f t="shared" si="21"/>
        <v>0.19134507483324467</v>
      </c>
      <c r="BW60">
        <f t="shared" si="22"/>
        <v>6.1806733666847594E-2</v>
      </c>
      <c r="BX60">
        <f t="shared" si="23"/>
        <v>3.7649109465256281E-3</v>
      </c>
    </row>
    <row r="61" spans="1:76" x14ac:dyDescent="0.3">
      <c r="A61" t="s">
        <v>1341</v>
      </c>
      <c r="B61">
        <v>0.14307504334259702</v>
      </c>
      <c r="C61">
        <v>0.10733790701898896</v>
      </c>
      <c r="D61">
        <v>0.24045440535106749</v>
      </c>
      <c r="E61">
        <v>0.30443070537462746</v>
      </c>
      <c r="F61">
        <v>0.10003014498526799</v>
      </c>
      <c r="G61">
        <v>0.184755078025791</v>
      </c>
      <c r="H61">
        <v>0.33930891573611949</v>
      </c>
      <c r="I61">
        <v>0.16580071978871602</v>
      </c>
      <c r="J61">
        <v>0.20594997281103</v>
      </c>
      <c r="K61">
        <v>0.13837413784137551</v>
      </c>
      <c r="L61">
        <v>0.16058901950320348</v>
      </c>
      <c r="M61">
        <v>0.24163006689708</v>
      </c>
      <c r="N61">
        <v>0.20374433833005351</v>
      </c>
      <c r="O61">
        <v>0.20230142567814399</v>
      </c>
      <c r="P61">
        <v>0.114102145428642</v>
      </c>
      <c r="Q61">
        <v>0.19744339927065052</v>
      </c>
      <c r="R61">
        <v>0.22390679559857901</v>
      </c>
      <c r="S61">
        <v>0.31754464479705347</v>
      </c>
      <c r="T61">
        <v>0.213926097431304</v>
      </c>
      <c r="U61">
        <v>0.22427056739794099</v>
      </c>
      <c r="V61">
        <v>9.7508625668463356E-2</v>
      </c>
      <c r="W61">
        <v>0.2498356488738655</v>
      </c>
      <c r="X61">
        <v>0.12478365924767995</v>
      </c>
      <c r="Y61">
        <v>0.16718313982762201</v>
      </c>
      <c r="Z61">
        <v>0.27037987934720997</v>
      </c>
      <c r="AA61">
        <v>0.1787539766483075</v>
      </c>
      <c r="AB61">
        <v>0.2239311180729015</v>
      </c>
      <c r="AC61">
        <v>0.25273269326282949</v>
      </c>
      <c r="AD61">
        <v>0.10666561778407591</v>
      </c>
      <c r="AE61">
        <v>0.2479566087538625</v>
      </c>
      <c r="AF61">
        <v>0.1969856475635775</v>
      </c>
      <c r="AG61">
        <v>0.19241776100744801</v>
      </c>
      <c r="AH61">
        <v>0.229437800558283</v>
      </c>
      <c r="AI61">
        <v>0.2198045811490735</v>
      </c>
      <c r="AJ61">
        <v>0.2032650377934315</v>
      </c>
      <c r="AK61">
        <v>0.22085834169898899</v>
      </c>
      <c r="AL61">
        <v>0.1633182163856185</v>
      </c>
      <c r="AM61">
        <v>0.16851503486074598</v>
      </c>
      <c r="AN61">
        <v>0.1817851434568635</v>
      </c>
      <c r="AO61">
        <v>0.22666338559392951</v>
      </c>
      <c r="AP61">
        <v>0.16421304419344501</v>
      </c>
      <c r="AQ61">
        <v>0.127016261694407</v>
      </c>
      <c r="AR61">
        <v>0.2115084420172845</v>
      </c>
      <c r="AS61">
        <v>0.18637483348001749</v>
      </c>
      <c r="AT61">
        <v>0.24089801806552</v>
      </c>
      <c r="AU61">
        <v>0.2198203146343575</v>
      </c>
      <c r="AV61">
        <v>0.180457692555303</v>
      </c>
      <c r="AW61">
        <v>0.17205260650152698</v>
      </c>
      <c r="AX61">
        <v>8.3223990826512606E-2</v>
      </c>
      <c r="AY61">
        <v>0.17815574543517648</v>
      </c>
      <c r="AZ61">
        <v>0.17011711920584099</v>
      </c>
      <c r="BA61">
        <v>0.18423744586982549</v>
      </c>
      <c r="BB61">
        <v>0.14796838279748498</v>
      </c>
      <c r="BC61">
        <v>0.14385793871187702</v>
      </c>
      <c r="BD61">
        <v>0.29469045735126898</v>
      </c>
      <c r="BE61">
        <v>0.13807632256983848</v>
      </c>
      <c r="BF61">
        <v>0.1672030906290915</v>
      </c>
      <c r="BG61">
        <v>0.13367410649896549</v>
      </c>
      <c r="BH61">
        <v>0.1993343802926715</v>
      </c>
      <c r="BJ61">
        <f t="shared" si="12"/>
        <v>0.19058296408645967</v>
      </c>
      <c r="BK61">
        <f t="shared" si="13"/>
        <v>0.20766804794389318</v>
      </c>
      <c r="BL61">
        <f t="shared" si="14"/>
        <v>0.18029141412479974</v>
      </c>
      <c r="BN61">
        <f t="shared" si="15"/>
        <v>6.7466945861921479E-2</v>
      </c>
      <c r="BO61">
        <f t="shared" si="16"/>
        <v>5.6843486567520855E-2</v>
      </c>
      <c r="BP61">
        <f t="shared" si="17"/>
        <v>4.2651187000048746E-2</v>
      </c>
      <c r="BR61">
        <f t="shared" si="18"/>
        <v>1.686673646548037E-2</v>
      </c>
      <c r="BS61">
        <f t="shared" si="19"/>
        <v>1.3398138272726809E-2</v>
      </c>
      <c r="BT61">
        <f t="shared" si="20"/>
        <v>8.5302374000097488E-3</v>
      </c>
      <c r="BV61">
        <f t="shared" si="21"/>
        <v>0.43401317603762213</v>
      </c>
      <c r="BW61">
        <f t="shared" si="22"/>
        <v>0.59140451837228181</v>
      </c>
      <c r="BX61">
        <f t="shared" si="23"/>
        <v>9.504300814320342E-2</v>
      </c>
    </row>
    <row r="62" spans="1:76" x14ac:dyDescent="0.3">
      <c r="A62" t="s">
        <v>1342</v>
      </c>
      <c r="B62">
        <v>1.1880908318721149E-2</v>
      </c>
      <c r="C62">
        <v>6.2763725825862003E-3</v>
      </c>
      <c r="D62">
        <v>1.682691668782535E-2</v>
      </c>
      <c r="E62">
        <v>0</v>
      </c>
      <c r="F62">
        <v>3.4257656506420049E-2</v>
      </c>
      <c r="G62">
        <v>0</v>
      </c>
      <c r="H62">
        <v>0</v>
      </c>
      <c r="I62">
        <v>4.6256285211403198E-3</v>
      </c>
      <c r="J62">
        <v>4.7547476192078353E-3</v>
      </c>
      <c r="K62">
        <v>1.47032142858868E-2</v>
      </c>
      <c r="L62">
        <v>8.8108650425669857E-3</v>
      </c>
      <c r="M62">
        <v>6.9569886604185192E-3</v>
      </c>
      <c r="N62">
        <v>0</v>
      </c>
      <c r="O62">
        <v>0</v>
      </c>
      <c r="P62">
        <v>0</v>
      </c>
      <c r="Q62">
        <v>5.7984818925768504E-3</v>
      </c>
      <c r="R62">
        <v>8.3217213932576008E-3</v>
      </c>
      <c r="S62">
        <v>2.2496308045924849E-3</v>
      </c>
      <c r="T62">
        <v>2.0283644233566249E-3</v>
      </c>
      <c r="U62">
        <v>1.03690511604767E-2</v>
      </c>
      <c r="V62">
        <v>1.4330036746721449E-2</v>
      </c>
      <c r="W62">
        <v>9.8767418234974556E-3</v>
      </c>
      <c r="X62">
        <v>1.7274404373062401E-2</v>
      </c>
      <c r="Y62">
        <v>8.7087349266670999E-3</v>
      </c>
      <c r="Z62">
        <v>9.0149359548188507E-3</v>
      </c>
      <c r="AA62">
        <v>5.1250977724453996E-3</v>
      </c>
      <c r="AB62">
        <v>1.3797564260129449E-2</v>
      </c>
      <c r="AC62">
        <v>2.2766656133167301E-3</v>
      </c>
      <c r="AD62">
        <v>6.776715047277E-3</v>
      </c>
      <c r="AE62">
        <v>1.0707112333671116E-2</v>
      </c>
      <c r="AF62">
        <v>4.0379364495561603E-3</v>
      </c>
      <c r="AG62">
        <v>1.251980656962875E-2</v>
      </c>
      <c r="AH62">
        <v>7.0812513476030845E-3</v>
      </c>
      <c r="AI62">
        <v>0</v>
      </c>
      <c r="AJ62">
        <v>2.2656135728493349E-3</v>
      </c>
      <c r="AK62">
        <v>0</v>
      </c>
      <c r="AL62">
        <v>6.6792744345450499E-3</v>
      </c>
      <c r="AM62">
        <v>5.3608098126498808E-3</v>
      </c>
      <c r="AN62">
        <v>2.0019854635104452E-2</v>
      </c>
      <c r="AO62">
        <v>6.1704290600566999E-3</v>
      </c>
      <c r="AP62">
        <v>6.0623873084634499E-3</v>
      </c>
      <c r="AQ62">
        <v>5.4118227177176502E-3</v>
      </c>
      <c r="AR62">
        <v>5.0957323309766501E-3</v>
      </c>
      <c r="AS62">
        <v>2.7880057775263051E-3</v>
      </c>
      <c r="AT62">
        <v>0</v>
      </c>
      <c r="AU62">
        <v>3.4012408134284199E-3</v>
      </c>
      <c r="AV62">
        <v>3.3211160798168448E-3</v>
      </c>
      <c r="AW62">
        <v>0</v>
      </c>
      <c r="AX62">
        <v>0</v>
      </c>
      <c r="AY62">
        <v>5.2642986221803001E-3</v>
      </c>
      <c r="AZ62">
        <v>6.1171173165513997E-3</v>
      </c>
      <c r="BA62">
        <v>0</v>
      </c>
      <c r="BB62">
        <v>3.3723388374951452E-3</v>
      </c>
      <c r="BC62">
        <v>0</v>
      </c>
      <c r="BD62">
        <v>5.5704467708349503E-3</v>
      </c>
      <c r="BE62">
        <v>4.5896996581565718E-3</v>
      </c>
      <c r="BF62">
        <v>1.4112074323286769E-2</v>
      </c>
      <c r="BG62">
        <v>3.4145330557758002E-3</v>
      </c>
      <c r="BH62">
        <v>4.3321701630939201E-3</v>
      </c>
      <c r="BJ62">
        <f t="shared" si="12"/>
        <v>7.1807362573343787E-3</v>
      </c>
      <c r="BK62">
        <f t="shared" si="13"/>
        <v>8.0275428333376874E-3</v>
      </c>
      <c r="BL62">
        <f t="shared" si="14"/>
        <v>4.5339586116203839E-3</v>
      </c>
      <c r="BN62">
        <f t="shared" si="15"/>
        <v>9.0631687593194076E-3</v>
      </c>
      <c r="BO62">
        <f t="shared" si="16"/>
        <v>4.7896756873869071E-3</v>
      </c>
      <c r="BP62">
        <f t="shared" si="17"/>
        <v>4.4906781260137824E-3</v>
      </c>
      <c r="BR62">
        <f t="shared" si="18"/>
        <v>2.2657921898298519E-3</v>
      </c>
      <c r="BS62">
        <f t="shared" si="19"/>
        <v>1.1289373860785402E-3</v>
      </c>
      <c r="BT62">
        <f t="shared" si="20"/>
        <v>8.9813562520275653E-4</v>
      </c>
      <c r="BV62">
        <f t="shared" si="21"/>
        <v>0.74113735768742117</v>
      </c>
      <c r="BW62">
        <f t="shared" si="22"/>
        <v>0.29056238296366887</v>
      </c>
      <c r="BX62">
        <f t="shared" si="23"/>
        <v>2.0718819481374735E-2</v>
      </c>
    </row>
    <row r="63" spans="1:76" x14ac:dyDescent="0.3">
      <c r="A63" t="s">
        <v>1343</v>
      </c>
      <c r="B63">
        <v>2.2318849650212452E-2</v>
      </c>
      <c r="C63">
        <v>1.4040878072265402E-2</v>
      </c>
      <c r="D63">
        <v>2.7617360384456339E-2</v>
      </c>
      <c r="E63">
        <v>6.269051951362356E-2</v>
      </c>
      <c r="F63">
        <v>0</v>
      </c>
      <c r="G63">
        <v>1.8647717176980452E-2</v>
      </c>
      <c r="H63">
        <v>2.8866947488945451E-2</v>
      </c>
      <c r="I63">
        <v>2.829089279175705E-2</v>
      </c>
      <c r="J63">
        <v>1.8285290991275249E-2</v>
      </c>
      <c r="K63">
        <v>2.2737334200450002E-2</v>
      </c>
      <c r="L63">
        <v>1.8280935008335501E-2</v>
      </c>
      <c r="M63">
        <v>4.1905931479773798E-2</v>
      </c>
      <c r="N63">
        <v>3.7895862583345E-2</v>
      </c>
      <c r="O63">
        <v>1.651445223399645E-2</v>
      </c>
      <c r="P63">
        <v>2.2465148166380965E-2</v>
      </c>
      <c r="Q63">
        <v>5.2588450089637903E-2</v>
      </c>
      <c r="R63">
        <v>4.01982199252768E-2</v>
      </c>
      <c r="S63">
        <v>3.8823562521807548E-2</v>
      </c>
      <c r="T63">
        <v>2.6117959037416746E-2</v>
      </c>
      <c r="U63">
        <v>2.2452421091353647E-2</v>
      </c>
      <c r="V63">
        <v>2.007302669272425E-2</v>
      </c>
      <c r="W63">
        <v>1.806174955529535E-2</v>
      </c>
      <c r="X63">
        <v>5.2877202329331449E-2</v>
      </c>
      <c r="Y63">
        <v>2.5506016600415252E-2</v>
      </c>
      <c r="Z63">
        <v>4.5529470436934644E-2</v>
      </c>
      <c r="AA63">
        <v>2.5935448948565851E-2</v>
      </c>
      <c r="AB63">
        <v>6.0331672924909957E-2</v>
      </c>
      <c r="AC63">
        <v>3.8436709812845055E-2</v>
      </c>
      <c r="AD63">
        <v>1.3436506778306699E-2</v>
      </c>
      <c r="AE63">
        <v>5.2345848151367697E-2</v>
      </c>
      <c r="AF63">
        <v>2.9756220060434498E-2</v>
      </c>
      <c r="AG63">
        <v>2.384338771376315E-2</v>
      </c>
      <c r="AH63">
        <v>2.8165125403657201E-2</v>
      </c>
      <c r="AI63">
        <v>2.3225116661609348E-2</v>
      </c>
      <c r="AJ63">
        <v>4.4103714417041348E-2</v>
      </c>
      <c r="AK63">
        <v>3.5117140299738794E-2</v>
      </c>
      <c r="AL63">
        <v>3.0697640825779499E-2</v>
      </c>
      <c r="AM63">
        <v>4.1439208726081853E-2</v>
      </c>
      <c r="AN63">
        <v>1.5662157382879901E-2</v>
      </c>
      <c r="AO63">
        <v>1.8885705192363298E-2</v>
      </c>
      <c r="AP63">
        <v>4.7589487476052204E-2</v>
      </c>
      <c r="AQ63">
        <v>2.8770316096027648E-2</v>
      </c>
      <c r="AR63">
        <v>2.656167931556255E-2</v>
      </c>
      <c r="AS63">
        <v>3.4506237090635349E-2</v>
      </c>
      <c r="AT63">
        <v>3.4765589522475E-2</v>
      </c>
      <c r="AU63">
        <v>1.7958104249008001E-2</v>
      </c>
      <c r="AV63">
        <v>4.4571613439608297E-2</v>
      </c>
      <c r="AW63">
        <v>2.1793606618657951E-2</v>
      </c>
      <c r="AX63">
        <v>2.0201425008312202E-3</v>
      </c>
      <c r="AY63">
        <v>4.7109931981092902E-2</v>
      </c>
      <c r="AZ63">
        <v>3.2664919745763049E-2</v>
      </c>
      <c r="BA63">
        <v>4.8310498707520549E-2</v>
      </c>
      <c r="BB63">
        <v>2.0003574980689852E-2</v>
      </c>
      <c r="BC63">
        <v>2.8683836890342249E-2</v>
      </c>
      <c r="BD63">
        <v>1.98725587255996E-2</v>
      </c>
      <c r="BE63">
        <v>1.6957543713757753E-2</v>
      </c>
      <c r="BF63">
        <v>2.9542763535951151E-2</v>
      </c>
      <c r="BG63">
        <v>2.6775823056033699E-2</v>
      </c>
      <c r="BH63">
        <v>4.409919061684725E-2</v>
      </c>
      <c r="BJ63">
        <f t="shared" si="12"/>
        <v>2.707166061446472E-2</v>
      </c>
      <c r="BK63">
        <f t="shared" si="13"/>
        <v>3.2506425813667514E-2</v>
      </c>
      <c r="BL63">
        <f t="shared" si="14"/>
        <v>3.0338519404253635E-2</v>
      </c>
      <c r="BN63">
        <f t="shared" si="15"/>
        <v>1.5414716434369317E-2</v>
      </c>
      <c r="BO63">
        <f t="shared" si="16"/>
        <v>1.3362004508263584E-2</v>
      </c>
      <c r="BP63">
        <f t="shared" si="17"/>
        <v>1.203263833730721E-2</v>
      </c>
      <c r="BR63">
        <f t="shared" si="18"/>
        <v>3.8536791085923292E-3</v>
      </c>
      <c r="BS63">
        <f t="shared" si="19"/>
        <v>3.1494546660128003E-3</v>
      </c>
      <c r="BT63">
        <f t="shared" si="20"/>
        <v>2.4065276674614419E-3</v>
      </c>
      <c r="BV63">
        <f t="shared" si="21"/>
        <v>0.28354632837854066</v>
      </c>
      <c r="BW63">
        <f t="shared" si="22"/>
        <v>0.47841862473692576</v>
      </c>
      <c r="BX63">
        <f t="shared" si="23"/>
        <v>0.58794995799177496</v>
      </c>
    </row>
    <row r="64" spans="1:76" x14ac:dyDescent="0.3">
      <c r="A64" t="s">
        <v>1344</v>
      </c>
      <c r="B64">
        <v>0.27597563667362951</v>
      </c>
      <c r="C64">
        <v>0.26359127483175249</v>
      </c>
      <c r="D64">
        <v>0.40653236898641953</v>
      </c>
      <c r="E64">
        <v>0.30516136575543196</v>
      </c>
      <c r="F64">
        <v>0.38972533561391698</v>
      </c>
      <c r="G64">
        <v>0.30441498997708649</v>
      </c>
      <c r="H64">
        <v>0.44500897140839646</v>
      </c>
      <c r="I64">
        <v>0.2982365444391285</v>
      </c>
      <c r="J64">
        <v>0.36170408392604747</v>
      </c>
      <c r="K64">
        <v>0.2773661220279145</v>
      </c>
      <c r="L64">
        <v>0.24401082856234149</v>
      </c>
      <c r="M64">
        <v>0.256629261219672</v>
      </c>
      <c r="N64">
        <v>0.30654861696487751</v>
      </c>
      <c r="O64">
        <v>0.24899229364136649</v>
      </c>
      <c r="P64">
        <v>0.38378086680720647</v>
      </c>
      <c r="Q64">
        <v>0.31280492295783002</v>
      </c>
      <c r="R64">
        <v>0.38049146048945748</v>
      </c>
      <c r="S64">
        <v>0.36510389974198398</v>
      </c>
      <c r="T64">
        <v>0.32815664800280253</v>
      </c>
      <c r="U64">
        <v>0.36969602498322951</v>
      </c>
      <c r="V64">
        <v>0.33398782470261051</v>
      </c>
      <c r="W64">
        <v>0.32149289399395398</v>
      </c>
      <c r="X64">
        <v>0.21272841854413599</v>
      </c>
      <c r="Y64">
        <v>0.3588549628645275</v>
      </c>
      <c r="Z64">
        <v>0.34324830876206852</v>
      </c>
      <c r="AA64">
        <v>0.34166016484549655</v>
      </c>
      <c r="AB64">
        <v>0.37926222195520198</v>
      </c>
      <c r="AC64">
        <v>0.52207834299359202</v>
      </c>
      <c r="AD64">
        <v>0.31473657804995098</v>
      </c>
      <c r="AE64">
        <v>0.44439546815791053</v>
      </c>
      <c r="AF64">
        <v>0.28207186360300751</v>
      </c>
      <c r="AG64">
        <v>0.3846029150122825</v>
      </c>
      <c r="AH64">
        <v>0.43454624301556</v>
      </c>
      <c r="AI64">
        <v>0.49695692935234248</v>
      </c>
      <c r="AJ64">
        <v>0.27565017249443247</v>
      </c>
      <c r="AK64">
        <v>0.27715724053213053</v>
      </c>
      <c r="AL64">
        <v>0.27852770709469149</v>
      </c>
      <c r="AM64">
        <v>0.24045221130163102</v>
      </c>
      <c r="AN64">
        <v>0.237448861753705</v>
      </c>
      <c r="AO64">
        <v>0.28512951551046301</v>
      </c>
      <c r="AP64">
        <v>0.31763723811739952</v>
      </c>
      <c r="AQ64">
        <v>0.26755447075796801</v>
      </c>
      <c r="AR64">
        <v>0.35839209816179551</v>
      </c>
      <c r="AS64">
        <v>0.41850621875899552</v>
      </c>
      <c r="AT64">
        <v>0.40938273452338547</v>
      </c>
      <c r="AU64">
        <v>0.38898891475736252</v>
      </c>
      <c r="AV64">
        <v>0.36718243862142652</v>
      </c>
      <c r="AW64">
        <v>0.21119684727799098</v>
      </c>
      <c r="AX64">
        <v>0.41625143459279101</v>
      </c>
      <c r="AY64">
        <v>0.26423497631923598</v>
      </c>
      <c r="AZ64">
        <v>0.25205961344457301</v>
      </c>
      <c r="BA64">
        <v>0.27240535093826851</v>
      </c>
      <c r="BB64">
        <v>0.30736408502027601</v>
      </c>
      <c r="BC64">
        <v>0.29252015948728949</v>
      </c>
      <c r="BD64">
        <v>0.39116536248295797</v>
      </c>
      <c r="BE64">
        <v>0.31364411061109199</v>
      </c>
      <c r="BF64">
        <v>0.2122995186086665</v>
      </c>
      <c r="BG64">
        <v>0.30725808704681751</v>
      </c>
      <c r="BH64">
        <v>0.30997596554679252</v>
      </c>
      <c r="BJ64">
        <f t="shared" si="12"/>
        <v>0.31753021773706364</v>
      </c>
      <c r="BK64">
        <f t="shared" si="13"/>
        <v>0.36744839828167297</v>
      </c>
      <c r="BL64">
        <f t="shared" si="14"/>
        <v>0.30689541335048559</v>
      </c>
      <c r="BN64">
        <f t="shared" si="15"/>
        <v>6.1441472715767199E-2</v>
      </c>
      <c r="BO64">
        <f t="shared" si="16"/>
        <v>7.3495182251214375E-2</v>
      </c>
      <c r="BP64">
        <f t="shared" si="17"/>
        <v>6.2407051787060477E-2</v>
      </c>
      <c r="BR64">
        <f t="shared" si="18"/>
        <v>1.53603681789418E-2</v>
      </c>
      <c r="BS64">
        <f t="shared" si="19"/>
        <v>1.7322980584791627E-2</v>
      </c>
      <c r="BT64">
        <f t="shared" si="20"/>
        <v>1.2481410357412095E-2</v>
      </c>
      <c r="BV64">
        <f t="shared" si="21"/>
        <v>3.8724735307871141E-2</v>
      </c>
      <c r="BW64">
        <f t="shared" si="22"/>
        <v>0.59470317765816405</v>
      </c>
      <c r="BX64">
        <f t="shared" si="23"/>
        <v>7.7505478685027081E-3</v>
      </c>
    </row>
    <row r="65" spans="1:76" x14ac:dyDescent="0.3">
      <c r="A65" t="s">
        <v>1345</v>
      </c>
      <c r="B65">
        <v>0.31192885494703998</v>
      </c>
      <c r="C65">
        <v>0.24709934853458049</v>
      </c>
      <c r="D65">
        <v>0.4365581409216085</v>
      </c>
      <c r="E65">
        <v>0.43229550748478202</v>
      </c>
      <c r="F65">
        <v>0.73295470391072248</v>
      </c>
      <c r="G65">
        <v>0.32798217945998598</v>
      </c>
      <c r="H65">
        <v>0.31354313246306248</v>
      </c>
      <c r="I65">
        <v>0.33780881404242546</v>
      </c>
      <c r="J65">
        <v>0.28259625543042149</v>
      </c>
      <c r="K65">
        <v>0.34545252256784753</v>
      </c>
      <c r="L65">
        <v>0.18054458767370152</v>
      </c>
      <c r="M65">
        <v>0.31742614967083249</v>
      </c>
      <c r="N65">
        <v>0.2478730696742085</v>
      </c>
      <c r="O65">
        <v>0.22131557338001101</v>
      </c>
      <c r="P65">
        <v>0.44635411493481048</v>
      </c>
      <c r="Q65">
        <v>0.33981052917846</v>
      </c>
      <c r="R65">
        <v>0.26162760679661751</v>
      </c>
      <c r="S65">
        <v>0.3297789389438745</v>
      </c>
      <c r="T65">
        <v>0.26964448914872252</v>
      </c>
      <c r="U65">
        <v>0.33074019864505499</v>
      </c>
      <c r="V65">
        <v>0.267770992733809</v>
      </c>
      <c r="W65">
        <v>0.26919152111917349</v>
      </c>
      <c r="X65">
        <v>0.36255509284114995</v>
      </c>
      <c r="Y65">
        <v>0.35862856769886098</v>
      </c>
      <c r="Z65">
        <v>0.47567546166275354</v>
      </c>
      <c r="AA65">
        <v>0.37143721636863203</v>
      </c>
      <c r="AB65">
        <v>0.59431929457786448</v>
      </c>
      <c r="AC65">
        <v>0.41655896848462803</v>
      </c>
      <c r="AD65">
        <v>0.27921317329740603</v>
      </c>
      <c r="AE65">
        <v>0.26910174940352499</v>
      </c>
      <c r="AF65">
        <v>0.2828572077498725</v>
      </c>
      <c r="AG65">
        <v>0.21054284786042599</v>
      </c>
      <c r="AH65">
        <v>0.36145627260461599</v>
      </c>
      <c r="AI65">
        <v>0.53549698163653003</v>
      </c>
      <c r="AJ65">
        <v>0.21416941546486251</v>
      </c>
      <c r="AK65">
        <v>0.25303986644307652</v>
      </c>
      <c r="AL65">
        <v>0.1997702198395945</v>
      </c>
      <c r="AM65">
        <v>0.36709164827775354</v>
      </c>
      <c r="AN65">
        <v>0.27238145284624404</v>
      </c>
      <c r="AO65">
        <v>0.21533225573018999</v>
      </c>
      <c r="AP65">
        <v>0.453011949807897</v>
      </c>
      <c r="AQ65">
        <v>0.2618716604342915</v>
      </c>
      <c r="AR65">
        <v>0.265798279321876</v>
      </c>
      <c r="AS65">
        <v>0.35702680133440501</v>
      </c>
      <c r="AT65">
        <v>0.30292483071599696</v>
      </c>
      <c r="AU65">
        <v>0.45629615749971553</v>
      </c>
      <c r="AV65">
        <v>0.33689435019724001</v>
      </c>
      <c r="AW65">
        <v>0.3433211914375755</v>
      </c>
      <c r="AX65">
        <v>0.37618760354577602</v>
      </c>
      <c r="AY65">
        <v>0.251220396683353</v>
      </c>
      <c r="AZ65">
        <v>0.30227940981516399</v>
      </c>
      <c r="BA65">
        <v>0.28664293517802752</v>
      </c>
      <c r="BB65">
        <v>0.31075041011962901</v>
      </c>
      <c r="BC65">
        <v>0.27375968505778647</v>
      </c>
      <c r="BD65">
        <v>0.34815170352661701</v>
      </c>
      <c r="BE65">
        <v>0.26019438200198047</v>
      </c>
      <c r="BF65">
        <v>0.320244827509302</v>
      </c>
      <c r="BG65">
        <v>0.27266616252081599</v>
      </c>
      <c r="BH65">
        <v>0.29874329124752497</v>
      </c>
      <c r="BJ65">
        <f t="shared" si="12"/>
        <v>0.3450964677671563</v>
      </c>
      <c r="BK65">
        <f t="shared" si="13"/>
        <v>0.34703314342075092</v>
      </c>
      <c r="BL65">
        <f t="shared" si="14"/>
        <v>0.30399083546226779</v>
      </c>
      <c r="BN65">
        <f t="shared" si="15"/>
        <v>0.12786779408121871</v>
      </c>
      <c r="BO65">
        <f t="shared" si="16"/>
        <v>0.10256699426304222</v>
      </c>
      <c r="BP65">
        <f t="shared" si="17"/>
        <v>6.5462859747771621E-2</v>
      </c>
      <c r="BR65">
        <f t="shared" si="18"/>
        <v>3.1966948520304676E-2</v>
      </c>
      <c r="BS65">
        <f t="shared" si="19"/>
        <v>2.4175272389772958E-2</v>
      </c>
      <c r="BT65">
        <f t="shared" si="20"/>
        <v>1.3092571949554325E-2</v>
      </c>
      <c r="BV65">
        <f t="shared" si="21"/>
        <v>0.96179407296324593</v>
      </c>
      <c r="BW65">
        <f t="shared" si="22"/>
        <v>0.24793397779104476</v>
      </c>
      <c r="BX65">
        <f t="shared" si="23"/>
        <v>0.1291793557981229</v>
      </c>
    </row>
    <row r="66" spans="1:76" x14ac:dyDescent="0.3">
      <c r="A66" t="s">
        <v>1346</v>
      </c>
      <c r="B66">
        <v>0.44547211981729701</v>
      </c>
      <c r="C66">
        <v>0.41286768950173702</v>
      </c>
      <c r="D66">
        <v>0.53239970477655296</v>
      </c>
      <c r="E66">
        <v>0.62475289898462205</v>
      </c>
      <c r="F66">
        <v>0.47470485298992848</v>
      </c>
      <c r="G66">
        <v>0.5798535232185571</v>
      </c>
      <c r="H66">
        <v>0.64823115301192691</v>
      </c>
      <c r="I66">
        <v>0.54775371983913101</v>
      </c>
      <c r="J66">
        <v>0.61007764982401458</v>
      </c>
      <c r="K66">
        <v>0.47885343462320201</v>
      </c>
      <c r="L66">
        <v>0.47630236327099151</v>
      </c>
      <c r="M66">
        <v>0.53081344619774895</v>
      </c>
      <c r="N66">
        <v>0.49816996803310198</v>
      </c>
      <c r="O66">
        <v>0.45334217757016204</v>
      </c>
      <c r="P66">
        <v>0.53562949171213803</v>
      </c>
      <c r="Q66">
        <v>0.45552691405346202</v>
      </c>
      <c r="R66">
        <v>0.62987820180755194</v>
      </c>
      <c r="S66">
        <v>0.63316226351299254</v>
      </c>
      <c r="T66">
        <v>0.49748737210181398</v>
      </c>
      <c r="U66">
        <v>0.57385860364316654</v>
      </c>
      <c r="V66">
        <v>0.49347026918443204</v>
      </c>
      <c r="W66">
        <v>0.47966493899016649</v>
      </c>
      <c r="X66">
        <v>0.63057454994386153</v>
      </c>
      <c r="Y66">
        <v>0.66336876877705997</v>
      </c>
      <c r="Z66">
        <v>0.58915403491553597</v>
      </c>
      <c r="AA66">
        <v>0.40730022621787698</v>
      </c>
      <c r="AB66">
        <v>0.682456517476691</v>
      </c>
      <c r="AC66">
        <v>0.57035958183670443</v>
      </c>
      <c r="AD66">
        <v>0.488996944923486</v>
      </c>
      <c r="AE66">
        <v>0.55165871110759546</v>
      </c>
      <c r="AF66">
        <v>0.44767574664860543</v>
      </c>
      <c r="AG66">
        <v>0.6146827300771055</v>
      </c>
      <c r="AH66">
        <v>0.55700793508228097</v>
      </c>
      <c r="AI66">
        <v>0.6412965648086465</v>
      </c>
      <c r="AJ66">
        <v>0.60925346211223608</v>
      </c>
      <c r="AK66">
        <v>0.45176961290423651</v>
      </c>
      <c r="AL66">
        <v>0.47475018148050097</v>
      </c>
      <c r="AM66">
        <v>0.51540014708741</v>
      </c>
      <c r="AN66">
        <v>0.3981154412217115</v>
      </c>
      <c r="AO66">
        <v>0.42374347145365399</v>
      </c>
      <c r="AP66">
        <v>0.54894184632989296</v>
      </c>
      <c r="AQ66">
        <v>0.390410333331699</v>
      </c>
      <c r="AR66">
        <v>0.52669303923501354</v>
      </c>
      <c r="AS66">
        <v>0.4394150873363955</v>
      </c>
      <c r="AT66">
        <v>0.58540604083504455</v>
      </c>
      <c r="AU66">
        <v>0.55695085274950551</v>
      </c>
      <c r="AV66">
        <v>0.62301536734424001</v>
      </c>
      <c r="AW66">
        <v>0.48927797477712454</v>
      </c>
      <c r="AX66">
        <v>0.36137586874809047</v>
      </c>
      <c r="AY66">
        <v>0.47730822341450996</v>
      </c>
      <c r="AZ66">
        <v>0.552188478679143</v>
      </c>
      <c r="BA66">
        <v>0.61603660716581654</v>
      </c>
      <c r="BB66">
        <v>0.47185345977392001</v>
      </c>
      <c r="BC66">
        <v>0.40552551676841353</v>
      </c>
      <c r="BD66">
        <v>0.59332138642075294</v>
      </c>
      <c r="BE66">
        <v>0.45768881751493801</v>
      </c>
      <c r="BF66">
        <v>0.52883692724426457</v>
      </c>
      <c r="BG66">
        <v>0.42944337945906352</v>
      </c>
      <c r="BH66">
        <v>0.42658299702615454</v>
      </c>
      <c r="BJ66">
        <f t="shared" si="12"/>
        <v>0.51904694421403585</v>
      </c>
      <c r="BK66">
        <f t="shared" si="13"/>
        <v>0.56400299783642061</v>
      </c>
      <c r="BL66">
        <f t="shared" si="14"/>
        <v>0.49413218081654919</v>
      </c>
      <c r="BN66">
        <f t="shared" si="15"/>
        <v>6.9352255830687715E-2</v>
      </c>
      <c r="BO66">
        <f t="shared" si="16"/>
        <v>7.9409240133357387E-2</v>
      </c>
      <c r="BP66">
        <f t="shared" si="17"/>
        <v>7.7023227463780083E-2</v>
      </c>
      <c r="BR66">
        <f t="shared" si="18"/>
        <v>1.7338063957671929E-2</v>
      </c>
      <c r="BS66">
        <f t="shared" si="19"/>
        <v>1.8716937395722652E-2</v>
      </c>
      <c r="BT66">
        <f t="shared" si="20"/>
        <v>1.5404645492756016E-2</v>
      </c>
      <c r="BV66">
        <f t="shared" si="21"/>
        <v>8.7612819388622171E-2</v>
      </c>
      <c r="BW66">
        <f t="shared" si="22"/>
        <v>0.2901569655199438</v>
      </c>
      <c r="BX66">
        <f t="shared" si="23"/>
        <v>6.6096447193078984E-3</v>
      </c>
    </row>
    <row r="67" spans="1:76" x14ac:dyDescent="0.3">
      <c r="A67" t="s">
        <v>1347</v>
      </c>
      <c r="B67">
        <v>0</v>
      </c>
      <c r="C67">
        <v>1.5947005516722294E-2</v>
      </c>
      <c r="D67">
        <v>0</v>
      </c>
      <c r="E67">
        <v>1.0960156741648399E-2</v>
      </c>
      <c r="F67">
        <v>0</v>
      </c>
      <c r="G67">
        <v>0</v>
      </c>
      <c r="H67">
        <v>0</v>
      </c>
      <c r="I67">
        <v>0</v>
      </c>
      <c r="J67">
        <v>2.0566355869514399E-3</v>
      </c>
      <c r="K67">
        <v>0</v>
      </c>
      <c r="L67">
        <v>3.3103987680894349E-3</v>
      </c>
      <c r="M67">
        <v>1.0956504956875895E-2</v>
      </c>
      <c r="N67">
        <v>4.7012254367894447E-3</v>
      </c>
      <c r="O67">
        <v>5.0528156540378E-3</v>
      </c>
      <c r="P67">
        <v>1.0575895630675999E-2</v>
      </c>
      <c r="Q67">
        <v>0</v>
      </c>
      <c r="R67">
        <v>6.5743035669040498E-3</v>
      </c>
      <c r="S67">
        <v>1.285696626931665E-2</v>
      </c>
      <c r="T67">
        <v>0</v>
      </c>
      <c r="U67">
        <v>3.0906878774074448E-3</v>
      </c>
      <c r="V67">
        <v>0</v>
      </c>
      <c r="W67">
        <v>7.4399415736444447E-3</v>
      </c>
      <c r="X67">
        <v>9.3690273360150494E-3</v>
      </c>
      <c r="Y67">
        <v>3.6502519517954751E-3</v>
      </c>
      <c r="Z67">
        <v>8.5336515953885004E-3</v>
      </c>
      <c r="AA67">
        <v>0</v>
      </c>
      <c r="AB67">
        <v>1.3710769979625399E-2</v>
      </c>
      <c r="AC67">
        <v>1.09775108526141E-2</v>
      </c>
      <c r="AD67">
        <v>0</v>
      </c>
      <c r="AE67">
        <v>5.8332385632659496E-3</v>
      </c>
      <c r="AF67">
        <v>1.273655411970695E-3</v>
      </c>
      <c r="AG67">
        <v>0</v>
      </c>
      <c r="AH67">
        <v>0</v>
      </c>
      <c r="AI67">
        <v>1.4322745394063795E-2</v>
      </c>
      <c r="AJ67">
        <v>0</v>
      </c>
      <c r="AK67">
        <v>0</v>
      </c>
      <c r="AL67">
        <v>6.9168650868662498E-3</v>
      </c>
      <c r="AM67">
        <v>4.7447306289748704E-3</v>
      </c>
      <c r="AN67">
        <v>1.519058951333555E-2</v>
      </c>
      <c r="AO67">
        <v>0</v>
      </c>
      <c r="AP67">
        <v>7.7874617494921496E-3</v>
      </c>
      <c r="AQ67">
        <v>8.8678919188113995E-3</v>
      </c>
      <c r="AR67">
        <v>7.8302849801086261E-3</v>
      </c>
      <c r="AS67">
        <v>1.7011950295377602E-2</v>
      </c>
      <c r="AT67">
        <v>0</v>
      </c>
      <c r="AU67">
        <v>0</v>
      </c>
      <c r="AV67">
        <v>1.1028120104455599E-2</v>
      </c>
      <c r="AW67">
        <v>1.3011082401062701E-2</v>
      </c>
      <c r="AX67">
        <v>1.07486326288026E-2</v>
      </c>
      <c r="AY67">
        <v>0</v>
      </c>
      <c r="AZ67">
        <v>6.8939436864386252E-3</v>
      </c>
      <c r="BA67">
        <v>0</v>
      </c>
      <c r="BB67">
        <v>0</v>
      </c>
      <c r="BC67">
        <v>9.2475879472065006E-3</v>
      </c>
      <c r="BD67">
        <v>8.61220247858345E-3</v>
      </c>
      <c r="BE67">
        <v>4.7681176258223146E-3</v>
      </c>
      <c r="BF67">
        <v>0</v>
      </c>
      <c r="BG67">
        <v>6.5176728065723501E-3</v>
      </c>
      <c r="BH67">
        <v>5.9543741086721504E-3</v>
      </c>
      <c r="BJ67">
        <f t="shared" si="12"/>
        <v>3.9725398932369191E-3</v>
      </c>
      <c r="BK67">
        <f t="shared" si="13"/>
        <v>5.4240416873339754E-3</v>
      </c>
      <c r="BL67">
        <f t="shared" si="14"/>
        <v>5.805260318423309E-3</v>
      </c>
      <c r="BN67">
        <f t="shared" si="15"/>
        <v>5.2703597305536181E-3</v>
      </c>
      <c r="BO67">
        <f t="shared" si="16"/>
        <v>5.2416382096529615E-3</v>
      </c>
      <c r="BP67">
        <f t="shared" si="17"/>
        <v>5.2555999953073562E-3</v>
      </c>
      <c r="BR67">
        <f t="shared" si="18"/>
        <v>1.3175899326384045E-3</v>
      </c>
      <c r="BS67">
        <f t="shared" si="19"/>
        <v>1.235465974190708E-3</v>
      </c>
      <c r="BT67">
        <f t="shared" si="20"/>
        <v>1.0511199990614712E-3</v>
      </c>
      <c r="BV67">
        <f t="shared" si="21"/>
        <v>0.42764415774265585</v>
      </c>
      <c r="BW67">
        <f t="shared" si="22"/>
        <v>0.28499211156947513</v>
      </c>
      <c r="BX67">
        <f t="shared" si="23"/>
        <v>0.81549874211424977</v>
      </c>
    </row>
    <row r="68" spans="1:76" x14ac:dyDescent="0.3">
      <c r="A68" t="s">
        <v>1348</v>
      </c>
      <c r="B68">
        <v>1.799355389464791E-2</v>
      </c>
      <c r="C68">
        <v>1.6459707611138033E-2</v>
      </c>
      <c r="D68">
        <v>3.2427418379573449E-2</v>
      </c>
      <c r="E68">
        <v>6.7365785097496496E-3</v>
      </c>
      <c r="F68">
        <v>9.5709484380489998E-2</v>
      </c>
      <c r="G68">
        <v>4.8470595463622299E-2</v>
      </c>
      <c r="H68">
        <v>4.3737939552419496E-2</v>
      </c>
      <c r="I68">
        <v>2.5517872531408799E-2</v>
      </c>
      <c r="J68">
        <v>2.331985115920629E-2</v>
      </c>
      <c r="K68">
        <v>1.5792398844309351E-2</v>
      </c>
      <c r="L68">
        <v>1.877386415396565E-2</v>
      </c>
      <c r="M68">
        <v>3.7317939200487746E-2</v>
      </c>
      <c r="N68">
        <v>1.3660396987519899E-2</v>
      </c>
      <c r="O68">
        <v>3.642977440280825E-2</v>
      </c>
      <c r="P68">
        <v>0</v>
      </c>
      <c r="Q68">
        <v>2.5298334006452497E-2</v>
      </c>
      <c r="R68">
        <v>6.4068976143511258E-2</v>
      </c>
      <c r="S68">
        <v>1.8290767837928049E-2</v>
      </c>
      <c r="T68">
        <v>4.2951233257475546E-2</v>
      </c>
      <c r="U68">
        <v>3.8192893524266046E-2</v>
      </c>
      <c r="V68">
        <v>2.7480522382199949E-2</v>
      </c>
      <c r="W68">
        <v>2.2791603666088359E-2</v>
      </c>
      <c r="X68">
        <v>6.5033505422005755E-2</v>
      </c>
      <c r="Y68">
        <v>3.4681135962154497E-2</v>
      </c>
      <c r="Z68">
        <v>2.1324617127057598E-2</v>
      </c>
      <c r="AA68">
        <v>5.2888229235101447E-2</v>
      </c>
      <c r="AB68">
        <v>6.6977261824014173E-2</v>
      </c>
      <c r="AC68">
        <v>3.380511083657825E-2</v>
      </c>
      <c r="AD68">
        <v>1.051167262672568E-2</v>
      </c>
      <c r="AE68">
        <v>3.495305990311965E-2</v>
      </c>
      <c r="AF68">
        <v>3.9973855963534255E-2</v>
      </c>
      <c r="AG68">
        <v>4.0246040189100996E-2</v>
      </c>
      <c r="AH68">
        <v>2.977308126569235E-2</v>
      </c>
      <c r="AI68">
        <v>2.0990174670409749E-2</v>
      </c>
      <c r="AJ68">
        <v>3.1521525553762302E-2</v>
      </c>
      <c r="AK68">
        <v>6.4313637332349752E-3</v>
      </c>
      <c r="AL68">
        <v>1.7634404270851951E-2</v>
      </c>
      <c r="AM68">
        <v>2.6243225763779347E-2</v>
      </c>
      <c r="AN68">
        <v>2.096467045588242E-2</v>
      </c>
      <c r="AO68">
        <v>2.50775435901197E-2</v>
      </c>
      <c r="AP68">
        <v>3.4579104002385799E-2</v>
      </c>
      <c r="AQ68">
        <v>3.3583962256023753E-2</v>
      </c>
      <c r="AR68">
        <v>1.689369712439865E-2</v>
      </c>
      <c r="AS68">
        <v>1.442365730058545E-2</v>
      </c>
      <c r="AT68">
        <v>2.9819264183918649E-2</v>
      </c>
      <c r="AU68">
        <v>2.2879348111605E-2</v>
      </c>
      <c r="AV68">
        <v>3.9088386110577099E-2</v>
      </c>
      <c r="AW68">
        <v>8.4523854004388901E-3</v>
      </c>
      <c r="AX68">
        <v>3.75024071465411E-2</v>
      </c>
      <c r="AY68">
        <v>4.2710151590380496E-2</v>
      </c>
      <c r="AZ68">
        <v>3.2453580845128949E-2</v>
      </c>
      <c r="BA68">
        <v>3.4722460856212098E-2</v>
      </c>
      <c r="BB68">
        <v>2.047838497888365E-2</v>
      </c>
      <c r="BC68">
        <v>1.5758336764037231E-2</v>
      </c>
      <c r="BD68">
        <v>2.6664074863010499E-2</v>
      </c>
      <c r="BE68">
        <v>3.4270321746517896E-2</v>
      </c>
      <c r="BF68">
        <v>2.8826565037667853E-2</v>
      </c>
      <c r="BG68">
        <v>1.9304432094819236E-2</v>
      </c>
      <c r="BH68">
        <v>1.7345086070339775E-2</v>
      </c>
      <c r="BJ68">
        <f t="shared" si="12"/>
        <v>2.8602856817362462E-2</v>
      </c>
      <c r="BK68">
        <f t="shared" si="13"/>
        <v>3.694076343538686E-2</v>
      </c>
      <c r="BL68">
        <f t="shared" si="14"/>
        <v>2.5505133594044115E-2</v>
      </c>
      <c r="BN68">
        <f t="shared" si="15"/>
        <v>2.2162355338632339E-2</v>
      </c>
      <c r="BO68">
        <f t="shared" si="16"/>
        <v>1.652811738619207E-2</v>
      </c>
      <c r="BP68">
        <f t="shared" si="17"/>
        <v>9.6098027946318627E-3</v>
      </c>
      <c r="BR68">
        <f t="shared" si="18"/>
        <v>5.5405888346580848E-3</v>
      </c>
      <c r="BS68">
        <f t="shared" si="19"/>
        <v>3.8957146280078963E-3</v>
      </c>
      <c r="BT68">
        <f t="shared" si="20"/>
        <v>1.9219605589263725E-3</v>
      </c>
      <c r="BV68">
        <f t="shared" si="21"/>
        <v>0.22871427463092503</v>
      </c>
      <c r="BW68">
        <f t="shared" si="22"/>
        <v>0.6035742859345905</v>
      </c>
      <c r="BX68">
        <f t="shared" si="23"/>
        <v>1.4263421418454348E-2</v>
      </c>
    </row>
    <row r="69" spans="1:76" x14ac:dyDescent="0.3">
      <c r="A69" t="s">
        <v>1349</v>
      </c>
      <c r="B69">
        <v>6.8794130205070747E-2</v>
      </c>
      <c r="C69">
        <v>8.3607444030679046E-2</v>
      </c>
      <c r="D69">
        <v>0.17037329661006601</v>
      </c>
      <c r="E69">
        <v>0.16651355332468448</v>
      </c>
      <c r="F69">
        <v>0.18283797210744451</v>
      </c>
      <c r="G69">
        <v>0.1296819694063345</v>
      </c>
      <c r="H69">
        <v>0.18247734395075149</v>
      </c>
      <c r="I69">
        <v>0.13796672043959049</v>
      </c>
      <c r="J69">
        <v>0.12715926637536401</v>
      </c>
      <c r="K69">
        <v>0.1346754852577485</v>
      </c>
      <c r="L69">
        <v>0.10130451278570435</v>
      </c>
      <c r="M69">
        <v>0.11368724121166125</v>
      </c>
      <c r="N69">
        <v>0.13521668896714376</v>
      </c>
      <c r="O69">
        <v>7.5689575800752557E-2</v>
      </c>
      <c r="P69">
        <v>0.16000756214957901</v>
      </c>
      <c r="Q69">
        <v>0.170564750619251</v>
      </c>
      <c r="R69">
        <v>0.1488411680085375</v>
      </c>
      <c r="S69">
        <v>0.16841768466736551</v>
      </c>
      <c r="T69">
        <v>8.3466220160778801E-2</v>
      </c>
      <c r="U69">
        <v>0.1702485916210115</v>
      </c>
      <c r="V69">
        <v>0.1238228638727466</v>
      </c>
      <c r="W69">
        <v>0.138410905523836</v>
      </c>
      <c r="X69">
        <v>0.11362556966055526</v>
      </c>
      <c r="Y69">
        <v>0.14013011748190629</v>
      </c>
      <c r="Z69">
        <v>0.13720369885463501</v>
      </c>
      <c r="AA69">
        <v>0.120720609553748</v>
      </c>
      <c r="AB69">
        <v>0.12821555880393551</v>
      </c>
      <c r="AC69">
        <v>0.164785364581336</v>
      </c>
      <c r="AD69">
        <v>0.141135318619073</v>
      </c>
      <c r="AE69">
        <v>0.1202765688354023</v>
      </c>
      <c r="AF69">
        <v>0.16083418852925699</v>
      </c>
      <c r="AG69">
        <v>0.14191449365595998</v>
      </c>
      <c r="AH69">
        <v>0.1221944263141185</v>
      </c>
      <c r="AI69">
        <v>0.150829688560009</v>
      </c>
      <c r="AJ69">
        <v>8.5112481916107E-2</v>
      </c>
      <c r="AK69">
        <v>0.12696558083162199</v>
      </c>
      <c r="AL69">
        <v>9.3104672562638158E-2</v>
      </c>
      <c r="AM69">
        <v>0.1244682922811105</v>
      </c>
      <c r="AN69">
        <v>0.140268890238996</v>
      </c>
      <c r="AO69">
        <v>9.6841480750348E-2</v>
      </c>
      <c r="AP69">
        <v>0.11278371263167244</v>
      </c>
      <c r="AQ69">
        <v>0.1561331452616595</v>
      </c>
      <c r="AR69">
        <v>0.14947184411729603</v>
      </c>
      <c r="AS69">
        <v>0.153858398021325</v>
      </c>
      <c r="AT69">
        <v>0.1331211928588831</v>
      </c>
      <c r="AU69">
        <v>0.16504826253510851</v>
      </c>
      <c r="AV69">
        <v>0.1234141924599602</v>
      </c>
      <c r="AW69">
        <v>8.6314948327550753E-2</v>
      </c>
      <c r="AX69">
        <v>0.13876505117964449</v>
      </c>
      <c r="AY69">
        <v>0.15225820163362799</v>
      </c>
      <c r="AZ69">
        <v>0.1246825992325335</v>
      </c>
      <c r="BA69">
        <v>0.1150485339297819</v>
      </c>
      <c r="BB69">
        <v>0.11725182935891404</v>
      </c>
      <c r="BC69">
        <v>7.7381524742766411E-2</v>
      </c>
      <c r="BD69">
        <v>0.18454985706807051</v>
      </c>
      <c r="BE69">
        <v>8.7588153490020651E-2</v>
      </c>
      <c r="BF69">
        <v>0.10091313080531585</v>
      </c>
      <c r="BG69">
        <v>0.114009103096608</v>
      </c>
      <c r="BH69">
        <v>0.14184066182806399</v>
      </c>
      <c r="BJ69">
        <f t="shared" si="12"/>
        <v>0.13378484457761411</v>
      </c>
      <c r="BK69">
        <f t="shared" si="13"/>
        <v>0.13750405762801177</v>
      </c>
      <c r="BL69">
        <f t="shared" si="14"/>
        <v>0.12404782964638496</v>
      </c>
      <c r="BN69">
        <f t="shared" si="15"/>
        <v>3.7313105958760001E-2</v>
      </c>
      <c r="BO69">
        <f t="shared" si="16"/>
        <v>2.2015432423990632E-2</v>
      </c>
      <c r="BP69">
        <f t="shared" si="17"/>
        <v>2.7857143165230861E-2</v>
      </c>
      <c r="BR69">
        <f t="shared" si="18"/>
        <v>9.3282764896900003E-3</v>
      </c>
      <c r="BS69">
        <f t="shared" si="19"/>
        <v>5.1890871859193227E-3</v>
      </c>
      <c r="BT69">
        <f t="shared" si="20"/>
        <v>5.5714286330461726E-3</v>
      </c>
      <c r="BV69">
        <f t="shared" si="21"/>
        <v>0.73059674741424474</v>
      </c>
      <c r="BW69">
        <f t="shared" si="22"/>
        <v>0.37853212471507092</v>
      </c>
      <c r="BX69">
        <f t="shared" si="23"/>
        <v>8.4682532169659278E-2</v>
      </c>
    </row>
    <row r="70" spans="1:76" x14ac:dyDescent="0.3">
      <c r="A70" t="s">
        <v>1350</v>
      </c>
      <c r="B70">
        <v>0.68024535383443752</v>
      </c>
      <c r="C70">
        <v>0.73677985460822049</v>
      </c>
      <c r="D70">
        <v>1.0632560215717199</v>
      </c>
      <c r="E70">
        <v>1.0442393277600348</v>
      </c>
      <c r="F70">
        <v>0.98381084064531255</v>
      </c>
      <c r="G70">
        <v>1.0038033225391949</v>
      </c>
      <c r="H70">
        <v>0.83257956752423845</v>
      </c>
      <c r="I70">
        <v>0.71064857224114852</v>
      </c>
      <c r="J70">
        <v>0.82102094822125149</v>
      </c>
      <c r="K70">
        <v>0.74394883587268701</v>
      </c>
      <c r="L70">
        <v>0.88887620047520843</v>
      </c>
      <c r="M70">
        <v>0.84239235822624403</v>
      </c>
      <c r="N70">
        <v>0.76189513176542456</v>
      </c>
      <c r="O70">
        <v>0.64422450508453999</v>
      </c>
      <c r="P70">
        <v>0.62025660562637541</v>
      </c>
      <c r="Q70">
        <v>0.65919274112793047</v>
      </c>
      <c r="R70">
        <v>0.63908793281428555</v>
      </c>
      <c r="S70">
        <v>1.057634088424481</v>
      </c>
      <c r="T70">
        <v>0.54991539280051149</v>
      </c>
      <c r="U70">
        <v>1.0601671446622549</v>
      </c>
      <c r="V70">
        <v>0.67791601752403197</v>
      </c>
      <c r="W70">
        <v>0.88121879142182058</v>
      </c>
      <c r="X70">
        <v>0.84966455555539699</v>
      </c>
      <c r="Y70">
        <v>0.75590949764169246</v>
      </c>
      <c r="Z70">
        <v>0.95574118638834449</v>
      </c>
      <c r="AA70">
        <v>0.59307248335071305</v>
      </c>
      <c r="AB70">
        <v>1.0049979246831089</v>
      </c>
      <c r="AC70">
        <v>1.1231598136542951</v>
      </c>
      <c r="AD70">
        <v>0.69432558411346545</v>
      </c>
      <c r="AE70">
        <v>1.200288977297495</v>
      </c>
      <c r="AF70">
        <v>0.66312742354408649</v>
      </c>
      <c r="AG70">
        <v>0.81644732022927802</v>
      </c>
      <c r="AH70">
        <v>1.0849626006198649</v>
      </c>
      <c r="AI70">
        <v>0.659689459367925</v>
      </c>
      <c r="AJ70">
        <v>1.0107608765454814</v>
      </c>
      <c r="AK70">
        <v>0.94824841201761245</v>
      </c>
      <c r="AL70">
        <v>0.8692205129555044</v>
      </c>
      <c r="AM70">
        <v>0.8951329207098595</v>
      </c>
      <c r="AN70">
        <v>0.76785657716238997</v>
      </c>
      <c r="AO70">
        <v>0.65390520569625643</v>
      </c>
      <c r="AP70">
        <v>0.82498343680485697</v>
      </c>
      <c r="AQ70">
        <v>0.62731958982475544</v>
      </c>
      <c r="AR70">
        <v>0.93197629295825957</v>
      </c>
      <c r="AS70">
        <v>0.59351724699512953</v>
      </c>
      <c r="AT70">
        <v>0.67309656932812456</v>
      </c>
      <c r="AU70">
        <v>0.71782241610271347</v>
      </c>
      <c r="AV70">
        <v>0.96734844554941946</v>
      </c>
      <c r="AW70">
        <v>0.64481066081159955</v>
      </c>
      <c r="AX70">
        <v>0.715961061590763</v>
      </c>
      <c r="AY70">
        <v>0.52829688580512246</v>
      </c>
      <c r="AZ70">
        <v>0.68551015150645855</v>
      </c>
      <c r="BA70">
        <v>0.91039812801261899</v>
      </c>
      <c r="BB70">
        <v>0.82523871562581896</v>
      </c>
      <c r="BC70">
        <v>0.74322964594501206</v>
      </c>
      <c r="BD70">
        <v>1.0935307329510451</v>
      </c>
      <c r="BE70">
        <v>1.11313029595533</v>
      </c>
      <c r="BF70">
        <v>0.62597889565075049</v>
      </c>
      <c r="BG70">
        <v>0.72763254901388796</v>
      </c>
      <c r="BH70">
        <v>0.85638276332829855</v>
      </c>
      <c r="BJ70">
        <f t="shared" si="12"/>
        <v>0.81482313669524797</v>
      </c>
      <c r="BK70">
        <f t="shared" si="13"/>
        <v>0.8481847885607251</v>
      </c>
      <c r="BL70">
        <f t="shared" si="14"/>
        <v>0.79805155955388274</v>
      </c>
      <c r="BN70">
        <f t="shared" si="15"/>
        <v>0.14589455677258031</v>
      </c>
      <c r="BO70">
        <f t="shared" si="16"/>
        <v>0.20457147421234445</v>
      </c>
      <c r="BP70">
        <f t="shared" si="17"/>
        <v>0.15823437902686782</v>
      </c>
      <c r="BR70">
        <f t="shared" si="18"/>
        <v>3.6473639193145078E-2</v>
      </c>
      <c r="BS70">
        <f t="shared" si="19"/>
        <v>4.8217958884292568E-2</v>
      </c>
      <c r="BT70">
        <f t="shared" si="20"/>
        <v>3.1646875805373564E-2</v>
      </c>
      <c r="BV70">
        <f t="shared" si="21"/>
        <v>0.58508297695672995</v>
      </c>
      <c r="BW70">
        <f t="shared" si="22"/>
        <v>0.73049353516993665</v>
      </c>
      <c r="BX70">
        <f t="shared" si="23"/>
        <v>0.39145676450801126</v>
      </c>
    </row>
    <row r="71" spans="1:76" x14ac:dyDescent="0.3">
      <c r="A71" t="s">
        <v>1351</v>
      </c>
      <c r="B71">
        <v>7.4031550549210498E-2</v>
      </c>
      <c r="C71">
        <v>5.6900827132932555E-2</v>
      </c>
      <c r="D71">
        <v>7.3570878379569049E-2</v>
      </c>
      <c r="E71">
        <v>9.6732332433476897E-2</v>
      </c>
      <c r="F71">
        <v>9.7239151699788945E-2</v>
      </c>
      <c r="G71">
        <v>7.5143481595638051E-2</v>
      </c>
      <c r="H71">
        <v>8.926309028950645E-2</v>
      </c>
      <c r="I71">
        <v>5.1210866555975801E-2</v>
      </c>
      <c r="J71">
        <v>9.8532843064481707E-2</v>
      </c>
      <c r="K71">
        <v>9.5474900320227901E-2</v>
      </c>
      <c r="L71">
        <v>8.6915415811226193E-2</v>
      </c>
      <c r="M71">
        <v>5.6828247631380897E-2</v>
      </c>
      <c r="N71">
        <v>6.6898897139154451E-2</v>
      </c>
      <c r="O71">
        <v>5.3090674423737397E-2</v>
      </c>
      <c r="P71">
        <v>7.8866616794239591E-2</v>
      </c>
      <c r="Q71">
        <v>6.0724570635561748E-2</v>
      </c>
      <c r="R71">
        <v>0.11495452634527614</v>
      </c>
      <c r="S71">
        <v>9.1306271657189852E-2</v>
      </c>
      <c r="T71">
        <v>5.2984113811091554E-2</v>
      </c>
      <c r="U71">
        <v>3.8573610863941454E-2</v>
      </c>
      <c r="V71">
        <v>9.1209870622263253E-2</v>
      </c>
      <c r="W71">
        <v>0.1024246767594683</v>
      </c>
      <c r="X71">
        <v>7.8691747142213747E-2</v>
      </c>
      <c r="Y71">
        <v>6.6670176229885802E-2</v>
      </c>
      <c r="Z71">
        <v>7.1950938441217999E-2</v>
      </c>
      <c r="AA71">
        <v>5.291370207958955E-2</v>
      </c>
      <c r="AB71">
        <v>8.2497286313172491E-2</v>
      </c>
      <c r="AC71">
        <v>0.11177777458203661</v>
      </c>
      <c r="AD71">
        <v>0.10218886800787949</v>
      </c>
      <c r="AE71">
        <v>9.5251370084971143E-2</v>
      </c>
      <c r="AF71">
        <v>9.670515283214895E-2</v>
      </c>
      <c r="AG71">
        <v>0.10966258631689355</v>
      </c>
      <c r="AH71">
        <v>5.3090110296995549E-2</v>
      </c>
      <c r="AI71">
        <v>9.9522388547021751E-2</v>
      </c>
      <c r="AJ71">
        <v>8.1719349506599204E-2</v>
      </c>
      <c r="AK71">
        <v>8.4343714090656191E-2</v>
      </c>
      <c r="AL71">
        <v>8.669338375326735E-2</v>
      </c>
      <c r="AM71">
        <v>4.4131289300812948E-2</v>
      </c>
      <c r="AN71">
        <v>6.0945439925337005E-2</v>
      </c>
      <c r="AO71">
        <v>6.0886987376677651E-2</v>
      </c>
      <c r="AP71">
        <v>8.4422950972218802E-2</v>
      </c>
      <c r="AQ71">
        <v>9.6163909173043488E-2</v>
      </c>
      <c r="AR71">
        <v>4.6255953679980602E-2</v>
      </c>
      <c r="AS71">
        <v>0.10240824167623945</v>
      </c>
      <c r="AT71">
        <v>7.244246057394825E-2</v>
      </c>
      <c r="AU71">
        <v>0.11044352966129466</v>
      </c>
      <c r="AV71">
        <v>9.6515363206603338E-2</v>
      </c>
      <c r="AW71">
        <v>8.4192218406960145E-2</v>
      </c>
      <c r="AX71">
        <v>4.2488816189922403E-2</v>
      </c>
      <c r="AY71">
        <v>5.9939796997711001E-2</v>
      </c>
      <c r="AZ71">
        <v>6.3144153278446205E-2</v>
      </c>
      <c r="BA71">
        <v>6.9413267148740049E-2</v>
      </c>
      <c r="BB71">
        <v>7.2846535119009292E-2</v>
      </c>
      <c r="BC71">
        <v>5.3827552012457945E-2</v>
      </c>
      <c r="BD71">
        <v>5.99058873066598E-2</v>
      </c>
      <c r="BE71">
        <v>6.1043142451802354E-2</v>
      </c>
      <c r="BF71">
        <v>6.1532303274763653E-2</v>
      </c>
      <c r="BG71">
        <v>5.0535648329337102E-2</v>
      </c>
      <c r="BH71">
        <v>8.9058072095955704E-2</v>
      </c>
      <c r="BJ71">
        <f t="shared" si="12"/>
        <v>7.5714021528506759E-2</v>
      </c>
      <c r="BK71">
        <f t="shared" si="13"/>
        <v>8.4020842829625408E-2</v>
      </c>
      <c r="BL71">
        <f t="shared" si="14"/>
        <v>7.1811998620337783E-2</v>
      </c>
      <c r="BN71">
        <f t="shared" si="15"/>
        <v>1.6868604850642281E-2</v>
      </c>
      <c r="BO71">
        <f t="shared" si="16"/>
        <v>2.3157051821888885E-2</v>
      </c>
      <c r="BP71">
        <f t="shared" si="17"/>
        <v>1.8927082600968734E-2</v>
      </c>
      <c r="BR71">
        <f t="shared" si="18"/>
        <v>4.2171512126605703E-3</v>
      </c>
      <c r="BS71">
        <f t="shared" si="19"/>
        <v>5.4581694585153087E-3</v>
      </c>
      <c r="BT71">
        <f t="shared" si="20"/>
        <v>3.7854165201937468E-3</v>
      </c>
      <c r="BV71">
        <f t="shared" si="21"/>
        <v>0.23761617530403631</v>
      </c>
      <c r="BW71">
        <f t="shared" si="22"/>
        <v>0.49566364121383999</v>
      </c>
      <c r="BX71">
        <f t="shared" si="23"/>
        <v>7.534709932238727E-2</v>
      </c>
    </row>
    <row r="72" spans="1:76" x14ac:dyDescent="0.3">
      <c r="A72" t="s">
        <v>1352</v>
      </c>
      <c r="B72">
        <v>4.8711141660447148E-2</v>
      </c>
      <c r="C72">
        <v>4.8459846343855445E-2</v>
      </c>
      <c r="D72">
        <v>7.9940368992295757E-2</v>
      </c>
      <c r="E72">
        <v>0.96327328017126301</v>
      </c>
      <c r="F72">
        <v>8.8942391198854998E-2</v>
      </c>
      <c r="G72">
        <v>4.3209679868007798E-2</v>
      </c>
      <c r="H72">
        <v>0.11348299669472575</v>
      </c>
      <c r="I72">
        <v>4.9127775681912997E-2</v>
      </c>
      <c r="J72">
        <v>9.0193626806717497E-2</v>
      </c>
      <c r="K72">
        <v>3.1734248822991751E-2</v>
      </c>
      <c r="L72">
        <v>3.1446850055006553E-2</v>
      </c>
      <c r="M72">
        <v>8.1438703382378241E-2</v>
      </c>
      <c r="N72">
        <v>4.5491530967770047E-2</v>
      </c>
      <c r="O72">
        <v>3.1363744893063802E-2</v>
      </c>
      <c r="P72">
        <v>6.2516091573365101E-2</v>
      </c>
      <c r="Q72">
        <v>7.5676173491278545E-2</v>
      </c>
      <c r="R72">
        <v>4.1402224613531151E-2</v>
      </c>
      <c r="S72">
        <v>9.0647109980980994E-2</v>
      </c>
      <c r="T72">
        <v>6.3966719672000294E-2</v>
      </c>
      <c r="U72">
        <v>0.16799807947380702</v>
      </c>
      <c r="V72">
        <v>2.9683291661983802E-2</v>
      </c>
      <c r="W72">
        <v>4.8324738073948506E-2</v>
      </c>
      <c r="X72">
        <v>4.0694019118267352E-2</v>
      </c>
      <c r="Y72">
        <v>2.4433916951581439E-2</v>
      </c>
      <c r="Z72">
        <v>0.12515992658813149</v>
      </c>
      <c r="AA72">
        <v>7.5194587578840649E-2</v>
      </c>
      <c r="AB72">
        <v>6.2037477061133953E-2</v>
      </c>
      <c r="AC72">
        <v>0.12875165789301934</v>
      </c>
      <c r="AD72">
        <v>2.8210611413567899E-2</v>
      </c>
      <c r="AE72">
        <v>7.5134749415442903E-2</v>
      </c>
      <c r="AF72">
        <v>2.6110219000916098E-2</v>
      </c>
      <c r="AG72">
        <v>5.7722031472315347E-2</v>
      </c>
      <c r="AH72">
        <v>0.2470698936826165</v>
      </c>
      <c r="AI72">
        <v>0.12542592290743698</v>
      </c>
      <c r="AJ72">
        <v>6.7570094550346654E-2</v>
      </c>
      <c r="AK72">
        <v>2.3207110709982E-2</v>
      </c>
      <c r="AL72">
        <v>2.1819266166799699E-2</v>
      </c>
      <c r="AM72">
        <v>1.94928992628506E-2</v>
      </c>
      <c r="AN72">
        <v>3.885968618617075E-2</v>
      </c>
      <c r="AO72">
        <v>7.273474376965211E-2</v>
      </c>
      <c r="AP72">
        <v>5.2583121224930751E-2</v>
      </c>
      <c r="AQ72">
        <v>1.4453189994421051E-2</v>
      </c>
      <c r="AR72">
        <v>3.0051835530811699E-2</v>
      </c>
      <c r="AS72">
        <v>0.11389910164641806</v>
      </c>
      <c r="AT72">
        <v>7.3427886828367747E-2</v>
      </c>
      <c r="AU72">
        <v>0.216632403254571</v>
      </c>
      <c r="AV72">
        <v>0.1184519624023167</v>
      </c>
      <c r="AW72">
        <v>2.2828954910420349E-2</v>
      </c>
      <c r="AX72">
        <v>3.8168241741922154E-2</v>
      </c>
      <c r="AY72">
        <v>6.0368490746181849E-2</v>
      </c>
      <c r="AZ72">
        <v>3.8379635037349751E-2</v>
      </c>
      <c r="BA72">
        <v>5.0995749897019348E-2</v>
      </c>
      <c r="BB72">
        <v>5.839136714424125E-2</v>
      </c>
      <c r="BC72">
        <v>2.394387102667795E-2</v>
      </c>
      <c r="BD72">
        <v>7.0735885753486605E-2</v>
      </c>
      <c r="BE72">
        <v>1.9110236044587448E-2</v>
      </c>
      <c r="BF72">
        <v>1.6443321327304996E-2</v>
      </c>
      <c r="BG72">
        <v>4.0154886832421799E-2</v>
      </c>
      <c r="BH72">
        <v>6.17602735016431E-2</v>
      </c>
      <c r="BJ72">
        <f t="shared" si="12"/>
        <v>0.11781302816274589</v>
      </c>
      <c r="BK72">
        <f t="shared" si="13"/>
        <v>8.0998176475528982E-2</v>
      </c>
      <c r="BL72">
        <f t="shared" si="14"/>
        <v>5.4578568619635809E-2</v>
      </c>
      <c r="BN72">
        <f t="shared" si="15"/>
        <v>0.22678177998273666</v>
      </c>
      <c r="BO72">
        <f t="shared" si="16"/>
        <v>5.8710438464797218E-2</v>
      </c>
      <c r="BP72">
        <f t="shared" si="17"/>
        <v>4.3892398288414881E-2</v>
      </c>
      <c r="BR72">
        <f t="shared" si="18"/>
        <v>5.6695444995684165E-2</v>
      </c>
      <c r="BS72">
        <f t="shared" si="19"/>
        <v>1.3838183054964544E-2</v>
      </c>
      <c r="BT72">
        <f t="shared" si="20"/>
        <v>8.7784796576829763E-3</v>
      </c>
      <c r="BV72">
        <f t="shared" si="21"/>
        <v>0.53664898857053134</v>
      </c>
      <c r="BW72">
        <f t="shared" si="22"/>
        <v>0.28696103012072266</v>
      </c>
      <c r="BX72">
        <f t="shared" si="23"/>
        <v>0.11740116238554385</v>
      </c>
    </row>
    <row r="73" spans="1:76" x14ac:dyDescent="0.3">
      <c r="A73" t="s">
        <v>1353</v>
      </c>
      <c r="B73">
        <v>5.2854121919788749E-2</v>
      </c>
      <c r="C73">
        <v>6.0234782633132353E-2</v>
      </c>
      <c r="D73">
        <v>1.9019980493872771E-2</v>
      </c>
      <c r="E73">
        <v>8.7917933479905452E-2</v>
      </c>
      <c r="F73">
        <v>0</v>
      </c>
      <c r="G73">
        <v>8.3970381830452745E-2</v>
      </c>
      <c r="H73">
        <v>6.2964200778764648E-2</v>
      </c>
      <c r="I73">
        <v>3.5826743502812203E-2</v>
      </c>
      <c r="J73">
        <v>8.4419307373929997E-2</v>
      </c>
      <c r="K73">
        <v>6.3308650263689398E-2</v>
      </c>
      <c r="L73">
        <v>3.7757434839894299E-2</v>
      </c>
      <c r="M73">
        <v>7.9663004892974093E-2</v>
      </c>
      <c r="N73">
        <v>6.5571844553365802E-2</v>
      </c>
      <c r="O73">
        <v>3.2005274150256752E-2</v>
      </c>
      <c r="P73">
        <v>4.93292357332182E-2</v>
      </c>
      <c r="Q73">
        <v>6.3711987876279852E-2</v>
      </c>
      <c r="R73">
        <v>5.2410746658156648E-2</v>
      </c>
      <c r="S73">
        <v>6.3960960003249606E-2</v>
      </c>
      <c r="T73">
        <v>9.8693402292880247E-2</v>
      </c>
      <c r="U73">
        <v>7.3263428800867447E-2</v>
      </c>
      <c r="V73">
        <v>7.3895739198084301E-2</v>
      </c>
      <c r="W73">
        <v>5.7397967001514449E-2</v>
      </c>
      <c r="X73">
        <v>0.10093508719458925</v>
      </c>
      <c r="Y73">
        <v>9.8205571221180205E-2</v>
      </c>
      <c r="Z73">
        <v>8.0046824289041446E-2</v>
      </c>
      <c r="AA73">
        <v>7.8690324456762148E-2</v>
      </c>
      <c r="AB73">
        <v>7.9643797039534295E-2</v>
      </c>
      <c r="AC73">
        <v>0.13245918413420299</v>
      </c>
      <c r="AD73">
        <v>8.3964109040981005E-2</v>
      </c>
      <c r="AE73">
        <v>8.469744150180239E-2</v>
      </c>
      <c r="AF73">
        <v>7.2131287740085342E-2</v>
      </c>
      <c r="AG73">
        <v>2.9934107738761553E-2</v>
      </c>
      <c r="AH73">
        <v>7.9262812718766049E-2</v>
      </c>
      <c r="AI73">
        <v>5.4362454832643951E-2</v>
      </c>
      <c r="AJ73">
        <v>5.4788828466799097E-2</v>
      </c>
      <c r="AK73">
        <v>0.110526277275561</v>
      </c>
      <c r="AL73">
        <v>5.6308048519298201E-2</v>
      </c>
      <c r="AM73">
        <v>5.8804124456060994E-2</v>
      </c>
      <c r="AN73">
        <v>5.5318466875650299E-2</v>
      </c>
      <c r="AO73">
        <v>5.5066887791037501E-2</v>
      </c>
      <c r="AP73">
        <v>0.11751713550472415</v>
      </c>
      <c r="AQ73">
        <v>5.5546178385516454E-2</v>
      </c>
      <c r="AR73">
        <v>7.3021801229802508E-2</v>
      </c>
      <c r="AS73">
        <v>3.783902128592935E-2</v>
      </c>
      <c r="AT73">
        <v>5.8463693162720404E-2</v>
      </c>
      <c r="AU73">
        <v>9.6119349714382296E-2</v>
      </c>
      <c r="AV73">
        <v>5.0586679886555949E-2</v>
      </c>
      <c r="AW73">
        <v>4.6671611109924252E-2</v>
      </c>
      <c r="AX73">
        <v>0.12811728989675114</v>
      </c>
      <c r="AY73">
        <v>7.0117071373828305E-2</v>
      </c>
      <c r="AZ73">
        <v>2.569269421166424E-2</v>
      </c>
      <c r="BA73">
        <v>6.1432685756392102E-2</v>
      </c>
      <c r="BB73">
        <v>5.35811028040361E-2</v>
      </c>
      <c r="BC73">
        <v>5.1034497379041352E-2</v>
      </c>
      <c r="BD73">
        <v>9.8252505136679547E-2</v>
      </c>
      <c r="BE73">
        <v>1.8034575712572949E-2</v>
      </c>
      <c r="BF73">
        <v>5.0322910732199001E-2</v>
      </c>
      <c r="BG73">
        <v>5.4909416457772399E-2</v>
      </c>
      <c r="BH73">
        <v>3.4393276897000447E-2</v>
      </c>
      <c r="BJ73">
        <f t="shared" si="12"/>
        <v>5.4909680270146088E-2</v>
      </c>
      <c r="BK73">
        <f t="shared" si="13"/>
        <v>7.7441958103505737E-2</v>
      </c>
      <c r="BL73">
        <f t="shared" si="14"/>
        <v>6.2898645200875999E-2</v>
      </c>
      <c r="BN73">
        <f t="shared" si="15"/>
        <v>2.4891807813555523E-2</v>
      </c>
      <c r="BO73">
        <f t="shared" si="16"/>
        <v>2.2532617374442971E-2</v>
      </c>
      <c r="BP73">
        <f t="shared" si="17"/>
        <v>2.7413378909287148E-2</v>
      </c>
      <c r="BR73">
        <f t="shared" si="18"/>
        <v>6.2229519533888809E-3</v>
      </c>
      <c r="BS73">
        <f t="shared" si="19"/>
        <v>5.3109888477834823E-3</v>
      </c>
      <c r="BT73">
        <f t="shared" si="20"/>
        <v>5.4826757818574297E-3</v>
      </c>
      <c r="BV73">
        <f t="shared" si="21"/>
        <v>9.8232846216630074E-3</v>
      </c>
      <c r="BW73">
        <f t="shared" si="22"/>
        <v>0.34214349910617325</v>
      </c>
      <c r="BX73">
        <f t="shared" si="23"/>
        <v>6.3916354892918026E-2</v>
      </c>
    </row>
    <row r="74" spans="1:76" x14ac:dyDescent="0.3">
      <c r="A74" t="s">
        <v>1354</v>
      </c>
      <c r="B74">
        <v>0.31041987904903601</v>
      </c>
      <c r="C74">
        <v>0.31437310955540854</v>
      </c>
      <c r="D74">
        <v>0.68022581075351796</v>
      </c>
      <c r="E74">
        <v>0.75096714576583601</v>
      </c>
      <c r="F74">
        <v>0.26742203076667903</v>
      </c>
      <c r="G74">
        <v>0.49983263860542704</v>
      </c>
      <c r="H74">
        <v>0.7758227107630935</v>
      </c>
      <c r="I74">
        <v>0.2219534050460735</v>
      </c>
      <c r="J74">
        <v>0.79457764579770607</v>
      </c>
      <c r="K74">
        <v>0.25466008459095146</v>
      </c>
      <c r="L74">
        <v>0.56667778581091599</v>
      </c>
      <c r="M74">
        <v>0.64588143487006344</v>
      </c>
      <c r="N74">
        <v>0.28935740019070699</v>
      </c>
      <c r="O74">
        <v>0.330956613083007</v>
      </c>
      <c r="P74">
        <v>0.25427537471721451</v>
      </c>
      <c r="Q74">
        <v>0.43205899084320698</v>
      </c>
      <c r="R74">
        <v>0.68923785531497606</v>
      </c>
      <c r="S74">
        <v>0.98148154537923959</v>
      </c>
      <c r="T74">
        <v>0.66894099051805345</v>
      </c>
      <c r="U74">
        <v>0.58086914925277155</v>
      </c>
      <c r="V74">
        <v>0.21138982515730398</v>
      </c>
      <c r="W74">
        <v>0.73655326710514502</v>
      </c>
      <c r="X74">
        <v>0.22018211481112299</v>
      </c>
      <c r="Y74">
        <v>0.28083820695506301</v>
      </c>
      <c r="Z74">
        <v>0.70005109858534054</v>
      </c>
      <c r="AA74">
        <v>0.55568999850017897</v>
      </c>
      <c r="AB74">
        <v>0.33829922240146804</v>
      </c>
      <c r="AC74">
        <v>0.75726414722487001</v>
      </c>
      <c r="AD74">
        <v>0.25084621223318648</v>
      </c>
      <c r="AE74">
        <v>0.68911758722090055</v>
      </c>
      <c r="AF74">
        <v>0.247289081843033</v>
      </c>
      <c r="AG74">
        <v>0.30242058763518154</v>
      </c>
      <c r="AH74">
        <v>0.55641495315198908</v>
      </c>
      <c r="AI74">
        <v>0.23543773278298902</v>
      </c>
      <c r="AJ74">
        <v>0.46620907564949149</v>
      </c>
      <c r="AK74">
        <v>0.68254831360782597</v>
      </c>
      <c r="AL74">
        <v>0.21766546511469248</v>
      </c>
      <c r="AM74">
        <v>0.2754865189062235</v>
      </c>
      <c r="AN74">
        <v>0.55008256519277698</v>
      </c>
      <c r="AO74">
        <v>0.65820967613579251</v>
      </c>
      <c r="AP74">
        <v>0.28926384175075248</v>
      </c>
      <c r="AQ74">
        <v>0.23998354463205901</v>
      </c>
      <c r="AR74">
        <v>0.78291503762664449</v>
      </c>
      <c r="AS74">
        <v>0.32273791401214946</v>
      </c>
      <c r="AT74">
        <v>0.63625234517490548</v>
      </c>
      <c r="AU74">
        <v>0.61745054573977254</v>
      </c>
      <c r="AV74">
        <v>0.68913839221901951</v>
      </c>
      <c r="AW74">
        <v>0.246657127998783</v>
      </c>
      <c r="AX74">
        <v>0.19432619218779501</v>
      </c>
      <c r="AY74">
        <v>0.54724592707150044</v>
      </c>
      <c r="AZ74">
        <v>0.45895037697936902</v>
      </c>
      <c r="BA74">
        <v>0.48740260747200997</v>
      </c>
      <c r="BB74">
        <v>0.44703187075650452</v>
      </c>
      <c r="BC74">
        <v>0.424102729796482</v>
      </c>
      <c r="BD74">
        <v>0.75126868693277005</v>
      </c>
      <c r="BE74">
        <v>0.20588596026293299</v>
      </c>
      <c r="BF74">
        <v>0.31965531774062705</v>
      </c>
      <c r="BG74">
        <v>0.42840435964759749</v>
      </c>
      <c r="BH74">
        <v>0.50400920686424699</v>
      </c>
      <c r="BJ74">
        <f t="shared" si="12"/>
        <v>0.46184137876305276</v>
      </c>
      <c r="BK74">
        <f t="shared" si="13"/>
        <v>0.50012908755960073</v>
      </c>
      <c r="BL74">
        <f t="shared" si="14"/>
        <v>0.45771534397890895</v>
      </c>
      <c r="BN74">
        <f t="shared" si="15"/>
        <v>0.20987054322834051</v>
      </c>
      <c r="BO74">
        <f t="shared" si="16"/>
        <v>0.23981271967908988</v>
      </c>
      <c r="BP74">
        <f t="shared" si="17"/>
        <v>0.18218621050780084</v>
      </c>
      <c r="BR74">
        <f t="shared" si="18"/>
        <v>5.2467635807085126E-2</v>
      </c>
      <c r="BS74">
        <f t="shared" si="19"/>
        <v>5.652440009995769E-2</v>
      </c>
      <c r="BT74">
        <f t="shared" si="20"/>
        <v>3.6437242101560172E-2</v>
      </c>
      <c r="BV74">
        <f t="shared" si="21"/>
        <v>0.62296790525823997</v>
      </c>
      <c r="BW74">
        <f t="shared" si="22"/>
        <v>0.94894596891626415</v>
      </c>
      <c r="BX74">
        <f t="shared" si="23"/>
        <v>0.53297065957172274</v>
      </c>
    </row>
    <row r="75" spans="1:76" x14ac:dyDescent="0.3">
      <c r="A75" t="s">
        <v>1355</v>
      </c>
      <c r="B75">
        <v>0.10824099424033001</v>
      </c>
      <c r="C75">
        <v>0.16275733910207751</v>
      </c>
      <c r="D75">
        <v>0.24232167068362501</v>
      </c>
      <c r="E75">
        <v>0.26387994703274703</v>
      </c>
      <c r="F75">
        <v>0.45008445894475202</v>
      </c>
      <c r="G75">
        <v>0.22224530460284</v>
      </c>
      <c r="H75">
        <v>0.24631781733864</v>
      </c>
      <c r="I75">
        <v>0.14385060684124701</v>
      </c>
      <c r="J75">
        <v>0.240280100813928</v>
      </c>
      <c r="K75">
        <v>0.20724710268145202</v>
      </c>
      <c r="L75">
        <v>0.19317527300284099</v>
      </c>
      <c r="M75">
        <v>0.22644110219135799</v>
      </c>
      <c r="N75">
        <v>0.192390793450543</v>
      </c>
      <c r="O75">
        <v>0.15974326799257099</v>
      </c>
      <c r="P75">
        <v>0.26583058978407598</v>
      </c>
      <c r="Q75">
        <v>0.20041308747544651</v>
      </c>
      <c r="R75">
        <v>0.23300865553238648</v>
      </c>
      <c r="S75">
        <v>0.27195643435766004</v>
      </c>
      <c r="T75">
        <v>0.18532357797789151</v>
      </c>
      <c r="U75">
        <v>0.26083284246231953</v>
      </c>
      <c r="V75">
        <v>0.16326325380713699</v>
      </c>
      <c r="W75">
        <v>0.20333541740804051</v>
      </c>
      <c r="X75">
        <v>0.2088833106467555</v>
      </c>
      <c r="Y75">
        <v>0.206630100924383</v>
      </c>
      <c r="Z75">
        <v>0.228934477047398</v>
      </c>
      <c r="AA75">
        <v>0.190798652964386</v>
      </c>
      <c r="AB75">
        <v>0.33278698229282749</v>
      </c>
      <c r="AC75">
        <v>0.28135924069696649</v>
      </c>
      <c r="AD75">
        <v>0.126680181678297</v>
      </c>
      <c r="AE75">
        <v>0.25123933667482551</v>
      </c>
      <c r="AF75">
        <v>0.17418248711077799</v>
      </c>
      <c r="AG75">
        <v>0.160595221036191</v>
      </c>
      <c r="AH75">
        <v>0.29547580855518202</v>
      </c>
      <c r="AI75">
        <v>0.1980462435729595</v>
      </c>
      <c r="AJ75">
        <v>0.17183036527289</v>
      </c>
      <c r="AK75">
        <v>0.2179232284226405</v>
      </c>
      <c r="AL75">
        <v>0.20622888561008401</v>
      </c>
      <c r="AM75">
        <v>0.16943978149439401</v>
      </c>
      <c r="AN75">
        <v>0.157918927637092</v>
      </c>
      <c r="AO75">
        <v>0.1942163858260455</v>
      </c>
      <c r="AP75">
        <v>0.20622515846723349</v>
      </c>
      <c r="AQ75">
        <v>0.1909410162515135</v>
      </c>
      <c r="AR75">
        <v>0.23472491616239249</v>
      </c>
      <c r="AS75">
        <v>0.16064233509776799</v>
      </c>
      <c r="AT75">
        <v>0.22190186885955948</v>
      </c>
      <c r="AU75">
        <v>0.27395939785780349</v>
      </c>
      <c r="AV75">
        <v>0.2116031360698355</v>
      </c>
      <c r="AW75">
        <v>0.210340677102971</v>
      </c>
      <c r="AX75">
        <v>0.1158265433087001</v>
      </c>
      <c r="AY75">
        <v>0.169210391689153</v>
      </c>
      <c r="AZ75">
        <v>0.2008432202761915</v>
      </c>
      <c r="BA75">
        <v>0.18649021461877099</v>
      </c>
      <c r="BB75">
        <v>0.1181298493906543</v>
      </c>
      <c r="BC75">
        <v>0.19933675994171152</v>
      </c>
      <c r="BD75">
        <v>0.25927815440110047</v>
      </c>
      <c r="BE75">
        <v>0.1692089628599375</v>
      </c>
      <c r="BF75">
        <v>0.16448593975262249</v>
      </c>
      <c r="BG75">
        <v>0.19812318650351551</v>
      </c>
      <c r="BH75">
        <v>0.22889150259490948</v>
      </c>
      <c r="BJ75">
        <f t="shared" si="12"/>
        <v>0.22032621601115465</v>
      </c>
      <c r="BK75">
        <f t="shared" si="13"/>
        <v>0.22074067915257692</v>
      </c>
      <c r="BL75">
        <f t="shared" si="14"/>
        <v>0.1935088322187796</v>
      </c>
      <c r="BN75">
        <f t="shared" si="15"/>
        <v>7.5646662707982051E-2</v>
      </c>
      <c r="BO75">
        <f t="shared" si="16"/>
        <v>5.3378406936928018E-2</v>
      </c>
      <c r="BP75">
        <f t="shared" si="17"/>
        <v>3.7297412138031366E-2</v>
      </c>
      <c r="BR75">
        <f t="shared" si="18"/>
        <v>1.8911665676995513E-2</v>
      </c>
      <c r="BS75">
        <f t="shared" si="19"/>
        <v>1.2581411171345617E-2</v>
      </c>
      <c r="BT75">
        <f t="shared" si="20"/>
        <v>7.4594824276062732E-3</v>
      </c>
      <c r="BV75">
        <f t="shared" si="21"/>
        <v>0.98557812414063428</v>
      </c>
      <c r="BW75">
        <f t="shared" si="22"/>
        <v>0.20223095454039938</v>
      </c>
      <c r="BX75">
        <f t="shared" si="23"/>
        <v>7.2952108299564764E-2</v>
      </c>
    </row>
    <row r="76" spans="1:76" x14ac:dyDescent="0.3">
      <c r="A76" t="s">
        <v>1356</v>
      </c>
      <c r="B76">
        <v>1.5943020874491339E-2</v>
      </c>
      <c r="C76">
        <v>4.3247918952003953E-3</v>
      </c>
      <c r="D76">
        <v>6.5529730270761002E-3</v>
      </c>
      <c r="E76">
        <v>0.1658604448192795</v>
      </c>
      <c r="F76">
        <v>0</v>
      </c>
      <c r="G76">
        <v>1.3742072888948751E-2</v>
      </c>
      <c r="H76">
        <v>1.8871657145635951E-2</v>
      </c>
      <c r="I76">
        <v>1.5587725251426751E-2</v>
      </c>
      <c r="J76">
        <v>4.6490173901090146E-3</v>
      </c>
      <c r="K76">
        <v>4.7440731537391496E-3</v>
      </c>
      <c r="L76">
        <v>4.7600626742508303E-3</v>
      </c>
      <c r="M76">
        <v>1.226996023911105E-2</v>
      </c>
      <c r="N76">
        <v>1.1268447058105899E-2</v>
      </c>
      <c r="O76">
        <v>1.5083867963770901E-2</v>
      </c>
      <c r="P76">
        <v>1.0575895630675999E-2</v>
      </c>
      <c r="Q76">
        <v>1.95852470627269E-2</v>
      </c>
      <c r="R76">
        <v>3.087303697886025E-3</v>
      </c>
      <c r="S76">
        <v>1.98333898019597E-2</v>
      </c>
      <c r="T76">
        <v>2.6930109057575799E-2</v>
      </c>
      <c r="U76">
        <v>1.79999173108598E-2</v>
      </c>
      <c r="V76">
        <v>2.4595687184378198E-2</v>
      </c>
      <c r="W76">
        <v>0</v>
      </c>
      <c r="X76">
        <v>2.24686895777409E-3</v>
      </c>
      <c r="Y76">
        <v>2.3551663355717799E-2</v>
      </c>
      <c r="Z76">
        <v>3.0381770778644051E-2</v>
      </c>
      <c r="AA76">
        <v>1.825391266166065E-2</v>
      </c>
      <c r="AB76">
        <v>5.571623967738415E-2</v>
      </c>
      <c r="AC76">
        <v>1.51577224685648E-2</v>
      </c>
      <c r="AD76">
        <v>1.2100618948059401E-2</v>
      </c>
      <c r="AE76">
        <v>7.1796981678623499E-3</v>
      </c>
      <c r="AF76">
        <v>0</v>
      </c>
      <c r="AG76">
        <v>1.45311003189435E-2</v>
      </c>
      <c r="AH76">
        <v>1.5011984471854051E-2</v>
      </c>
      <c r="AI76">
        <v>1.851536092370375E-2</v>
      </c>
      <c r="AJ76">
        <v>5.3339251087491345E-3</v>
      </c>
      <c r="AK76">
        <v>7.6509540412351496E-3</v>
      </c>
      <c r="AL76">
        <v>2.9137647308865252E-2</v>
      </c>
      <c r="AM76">
        <v>1.1647930873370849E-2</v>
      </c>
      <c r="AN76">
        <v>2.5346519123506301E-3</v>
      </c>
      <c r="AO76">
        <v>9.2647242863664655E-3</v>
      </c>
      <c r="AP76">
        <v>6.4149721038528999E-3</v>
      </c>
      <c r="AQ76">
        <v>2.432259614670175E-2</v>
      </c>
      <c r="AR76">
        <v>1.1510530551765694E-2</v>
      </c>
      <c r="AS76">
        <v>2.2001323304315999E-2</v>
      </c>
      <c r="AT76">
        <v>2.6823260157020454E-2</v>
      </c>
      <c r="AU76">
        <v>4.5694150268474301E-2</v>
      </c>
      <c r="AV76">
        <v>1.7542074178748555E-2</v>
      </c>
      <c r="AW76">
        <v>4.2145467765996852E-3</v>
      </c>
      <c r="AX76">
        <v>2.2111330170193049E-2</v>
      </c>
      <c r="AY76">
        <v>1.2737326300021E-2</v>
      </c>
      <c r="AZ76">
        <v>3.2672884618198048E-2</v>
      </c>
      <c r="BA76">
        <v>2.0307858158649249E-3</v>
      </c>
      <c r="BB76">
        <v>1.0128990960573535E-2</v>
      </c>
      <c r="BC76">
        <v>0</v>
      </c>
      <c r="BD76">
        <v>7.2839255604464003E-3</v>
      </c>
      <c r="BE76">
        <v>1.520815042613435E-2</v>
      </c>
      <c r="BF76">
        <v>1.6612594606927714E-2</v>
      </c>
      <c r="BG76">
        <v>9.1553045297572758E-3</v>
      </c>
      <c r="BH76">
        <v>9.3700129006863506E-3</v>
      </c>
      <c r="BJ76">
        <f t="shared" si="12"/>
        <v>2.0238703567159289E-2</v>
      </c>
      <c r="BK76">
        <f t="shared" si="13"/>
        <v>1.6949630432379341E-2</v>
      </c>
      <c r="BL76">
        <f t="shared" si="14"/>
        <v>1.4456183716288772E-2</v>
      </c>
      <c r="BN76">
        <f t="shared" si="15"/>
        <v>3.9265806790046293E-2</v>
      </c>
      <c r="BO76">
        <f t="shared" si="16"/>
        <v>1.3313411242168356E-2</v>
      </c>
      <c r="BP76">
        <f t="shared" si="17"/>
        <v>1.0952435679667185E-2</v>
      </c>
      <c r="BR76">
        <f t="shared" si="18"/>
        <v>9.8164516975115731E-3</v>
      </c>
      <c r="BS76">
        <f t="shared" si="19"/>
        <v>3.1380011233541542E-3</v>
      </c>
      <c r="BT76">
        <f t="shared" si="20"/>
        <v>2.1904871359334369E-3</v>
      </c>
      <c r="BV76">
        <f t="shared" si="21"/>
        <v>0.75327746495768078</v>
      </c>
      <c r="BW76">
        <f t="shared" si="22"/>
        <v>0.57309666344764942</v>
      </c>
      <c r="BX76">
        <f t="shared" si="23"/>
        <v>0.51931324465268736</v>
      </c>
    </row>
    <row r="77" spans="1:76" x14ac:dyDescent="0.3">
      <c r="A77" t="s">
        <v>1357</v>
      </c>
      <c r="B77">
        <v>2.0289154728082348</v>
      </c>
      <c r="C77">
        <v>2.0739299032650553</v>
      </c>
      <c r="D77">
        <v>2.6053267809873653</v>
      </c>
      <c r="E77">
        <v>2.5650869114646602</v>
      </c>
      <c r="F77">
        <v>3.7410430321087649</v>
      </c>
      <c r="G77">
        <v>2.4899123214339403</v>
      </c>
      <c r="H77">
        <v>3.439981001855815</v>
      </c>
      <c r="I77">
        <v>2.2848717238194101</v>
      </c>
      <c r="J77">
        <v>3.5702823704450699</v>
      </c>
      <c r="K77">
        <v>2.6968989632965652</v>
      </c>
      <c r="L77">
        <v>2.3308256145180453</v>
      </c>
      <c r="M77">
        <v>2.47320995608953</v>
      </c>
      <c r="N77">
        <v>2.6495334505535002</v>
      </c>
      <c r="O77">
        <v>1.8482083396016451</v>
      </c>
      <c r="P77">
        <v>2.2606043310085653</v>
      </c>
      <c r="Q77">
        <v>2.9059730405440551</v>
      </c>
      <c r="R77">
        <v>2.7737418092455499</v>
      </c>
      <c r="S77">
        <v>3.657327221096045</v>
      </c>
      <c r="T77">
        <v>3.0486534332141098</v>
      </c>
      <c r="U77">
        <v>2.1626929256460503</v>
      </c>
      <c r="V77">
        <v>2.4983964836079049</v>
      </c>
      <c r="W77">
        <v>2.42660568669455</v>
      </c>
      <c r="X77">
        <v>2.0185174044286747</v>
      </c>
      <c r="Y77">
        <v>2.39394539220944</v>
      </c>
      <c r="Z77">
        <v>2.087127344231265</v>
      </c>
      <c r="AA77">
        <v>2.9508086578040897</v>
      </c>
      <c r="AB77">
        <v>3.483151336484295</v>
      </c>
      <c r="AC77">
        <v>3.5571442795276402</v>
      </c>
      <c r="AD77">
        <v>2.1962786601847997</v>
      </c>
      <c r="AE77">
        <v>2.8217084043924352</v>
      </c>
      <c r="AF77">
        <v>2.4763472213315003</v>
      </c>
      <c r="AG77">
        <v>2.318717672122625</v>
      </c>
      <c r="AH77">
        <v>2.39578624414965</v>
      </c>
      <c r="AI77">
        <v>2.0815774367756648</v>
      </c>
      <c r="AJ77">
        <v>2.4011091339118646</v>
      </c>
      <c r="AK77">
        <v>2.6889527284321701</v>
      </c>
      <c r="AL77">
        <v>2.318973556252915</v>
      </c>
      <c r="AM77">
        <v>2.8897838871363302</v>
      </c>
      <c r="AN77">
        <v>2.0770984833725401</v>
      </c>
      <c r="AO77">
        <v>2.5067821873090499</v>
      </c>
      <c r="AP77">
        <v>3.488141509313925</v>
      </c>
      <c r="AQ77">
        <v>2.3989897563496601</v>
      </c>
      <c r="AR77">
        <v>2.4859973287360249</v>
      </c>
      <c r="AS77">
        <v>2.4523934229429001</v>
      </c>
      <c r="AT77">
        <v>3.2082050159177999</v>
      </c>
      <c r="AU77">
        <v>3.0995628556272652</v>
      </c>
      <c r="AV77">
        <v>2.9654138157764454</v>
      </c>
      <c r="AW77">
        <v>1.8347377348881051</v>
      </c>
      <c r="AX77">
        <v>2.1174024082489398</v>
      </c>
      <c r="AY77">
        <v>2.8060951995145897</v>
      </c>
      <c r="AZ77">
        <v>1.88001415413801</v>
      </c>
      <c r="BA77">
        <v>1.9609733468558701</v>
      </c>
      <c r="BB77">
        <v>2.4690590815315949</v>
      </c>
      <c r="BC77">
        <v>2.195828357986525</v>
      </c>
      <c r="BD77">
        <v>2.9248764791286597</v>
      </c>
      <c r="BE77">
        <v>1.696122523713385</v>
      </c>
      <c r="BF77">
        <v>2.7386952105187303</v>
      </c>
      <c r="BG77">
        <v>2.3752964483356198</v>
      </c>
      <c r="BH77">
        <v>2.3975492900639899</v>
      </c>
      <c r="BJ77">
        <f t="shared" si="12"/>
        <v>2.622787700862514</v>
      </c>
      <c r="BK77">
        <f t="shared" si="13"/>
        <v>2.6304737562859053</v>
      </c>
      <c r="BL77">
        <f t="shared" si="14"/>
        <v>2.4951221566401163</v>
      </c>
      <c r="BN77">
        <f t="shared" si="15"/>
        <v>0.54958284561013604</v>
      </c>
      <c r="BO77">
        <f t="shared" si="16"/>
        <v>0.52266934560062284</v>
      </c>
      <c r="BP77">
        <f t="shared" si="17"/>
        <v>0.44888895840843229</v>
      </c>
      <c r="BR77">
        <f t="shared" si="18"/>
        <v>0.13739571140253401</v>
      </c>
      <c r="BS77">
        <f t="shared" si="19"/>
        <v>0.12319434619751188</v>
      </c>
      <c r="BT77">
        <f t="shared" si="20"/>
        <v>8.9777791681686453E-2</v>
      </c>
      <c r="BV77">
        <f t="shared" si="21"/>
        <v>0.96704395673768917</v>
      </c>
      <c r="BW77">
        <f t="shared" si="22"/>
        <v>0.44331985655056805</v>
      </c>
      <c r="BX77">
        <f t="shared" si="23"/>
        <v>0.3809681411984579</v>
      </c>
    </row>
    <row r="78" spans="1:76" x14ac:dyDescent="0.3">
      <c r="A78" t="s">
        <v>1358</v>
      </c>
      <c r="B78">
        <v>0.37141918153903697</v>
      </c>
      <c r="C78">
        <v>0.31265579735986548</v>
      </c>
      <c r="D78">
        <v>0.48431163339568151</v>
      </c>
      <c r="E78">
        <v>0.33304957960911352</v>
      </c>
      <c r="F78">
        <v>0.45302854449936647</v>
      </c>
      <c r="G78">
        <v>0.32680292724239002</v>
      </c>
      <c r="H78">
        <v>0.48596171594780652</v>
      </c>
      <c r="I78">
        <v>0.42150216358702797</v>
      </c>
      <c r="J78">
        <v>0.62391999285482402</v>
      </c>
      <c r="K78">
        <v>0.45673251680021953</v>
      </c>
      <c r="L78">
        <v>0.43267027237317046</v>
      </c>
      <c r="M78">
        <v>0.51737485296284746</v>
      </c>
      <c r="N78">
        <v>0.40869626802806647</v>
      </c>
      <c r="O78">
        <v>0.29780396096415251</v>
      </c>
      <c r="P78">
        <v>0.40267076732732948</v>
      </c>
      <c r="Q78">
        <v>0.51719855258298197</v>
      </c>
      <c r="R78">
        <v>0.41546233026323853</v>
      </c>
      <c r="S78">
        <v>0.64819828062594209</v>
      </c>
      <c r="T78">
        <v>0.42850743166783201</v>
      </c>
      <c r="U78">
        <v>0.31921435160981804</v>
      </c>
      <c r="V78">
        <v>0.37265794579827549</v>
      </c>
      <c r="W78">
        <v>0.39412375240089598</v>
      </c>
      <c r="X78">
        <v>0.43341496947311897</v>
      </c>
      <c r="Y78">
        <v>0.43619176746694049</v>
      </c>
      <c r="Z78">
        <v>0.36950709559438449</v>
      </c>
      <c r="AA78">
        <v>0.40747238580784251</v>
      </c>
      <c r="AB78">
        <v>0.48028575797304851</v>
      </c>
      <c r="AC78">
        <v>0.50813454112794854</v>
      </c>
      <c r="AD78">
        <v>0.38973662787223295</v>
      </c>
      <c r="AE78">
        <v>0.46624833025744949</v>
      </c>
      <c r="AF78">
        <v>0.336227804723984</v>
      </c>
      <c r="AG78">
        <v>0.31425037240947251</v>
      </c>
      <c r="AH78">
        <v>0.36959394373035903</v>
      </c>
      <c r="AI78">
        <v>0.309673863627416</v>
      </c>
      <c r="AJ78">
        <v>0.40143517989266253</v>
      </c>
      <c r="AK78">
        <v>0.39425396613859098</v>
      </c>
      <c r="AL78">
        <v>0.4223453706487485</v>
      </c>
      <c r="AM78">
        <v>0.40986594727159498</v>
      </c>
      <c r="AN78">
        <v>0.26600989780294249</v>
      </c>
      <c r="AO78">
        <v>0.38688703985349199</v>
      </c>
      <c r="AP78">
        <v>0.41905984065918245</v>
      </c>
      <c r="AQ78">
        <v>0.3301973283668555</v>
      </c>
      <c r="AR78">
        <v>0.41159120855835152</v>
      </c>
      <c r="AS78">
        <v>0.40721018041332047</v>
      </c>
      <c r="AT78">
        <v>0.46236861852287847</v>
      </c>
      <c r="AU78">
        <v>0.49815764919831451</v>
      </c>
      <c r="AV78">
        <v>0.41021035824218455</v>
      </c>
      <c r="AW78">
        <v>0.49102384112976</v>
      </c>
      <c r="AX78">
        <v>0.235773657667533</v>
      </c>
      <c r="AY78">
        <v>0.41641177737209301</v>
      </c>
      <c r="AZ78">
        <v>0.344278141267015</v>
      </c>
      <c r="BA78">
        <v>0.37518171742803652</v>
      </c>
      <c r="BB78">
        <v>0.31319096430079851</v>
      </c>
      <c r="BC78">
        <v>0.27555242011279552</v>
      </c>
      <c r="BD78">
        <v>0.59933028073476291</v>
      </c>
      <c r="BE78">
        <v>0.31715864492495199</v>
      </c>
      <c r="BF78">
        <v>0.41753827169486601</v>
      </c>
      <c r="BG78">
        <v>0.32394613951259349</v>
      </c>
      <c r="BH78">
        <v>0.45312713089219547</v>
      </c>
      <c r="BJ78">
        <f t="shared" si="12"/>
        <v>0.42786242044211742</v>
      </c>
      <c r="BK78">
        <f t="shared" si="13"/>
        <v>0.41105008624612221</v>
      </c>
      <c r="BL78">
        <f t="shared" si="14"/>
        <v>0.39128422290426079</v>
      </c>
      <c r="BN78">
        <f t="shared" si="15"/>
        <v>8.797821055007693E-2</v>
      </c>
      <c r="BO78">
        <f t="shared" si="16"/>
        <v>8.2001812167801599E-2</v>
      </c>
      <c r="BP78">
        <f t="shared" si="17"/>
        <v>8.0022742405704783E-2</v>
      </c>
      <c r="BR78">
        <f t="shared" si="18"/>
        <v>2.1994552637519232E-2</v>
      </c>
      <c r="BS78">
        <f t="shared" si="19"/>
        <v>1.9328012484479355E-2</v>
      </c>
      <c r="BT78">
        <f t="shared" si="20"/>
        <v>1.6004548481140957E-2</v>
      </c>
      <c r="BV78">
        <f t="shared" si="21"/>
        <v>0.57000197812329556</v>
      </c>
      <c r="BW78">
        <f t="shared" si="22"/>
        <v>0.188840305352866</v>
      </c>
      <c r="BX78">
        <f t="shared" si="23"/>
        <v>0.43601337651346239</v>
      </c>
    </row>
    <row r="79" spans="1:76" x14ac:dyDescent="0.3">
      <c r="A79" t="s">
        <v>1359</v>
      </c>
      <c r="B79">
        <v>2.1481518492397047</v>
      </c>
      <c r="C79">
        <v>2.0641949037699852</v>
      </c>
      <c r="D79">
        <v>2.98353134868771</v>
      </c>
      <c r="E79">
        <v>2.772910593260435</v>
      </c>
      <c r="F79">
        <v>3.1952837781377204</v>
      </c>
      <c r="G79">
        <v>2.4908612355151698</v>
      </c>
      <c r="H79">
        <v>3.886848584175925</v>
      </c>
      <c r="I79">
        <v>2.5737053876354148</v>
      </c>
      <c r="J79">
        <v>3.8163327303313701</v>
      </c>
      <c r="K79">
        <v>2.8027703773479802</v>
      </c>
      <c r="L79">
        <v>2.5698001632596399</v>
      </c>
      <c r="M79">
        <v>2.8090318673208747</v>
      </c>
      <c r="N79">
        <v>2.9441198138416551</v>
      </c>
      <c r="O79">
        <v>2.0202743067828051</v>
      </c>
      <c r="P79">
        <v>2.4994841127761349</v>
      </c>
      <c r="Q79">
        <v>3.0588101551738953</v>
      </c>
      <c r="R79">
        <v>2.76226858108258</v>
      </c>
      <c r="S79">
        <v>3.923823331243435</v>
      </c>
      <c r="T79">
        <v>3.0990810043451198</v>
      </c>
      <c r="U79">
        <v>2.3416687073048701</v>
      </c>
      <c r="V79">
        <v>2.7747728745709299</v>
      </c>
      <c r="W79">
        <v>2.8442966824163998</v>
      </c>
      <c r="X79">
        <v>2.09651451977791</v>
      </c>
      <c r="Y79">
        <v>2.8416412909788153</v>
      </c>
      <c r="Z79">
        <v>2.4303076671837949</v>
      </c>
      <c r="AA79">
        <v>3.1978209477556301</v>
      </c>
      <c r="AB79">
        <v>3.4508296950401602</v>
      </c>
      <c r="AC79">
        <v>3.430974978718965</v>
      </c>
      <c r="AD79">
        <v>2.2719522722980798</v>
      </c>
      <c r="AE79">
        <v>3.0476369078344048</v>
      </c>
      <c r="AF79">
        <v>2.67014945091343</v>
      </c>
      <c r="AG79">
        <v>2.1722813508955801</v>
      </c>
      <c r="AH79">
        <v>2.4292957716574599</v>
      </c>
      <c r="AI79">
        <v>1.6733889015281851</v>
      </c>
      <c r="AJ79">
        <v>2.6983989012450351</v>
      </c>
      <c r="AK79">
        <v>2.73824269012822</v>
      </c>
      <c r="AL79">
        <v>2.485625671090395</v>
      </c>
      <c r="AM79">
        <v>3.088352161687375</v>
      </c>
      <c r="AN79">
        <v>1.769954846481685</v>
      </c>
      <c r="AO79">
        <v>2.82440396207847</v>
      </c>
      <c r="AP79">
        <v>3.4340105788081301</v>
      </c>
      <c r="AQ79">
        <v>2.6318209570562949</v>
      </c>
      <c r="AR79">
        <v>2.5187245406233298</v>
      </c>
      <c r="AS79">
        <v>2.7110002633961301</v>
      </c>
      <c r="AT79">
        <v>3.2952823548531449</v>
      </c>
      <c r="AU79">
        <v>3.5172507173566698</v>
      </c>
      <c r="AV79">
        <v>3.0457363510433351</v>
      </c>
      <c r="AW79">
        <v>1.9773706636294102</v>
      </c>
      <c r="AX79">
        <v>2.1407260352336399</v>
      </c>
      <c r="AY79">
        <v>2.8274586685243097</v>
      </c>
      <c r="AZ79">
        <v>1.8574371346369301</v>
      </c>
      <c r="BA79">
        <v>2.1285560863433002</v>
      </c>
      <c r="BB79">
        <v>2.89308347660659</v>
      </c>
      <c r="BC79">
        <v>2.2071184406574096</v>
      </c>
      <c r="BD79">
        <v>3.3222926254802401</v>
      </c>
      <c r="BE79">
        <v>2.0015667489420501</v>
      </c>
      <c r="BF79">
        <v>2.5949578613276998</v>
      </c>
      <c r="BG79">
        <v>2.5969967379161401</v>
      </c>
      <c r="BH79">
        <v>2.4482737400007499</v>
      </c>
      <c r="BJ79">
        <f t="shared" si="12"/>
        <v>2.7897569504535258</v>
      </c>
      <c r="BK79">
        <f t="shared" si="13"/>
        <v>2.7477058297525412</v>
      </c>
      <c r="BL79">
        <f t="shared" si="14"/>
        <v>2.6301856886058674</v>
      </c>
      <c r="BN79">
        <f t="shared" si="15"/>
        <v>0.53884863459940169</v>
      </c>
      <c r="BO79">
        <f t="shared" si="16"/>
        <v>0.55774160589280608</v>
      </c>
      <c r="BP79">
        <f t="shared" si="17"/>
        <v>0.49172358983808651</v>
      </c>
      <c r="BR79">
        <f t="shared" si="18"/>
        <v>0.13471215864985042</v>
      </c>
      <c r="BS79">
        <f t="shared" si="19"/>
        <v>0.13146095722555937</v>
      </c>
      <c r="BT79">
        <f t="shared" si="20"/>
        <v>9.8344717967617304E-2</v>
      </c>
      <c r="BV79">
        <f t="shared" si="21"/>
        <v>0.82464988155817909</v>
      </c>
      <c r="BW79">
        <f t="shared" si="22"/>
        <v>0.34637330509237141</v>
      </c>
      <c r="BX79">
        <f t="shared" si="23"/>
        <v>0.47901302293023118</v>
      </c>
    </row>
    <row r="80" spans="1:76" x14ac:dyDescent="0.3">
      <c r="A80" t="s">
        <v>1360</v>
      </c>
      <c r="B80">
        <v>0</v>
      </c>
      <c r="C80">
        <v>5.3458410389356998E-3</v>
      </c>
      <c r="D80">
        <v>6.5150280682436997E-3</v>
      </c>
      <c r="E80">
        <v>0</v>
      </c>
      <c r="F80">
        <v>0</v>
      </c>
      <c r="G80">
        <v>7.2224713380072249E-3</v>
      </c>
      <c r="H80">
        <v>0</v>
      </c>
      <c r="I80">
        <v>4.6537678915408746E-3</v>
      </c>
      <c r="J80">
        <v>0</v>
      </c>
      <c r="K80">
        <v>9.7497724908746451E-3</v>
      </c>
      <c r="L80">
        <v>0</v>
      </c>
      <c r="M80">
        <v>1.6750496115424049E-2</v>
      </c>
      <c r="N80">
        <v>0</v>
      </c>
      <c r="O80">
        <v>1.1919586019218699E-2</v>
      </c>
      <c r="P80">
        <v>0</v>
      </c>
      <c r="Q80">
        <v>4.2308036653326952E-3</v>
      </c>
      <c r="R80">
        <v>0</v>
      </c>
      <c r="S80">
        <v>0</v>
      </c>
      <c r="T80">
        <v>8.4493440241602494E-3</v>
      </c>
      <c r="U80">
        <v>8.8375395441998E-3</v>
      </c>
      <c r="V80">
        <v>8.9619388819321504E-4</v>
      </c>
      <c r="W80">
        <v>6.6567261349072641E-3</v>
      </c>
      <c r="X80">
        <v>1.2140797936826325E-2</v>
      </c>
      <c r="Y80">
        <v>0</v>
      </c>
      <c r="Z80">
        <v>0</v>
      </c>
      <c r="AA80">
        <v>6.6114553649582498E-3</v>
      </c>
      <c r="AB80">
        <v>0</v>
      </c>
      <c r="AC80">
        <v>6.4222127076271496E-3</v>
      </c>
      <c r="AD80">
        <v>0</v>
      </c>
      <c r="AE80">
        <v>9.7220642721099499E-3</v>
      </c>
      <c r="AF80">
        <v>0</v>
      </c>
      <c r="AG80">
        <v>9.6540678677751502E-4</v>
      </c>
      <c r="AH80">
        <v>6.16942885997085E-3</v>
      </c>
      <c r="AI80">
        <v>0</v>
      </c>
      <c r="AJ80">
        <v>1.293089158966965E-2</v>
      </c>
      <c r="AK80">
        <v>1.16501271431378E-2</v>
      </c>
      <c r="AL80">
        <v>6.2165134109475502E-3</v>
      </c>
      <c r="AM80">
        <v>4.3544440600248148E-3</v>
      </c>
      <c r="AN80">
        <v>5.6964710675008502E-3</v>
      </c>
      <c r="AO80">
        <v>1.259145235601815E-2</v>
      </c>
      <c r="AP80">
        <v>6.4258761295477498E-3</v>
      </c>
      <c r="AQ80">
        <v>5.1841038016406504E-3</v>
      </c>
      <c r="AR80">
        <v>0</v>
      </c>
      <c r="AS80">
        <v>0</v>
      </c>
      <c r="AT80">
        <v>0</v>
      </c>
      <c r="AU80">
        <v>2.2066139112367655E-2</v>
      </c>
      <c r="AV80">
        <v>3.6396795990207651E-3</v>
      </c>
      <c r="AW80">
        <v>0</v>
      </c>
      <c r="AX80">
        <v>3.4040646282094498E-3</v>
      </c>
      <c r="AY80">
        <v>3.6998512518113748E-3</v>
      </c>
      <c r="AZ80">
        <v>0</v>
      </c>
      <c r="BA80">
        <v>7.9805921804605249E-3</v>
      </c>
      <c r="BB80">
        <v>4.5084262314149352E-3</v>
      </c>
      <c r="BC80">
        <v>0</v>
      </c>
      <c r="BD80">
        <v>0</v>
      </c>
      <c r="BE80">
        <v>0</v>
      </c>
      <c r="BF80">
        <v>3.6057663313631399E-3</v>
      </c>
      <c r="BG80">
        <v>7.881474405510876E-3</v>
      </c>
      <c r="BH80">
        <v>6.8531803806451495E-4</v>
      </c>
      <c r="BJ80">
        <f t="shared" si="12"/>
        <v>4.1492354142235992E-3</v>
      </c>
      <c r="BK80">
        <f t="shared" si="13"/>
        <v>3.7150649733183653E-3</v>
      </c>
      <c r="BL80">
        <f t="shared" si="14"/>
        <v>4.900847653468419E-3</v>
      </c>
      <c r="BN80">
        <f t="shared" si="15"/>
        <v>5.1961536855555457E-3</v>
      </c>
      <c r="BO80">
        <f t="shared" si="16"/>
        <v>4.2843454811237773E-3</v>
      </c>
      <c r="BP80">
        <f t="shared" si="17"/>
        <v>5.4171261882485222E-3</v>
      </c>
      <c r="BR80">
        <f t="shared" si="18"/>
        <v>1.2990384213888864E-3</v>
      </c>
      <c r="BS80">
        <f t="shared" si="19"/>
        <v>1.0098299142161883E-3</v>
      </c>
      <c r="BT80">
        <f t="shared" si="20"/>
        <v>1.0834252376497044E-3</v>
      </c>
      <c r="BV80">
        <f t="shared" si="21"/>
        <v>0.7937310244723208</v>
      </c>
      <c r="BW80">
        <f t="shared" si="22"/>
        <v>0.65969045340690347</v>
      </c>
      <c r="BX80">
        <f t="shared" si="23"/>
        <v>0.42801112817043108</v>
      </c>
    </row>
    <row r="81" spans="1:76" x14ac:dyDescent="0.3">
      <c r="A81" t="s">
        <v>1361</v>
      </c>
      <c r="B81">
        <v>0.62170339610221204</v>
      </c>
      <c r="C81">
        <v>0.60715845167300597</v>
      </c>
      <c r="D81">
        <v>0.80474930758506702</v>
      </c>
      <c r="E81">
        <v>0.87754308019433358</v>
      </c>
      <c r="F81">
        <v>1.0560543206065054</v>
      </c>
      <c r="G81">
        <v>0.717869561249322</v>
      </c>
      <c r="H81">
        <v>0.90369402151023559</v>
      </c>
      <c r="I81">
        <v>0.81322345096492898</v>
      </c>
      <c r="J81">
        <v>1.0004822557227451</v>
      </c>
      <c r="K81">
        <v>0.81804068759043758</v>
      </c>
      <c r="L81">
        <v>0.78833074592817198</v>
      </c>
      <c r="M81">
        <v>0.93353391656993256</v>
      </c>
      <c r="N81">
        <v>0.71399507551413699</v>
      </c>
      <c r="O81">
        <v>0.56928979961884907</v>
      </c>
      <c r="P81">
        <v>0.52915835333068251</v>
      </c>
      <c r="Q81">
        <v>0.91459047433395946</v>
      </c>
      <c r="R81">
        <v>1.0614965997798245</v>
      </c>
      <c r="S81">
        <v>1.5499050231161648</v>
      </c>
      <c r="T81">
        <v>1.020376834506403</v>
      </c>
      <c r="U81">
        <v>0.7202316464519275</v>
      </c>
      <c r="V81">
        <v>0.80755804283509347</v>
      </c>
      <c r="W81">
        <v>0.88698031483801354</v>
      </c>
      <c r="X81">
        <v>0.68045916039223808</v>
      </c>
      <c r="Y81">
        <v>1.0329388753576318</v>
      </c>
      <c r="Z81">
        <v>0.72011239804446703</v>
      </c>
      <c r="AA81">
        <v>1.0534010405075085</v>
      </c>
      <c r="AB81">
        <v>1.371996741849645</v>
      </c>
      <c r="AC81">
        <v>1.2934137588412349</v>
      </c>
      <c r="AD81">
        <v>0.86337581824201748</v>
      </c>
      <c r="AE81">
        <v>1.0194936881946606</v>
      </c>
      <c r="AF81">
        <v>1.07870409823859</v>
      </c>
      <c r="AG81">
        <v>1.0831560123065809</v>
      </c>
      <c r="AH81">
        <v>0.85499551497029103</v>
      </c>
      <c r="AI81">
        <v>0.73860603471629105</v>
      </c>
      <c r="AJ81">
        <v>0.78841043450251547</v>
      </c>
      <c r="AK81">
        <v>0.93072007373242505</v>
      </c>
      <c r="AL81">
        <v>0.91318319521398905</v>
      </c>
      <c r="AM81">
        <v>0.88623150055913147</v>
      </c>
      <c r="AN81">
        <v>0.55831362436203791</v>
      </c>
      <c r="AO81">
        <v>0.79904527819717552</v>
      </c>
      <c r="AP81">
        <v>1.126371240840935</v>
      </c>
      <c r="AQ81">
        <v>1.0818117924144204</v>
      </c>
      <c r="AR81">
        <v>1.0644428747525649</v>
      </c>
      <c r="AS81">
        <v>0.82673707524475348</v>
      </c>
      <c r="AT81">
        <v>0.97164711656508851</v>
      </c>
      <c r="AU81">
        <v>1.1753340875400151</v>
      </c>
      <c r="AV81">
        <v>0.90796640506201998</v>
      </c>
      <c r="AW81">
        <v>0.60395323077711049</v>
      </c>
      <c r="AX81">
        <v>0.75512197117183755</v>
      </c>
      <c r="AY81">
        <v>0.99898212174656909</v>
      </c>
      <c r="AZ81">
        <v>0.62891135375307849</v>
      </c>
      <c r="BA81">
        <v>0.64656737987762403</v>
      </c>
      <c r="BB81">
        <v>0.89259766761845794</v>
      </c>
      <c r="BC81">
        <v>0.71424272603711692</v>
      </c>
      <c r="BD81">
        <v>1.0428965449171201</v>
      </c>
      <c r="BE81">
        <v>0.67771518359590599</v>
      </c>
      <c r="BF81">
        <v>0.84298494172978344</v>
      </c>
      <c r="BG81">
        <v>0.78372560504136546</v>
      </c>
      <c r="BH81">
        <v>0.84126304744795655</v>
      </c>
      <c r="BJ81">
        <f t="shared" si="12"/>
        <v>0.79183855615590792</v>
      </c>
      <c r="BK81">
        <f t="shared" si="13"/>
        <v>0.99095564462158792</v>
      </c>
      <c r="BL81">
        <f t="shared" si="14"/>
        <v>0.85836705890803988</v>
      </c>
      <c r="BN81">
        <f t="shared" si="15"/>
        <v>0.15551636820865999</v>
      </c>
      <c r="BO81">
        <f t="shared" si="16"/>
        <v>0.23807557689489484</v>
      </c>
      <c r="BP81">
        <f t="shared" si="17"/>
        <v>0.16780956101569897</v>
      </c>
      <c r="BR81">
        <f t="shared" si="18"/>
        <v>3.8879092052164999E-2</v>
      </c>
      <c r="BS81">
        <f t="shared" si="19"/>
        <v>5.6114951619093162E-2</v>
      </c>
      <c r="BT81">
        <f t="shared" si="20"/>
        <v>3.3561912203139796E-2</v>
      </c>
      <c r="BV81">
        <f t="shared" si="21"/>
        <v>6.6956541306884363E-3</v>
      </c>
      <c r="BW81">
        <f t="shared" si="22"/>
        <v>0.20396364831114774</v>
      </c>
      <c r="BX81">
        <f t="shared" si="23"/>
        <v>5.1944898936715028E-2</v>
      </c>
    </row>
    <row r="82" spans="1:76" x14ac:dyDescent="0.3">
      <c r="A82" t="s">
        <v>1362</v>
      </c>
      <c r="B82">
        <v>5.1592000079191153E-2</v>
      </c>
      <c r="C82">
        <v>3.8671588023153403E-2</v>
      </c>
      <c r="D82">
        <v>4.4136376886287E-2</v>
      </c>
      <c r="E82">
        <v>4.3863053520977351E-2</v>
      </c>
      <c r="F82">
        <v>3.0258790458475199E-2</v>
      </c>
      <c r="G82">
        <v>3.2606610308208495E-2</v>
      </c>
      <c r="H82">
        <v>2.81354210231184E-2</v>
      </c>
      <c r="I82">
        <v>6.1434510820459753E-2</v>
      </c>
      <c r="J82">
        <v>5.3854227746281999E-2</v>
      </c>
      <c r="K82">
        <v>3.9488430454690047E-2</v>
      </c>
      <c r="L82">
        <v>3.8624880881597254E-2</v>
      </c>
      <c r="M82">
        <v>2.69882728293231E-2</v>
      </c>
      <c r="N82">
        <v>4.2871678412497997E-2</v>
      </c>
      <c r="O82">
        <v>4.4630351093182849E-2</v>
      </c>
      <c r="P82">
        <v>0.1091487410838035</v>
      </c>
      <c r="Q82">
        <v>4.6206157961150199E-2</v>
      </c>
      <c r="R82">
        <v>4.5599157954374095E-2</v>
      </c>
      <c r="S82">
        <v>2.2448085912762102E-2</v>
      </c>
      <c r="T82">
        <v>2.6230152709980199E-2</v>
      </c>
      <c r="U82">
        <v>1.6020904190238279E-2</v>
      </c>
      <c r="V82">
        <v>2.6868027048015448E-2</v>
      </c>
      <c r="W82">
        <v>3.7664597941390099E-2</v>
      </c>
      <c r="X82">
        <v>7.2129170231890444E-2</v>
      </c>
      <c r="Y82">
        <v>6.1866417441589647E-2</v>
      </c>
      <c r="Z82">
        <v>3.4680464348093951E-2</v>
      </c>
      <c r="AA82">
        <v>4.8010200532488903E-2</v>
      </c>
      <c r="AB82">
        <v>6.6298345908345602E-2</v>
      </c>
      <c r="AC82">
        <v>2.5734466323190548E-2</v>
      </c>
      <c r="AD82">
        <v>3.6837446991719203E-2</v>
      </c>
      <c r="AE82">
        <v>1.1776029613559849E-2</v>
      </c>
      <c r="AF82">
        <v>3.3699256407234549E-2</v>
      </c>
      <c r="AG82">
        <v>4.9307248724875352E-2</v>
      </c>
      <c r="AH82">
        <v>2.5472961505595998E-2</v>
      </c>
      <c r="AI82">
        <v>7.8200763477904056E-2</v>
      </c>
      <c r="AJ82">
        <v>4.0547508748360245E-2</v>
      </c>
      <c r="AK82">
        <v>1.9869726230715399E-2</v>
      </c>
      <c r="AL82">
        <v>9.9642246638534743E-2</v>
      </c>
      <c r="AM82">
        <v>3.3963467766665402E-2</v>
      </c>
      <c r="AN82">
        <v>1.59860793429491E-2</v>
      </c>
      <c r="AO82">
        <v>3.5358103844574301E-2</v>
      </c>
      <c r="AP82">
        <v>4.3453103088090299E-2</v>
      </c>
      <c r="AQ82">
        <v>5.5004960780321001E-2</v>
      </c>
      <c r="AR82">
        <v>3.1934697996881846E-2</v>
      </c>
      <c r="AS82">
        <v>4.8817195100006455E-2</v>
      </c>
      <c r="AT82">
        <v>2.7518463208294403E-2</v>
      </c>
      <c r="AU82">
        <v>3.0607804889521934E-2</v>
      </c>
      <c r="AV82">
        <v>2.7327207375893649E-2</v>
      </c>
      <c r="AW82">
        <v>7.1566560092056558E-2</v>
      </c>
      <c r="AX82">
        <v>5.1755396039124102E-2</v>
      </c>
      <c r="AY82">
        <v>5.7276883869077901E-2</v>
      </c>
      <c r="AZ82">
        <v>7.8938601348139001E-2</v>
      </c>
      <c r="BA82">
        <v>3.788543283805975E-2</v>
      </c>
      <c r="BB82">
        <v>3.5011179110002497E-2</v>
      </c>
      <c r="BC82">
        <v>1.865576284990925E-2</v>
      </c>
      <c r="BD82">
        <v>6.9583248033303097E-2</v>
      </c>
      <c r="BE82">
        <v>4.4813422390977103E-2</v>
      </c>
      <c r="BF82">
        <v>3.4275599678986246E-2</v>
      </c>
      <c r="BG82">
        <v>3.5972731182834547E-2</v>
      </c>
      <c r="BH82">
        <v>5.60145357455063E-2</v>
      </c>
      <c r="BJ82">
        <f t="shared" si="12"/>
        <v>4.5781943223899856E-2</v>
      </c>
      <c r="BK82">
        <f t="shared" si="13"/>
        <v>3.9935760959069345E-2</v>
      </c>
      <c r="BL82">
        <f t="shared" si="14"/>
        <v>4.4071196727551401E-2</v>
      </c>
      <c r="BN82">
        <f t="shared" si="15"/>
        <v>1.9315256023670027E-2</v>
      </c>
      <c r="BO82">
        <f t="shared" si="16"/>
        <v>1.9377214043187548E-2</v>
      </c>
      <c r="BP82">
        <f t="shared" si="17"/>
        <v>2.0005780731912549E-2</v>
      </c>
      <c r="BR82">
        <f t="shared" si="18"/>
        <v>4.8288140059175068E-3</v>
      </c>
      <c r="BS82">
        <f t="shared" si="19"/>
        <v>4.5672531501470383E-3</v>
      </c>
      <c r="BT82">
        <f t="shared" si="20"/>
        <v>4.0011561463825099E-3</v>
      </c>
      <c r="BV82">
        <f t="shared" si="21"/>
        <v>0.38573835593726169</v>
      </c>
      <c r="BW82">
        <f t="shared" si="22"/>
        <v>0.78671017122236631</v>
      </c>
      <c r="BX82">
        <f t="shared" si="23"/>
        <v>0.5000159737649299</v>
      </c>
    </row>
    <row r="83" spans="1:76" x14ac:dyDescent="0.3">
      <c r="A83" t="s">
        <v>1363</v>
      </c>
      <c r="B83">
        <v>0.19302672814473848</v>
      </c>
      <c r="C83">
        <v>0.14858896406257849</v>
      </c>
      <c r="D83">
        <v>0.14428560851830299</v>
      </c>
      <c r="E83">
        <v>0.14333393517506449</v>
      </c>
      <c r="F83">
        <v>0.20094272756401779</v>
      </c>
      <c r="G83">
        <v>0.189723959554921</v>
      </c>
      <c r="H83">
        <v>0.25183561146012601</v>
      </c>
      <c r="I83">
        <v>0.165486744284394</v>
      </c>
      <c r="J83">
        <v>0.13879192878022201</v>
      </c>
      <c r="K83">
        <v>0.20905268499534152</v>
      </c>
      <c r="L83">
        <v>0.12768999736849501</v>
      </c>
      <c r="M83">
        <v>0.17829223427070401</v>
      </c>
      <c r="N83">
        <v>0.1341684621741365</v>
      </c>
      <c r="O83">
        <v>0.14352663255098599</v>
      </c>
      <c r="P83">
        <v>0.21202859750623099</v>
      </c>
      <c r="Q83">
        <v>0.18342841826117401</v>
      </c>
      <c r="R83">
        <v>0.212687621182997</v>
      </c>
      <c r="S83">
        <v>0.20915957299021751</v>
      </c>
      <c r="T83">
        <v>0.18250153345382703</v>
      </c>
      <c r="U83">
        <v>0.14218599423871101</v>
      </c>
      <c r="V83">
        <v>0.14483569527826801</v>
      </c>
      <c r="W83">
        <v>0.1948098815445295</v>
      </c>
      <c r="X83">
        <v>0.183007494910221</v>
      </c>
      <c r="Y83">
        <v>0.2168364318384185</v>
      </c>
      <c r="Z83">
        <v>0.168906792651347</v>
      </c>
      <c r="AA83">
        <v>0.2290471313881155</v>
      </c>
      <c r="AB83">
        <v>0.28852143541164799</v>
      </c>
      <c r="AC83">
        <v>0.20932679798140302</v>
      </c>
      <c r="AD83">
        <v>0.16735837952933702</v>
      </c>
      <c r="AE83">
        <v>0.23175001833115699</v>
      </c>
      <c r="AF83">
        <v>0.1518292831154415</v>
      </c>
      <c r="AG83">
        <v>0.1931233938574185</v>
      </c>
      <c r="AH83">
        <v>0.13808718414404139</v>
      </c>
      <c r="AI83">
        <v>0.191769997915852</v>
      </c>
      <c r="AJ83">
        <v>0.16484401303850099</v>
      </c>
      <c r="AK83">
        <v>0.19744522690333649</v>
      </c>
      <c r="AL83">
        <v>0.12764670091326502</v>
      </c>
      <c r="AM83">
        <v>0.18599198824292101</v>
      </c>
      <c r="AN83">
        <v>0.15322307730015</v>
      </c>
      <c r="AO83">
        <v>0.18641576231460449</v>
      </c>
      <c r="AP83">
        <v>0.180674155705176</v>
      </c>
      <c r="AQ83">
        <v>0.14274994774326999</v>
      </c>
      <c r="AR83">
        <v>0.1876073671513335</v>
      </c>
      <c r="AS83">
        <v>0.179219814797415</v>
      </c>
      <c r="AT83">
        <v>0.179454166625822</v>
      </c>
      <c r="AU83">
        <v>0.29714905033622052</v>
      </c>
      <c r="AV83">
        <v>0.17357860917090451</v>
      </c>
      <c r="AW83">
        <v>0.13573825303596349</v>
      </c>
      <c r="AX83">
        <v>0.2039725344656475</v>
      </c>
      <c r="AY83">
        <v>0.143064862907718</v>
      </c>
      <c r="AZ83">
        <v>0.143177379237234</v>
      </c>
      <c r="BA83">
        <v>0.16336202094017949</v>
      </c>
      <c r="BB83">
        <v>0.18210977643857751</v>
      </c>
      <c r="BC83">
        <v>0.12282378319763179</v>
      </c>
      <c r="BD83">
        <v>0.26252025566264503</v>
      </c>
      <c r="BE83">
        <v>0.17357998922322249</v>
      </c>
      <c r="BF83">
        <v>0.174614047656063</v>
      </c>
      <c r="BG83">
        <v>0.187133585507261</v>
      </c>
      <c r="BH83">
        <v>0.15322830507518048</v>
      </c>
      <c r="BJ83">
        <f t="shared" si="12"/>
        <v>0.17276270216696454</v>
      </c>
      <c r="BK83">
        <f t="shared" si="13"/>
        <v>0.1919858133201639</v>
      </c>
      <c r="BL83">
        <f t="shared" si="14"/>
        <v>0.17605298694360974</v>
      </c>
      <c r="BN83">
        <f t="shared" si="15"/>
        <v>3.5206241954122086E-2</v>
      </c>
      <c r="BO83">
        <f t="shared" si="16"/>
        <v>3.7928275755076873E-2</v>
      </c>
      <c r="BP83">
        <f t="shared" si="17"/>
        <v>3.8374880727251925E-2</v>
      </c>
      <c r="BR83">
        <f t="shared" si="18"/>
        <v>8.8015604885305215E-3</v>
      </c>
      <c r="BS83">
        <f t="shared" si="19"/>
        <v>8.9397803283760603E-3</v>
      </c>
      <c r="BT83">
        <f t="shared" si="20"/>
        <v>7.6749761454503853E-3</v>
      </c>
      <c r="BV83">
        <f t="shared" si="21"/>
        <v>0.13530195485101021</v>
      </c>
      <c r="BW83">
        <f t="shared" si="22"/>
        <v>0.77983295431418498</v>
      </c>
      <c r="BX83">
        <f t="shared" si="23"/>
        <v>0.18449196839924892</v>
      </c>
    </row>
    <row r="84" spans="1:76" x14ac:dyDescent="0.3">
      <c r="A84" t="s">
        <v>1364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6.8196765234629497E-5</v>
      </c>
      <c r="I84">
        <v>3.1619170448629452E-3</v>
      </c>
      <c r="J84">
        <v>0</v>
      </c>
      <c r="K84">
        <v>0</v>
      </c>
      <c r="L84">
        <v>4.060887289430575E-3</v>
      </c>
      <c r="M84">
        <v>6.1497905306321004E-3</v>
      </c>
      <c r="N84">
        <v>0</v>
      </c>
      <c r="O84">
        <v>0</v>
      </c>
      <c r="P84">
        <v>6.5262907712787003E-3</v>
      </c>
      <c r="Q84">
        <v>5.1272730829482003E-3</v>
      </c>
      <c r="R84">
        <v>0</v>
      </c>
      <c r="S84">
        <v>0</v>
      </c>
      <c r="T84">
        <v>0</v>
      </c>
      <c r="U84">
        <v>0</v>
      </c>
      <c r="V84">
        <v>0</v>
      </c>
      <c r="W84">
        <v>5.6167820024187499E-3</v>
      </c>
      <c r="X84">
        <v>0</v>
      </c>
      <c r="Y84">
        <v>0</v>
      </c>
      <c r="Z84">
        <v>6.4403951004409002E-3</v>
      </c>
      <c r="AA84">
        <v>3.6221289018596699E-3</v>
      </c>
      <c r="AB84">
        <v>0</v>
      </c>
      <c r="AC84">
        <v>0</v>
      </c>
      <c r="AD84">
        <v>0</v>
      </c>
      <c r="AE84">
        <v>2.7678681718810499E-3</v>
      </c>
      <c r="AF84">
        <v>1.3539952032306749E-3</v>
      </c>
      <c r="AG84">
        <v>6.8742243318896997E-3</v>
      </c>
      <c r="AH84">
        <v>0</v>
      </c>
      <c r="AI84">
        <v>0</v>
      </c>
      <c r="AJ84">
        <v>0</v>
      </c>
      <c r="AK84">
        <v>1.071953695401465E-3</v>
      </c>
      <c r="AL84">
        <v>6.2165134109475502E-3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1.40378731696649E-3</v>
      </c>
      <c r="AW84">
        <v>0</v>
      </c>
      <c r="AX84">
        <v>0</v>
      </c>
      <c r="AY84">
        <v>4.7745892951884753E-3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2.5102804071431349E-3</v>
      </c>
      <c r="BH84">
        <v>3.17770750366893E-3</v>
      </c>
      <c r="BJ84">
        <f t="shared" si="12"/>
        <v>1.5683972177741971E-3</v>
      </c>
      <c r="BK84">
        <f t="shared" si="13"/>
        <v>1.4819663173178191E-3</v>
      </c>
      <c r="BL84">
        <f t="shared" si="14"/>
        <v>7.6619326517264196E-4</v>
      </c>
      <c r="BN84">
        <f t="shared" si="15"/>
        <v>2.5011541671842562E-3</v>
      </c>
      <c r="BO84">
        <f t="shared" si="16"/>
        <v>2.4658141395613549E-3</v>
      </c>
      <c r="BP84">
        <f t="shared" si="17"/>
        <v>1.6618824065153075E-3</v>
      </c>
      <c r="BR84">
        <f t="shared" si="18"/>
        <v>6.2528854179606406E-4</v>
      </c>
      <c r="BS84">
        <f t="shared" si="19"/>
        <v>5.8119796640983539E-4</v>
      </c>
      <c r="BT84">
        <f t="shared" si="20"/>
        <v>3.3237648130306148E-4</v>
      </c>
      <c r="BV84">
        <f t="shared" si="21"/>
        <v>0.91999963068963675</v>
      </c>
      <c r="BW84">
        <f t="shared" si="22"/>
        <v>0.2687090241914592</v>
      </c>
      <c r="BX84">
        <f t="shared" si="23"/>
        <v>0.29422190162246953</v>
      </c>
    </row>
    <row r="85" spans="1:76" x14ac:dyDescent="0.3">
      <c r="A85" t="s">
        <v>1365</v>
      </c>
      <c r="B85">
        <v>6.5031520053634606E-2</v>
      </c>
      <c r="C85">
        <v>3.8442138476977097E-2</v>
      </c>
      <c r="D85">
        <v>0.12905540150111139</v>
      </c>
      <c r="E85">
        <v>6.7180097850781106E-2</v>
      </c>
      <c r="F85">
        <v>1.8218023485950901E-2</v>
      </c>
      <c r="G85">
        <v>6.7111990094106747E-2</v>
      </c>
      <c r="H85">
        <v>0.103375724704665</v>
      </c>
      <c r="I85">
        <v>8.123552381710665E-2</v>
      </c>
      <c r="J85">
        <v>9.7614783529710647E-2</v>
      </c>
      <c r="K85">
        <v>0.1036178962299444</v>
      </c>
      <c r="L85">
        <v>8.2877643412999399E-2</v>
      </c>
      <c r="M85">
        <v>7.23268632198001E-2</v>
      </c>
      <c r="N85">
        <v>9.0117752036237342E-2</v>
      </c>
      <c r="O85">
        <v>2.1135986747050549E-2</v>
      </c>
      <c r="P85">
        <v>8.0032085442215961E-2</v>
      </c>
      <c r="Q85">
        <v>9.3285430796493055E-2</v>
      </c>
      <c r="R85">
        <v>0.15033088306412501</v>
      </c>
      <c r="S85">
        <v>0.12646776501862017</v>
      </c>
      <c r="T85">
        <v>9.2761310995115309E-2</v>
      </c>
      <c r="U85">
        <v>0.10256029210514356</v>
      </c>
      <c r="V85">
        <v>7.6958327425532158E-2</v>
      </c>
      <c r="W85">
        <v>5.3674231284933843E-2</v>
      </c>
      <c r="X85">
        <v>9.020642527454209E-2</v>
      </c>
      <c r="Y85">
        <v>0.1015826747636929</v>
      </c>
      <c r="Z85">
        <v>0.13711533388793451</v>
      </c>
      <c r="AA85">
        <v>9.9693192830555111E-2</v>
      </c>
      <c r="AB85">
        <v>0.13392367808827449</v>
      </c>
      <c r="AC85">
        <v>0.11374476535469305</v>
      </c>
      <c r="AD85">
        <v>5.9089334999803997E-2</v>
      </c>
      <c r="AE85">
        <v>0.13764723713069599</v>
      </c>
      <c r="AF85">
        <v>0.130290084278709</v>
      </c>
      <c r="AG85">
        <v>8.4663718211572953E-2</v>
      </c>
      <c r="AH85">
        <v>0.10466242700789355</v>
      </c>
      <c r="AI85">
        <v>0.134353930973377</v>
      </c>
      <c r="AJ85">
        <v>7.1576846170435998E-2</v>
      </c>
      <c r="AK85">
        <v>6.6923818992296005E-2</v>
      </c>
      <c r="AL85">
        <v>7.9980742730468499E-2</v>
      </c>
      <c r="AM85">
        <v>0.11785183497688149</v>
      </c>
      <c r="AN85">
        <v>5.019561566608885E-2</v>
      </c>
      <c r="AO85">
        <v>5.0711332954610847E-2</v>
      </c>
      <c r="AP85">
        <v>0.10916704801241994</v>
      </c>
      <c r="AQ85">
        <v>0.10031263735733995</v>
      </c>
      <c r="AR85">
        <v>7.7462455878230904E-2</v>
      </c>
      <c r="AS85">
        <v>0.116118733484674</v>
      </c>
      <c r="AT85">
        <v>4.7409297856052954E-2</v>
      </c>
      <c r="AU85">
        <v>6.3088112011179504E-2</v>
      </c>
      <c r="AV85">
        <v>9.1324763772819589E-2</v>
      </c>
      <c r="AW85">
        <v>4.710599230181655E-2</v>
      </c>
      <c r="AX85">
        <v>7.9486164242547702E-2</v>
      </c>
      <c r="AY85">
        <v>0.117631646608095</v>
      </c>
      <c r="AZ85">
        <v>7.2548443996700698E-2</v>
      </c>
      <c r="BA85">
        <v>8.1205152283878104E-2</v>
      </c>
      <c r="BB85">
        <v>9.7649291278472244E-2</v>
      </c>
      <c r="BC85">
        <v>0.10309087418433499</v>
      </c>
      <c r="BD85">
        <v>7.9787739948667946E-2</v>
      </c>
      <c r="BE85">
        <v>8.5718110865264291E-2</v>
      </c>
      <c r="BF85">
        <v>9.6072393912150097E-2</v>
      </c>
      <c r="BG85">
        <v>9.3897171838602606E-2</v>
      </c>
      <c r="BH85">
        <v>7.0742766547610553E-2</v>
      </c>
      <c r="BJ85">
        <f t="shared" si="12"/>
        <v>7.5666178837424075E-2</v>
      </c>
      <c r="BK85">
        <f t="shared" si="13"/>
        <v>0.10720697848306747</v>
      </c>
      <c r="BL85">
        <f t="shared" si="14"/>
        <v>8.2682359514865578E-2</v>
      </c>
      <c r="BN85">
        <f t="shared" si="15"/>
        <v>2.9923830024496341E-2</v>
      </c>
      <c r="BO85">
        <f t="shared" si="16"/>
        <v>2.796654939404606E-2</v>
      </c>
      <c r="BP85">
        <f t="shared" si="17"/>
        <v>2.1661854893760518E-2</v>
      </c>
      <c r="BR85">
        <f t="shared" si="18"/>
        <v>7.4809575061240852E-3</v>
      </c>
      <c r="BS85">
        <f t="shared" si="19"/>
        <v>6.5917789076395004E-3</v>
      </c>
      <c r="BT85">
        <f t="shared" si="20"/>
        <v>4.332370978752104E-3</v>
      </c>
      <c r="BV85">
        <f t="shared" si="21"/>
        <v>3.488228396029813E-3</v>
      </c>
      <c r="BW85">
        <f t="shared" si="22"/>
        <v>0.42468496895747876</v>
      </c>
      <c r="BX85">
        <f t="shared" si="23"/>
        <v>4.0206209159733578E-3</v>
      </c>
    </row>
    <row r="86" spans="1:76" x14ac:dyDescent="0.3">
      <c r="A86" t="s">
        <v>1366</v>
      </c>
      <c r="B86">
        <v>0.60910498313380801</v>
      </c>
      <c r="C86">
        <v>0.53810383786308003</v>
      </c>
      <c r="D86">
        <v>0.69165503579105159</v>
      </c>
      <c r="E86">
        <v>0.8337723777853715</v>
      </c>
      <c r="F86">
        <v>1.0651748130006804</v>
      </c>
      <c r="G86">
        <v>0.57480439731440547</v>
      </c>
      <c r="H86">
        <v>0.67296071924234602</v>
      </c>
      <c r="I86">
        <v>0.73024721076701993</v>
      </c>
      <c r="J86">
        <v>0.66553268380727348</v>
      </c>
      <c r="K86">
        <v>0.65230072149610341</v>
      </c>
      <c r="L86">
        <v>0.45817109290694646</v>
      </c>
      <c r="M86">
        <v>0.5780675505594739</v>
      </c>
      <c r="N86">
        <v>0.51709724583135652</v>
      </c>
      <c r="O86">
        <v>0.52550722731841348</v>
      </c>
      <c r="P86">
        <v>0.90431323321745449</v>
      </c>
      <c r="Q86">
        <v>0.67669260034087708</v>
      </c>
      <c r="R86">
        <v>0.53645454036381546</v>
      </c>
      <c r="S86">
        <v>0.49744696567573549</v>
      </c>
      <c r="T86">
        <v>0.59471335229510358</v>
      </c>
      <c r="U86">
        <v>0.57996522736802003</v>
      </c>
      <c r="V86">
        <v>0.62128994860623754</v>
      </c>
      <c r="W86">
        <v>0.51814199932064353</v>
      </c>
      <c r="X86">
        <v>0.67758702376021596</v>
      </c>
      <c r="Y86">
        <v>0.74157137222939096</v>
      </c>
      <c r="Z86">
        <v>0.60949466237954253</v>
      </c>
      <c r="AA86">
        <v>0.50731127322799296</v>
      </c>
      <c r="AB86">
        <v>0.95415786933032698</v>
      </c>
      <c r="AC86">
        <v>0.54474029643195354</v>
      </c>
      <c r="AD86">
        <v>0.63491826292646403</v>
      </c>
      <c r="AE86">
        <v>0.53306882381568099</v>
      </c>
      <c r="AF86">
        <v>0.64481870337223257</v>
      </c>
      <c r="AG86">
        <v>0.5438631688294765</v>
      </c>
      <c r="AH86">
        <v>0.50507334914558255</v>
      </c>
      <c r="AI86">
        <v>0.76655454636746101</v>
      </c>
      <c r="AJ86">
        <v>0.59099217815859251</v>
      </c>
      <c r="AK86">
        <v>0.46515060196007496</v>
      </c>
      <c r="AL86">
        <v>1.1042059135612849</v>
      </c>
      <c r="AM86">
        <v>0.68131903307500552</v>
      </c>
      <c r="AN86">
        <v>0.45007700631848752</v>
      </c>
      <c r="AO86">
        <v>0.66967036315025152</v>
      </c>
      <c r="AP86">
        <v>0.63129843529448593</v>
      </c>
      <c r="AQ86">
        <v>0.74228294168963904</v>
      </c>
      <c r="AR86">
        <v>0.53305320937017253</v>
      </c>
      <c r="AS86">
        <v>0.64011062920361494</v>
      </c>
      <c r="AT86">
        <v>0.62933996203271447</v>
      </c>
      <c r="AU86">
        <v>0.703080627847676</v>
      </c>
      <c r="AV86">
        <v>0.54297889426297552</v>
      </c>
      <c r="AW86">
        <v>0.46417849968281355</v>
      </c>
      <c r="AX86">
        <v>0.51675301855466504</v>
      </c>
      <c r="AY86">
        <v>0.64260496549541801</v>
      </c>
      <c r="AZ86">
        <v>0.44713023688921849</v>
      </c>
      <c r="BA86">
        <v>0.41094113750799249</v>
      </c>
      <c r="BB86">
        <v>0.57067781053633704</v>
      </c>
      <c r="BC86">
        <v>0.45474593338583252</v>
      </c>
      <c r="BD86">
        <v>0.63225082159446644</v>
      </c>
      <c r="BE86">
        <v>0.51071960613662004</v>
      </c>
      <c r="BF86">
        <v>0.53301900971331606</v>
      </c>
      <c r="BG86">
        <v>0.55485208033453692</v>
      </c>
      <c r="BH86">
        <v>0.51864094833571051</v>
      </c>
      <c r="BJ86">
        <f t="shared" si="12"/>
        <v>0.66834410814847889</v>
      </c>
      <c r="BK86">
        <f t="shared" si="13"/>
        <v>0.61173174363588201</v>
      </c>
      <c r="BL86">
        <f t="shared" si="14"/>
        <v>0.58560295456367595</v>
      </c>
      <c r="BN86">
        <f t="shared" si="15"/>
        <v>0.15707243922238037</v>
      </c>
      <c r="BO86">
        <f t="shared" si="16"/>
        <v>0.11644152020620324</v>
      </c>
      <c r="BP86">
        <f t="shared" si="17"/>
        <v>0.14049352912490695</v>
      </c>
      <c r="BR86">
        <f t="shared" si="18"/>
        <v>3.9268109805595093E-2</v>
      </c>
      <c r="BS86">
        <f t="shared" si="19"/>
        <v>2.7445529516492238E-2</v>
      </c>
      <c r="BT86">
        <f t="shared" si="20"/>
        <v>2.809870582498139E-2</v>
      </c>
      <c r="BV86">
        <f t="shared" si="21"/>
        <v>0.24747067302127151</v>
      </c>
      <c r="BW86">
        <f t="shared" si="22"/>
        <v>9.7111648241771709E-2</v>
      </c>
      <c r="BX86">
        <f t="shared" si="23"/>
        <v>0.5097175812952508</v>
      </c>
    </row>
    <row r="87" spans="1:76" x14ac:dyDescent="0.3">
      <c r="A87" t="s">
        <v>1367</v>
      </c>
      <c r="B87">
        <v>8.9646662383610493E-3</v>
      </c>
      <c r="C87">
        <v>2.9782454421629349E-2</v>
      </c>
      <c r="D87">
        <v>3.498371897961938E-3</v>
      </c>
      <c r="E87">
        <v>2.5688655842188601E-2</v>
      </c>
      <c r="F87">
        <v>0</v>
      </c>
      <c r="G87">
        <v>2.0049442338395548E-2</v>
      </c>
      <c r="H87">
        <v>3.4689314024401348E-2</v>
      </c>
      <c r="I87">
        <v>4.6256285211403198E-3</v>
      </c>
      <c r="J87">
        <v>3.3284959080652349E-2</v>
      </c>
      <c r="K87">
        <v>1.7952055676898199E-2</v>
      </c>
      <c r="L87">
        <v>1.8832537718869849E-2</v>
      </c>
      <c r="M87">
        <v>2.3321094160664101E-2</v>
      </c>
      <c r="N87">
        <v>6.5439579653283498E-3</v>
      </c>
      <c r="O87">
        <v>1.257838456047445E-2</v>
      </c>
      <c r="P87">
        <v>5.7143389762178498E-3</v>
      </c>
      <c r="Q87">
        <v>1.5137976504691741E-2</v>
      </c>
      <c r="R87">
        <v>3.6489302431702252E-2</v>
      </c>
      <c r="S87">
        <v>9.7327464410491785E-3</v>
      </c>
      <c r="T87">
        <v>9.5632965147231502E-3</v>
      </c>
      <c r="U87">
        <v>5.7176366641906951E-2</v>
      </c>
      <c r="V87">
        <v>2.271728344824615E-2</v>
      </c>
      <c r="W87">
        <v>2.5426574607134898E-2</v>
      </c>
      <c r="X87">
        <v>2.89544076469486E-2</v>
      </c>
      <c r="Y87">
        <v>2.2772014957032502E-2</v>
      </c>
      <c r="Z87">
        <v>3.7051569347592801E-2</v>
      </c>
      <c r="AA87">
        <v>2.4899619780361253E-2</v>
      </c>
      <c r="AB87">
        <v>4.1547282803638452E-2</v>
      </c>
      <c r="AC87">
        <v>3.4027631928370453E-2</v>
      </c>
      <c r="AD87">
        <v>2.4141012502937102E-2</v>
      </c>
      <c r="AE87">
        <v>1.10959611735469E-2</v>
      </c>
      <c r="AF87">
        <v>2.3860998742783159E-2</v>
      </c>
      <c r="AG87">
        <v>3.4922770359342249E-2</v>
      </c>
      <c r="AH87">
        <v>2.2049427679995152E-3</v>
      </c>
      <c r="AI87">
        <v>4.3052488566138754E-2</v>
      </c>
      <c r="AJ87">
        <v>1.38524028721424E-2</v>
      </c>
      <c r="AK87">
        <v>1.2768945741822701E-2</v>
      </c>
      <c r="AL87">
        <v>1.5975822909810949E-2</v>
      </c>
      <c r="AM87">
        <v>1.264841525297245E-2</v>
      </c>
      <c r="AN87">
        <v>1.7935124519744251E-2</v>
      </c>
      <c r="AO87">
        <v>1.5196895563830901E-2</v>
      </c>
      <c r="AP87">
        <v>1.4219543807745851E-2</v>
      </c>
      <c r="AQ87">
        <v>1.1289458994707756E-2</v>
      </c>
      <c r="AR87">
        <v>1.4336659864766076E-2</v>
      </c>
      <c r="AS87">
        <v>1.9932536884650302E-2</v>
      </c>
      <c r="AT87">
        <v>1.3030777031637941E-2</v>
      </c>
      <c r="AU87">
        <v>2.5614131606649899E-2</v>
      </c>
      <c r="AV87">
        <v>2.2727682200658801E-2</v>
      </c>
      <c r="AW87">
        <v>1.7925879199847901E-2</v>
      </c>
      <c r="AX87">
        <v>5.3729014178155399E-2</v>
      </c>
      <c r="AY87">
        <v>2.00306786633167E-2</v>
      </c>
      <c r="AZ87">
        <v>8.2789187580703562E-3</v>
      </c>
      <c r="BA87">
        <v>1.5964334968316601E-2</v>
      </c>
      <c r="BB87">
        <v>1.5560224289900386E-2</v>
      </c>
      <c r="BC87">
        <v>5.7559398968492952E-3</v>
      </c>
      <c r="BD87">
        <v>2.7216967825667147E-2</v>
      </c>
      <c r="BE87">
        <v>1.7795309241066749E-2</v>
      </c>
      <c r="BF87">
        <v>1.067719700743185E-2</v>
      </c>
      <c r="BG87">
        <v>1.4429289499332225E-2</v>
      </c>
      <c r="BH87">
        <v>1.346799146731315E-2</v>
      </c>
      <c r="BJ87">
        <f t="shared" si="12"/>
        <v>1.6291489870492191E-2</v>
      </c>
      <c r="BK87">
        <f t="shared" si="13"/>
        <v>2.7202015036747462E-2</v>
      </c>
      <c r="BL87">
        <f t="shared" si="14"/>
        <v>1.7214405689856323E-2</v>
      </c>
      <c r="BN87">
        <f t="shared" si="15"/>
        <v>1.0988424658205646E-2</v>
      </c>
      <c r="BO87">
        <f t="shared" si="16"/>
        <v>1.3756933599362836E-2</v>
      </c>
      <c r="BP87">
        <f t="shared" si="17"/>
        <v>9.033143586943862E-3</v>
      </c>
      <c r="BR87">
        <f t="shared" si="18"/>
        <v>2.7471061645514116E-3</v>
      </c>
      <c r="BS87">
        <f t="shared" si="19"/>
        <v>3.2425403454808405E-3</v>
      </c>
      <c r="BT87">
        <f t="shared" si="20"/>
        <v>1.8066287173887723E-3</v>
      </c>
      <c r="BV87">
        <f t="shared" si="21"/>
        <v>1.518072071615713E-2</v>
      </c>
      <c r="BW87">
        <f t="shared" si="22"/>
        <v>0.78103864727164518</v>
      </c>
      <c r="BX87">
        <f t="shared" si="23"/>
        <v>1.201677374323629E-2</v>
      </c>
    </row>
    <row r="88" spans="1:76" x14ac:dyDescent="0.3">
      <c r="A88" t="s">
        <v>1368</v>
      </c>
      <c r="B88">
        <v>0.18680882551613501</v>
      </c>
      <c r="C88">
        <v>0.17320407950056499</v>
      </c>
      <c r="D88">
        <v>0.146904783204376</v>
      </c>
      <c r="E88">
        <v>0.19069921558682851</v>
      </c>
      <c r="F88">
        <v>0.27836789629554998</v>
      </c>
      <c r="G88">
        <v>0.13871382660421999</v>
      </c>
      <c r="H88">
        <v>0.24163996657396</v>
      </c>
      <c r="I88">
        <v>0.19782090198291452</v>
      </c>
      <c r="J88">
        <v>0.18571385643901051</v>
      </c>
      <c r="K88">
        <v>0.21292199798441649</v>
      </c>
      <c r="L88">
        <v>0.165311690464373</v>
      </c>
      <c r="M88">
        <v>0.14764448428393651</v>
      </c>
      <c r="N88">
        <v>0.2294576265662695</v>
      </c>
      <c r="O88">
        <v>0.20339142529606752</v>
      </c>
      <c r="P88">
        <v>0.29357362592772795</v>
      </c>
      <c r="Q88">
        <v>0.16810578998141001</v>
      </c>
      <c r="R88">
        <v>0.268252360658773</v>
      </c>
      <c r="S88">
        <v>0.248875295260018</v>
      </c>
      <c r="T88">
        <v>0.23780409822493848</v>
      </c>
      <c r="U88">
        <v>0.21907409642982201</v>
      </c>
      <c r="V88">
        <v>0.20849447636652152</v>
      </c>
      <c r="W88">
        <v>0.21088510649593051</v>
      </c>
      <c r="X88">
        <v>0.24327687910623952</v>
      </c>
      <c r="Y88">
        <v>0.28586255471423899</v>
      </c>
      <c r="Z88">
        <v>0.20153978319645499</v>
      </c>
      <c r="AA88">
        <v>0.20162004712922399</v>
      </c>
      <c r="AB88">
        <v>0.2612563098962285</v>
      </c>
      <c r="AC88">
        <v>0.25041155854777952</v>
      </c>
      <c r="AD88">
        <v>0.23115406550140699</v>
      </c>
      <c r="AE88">
        <v>0.22986333294459599</v>
      </c>
      <c r="AF88">
        <v>0.16541611778630549</v>
      </c>
      <c r="AG88">
        <v>0.19922093035848348</v>
      </c>
      <c r="AH88">
        <v>0.177567284641063</v>
      </c>
      <c r="AI88">
        <v>0.22497560545564699</v>
      </c>
      <c r="AJ88">
        <v>0.219356730887389</v>
      </c>
      <c r="AK88">
        <v>0.18080493378757601</v>
      </c>
      <c r="AL88">
        <v>0.17888548690015948</v>
      </c>
      <c r="AM88">
        <v>0.25987619358862651</v>
      </c>
      <c r="AN88">
        <v>0.16565774504952302</v>
      </c>
      <c r="AO88">
        <v>0.2099093483864585</v>
      </c>
      <c r="AP88">
        <v>0.23912600819111451</v>
      </c>
      <c r="AQ88">
        <v>0.1956833360145995</v>
      </c>
      <c r="AR88">
        <v>0.16693902424712048</v>
      </c>
      <c r="AS88">
        <v>0.19209369391467601</v>
      </c>
      <c r="AT88">
        <v>0.20311988802105052</v>
      </c>
      <c r="AU88">
        <v>0.30112548623014651</v>
      </c>
      <c r="AV88">
        <v>0.15883738231070199</v>
      </c>
      <c r="AW88">
        <v>0.20372350975105949</v>
      </c>
      <c r="AX88">
        <v>0.16056916143604449</v>
      </c>
      <c r="AY88">
        <v>0.1910477640113305</v>
      </c>
      <c r="AZ88">
        <v>0.1617594607576</v>
      </c>
      <c r="BA88">
        <v>0.14815025429317449</v>
      </c>
      <c r="BB88">
        <v>0.14818247730011949</v>
      </c>
      <c r="BC88">
        <v>0.1791584147101255</v>
      </c>
      <c r="BD88">
        <v>0.18750394056782949</v>
      </c>
      <c r="BE88">
        <v>0.16997650973634998</v>
      </c>
      <c r="BF88">
        <v>0.24695697747544298</v>
      </c>
      <c r="BG88">
        <v>0.1693958747479295</v>
      </c>
      <c r="BH88">
        <v>0.1984335454753785</v>
      </c>
      <c r="BJ88">
        <f t="shared" si="12"/>
        <v>0.19751749951298503</v>
      </c>
      <c r="BK88">
        <f t="shared" si="13"/>
        <v>0.22586388348409281</v>
      </c>
      <c r="BL88">
        <f t="shared" si="14"/>
        <v>0.19345092591166108</v>
      </c>
      <c r="BN88">
        <f t="shared" si="15"/>
        <v>4.4946750751317578E-2</v>
      </c>
      <c r="BO88">
        <f t="shared" si="16"/>
        <v>3.1361122558234179E-2</v>
      </c>
      <c r="BP88">
        <f t="shared" si="17"/>
        <v>3.6932066978471109E-2</v>
      </c>
      <c r="BR88">
        <f t="shared" si="18"/>
        <v>1.1236687687829395E-2</v>
      </c>
      <c r="BS88">
        <f t="shared" si="19"/>
        <v>7.391887475516599E-3</v>
      </c>
      <c r="BT88">
        <f t="shared" si="20"/>
        <v>7.3864133956942218E-3</v>
      </c>
      <c r="BV88">
        <f t="shared" si="21"/>
        <v>4.4707128676053087E-2</v>
      </c>
      <c r="BW88">
        <f t="shared" si="22"/>
        <v>0.76460759833113701</v>
      </c>
      <c r="BX88">
        <f t="shared" si="23"/>
        <v>3.5295480305766237E-3</v>
      </c>
    </row>
    <row r="89" spans="1:76" x14ac:dyDescent="0.3">
      <c r="A89" t="s">
        <v>1369</v>
      </c>
      <c r="B89">
        <v>0.25753873018314349</v>
      </c>
      <c r="C89">
        <v>0.26588776361953603</v>
      </c>
      <c r="D89">
        <v>0.263254045897724</v>
      </c>
      <c r="E89">
        <v>0.29308307779392401</v>
      </c>
      <c r="F89">
        <v>0.37173409167020949</v>
      </c>
      <c r="G89">
        <v>0.31838029041583049</v>
      </c>
      <c r="H89">
        <v>0.30954604939221797</v>
      </c>
      <c r="I89">
        <v>0.29809777244461499</v>
      </c>
      <c r="J89">
        <v>0.30825711261294653</v>
      </c>
      <c r="K89">
        <v>0.26472961248687799</v>
      </c>
      <c r="L89">
        <v>0.376296144458315</v>
      </c>
      <c r="M89">
        <v>0.29420720157122349</v>
      </c>
      <c r="N89">
        <v>0.30211818675332247</v>
      </c>
      <c r="O89">
        <v>0.2349243046158625</v>
      </c>
      <c r="P89">
        <v>0.21588654127835849</v>
      </c>
      <c r="Q89">
        <v>0.2648368100032405</v>
      </c>
      <c r="R89">
        <v>0.28755006994305499</v>
      </c>
      <c r="S89">
        <v>0.55269509236512948</v>
      </c>
      <c r="T89">
        <v>0.28921518431169002</v>
      </c>
      <c r="U89">
        <v>0.33820476853376602</v>
      </c>
      <c r="V89">
        <v>0.25493166069895001</v>
      </c>
      <c r="W89">
        <v>0.29671039968526502</v>
      </c>
      <c r="X89">
        <v>0.30799037988788247</v>
      </c>
      <c r="Y89">
        <v>0.33589863240853052</v>
      </c>
      <c r="Z89">
        <v>0.38628575370648099</v>
      </c>
      <c r="AA89">
        <v>0.37426760186353147</v>
      </c>
      <c r="AB89">
        <v>0.47573941599001146</v>
      </c>
      <c r="AC89">
        <v>0.40719418948832198</v>
      </c>
      <c r="AD89">
        <v>0.24859225789269901</v>
      </c>
      <c r="AE89">
        <v>0.48196156209692698</v>
      </c>
      <c r="AF89">
        <v>0.29742031702278104</v>
      </c>
      <c r="AG89">
        <v>0.32745817265534549</v>
      </c>
      <c r="AH89">
        <v>0.363002067823604</v>
      </c>
      <c r="AI89">
        <v>0.43627072614636753</v>
      </c>
      <c r="AJ89">
        <v>0.35962562100683748</v>
      </c>
      <c r="AK89">
        <v>0.28575223017444801</v>
      </c>
      <c r="AL89">
        <v>0.25961255081655699</v>
      </c>
      <c r="AM89">
        <v>0.30612051893923753</v>
      </c>
      <c r="AN89">
        <v>0.22884203470720649</v>
      </c>
      <c r="AO89">
        <v>0.2568077986809405</v>
      </c>
      <c r="AP89">
        <v>0.29359079566454149</v>
      </c>
      <c r="AQ89">
        <v>0.26902905592516402</v>
      </c>
      <c r="AR89">
        <v>0.32146508987127698</v>
      </c>
      <c r="AS89">
        <v>0.29420403710412046</v>
      </c>
      <c r="AT89">
        <v>0.33164299502335903</v>
      </c>
      <c r="AU89">
        <v>0.34703131667193898</v>
      </c>
      <c r="AV89">
        <v>0.388793217335207</v>
      </c>
      <c r="AW89">
        <v>0.17566269470457052</v>
      </c>
      <c r="AX89">
        <v>0.21764417102262501</v>
      </c>
      <c r="AY89">
        <v>0.19327330222361599</v>
      </c>
      <c r="AZ89">
        <v>0.26805369543389251</v>
      </c>
      <c r="BA89">
        <v>0.3660249266351715</v>
      </c>
      <c r="BB89">
        <v>0.23182829633504598</v>
      </c>
      <c r="BC89">
        <v>0.1949605532917375</v>
      </c>
      <c r="BD89">
        <v>0.391424097000523</v>
      </c>
      <c r="BE89">
        <v>0.30981127510793549</v>
      </c>
      <c r="BF89">
        <v>0.25533883492687948</v>
      </c>
      <c r="BG89">
        <v>0.25675787988572951</v>
      </c>
      <c r="BH89">
        <v>0.28541215808896803</v>
      </c>
      <c r="BJ89">
        <f t="shared" si="12"/>
        <v>0.28992360844983422</v>
      </c>
      <c r="BK89">
        <f t="shared" si="13"/>
        <v>0.35896601402890771</v>
      </c>
      <c r="BL89">
        <f t="shared" si="14"/>
        <v>0.28354836586310117</v>
      </c>
      <c r="BN89">
        <f t="shared" si="15"/>
        <v>4.3232880956550257E-2</v>
      </c>
      <c r="BO89">
        <f t="shared" si="16"/>
        <v>8.4290329878131925E-2</v>
      </c>
      <c r="BP89">
        <f t="shared" si="17"/>
        <v>5.9654144955445826E-2</v>
      </c>
      <c r="BR89">
        <f t="shared" si="18"/>
        <v>1.0808220239137564E-2</v>
      </c>
      <c r="BS89">
        <f t="shared" si="19"/>
        <v>1.9867421281759383E-2</v>
      </c>
      <c r="BT89">
        <f t="shared" si="20"/>
        <v>1.1930828991089165E-2</v>
      </c>
      <c r="BV89">
        <f t="shared" si="21"/>
        <v>5.1807170596009713E-3</v>
      </c>
      <c r="BW89">
        <f t="shared" si="22"/>
        <v>0.69429257660509092</v>
      </c>
      <c r="BX89">
        <f t="shared" si="23"/>
        <v>2.9012284710055593E-3</v>
      </c>
    </row>
    <row r="90" spans="1:76" x14ac:dyDescent="0.3">
      <c r="A90" t="s">
        <v>1370</v>
      </c>
      <c r="B90">
        <v>0.13416389961129199</v>
      </c>
      <c r="C90">
        <v>0.1906246499273635</v>
      </c>
      <c r="D90">
        <v>0.272323597227908</v>
      </c>
      <c r="E90">
        <v>0.27119311427063397</v>
      </c>
      <c r="F90">
        <v>0.63451840343188648</v>
      </c>
      <c r="G90">
        <v>0.24406520240135249</v>
      </c>
      <c r="H90">
        <v>0.35897296709723747</v>
      </c>
      <c r="I90">
        <v>0.21126468822452649</v>
      </c>
      <c r="J90">
        <v>0.26853112730379303</v>
      </c>
      <c r="K90">
        <v>0.19268484476259551</v>
      </c>
      <c r="L90">
        <v>0.2410739555102715</v>
      </c>
      <c r="M90">
        <v>0.2736415900679785</v>
      </c>
      <c r="N90">
        <v>0.22325080086634549</v>
      </c>
      <c r="O90">
        <v>0.17928045893146999</v>
      </c>
      <c r="P90">
        <v>0.24660459542068747</v>
      </c>
      <c r="Q90">
        <v>0.32743394542707649</v>
      </c>
      <c r="R90">
        <v>0.25705297962047502</v>
      </c>
      <c r="S90">
        <v>0.42165073114233498</v>
      </c>
      <c r="T90">
        <v>0.381614052489052</v>
      </c>
      <c r="U90">
        <v>0.18921402785684549</v>
      </c>
      <c r="V90">
        <v>0.19405822683479051</v>
      </c>
      <c r="W90">
        <v>0.33113900214256553</v>
      </c>
      <c r="X90">
        <v>0.34423800365339297</v>
      </c>
      <c r="Y90">
        <v>0.58582160664111749</v>
      </c>
      <c r="Z90">
        <v>0.83631820802798096</v>
      </c>
      <c r="AA90">
        <v>0.20637176186783651</v>
      </c>
      <c r="AB90">
        <v>0.64410846439531544</v>
      </c>
      <c r="AC90">
        <v>0.36619656177586901</v>
      </c>
      <c r="AD90">
        <v>0.27306036186169147</v>
      </c>
      <c r="AE90">
        <v>0.38540250544207599</v>
      </c>
      <c r="AF90">
        <v>0.25388869294016853</v>
      </c>
      <c r="AG90">
        <v>0.1689339472609615</v>
      </c>
      <c r="AH90">
        <v>0.24881685073188747</v>
      </c>
      <c r="AI90">
        <v>0.27894793601443746</v>
      </c>
      <c r="AJ90">
        <v>0.25180458387063498</v>
      </c>
      <c r="AK90">
        <v>0.30262929288104851</v>
      </c>
      <c r="AL90">
        <v>0.24216993400615949</v>
      </c>
      <c r="AM90">
        <v>0.3787498510137845</v>
      </c>
      <c r="AN90">
        <v>0.206286697297444</v>
      </c>
      <c r="AO90">
        <v>0.1933769986000855</v>
      </c>
      <c r="AP90">
        <v>0.4806313027715115</v>
      </c>
      <c r="AQ90">
        <v>0.24909768273903099</v>
      </c>
      <c r="AR90">
        <v>0.30555167336850497</v>
      </c>
      <c r="AS90">
        <v>0.31646353928722348</v>
      </c>
      <c r="AT90">
        <v>0.2419470762204225</v>
      </c>
      <c r="AU90">
        <v>0.29141909813410805</v>
      </c>
      <c r="AV90">
        <v>0.25966712420243249</v>
      </c>
      <c r="AW90">
        <v>0.20820738422121099</v>
      </c>
      <c r="AX90">
        <v>0.25872907544816348</v>
      </c>
      <c r="AY90">
        <v>0.16950372705671701</v>
      </c>
      <c r="AZ90">
        <v>0.14460047712642499</v>
      </c>
      <c r="BA90">
        <v>0.29436490907734297</v>
      </c>
      <c r="BB90">
        <v>0.2303078245599485</v>
      </c>
      <c r="BC90">
        <v>0.164122714093939</v>
      </c>
      <c r="BD90">
        <v>0.2999361267780335</v>
      </c>
      <c r="BE90">
        <v>0.34709720164138347</v>
      </c>
      <c r="BF90">
        <v>0.59639204992146255</v>
      </c>
      <c r="BG90">
        <v>0.20852042181028052</v>
      </c>
      <c r="BH90">
        <v>0.26733184899728751</v>
      </c>
      <c r="BJ90">
        <f t="shared" si="12"/>
        <v>0.26685174003015116</v>
      </c>
      <c r="BK90">
        <f t="shared" si="13"/>
        <v>0.35371299559437763</v>
      </c>
      <c r="BL90">
        <f t="shared" si="14"/>
        <v>0.27635634460498337</v>
      </c>
      <c r="BN90">
        <f t="shared" si="15"/>
        <v>0.11272495437103028</v>
      </c>
      <c r="BO90">
        <f t="shared" si="16"/>
        <v>0.17641417858185171</v>
      </c>
      <c r="BP90">
        <f t="shared" si="17"/>
        <v>9.8489153948257246E-2</v>
      </c>
      <c r="BR90">
        <f t="shared" si="18"/>
        <v>2.818123859275757E-2</v>
      </c>
      <c r="BS90">
        <f t="shared" si="19"/>
        <v>4.1581220657560647E-2</v>
      </c>
      <c r="BT90">
        <f t="shared" si="20"/>
        <v>1.9697830789651448E-2</v>
      </c>
      <c r="BV90">
        <f t="shared" si="21"/>
        <v>9.4322535547992831E-2</v>
      </c>
      <c r="BW90">
        <f t="shared" si="22"/>
        <v>0.78418082954926982</v>
      </c>
      <c r="BX90">
        <f t="shared" si="23"/>
        <v>0.1053611905503497</v>
      </c>
    </row>
    <row r="91" spans="1:76" x14ac:dyDescent="0.3">
      <c r="A91" t="s">
        <v>1371</v>
      </c>
      <c r="B91">
        <v>0.11266671716684601</v>
      </c>
      <c r="C91">
        <v>0.15036399782448751</v>
      </c>
      <c r="D91">
        <v>0.159880561646212</v>
      </c>
      <c r="E91">
        <v>0.24279554105249052</v>
      </c>
      <c r="F91">
        <v>0.28282625551242346</v>
      </c>
      <c r="G91">
        <v>0.10082756670285001</v>
      </c>
      <c r="H91">
        <v>0.19683759368100051</v>
      </c>
      <c r="I91">
        <v>0.10991963758955531</v>
      </c>
      <c r="J91">
        <v>0.1442776321913195</v>
      </c>
      <c r="K91">
        <v>9.0563724656932701E-2</v>
      </c>
      <c r="L91">
        <v>9.5653780350787754E-2</v>
      </c>
      <c r="M91">
        <v>0.13808559831141251</v>
      </c>
      <c r="N91">
        <v>0.12364893715773201</v>
      </c>
      <c r="O91">
        <v>0.1779741448836745</v>
      </c>
      <c r="P91">
        <v>0.25417842929393453</v>
      </c>
      <c r="Q91">
        <v>0.10243514701465051</v>
      </c>
      <c r="R91">
        <v>0.22271646482107199</v>
      </c>
      <c r="S91">
        <v>0.1150746093891587</v>
      </c>
      <c r="T91">
        <v>0.1076085972730331</v>
      </c>
      <c r="U91">
        <v>0.147734397564182</v>
      </c>
      <c r="V91">
        <v>7.8919069228907304E-2</v>
      </c>
      <c r="W91">
        <v>0.1387830140821025</v>
      </c>
      <c r="X91">
        <v>0.1586761081418665</v>
      </c>
      <c r="Y91">
        <v>0.1122883679631955</v>
      </c>
      <c r="Z91">
        <v>0.2126918757034835</v>
      </c>
      <c r="AA91">
        <v>0.11950980650737175</v>
      </c>
      <c r="AB91">
        <v>0.16874941916627101</v>
      </c>
      <c r="AC91">
        <v>0.15368699747811498</v>
      </c>
      <c r="AD91">
        <v>9.2869169105917609E-2</v>
      </c>
      <c r="AE91">
        <v>0.1441680626496285</v>
      </c>
      <c r="AF91">
        <v>0.1076561042189485</v>
      </c>
      <c r="AG91">
        <v>0.156049365826538</v>
      </c>
      <c r="AH91">
        <v>0.19214849236099552</v>
      </c>
      <c r="AI91">
        <v>0.21923473446552549</v>
      </c>
      <c r="AJ91">
        <v>0.18021117110549301</v>
      </c>
      <c r="AK91">
        <v>0.1035070440172858</v>
      </c>
      <c r="AL91">
        <v>0.1281783436257263</v>
      </c>
      <c r="AM91">
        <v>8.380774626315135E-2</v>
      </c>
      <c r="AN91">
        <v>0.11520947144257554</v>
      </c>
      <c r="AO91">
        <v>0.2114864283310465</v>
      </c>
      <c r="AP91">
        <v>0.1230119598914335</v>
      </c>
      <c r="AQ91">
        <v>7.1421566377673301E-2</v>
      </c>
      <c r="AR91">
        <v>0.10305278440708765</v>
      </c>
      <c r="AS91">
        <v>0.140322808364889</v>
      </c>
      <c r="AT91">
        <v>0.12941333690219251</v>
      </c>
      <c r="AU91">
        <v>0.10352501991962285</v>
      </c>
      <c r="AV91">
        <v>0.16717455438072451</v>
      </c>
      <c r="AW91">
        <v>0.206345227650017</v>
      </c>
      <c r="AX91">
        <v>7.346153042811901E-2</v>
      </c>
      <c r="AY91">
        <v>7.30385624546592E-2</v>
      </c>
      <c r="AZ91">
        <v>0.19248454304999701</v>
      </c>
      <c r="BA91">
        <v>0.112783916930303</v>
      </c>
      <c r="BB91">
        <v>5.7118133228024101E-2</v>
      </c>
      <c r="BC91">
        <v>9.0695870716264254E-2</v>
      </c>
      <c r="BD91">
        <v>0.11240600545165964</v>
      </c>
      <c r="BE91">
        <v>0.10413914310786651</v>
      </c>
      <c r="BF91">
        <v>0.1034066682862777</v>
      </c>
      <c r="BG91">
        <v>9.1826641374722448E-2</v>
      </c>
      <c r="BH91">
        <v>0.11067474704379746</v>
      </c>
      <c r="BJ91">
        <f t="shared" si="12"/>
        <v>0.15518345406476933</v>
      </c>
      <c r="BK91">
        <f t="shared" si="13"/>
        <v>0.14714248088590623</v>
      </c>
      <c r="BL91">
        <f t="shared" si="14"/>
        <v>0.11954812899002436</v>
      </c>
      <c r="BN91">
        <f t="shared" si="15"/>
        <v>6.0435620747715274E-2</v>
      </c>
      <c r="BO91">
        <f t="shared" si="16"/>
        <v>4.3223741150227771E-2</v>
      </c>
      <c r="BP91">
        <f t="shared" si="17"/>
        <v>4.2193666740132543E-2</v>
      </c>
      <c r="BR91">
        <f t="shared" si="18"/>
        <v>1.5108905186928819E-2</v>
      </c>
      <c r="BS91">
        <f t="shared" si="19"/>
        <v>1.018793349185936E-2</v>
      </c>
      <c r="BT91">
        <f t="shared" si="20"/>
        <v>8.438733348026509E-3</v>
      </c>
      <c r="BV91">
        <f t="shared" si="21"/>
        <v>0.66256049810007878</v>
      </c>
      <c r="BW91">
        <f t="shared" si="22"/>
        <v>5.0332422074352935E-2</v>
      </c>
      <c r="BX91">
        <f t="shared" si="23"/>
        <v>4.4086360294078274E-2</v>
      </c>
    </row>
    <row r="92" spans="1:76" x14ac:dyDescent="0.3">
      <c r="A92" t="s">
        <v>1372</v>
      </c>
      <c r="B92">
        <v>5.1642237138435996E-3</v>
      </c>
      <c r="C92">
        <v>1.127118495752321E-2</v>
      </c>
      <c r="D92">
        <v>1.392029987951335E-2</v>
      </c>
      <c r="E92">
        <v>3.3278101946559453E-2</v>
      </c>
      <c r="F92">
        <v>0</v>
      </c>
      <c r="G92">
        <v>2.0126046047939751E-2</v>
      </c>
      <c r="H92">
        <v>2.0625333795091665E-2</v>
      </c>
      <c r="I92">
        <v>5.1579625279108855E-3</v>
      </c>
      <c r="J92">
        <v>1.171882725409739E-2</v>
      </c>
      <c r="K92">
        <v>9.7891823859499998E-3</v>
      </c>
      <c r="L92">
        <v>4.5724936191302804E-3</v>
      </c>
      <c r="M92">
        <v>1.3248451979960345E-2</v>
      </c>
      <c r="N92">
        <v>1.0568354708323801E-2</v>
      </c>
      <c r="O92">
        <v>6.9317716782270498E-3</v>
      </c>
      <c r="P92">
        <v>2.064457957746E-2</v>
      </c>
      <c r="Q92">
        <v>1.05455791002782E-3</v>
      </c>
      <c r="R92">
        <v>2.4876650066615498E-2</v>
      </c>
      <c r="S92">
        <v>2.6381902315717951E-2</v>
      </c>
      <c r="T92">
        <v>1.2512950085439024E-2</v>
      </c>
      <c r="U92">
        <v>1.65904818567627E-2</v>
      </c>
      <c r="V92">
        <v>1.169502561006045E-2</v>
      </c>
      <c r="W92">
        <v>1.10831425497136E-2</v>
      </c>
      <c r="X92">
        <v>1.754621283647435E-2</v>
      </c>
      <c r="Y92">
        <v>1.502943282044995E-2</v>
      </c>
      <c r="Z92">
        <v>2.2710363489643101E-2</v>
      </c>
      <c r="AA92">
        <v>1.2436293094822149E-2</v>
      </c>
      <c r="AB92">
        <v>0</v>
      </c>
      <c r="AC92">
        <v>8.4791714179525501E-4</v>
      </c>
      <c r="AD92">
        <v>6.38602628995794E-3</v>
      </c>
      <c r="AE92">
        <v>1.6907601570954049E-2</v>
      </c>
      <c r="AF92">
        <v>1.4084002518682699E-2</v>
      </c>
      <c r="AG92">
        <v>7.5117360506624653E-3</v>
      </c>
      <c r="AH92">
        <v>2.1377380327731302E-2</v>
      </c>
      <c r="AI92">
        <v>1.2699454486530445E-2</v>
      </c>
      <c r="AJ92">
        <v>6.3696642864902999E-3</v>
      </c>
      <c r="AK92">
        <v>1.2442993021371609E-2</v>
      </c>
      <c r="AL92">
        <v>0</v>
      </c>
      <c r="AM92">
        <v>4.7447306289748704E-3</v>
      </c>
      <c r="AN92">
        <v>5.9646418536406761E-3</v>
      </c>
      <c r="AO92">
        <v>7.9530360565228699E-3</v>
      </c>
      <c r="AP92">
        <v>0</v>
      </c>
      <c r="AQ92">
        <v>1.103841331005582E-2</v>
      </c>
      <c r="AR92">
        <v>1.4819634852150401E-2</v>
      </c>
      <c r="AS92">
        <v>0</v>
      </c>
      <c r="AT92">
        <v>1.8280266666770198E-2</v>
      </c>
      <c r="AU92">
        <v>1.8912900282152048E-2</v>
      </c>
      <c r="AV92">
        <v>0</v>
      </c>
      <c r="AW92">
        <v>1.30657810059244E-2</v>
      </c>
      <c r="AX92">
        <v>1.080716350169705E-2</v>
      </c>
      <c r="AY92">
        <v>1.1883180965342501E-2</v>
      </c>
      <c r="AZ92">
        <v>9.7975410204478495E-4</v>
      </c>
      <c r="BA92">
        <v>1.744378069787629E-2</v>
      </c>
      <c r="BB92">
        <v>1.97230506796581E-2</v>
      </c>
      <c r="BC92">
        <v>5.1910421089509003E-3</v>
      </c>
      <c r="BD92">
        <v>1.4026215137122796E-2</v>
      </c>
      <c r="BE92">
        <v>2.1568927079181999E-2</v>
      </c>
      <c r="BF92">
        <v>1.0324761472612382E-2</v>
      </c>
      <c r="BG92">
        <v>1.4510385728600701E-3</v>
      </c>
      <c r="BH92">
        <v>5.98295267834195E-3</v>
      </c>
      <c r="BJ92">
        <f t="shared" si="12"/>
        <v>1.1754460748847412E-2</v>
      </c>
      <c r="BK92">
        <f t="shared" si="13"/>
        <v>1.3926476284000717E-2</v>
      </c>
      <c r="BL92">
        <f t="shared" si="14"/>
        <v>9.3189571583896826E-3</v>
      </c>
      <c r="BN92">
        <f t="shared" si="15"/>
        <v>8.6330500439193627E-3</v>
      </c>
      <c r="BO92">
        <f t="shared" si="16"/>
        <v>7.3558115315924561E-3</v>
      </c>
      <c r="BP92">
        <f t="shared" si="17"/>
        <v>6.8780043384256296E-3</v>
      </c>
      <c r="BR92">
        <f t="shared" si="18"/>
        <v>2.1582625109798407E-3</v>
      </c>
      <c r="BS92">
        <f t="shared" si="19"/>
        <v>1.7337814050397435E-3</v>
      </c>
      <c r="BT92">
        <f t="shared" si="20"/>
        <v>1.3756008676851258E-3</v>
      </c>
      <c r="BV92">
        <f t="shared" si="21"/>
        <v>0.43891936866281733</v>
      </c>
      <c r="BW92">
        <f t="shared" si="22"/>
        <v>0.3497745825201416</v>
      </c>
      <c r="BX92">
        <f t="shared" si="23"/>
        <v>4.4683170475967475E-2</v>
      </c>
    </row>
    <row r="93" spans="1:76" x14ac:dyDescent="0.3">
      <c r="A93" t="s">
        <v>1373</v>
      </c>
      <c r="B93">
        <v>1.236623111170736E-2</v>
      </c>
      <c r="C93">
        <v>1.8783938450334402E-2</v>
      </c>
      <c r="D93">
        <v>9.5577388880476299E-3</v>
      </c>
      <c r="E93">
        <v>8.6269661052827649E-3</v>
      </c>
      <c r="F93">
        <v>0</v>
      </c>
      <c r="G93">
        <v>1.0230080375475004E-2</v>
      </c>
      <c r="H93">
        <v>2.186131851778193E-2</v>
      </c>
      <c r="I93">
        <v>5.2240873363433998E-3</v>
      </c>
      <c r="J93">
        <v>1.5470755270890049E-2</v>
      </c>
      <c r="K93">
        <v>2.1321217145987E-2</v>
      </c>
      <c r="L93">
        <v>1.0617716725401575E-2</v>
      </c>
      <c r="M93">
        <v>1.281776541123715E-2</v>
      </c>
      <c r="N93">
        <v>6.2742195689197457E-3</v>
      </c>
      <c r="O93">
        <v>9.1966541382289893E-3</v>
      </c>
      <c r="P93">
        <v>5.08626700014505E-3</v>
      </c>
      <c r="Q93">
        <v>1.21507541578005E-2</v>
      </c>
      <c r="R93">
        <v>2.05983552405174E-2</v>
      </c>
      <c r="S93">
        <v>0</v>
      </c>
      <c r="T93">
        <v>1.9683615601676252E-2</v>
      </c>
      <c r="U93">
        <v>2.1632424993871999E-2</v>
      </c>
      <c r="V93">
        <v>1.65600478864639E-2</v>
      </c>
      <c r="W93">
        <v>2.65808320714166E-2</v>
      </c>
      <c r="X93">
        <v>1.9037297611022949E-2</v>
      </c>
      <c r="Y93">
        <v>0</v>
      </c>
      <c r="Z93">
        <v>1.4746483283866449E-2</v>
      </c>
      <c r="AA93">
        <v>1.2958586611097549E-2</v>
      </c>
      <c r="AB93">
        <v>4.5640089363081747E-3</v>
      </c>
      <c r="AC93">
        <v>2.2194825209780101E-2</v>
      </c>
      <c r="AD93">
        <v>6.3072030332643504E-3</v>
      </c>
      <c r="AE93">
        <v>9.3667820324737396E-3</v>
      </c>
      <c r="AF93">
        <v>1.4816746427827245E-2</v>
      </c>
      <c r="AG93">
        <v>2.6039343509432801E-2</v>
      </c>
      <c r="AH93">
        <v>2.4317826454741051E-2</v>
      </c>
      <c r="AI93">
        <v>2.3208780658336502E-2</v>
      </c>
      <c r="AJ93">
        <v>6.8549840951173504E-3</v>
      </c>
      <c r="AK93">
        <v>0</v>
      </c>
      <c r="AL93">
        <v>1.05385573967794E-2</v>
      </c>
      <c r="AM93">
        <v>1.569116576632525E-2</v>
      </c>
      <c r="AN93">
        <v>1.8042897686089149E-2</v>
      </c>
      <c r="AO93">
        <v>1.5848408124059549E-2</v>
      </c>
      <c r="AP93">
        <v>3.3886028816625599E-2</v>
      </c>
      <c r="AQ93">
        <v>4.1038496798749746E-3</v>
      </c>
      <c r="AR93">
        <v>1.7537265858212449E-2</v>
      </c>
      <c r="AS93">
        <v>2.4314092921059953E-2</v>
      </c>
      <c r="AT93">
        <v>1.0377536292270294E-2</v>
      </c>
      <c r="AU93">
        <v>5.5319023519125503E-3</v>
      </c>
      <c r="AV93">
        <v>1.9303327648541719E-2</v>
      </c>
      <c r="AW93">
        <v>1.4321861723429231E-2</v>
      </c>
      <c r="AX93">
        <v>2.8477825625977549E-2</v>
      </c>
      <c r="AY93">
        <v>7.7998928730400995E-3</v>
      </c>
      <c r="AZ93">
        <v>3.7707867326787401E-3</v>
      </c>
      <c r="BA93">
        <v>2.3014628522976678E-2</v>
      </c>
      <c r="BB93">
        <v>1.3599014712299254E-2</v>
      </c>
      <c r="BC93">
        <v>4.4154292894982303E-3</v>
      </c>
      <c r="BD93">
        <v>6.6879946058422002E-3</v>
      </c>
      <c r="BE93">
        <v>1.11399583257175E-2</v>
      </c>
      <c r="BF93">
        <v>2.5018004704213448E-2</v>
      </c>
      <c r="BG93">
        <v>9.3148706308766004E-3</v>
      </c>
      <c r="BH93">
        <v>1.5712111388296049E-2</v>
      </c>
      <c r="BJ93">
        <f t="shared" si="12"/>
        <v>1.1224106887723909E-2</v>
      </c>
      <c r="BK93">
        <f t="shared" si="13"/>
        <v>1.570073108678317E-2</v>
      </c>
      <c r="BL93">
        <f t="shared" si="14"/>
        <v>1.3812095830868551E-2</v>
      </c>
      <c r="BN93">
        <f t="shared" si="15"/>
        <v>5.9673188335085878E-3</v>
      </c>
      <c r="BO93">
        <f t="shared" si="16"/>
        <v>8.5391459719089177E-3</v>
      </c>
      <c r="BP93">
        <f t="shared" si="17"/>
        <v>8.514716771706534E-3</v>
      </c>
      <c r="BR93">
        <f t="shared" si="18"/>
        <v>1.4918297083771469E-3</v>
      </c>
      <c r="BS93">
        <f t="shared" si="19"/>
        <v>2.012696007426196E-3</v>
      </c>
      <c r="BT93">
        <f t="shared" si="20"/>
        <v>1.7029433543413069E-3</v>
      </c>
      <c r="BV93">
        <f t="shared" si="21"/>
        <v>8.3932843714118063E-2</v>
      </c>
      <c r="BW93">
        <f t="shared" si="22"/>
        <v>0.26003009811326033</v>
      </c>
      <c r="BX93">
        <f t="shared" si="23"/>
        <v>0.47830609947423974</v>
      </c>
    </row>
    <row r="94" spans="1:76" x14ac:dyDescent="0.3">
      <c r="A94" t="s">
        <v>1374</v>
      </c>
      <c r="B94">
        <v>0.119754418005519</v>
      </c>
      <c r="C94">
        <v>8.8968878907521906E-2</v>
      </c>
      <c r="D94">
        <v>0.11892401772119375</v>
      </c>
      <c r="E94">
        <v>0.10982353292143854</v>
      </c>
      <c r="F94">
        <v>0.20147076154618701</v>
      </c>
      <c r="G94">
        <v>0.10916501176777385</v>
      </c>
      <c r="H94">
        <v>0.10733725350432749</v>
      </c>
      <c r="I94">
        <v>7.2496329411319296E-2</v>
      </c>
      <c r="J94">
        <v>0.13888076335777849</v>
      </c>
      <c r="K94">
        <v>9.5206571277259497E-2</v>
      </c>
      <c r="L94">
        <v>9.225615685872246E-2</v>
      </c>
      <c r="M94">
        <v>7.9232106163990457E-2</v>
      </c>
      <c r="N94">
        <v>8.2347637658499589E-2</v>
      </c>
      <c r="O94">
        <v>7.5698921845296113E-2</v>
      </c>
      <c r="P94">
        <v>0.19678824049587948</v>
      </c>
      <c r="Q94">
        <v>0.1045493554334085</v>
      </c>
      <c r="R94">
        <v>0.11870656629790194</v>
      </c>
      <c r="S94">
        <v>0.1057506069935257</v>
      </c>
      <c r="T94">
        <v>0.10640674579661269</v>
      </c>
      <c r="U94">
        <v>0.117519022249431</v>
      </c>
      <c r="V94">
        <v>9.0361859131236844E-2</v>
      </c>
      <c r="W94">
        <v>0.1169726597446015</v>
      </c>
      <c r="X94">
        <v>0.1013863300504267</v>
      </c>
      <c r="Y94">
        <v>8.0943402624530592E-2</v>
      </c>
      <c r="Z94">
        <v>0.134088462379889</v>
      </c>
      <c r="AA94">
        <v>9.2911484133171046E-2</v>
      </c>
      <c r="AB94">
        <v>0.14519280158956921</v>
      </c>
      <c r="AC94">
        <v>0.13855989519980091</v>
      </c>
      <c r="AD94">
        <v>0.11593851420804099</v>
      </c>
      <c r="AE94">
        <v>8.4965362851655499E-2</v>
      </c>
      <c r="AF94">
        <v>0.11726143063533551</v>
      </c>
      <c r="AG94">
        <v>7.3800398707976556E-2</v>
      </c>
      <c r="AH94">
        <v>0.10121260468489915</v>
      </c>
      <c r="AI94">
        <v>0.16797055885259599</v>
      </c>
      <c r="AJ94">
        <v>8.8373602193575346E-2</v>
      </c>
      <c r="AK94">
        <v>7.2988346233735055E-2</v>
      </c>
      <c r="AL94">
        <v>0.10527665070406245</v>
      </c>
      <c r="AM94">
        <v>8.1416995650266902E-2</v>
      </c>
      <c r="AN94">
        <v>0.1040725685625726</v>
      </c>
      <c r="AO94">
        <v>0.1106320022344536</v>
      </c>
      <c r="AP94">
        <v>0.12185363698707199</v>
      </c>
      <c r="AQ94">
        <v>8.8255876926691706E-2</v>
      </c>
      <c r="AR94">
        <v>0.11595686267523925</v>
      </c>
      <c r="AS94">
        <v>0.14077131411854449</v>
      </c>
      <c r="AT94">
        <v>0.13418304165480416</v>
      </c>
      <c r="AU94">
        <v>0.12834282141319553</v>
      </c>
      <c r="AV94">
        <v>0.1159678946346205</v>
      </c>
      <c r="AW94">
        <v>0.10619566779970804</v>
      </c>
      <c r="AX94">
        <v>4.9804674565519347E-2</v>
      </c>
      <c r="AY94">
        <v>0.1150748104586924</v>
      </c>
      <c r="AZ94">
        <v>0.161730801031468</v>
      </c>
      <c r="BA94">
        <v>9.0498151855679998E-2</v>
      </c>
      <c r="BB94">
        <v>8.5771294639582552E-2</v>
      </c>
      <c r="BC94">
        <v>8.5688822233541656E-2</v>
      </c>
      <c r="BD94">
        <v>0.14966516972343202</v>
      </c>
      <c r="BE94">
        <v>7.2610766943596111E-2</v>
      </c>
      <c r="BF94">
        <v>9.0270786955046506E-2</v>
      </c>
      <c r="BG94">
        <v>6.8173900885906608E-2</v>
      </c>
      <c r="BH94">
        <v>8.847963959779015E-2</v>
      </c>
      <c r="BJ94">
        <f t="shared" si="12"/>
        <v>0.11205624730475722</v>
      </c>
      <c r="BK94">
        <f t="shared" si="13"/>
        <v>0.11166381700728893</v>
      </c>
      <c r="BL94">
        <f t="shared" si="14"/>
        <v>0.10288224402715188</v>
      </c>
      <c r="BN94">
        <f t="shared" si="15"/>
        <v>3.8425915791508239E-2</v>
      </c>
      <c r="BO94">
        <f t="shared" si="16"/>
        <v>2.4077876326670546E-2</v>
      </c>
      <c r="BP94">
        <f t="shared" si="17"/>
        <v>2.6979651536703141E-2</v>
      </c>
      <c r="BR94">
        <f t="shared" si="18"/>
        <v>9.6064789478770597E-3</v>
      </c>
      <c r="BS94">
        <f t="shared" si="19"/>
        <v>5.6752098757199276E-3</v>
      </c>
      <c r="BT94">
        <f t="shared" si="20"/>
        <v>5.3959303073406279E-3</v>
      </c>
      <c r="BV94">
        <f t="shared" si="21"/>
        <v>0.97222626985914329</v>
      </c>
      <c r="BW94">
        <f t="shared" si="22"/>
        <v>0.41312050753665897</v>
      </c>
      <c r="BX94">
        <f t="shared" si="23"/>
        <v>0.26897329200285686</v>
      </c>
    </row>
    <row r="95" spans="1:76" x14ac:dyDescent="0.3">
      <c r="A95" t="s">
        <v>1375</v>
      </c>
      <c r="B95">
        <v>0.15454316281747399</v>
      </c>
      <c r="C95">
        <v>0.12064940390159165</v>
      </c>
      <c r="D95">
        <v>0.15064160261301252</v>
      </c>
      <c r="E95">
        <v>0.14135719078197201</v>
      </c>
      <c r="F95">
        <v>0.29411324755462298</v>
      </c>
      <c r="G95">
        <v>0.1010059544699828</v>
      </c>
      <c r="H95">
        <v>0.13992235687047799</v>
      </c>
      <c r="I95">
        <v>0.11270648494594784</v>
      </c>
      <c r="J95">
        <v>0.11771737714685351</v>
      </c>
      <c r="K95">
        <v>0.13859135725558674</v>
      </c>
      <c r="L95">
        <v>9.3997282724185602E-2</v>
      </c>
      <c r="M95">
        <v>0.13179371312582899</v>
      </c>
      <c r="N95">
        <v>0.10286872741696511</v>
      </c>
      <c r="O95">
        <v>0.12820529019756899</v>
      </c>
      <c r="P95">
        <v>0.14046804050310899</v>
      </c>
      <c r="Q95">
        <v>0.1096646969259122</v>
      </c>
      <c r="R95">
        <v>0.173052737297548</v>
      </c>
      <c r="S95">
        <v>0.14342193082976751</v>
      </c>
      <c r="T95">
        <v>7.6805225071595096E-2</v>
      </c>
      <c r="U95">
        <v>0.20274054106407052</v>
      </c>
      <c r="V95">
        <v>0.11858302609632951</v>
      </c>
      <c r="W95">
        <v>0.107623181825657</v>
      </c>
      <c r="X95">
        <v>0.13989183596531851</v>
      </c>
      <c r="Y95">
        <v>0.14561792864508349</v>
      </c>
      <c r="Z95">
        <v>0.1831224305402285</v>
      </c>
      <c r="AA95">
        <v>0.19120392916336951</v>
      </c>
      <c r="AB95">
        <v>0.23326731714868951</v>
      </c>
      <c r="AC95">
        <v>0.13520580992221776</v>
      </c>
      <c r="AD95">
        <v>0.14733052874403901</v>
      </c>
      <c r="AE95">
        <v>0.15873480233156301</v>
      </c>
      <c r="AF95">
        <v>0.13680200934408149</v>
      </c>
      <c r="AG95">
        <v>0.1374567842005015</v>
      </c>
      <c r="AH95">
        <v>0.12979703010802851</v>
      </c>
      <c r="AI95">
        <v>0.22357099036886499</v>
      </c>
      <c r="AJ95">
        <v>0.12622102696754414</v>
      </c>
      <c r="AK95">
        <v>0.1655398987033285</v>
      </c>
      <c r="AL95">
        <v>0.10991248491145475</v>
      </c>
      <c r="AM95">
        <v>0.112943156906822</v>
      </c>
      <c r="AN95">
        <v>9.1469878285278153E-2</v>
      </c>
      <c r="AO95">
        <v>0.12000622999805799</v>
      </c>
      <c r="AP95">
        <v>0.1246097529236555</v>
      </c>
      <c r="AQ95">
        <v>0.11134647594609634</v>
      </c>
      <c r="AR95">
        <v>9.4296058102378955E-2</v>
      </c>
      <c r="AS95">
        <v>9.5458195910830851E-2</v>
      </c>
      <c r="AT95">
        <v>0.10320592619612964</v>
      </c>
      <c r="AU95">
        <v>0.16629681088023829</v>
      </c>
      <c r="AV95">
        <v>0.1687860559739025</v>
      </c>
      <c r="AW95">
        <v>0.14683169452485001</v>
      </c>
      <c r="AX95">
        <v>0.11432969790690656</v>
      </c>
      <c r="AY95">
        <v>0.112227091485083</v>
      </c>
      <c r="AZ95">
        <v>0.14966928598232801</v>
      </c>
      <c r="BA95">
        <v>0.16487286804170098</v>
      </c>
      <c r="BB95">
        <v>0.10605190078900756</v>
      </c>
      <c r="BC95">
        <v>9.8318371837698842E-2</v>
      </c>
      <c r="BD95">
        <v>0.142336956160242</v>
      </c>
      <c r="BE95">
        <v>0.10404974057578695</v>
      </c>
      <c r="BF95">
        <v>8.5059505827347198E-2</v>
      </c>
      <c r="BG95">
        <v>0.116642802251312</v>
      </c>
      <c r="BH95">
        <v>0.10085686697262525</v>
      </c>
      <c r="BJ95">
        <f t="shared" si="12"/>
        <v>0.13614036807819324</v>
      </c>
      <c r="BK95">
        <f t="shared" si="13"/>
        <v>0.15467933548149743</v>
      </c>
      <c r="BL95">
        <f t="shared" si="14"/>
        <v>0.12125354936242423</v>
      </c>
      <c r="BN95">
        <f t="shared" si="15"/>
        <v>4.5898036483142404E-2</v>
      </c>
      <c r="BO95">
        <f t="shared" si="16"/>
        <v>4.0151750910734647E-2</v>
      </c>
      <c r="BP95">
        <f t="shared" si="17"/>
        <v>2.5760416272766345E-2</v>
      </c>
      <c r="BR95">
        <f t="shared" si="18"/>
        <v>1.1474509120785601E-2</v>
      </c>
      <c r="BS95">
        <f t="shared" si="19"/>
        <v>9.4638584484978694E-3</v>
      </c>
      <c r="BT95">
        <f t="shared" si="20"/>
        <v>5.1520832545532691E-3</v>
      </c>
      <c r="BV95">
        <f t="shared" si="21"/>
        <v>0.22223276880141893</v>
      </c>
      <c r="BW95">
        <f t="shared" si="22"/>
        <v>0.24974085280486732</v>
      </c>
      <c r="BX95">
        <f t="shared" si="23"/>
        <v>4.4793113966620796E-3</v>
      </c>
    </row>
    <row r="96" spans="1:76" x14ac:dyDescent="0.3">
      <c r="A96" t="s">
        <v>1376</v>
      </c>
      <c r="B96">
        <v>2.72977605968756</v>
      </c>
      <c r="C96">
        <v>2.8551345621759951</v>
      </c>
      <c r="D96">
        <v>2.7247291770816648</v>
      </c>
      <c r="E96">
        <v>3.3223298714789546</v>
      </c>
      <c r="F96">
        <v>5.49084344734643</v>
      </c>
      <c r="G96">
        <v>3.8662127346328901</v>
      </c>
      <c r="H96">
        <v>4.2020990694922844</v>
      </c>
      <c r="I96">
        <v>2.6436090496375098</v>
      </c>
      <c r="J96">
        <v>3.6912721711171899</v>
      </c>
      <c r="K96">
        <v>2.543609656742075</v>
      </c>
      <c r="L96">
        <v>4.1167584443716603</v>
      </c>
      <c r="M96">
        <v>3.5146058700406551</v>
      </c>
      <c r="N96">
        <v>2.7692667226900949</v>
      </c>
      <c r="O96">
        <v>2.3886542530107899</v>
      </c>
      <c r="P96">
        <v>2.2900754862832651</v>
      </c>
      <c r="Q96">
        <v>2.3273831652023</v>
      </c>
      <c r="R96">
        <v>3.5690379054614851</v>
      </c>
      <c r="S96">
        <v>5.7863848038159507</v>
      </c>
      <c r="T96">
        <v>3.3139634525812598</v>
      </c>
      <c r="U96">
        <v>3.1915991759517199</v>
      </c>
      <c r="V96">
        <v>2.9432582771237747</v>
      </c>
      <c r="W96">
        <v>4.3695405041230853</v>
      </c>
      <c r="X96">
        <v>2.961332127917375</v>
      </c>
      <c r="Y96">
        <v>2.8044840750571152</v>
      </c>
      <c r="Z96">
        <v>3.3762860040296849</v>
      </c>
      <c r="AA96">
        <v>2.866090040730195</v>
      </c>
      <c r="AB96">
        <v>3.7665586994403002</v>
      </c>
      <c r="AC96">
        <v>5.2225089126823345</v>
      </c>
      <c r="AD96">
        <v>2.8302242005299698</v>
      </c>
      <c r="AE96">
        <v>5.4164743746740953</v>
      </c>
      <c r="AF96">
        <v>2.839431623678625</v>
      </c>
      <c r="AG96">
        <v>3.2190806320768948</v>
      </c>
      <c r="AH96">
        <v>3.2872943044235101</v>
      </c>
      <c r="AI96">
        <v>2.2362505146847251</v>
      </c>
      <c r="AJ96">
        <v>5.053758897099855</v>
      </c>
      <c r="AK96">
        <v>3.9966667362586499</v>
      </c>
      <c r="AL96">
        <v>3.68249990347014</v>
      </c>
      <c r="AM96">
        <v>3.1818520563143999</v>
      </c>
      <c r="AN96">
        <v>2.0041201148828351</v>
      </c>
      <c r="AO96">
        <v>2.1701781660695398</v>
      </c>
      <c r="AP96">
        <v>2.8689316906827553</v>
      </c>
      <c r="AQ96">
        <v>3.2903430375760152</v>
      </c>
      <c r="AR96">
        <v>5.1097057873380098</v>
      </c>
      <c r="AS96">
        <v>2.4006235252363801</v>
      </c>
      <c r="AT96">
        <v>2.9615351426407353</v>
      </c>
      <c r="AU96">
        <v>2.7829899744350199</v>
      </c>
      <c r="AV96">
        <v>3.96131328510319</v>
      </c>
      <c r="AW96">
        <v>2.23626990436592</v>
      </c>
      <c r="AX96">
        <v>2.8680752966935001</v>
      </c>
      <c r="AY96">
        <v>2.1817969020853551</v>
      </c>
      <c r="AZ96">
        <v>2.0660505598455252</v>
      </c>
      <c r="BA96">
        <v>3.73054413760772</v>
      </c>
      <c r="BB96">
        <v>3.4760898603164652</v>
      </c>
      <c r="BC96">
        <v>3.2973230716645201</v>
      </c>
      <c r="BD96">
        <v>4.2739456188712053</v>
      </c>
      <c r="BE96">
        <v>5.0262462712532354</v>
      </c>
      <c r="BF96">
        <v>2.8693435048460749</v>
      </c>
      <c r="BG96">
        <v>3.2752515535234252</v>
      </c>
      <c r="BH96">
        <v>3.3740508650601999</v>
      </c>
      <c r="BJ96">
        <f t="shared" si="12"/>
        <v>3.217272483811958</v>
      </c>
      <c r="BK96">
        <f t="shared" si="13"/>
        <v>3.5555444238323393</v>
      </c>
      <c r="BL96">
        <f t="shared" si="14"/>
        <v>3.2855802345296268</v>
      </c>
      <c r="BN96">
        <f t="shared" si="15"/>
        <v>0.88039946109444822</v>
      </c>
      <c r="BO96">
        <f t="shared" si="16"/>
        <v>0.99648678355914844</v>
      </c>
      <c r="BP96">
        <f t="shared" si="17"/>
        <v>0.9171612329090153</v>
      </c>
      <c r="BR96">
        <f t="shared" si="18"/>
        <v>0.22009986527361206</v>
      </c>
      <c r="BS96">
        <f t="shared" si="19"/>
        <v>0.23487418733914847</v>
      </c>
      <c r="BT96">
        <f t="shared" si="20"/>
        <v>0.18343224658180307</v>
      </c>
      <c r="BV96">
        <f t="shared" si="21"/>
        <v>0.30117191359179879</v>
      </c>
      <c r="BW96">
        <f t="shared" si="22"/>
        <v>0.81303451827266848</v>
      </c>
      <c r="BX96">
        <f t="shared" si="23"/>
        <v>0.37121988757008828</v>
      </c>
    </row>
    <row r="97" spans="1:76" x14ac:dyDescent="0.3">
      <c r="A97" t="s">
        <v>1377</v>
      </c>
      <c r="B97">
        <v>6.1687181766430801E-2</v>
      </c>
      <c r="C97">
        <v>6.1645531327292898E-2</v>
      </c>
      <c r="D97">
        <v>0.124426970341093</v>
      </c>
      <c r="E97">
        <v>0.14423868000494849</v>
      </c>
      <c r="F97">
        <v>9.67682478169547E-2</v>
      </c>
      <c r="G97">
        <v>8.7090870824155592E-2</v>
      </c>
      <c r="H97">
        <v>9.0741654325587756E-2</v>
      </c>
      <c r="I97">
        <v>9.4328359621233898E-2</v>
      </c>
      <c r="J97">
        <v>7.124165356819015E-2</v>
      </c>
      <c r="K97">
        <v>8.42543104484407E-2</v>
      </c>
      <c r="L97">
        <v>7.2559560307375509E-2</v>
      </c>
      <c r="M97">
        <v>0.1001777573633601</v>
      </c>
      <c r="N97">
        <v>8.4023657992940454E-2</v>
      </c>
      <c r="O97">
        <v>8.9891889744355302E-2</v>
      </c>
      <c r="P97">
        <v>6.0972204460696899E-2</v>
      </c>
      <c r="Q97">
        <v>8.0654719366245853E-2</v>
      </c>
      <c r="R97">
        <v>0.1599993712220745</v>
      </c>
      <c r="S97">
        <v>8.959670564191595E-2</v>
      </c>
      <c r="T97">
        <v>7.6127420207922097E-2</v>
      </c>
      <c r="U97">
        <v>9.0765987825815395E-2</v>
      </c>
      <c r="V97">
        <v>5.1922327099726898E-2</v>
      </c>
      <c r="W97">
        <v>9.8074200575105394E-2</v>
      </c>
      <c r="X97">
        <v>0.139405806684443</v>
      </c>
      <c r="Y97">
        <v>7.1291414828435998E-2</v>
      </c>
      <c r="Z97">
        <v>0.12549624683475485</v>
      </c>
      <c r="AA97">
        <v>0.14106555328599099</v>
      </c>
      <c r="AB97">
        <v>0.10920189855404346</v>
      </c>
      <c r="AC97">
        <v>0.109728654570753</v>
      </c>
      <c r="AD97">
        <v>8.1703238099933906E-2</v>
      </c>
      <c r="AE97">
        <v>6.9589953635625451E-2</v>
      </c>
      <c r="AF97">
        <v>8.2743838927550398E-2</v>
      </c>
      <c r="AG97">
        <v>8.0376620635435603E-2</v>
      </c>
      <c r="AH97">
        <v>0.1081305025432939</v>
      </c>
      <c r="AI97">
        <v>0.11230094748201705</v>
      </c>
      <c r="AJ97">
        <v>8.6401635748637295E-2</v>
      </c>
      <c r="AK97">
        <v>8.8063716520536947E-2</v>
      </c>
      <c r="AL97">
        <v>7.7674207739841655E-2</v>
      </c>
      <c r="AM97">
        <v>7.6031877864827249E-2</v>
      </c>
      <c r="AN97">
        <v>7.57890279974614E-2</v>
      </c>
      <c r="AO97">
        <v>9.4514437814584851E-2</v>
      </c>
      <c r="AP97">
        <v>4.7130316567334948E-2</v>
      </c>
      <c r="AQ97">
        <v>6.8810406916745059E-2</v>
      </c>
      <c r="AR97">
        <v>6.107872595824785E-2</v>
      </c>
      <c r="AS97">
        <v>9.6066614901071906E-2</v>
      </c>
      <c r="AT97">
        <v>6.960980489169516E-2</v>
      </c>
      <c r="AU97">
        <v>7.5488732584488794E-2</v>
      </c>
      <c r="AV97">
        <v>0.12803161092367499</v>
      </c>
      <c r="AW97">
        <v>7.705888983306905E-2</v>
      </c>
      <c r="AX97">
        <v>9.2099576800264843E-2</v>
      </c>
      <c r="AY97">
        <v>8.9518300765037195E-2</v>
      </c>
      <c r="AZ97">
        <v>9.9750865719732351E-2</v>
      </c>
      <c r="BA97">
        <v>6.6193256195915096E-2</v>
      </c>
      <c r="BB97">
        <v>0.10228061212446279</v>
      </c>
      <c r="BC97">
        <v>7.5745156170735503E-2</v>
      </c>
      <c r="BD97">
        <v>0.16429382619357499</v>
      </c>
      <c r="BE97">
        <v>4.8762104908913556E-2</v>
      </c>
      <c r="BF97">
        <v>5.7803698025430353E-2</v>
      </c>
      <c r="BG97">
        <v>7.5390164226299544E-2</v>
      </c>
      <c r="BH97">
        <v>7.7399415878243852E-2</v>
      </c>
      <c r="BJ97">
        <f t="shared" si="12"/>
        <v>8.7793953079956383E-2</v>
      </c>
      <c r="BK97">
        <f t="shared" si="13"/>
        <v>9.9862260480824319E-2</v>
      </c>
      <c r="BL97">
        <f t="shared" si="14"/>
        <v>8.2839479330833091E-2</v>
      </c>
      <c r="BN97">
        <f t="shared" si="15"/>
        <v>2.2340773879610653E-2</v>
      </c>
      <c r="BO97">
        <f t="shared" si="16"/>
        <v>2.8419880429133473E-2</v>
      </c>
      <c r="BP97">
        <f t="shared" si="17"/>
        <v>2.4455705605556165E-2</v>
      </c>
      <c r="BR97">
        <f t="shared" si="18"/>
        <v>5.5851934699026632E-3</v>
      </c>
      <c r="BS97">
        <f t="shared" si="19"/>
        <v>6.6986300573170432E-3</v>
      </c>
      <c r="BT97">
        <f t="shared" si="20"/>
        <v>4.8911411211112329E-3</v>
      </c>
      <c r="BV97">
        <f t="shared" si="21"/>
        <v>0.17614963312653506</v>
      </c>
      <c r="BW97">
        <f t="shared" si="22"/>
        <v>0.50902274379752743</v>
      </c>
      <c r="BX97">
        <f t="shared" si="23"/>
        <v>4.8072259301382009E-2</v>
      </c>
    </row>
    <row r="98" spans="1:76" x14ac:dyDescent="0.3">
      <c r="A98" t="s">
        <v>1378</v>
      </c>
      <c r="B98">
        <v>1.7971539695822068E-2</v>
      </c>
      <c r="C98">
        <v>2.141400004957425E-2</v>
      </c>
      <c r="D98">
        <v>1.1826623987432021E-2</v>
      </c>
      <c r="E98">
        <v>2.2463879323257503E-2</v>
      </c>
      <c r="F98">
        <v>0</v>
      </c>
      <c r="G98">
        <v>2.2838877209349802E-2</v>
      </c>
      <c r="H98">
        <v>3.6261446104456349E-2</v>
      </c>
      <c r="I98">
        <v>1.41108063105813E-2</v>
      </c>
      <c r="J98">
        <v>1.107294558042775E-2</v>
      </c>
      <c r="K98">
        <v>8.9698106052822999E-3</v>
      </c>
      <c r="L98">
        <v>1.9688722936467954E-2</v>
      </c>
      <c r="M98">
        <v>2.9024484358482303E-2</v>
      </c>
      <c r="N98">
        <v>7.0330495246970302E-3</v>
      </c>
      <c r="O98">
        <v>7.3066674859551999E-3</v>
      </c>
      <c r="P98">
        <v>3.6655833855616E-2</v>
      </c>
      <c r="Q98">
        <v>7.9681893371908903E-3</v>
      </c>
      <c r="R98">
        <v>1.9028168001438701E-2</v>
      </c>
      <c r="S98">
        <v>2.58660427484174E-2</v>
      </c>
      <c r="T98">
        <v>1.460564768919405E-2</v>
      </c>
      <c r="U98">
        <v>1.4388876492792019E-2</v>
      </c>
      <c r="V98">
        <v>1.196187209711338E-2</v>
      </c>
      <c r="W98">
        <v>1.2203823984520971E-2</v>
      </c>
      <c r="X98">
        <v>2.9885339775958648E-2</v>
      </c>
      <c r="Y98">
        <v>1.2250484849148195E-2</v>
      </c>
      <c r="Z98">
        <v>1.1385436110189891E-2</v>
      </c>
      <c r="AA98">
        <v>8.88137416593676E-3</v>
      </c>
      <c r="AB98">
        <v>0</v>
      </c>
      <c r="AC98">
        <v>7.8925746595817498E-3</v>
      </c>
      <c r="AD98">
        <v>3.5836502509139401E-3</v>
      </c>
      <c r="AE98">
        <v>2.138265823942255E-2</v>
      </c>
      <c r="AF98">
        <v>8.4580999917156091E-3</v>
      </c>
      <c r="AG98">
        <v>1.1197167227503399E-2</v>
      </c>
      <c r="AH98">
        <v>8.9241119157507705E-3</v>
      </c>
      <c r="AI98">
        <v>3.11748111583737E-2</v>
      </c>
      <c r="AJ98">
        <v>3.4174137893621448E-2</v>
      </c>
      <c r="AK98">
        <v>1.544482391346055E-2</v>
      </c>
      <c r="AL98">
        <v>2.9796473883504499E-2</v>
      </c>
      <c r="AM98">
        <v>1.176521742856605E-2</v>
      </c>
      <c r="AN98">
        <v>1.5537245317416E-2</v>
      </c>
      <c r="AO98">
        <v>1.028404843342785E-2</v>
      </c>
      <c r="AP98">
        <v>1.67020324855028E-2</v>
      </c>
      <c r="AQ98">
        <v>5.476280733431E-3</v>
      </c>
      <c r="AR98">
        <v>1.0654406799433065E-2</v>
      </c>
      <c r="AS98">
        <v>1.3134950189540855E-2</v>
      </c>
      <c r="AT98">
        <v>1.0575860809450961E-2</v>
      </c>
      <c r="AU98">
        <v>3.8673123454980398E-3</v>
      </c>
      <c r="AV98">
        <v>0</v>
      </c>
      <c r="AW98">
        <v>6.9461074349361001E-3</v>
      </c>
      <c r="AX98">
        <v>8.0409535381809998E-3</v>
      </c>
      <c r="AY98">
        <v>1.8482199307620451E-2</v>
      </c>
      <c r="AZ98">
        <v>1.4899426445203154E-2</v>
      </c>
      <c r="BA98">
        <v>1.416167132430049E-2</v>
      </c>
      <c r="BB98">
        <v>8.3707056312603209E-3</v>
      </c>
      <c r="BC98">
        <v>7.6263426676184002E-3</v>
      </c>
      <c r="BD98">
        <v>1.15881487381157E-2</v>
      </c>
      <c r="BE98">
        <v>5.7845889815112041E-3</v>
      </c>
      <c r="BF98">
        <v>2.9238292052498299E-3</v>
      </c>
      <c r="BG98">
        <v>1.1262681196847049E-2</v>
      </c>
      <c r="BH98">
        <v>2.563012139154295E-2</v>
      </c>
      <c r="BJ98">
        <f t="shared" si="12"/>
        <v>1.7162929772787047E-2</v>
      </c>
      <c r="BK98">
        <f t="shared" si="13"/>
        <v>1.4059452186553986E-2</v>
      </c>
      <c r="BL98">
        <f t="shared" si="14"/>
        <v>1.252518264380959E-2</v>
      </c>
      <c r="BN98">
        <f t="shared" si="15"/>
        <v>1.0619859240385939E-2</v>
      </c>
      <c r="BO98">
        <f t="shared" si="16"/>
        <v>8.4643651018648566E-3</v>
      </c>
      <c r="BP98">
        <f t="shared" si="17"/>
        <v>8.0232530255380918E-3</v>
      </c>
      <c r="BR98">
        <f t="shared" si="18"/>
        <v>2.6549648100964848E-3</v>
      </c>
      <c r="BS98">
        <f t="shared" si="19"/>
        <v>1.9950699873224676E-3</v>
      </c>
      <c r="BT98">
        <f t="shared" si="20"/>
        <v>1.6046506051076183E-3</v>
      </c>
      <c r="BV98">
        <f t="shared" si="21"/>
        <v>0.35785514292861653</v>
      </c>
      <c r="BW98">
        <f t="shared" si="22"/>
        <v>0.14704823046558138</v>
      </c>
      <c r="BX98">
        <f t="shared" si="23"/>
        <v>0.55280420713552036</v>
      </c>
    </row>
    <row r="99" spans="1:76" x14ac:dyDescent="0.3">
      <c r="A99" t="s">
        <v>1379</v>
      </c>
      <c r="B99">
        <v>0</v>
      </c>
      <c r="C99">
        <v>4.5843060910457801E-3</v>
      </c>
      <c r="D99">
        <v>4.5052165079654703E-3</v>
      </c>
      <c r="E99">
        <v>2.3847909570614348E-2</v>
      </c>
      <c r="F99">
        <v>3.6176302419226952E-2</v>
      </c>
      <c r="G99">
        <v>7.3135100012172499E-3</v>
      </c>
      <c r="H99">
        <v>8.2009513174803508E-3</v>
      </c>
      <c r="I99">
        <v>7.9457827035890344E-3</v>
      </c>
      <c r="J99">
        <v>2.5171299460771603E-2</v>
      </c>
      <c r="K99">
        <v>1.9939097103022E-2</v>
      </c>
      <c r="L99">
        <v>4.1076713108513753E-3</v>
      </c>
      <c r="M99">
        <v>9.8493386976924654E-3</v>
      </c>
      <c r="N99">
        <v>3.2763053272482001E-3</v>
      </c>
      <c r="O99">
        <v>2.1275063457824098E-2</v>
      </c>
      <c r="P99">
        <v>0</v>
      </c>
      <c r="Q99">
        <v>1.8317460484564702E-2</v>
      </c>
      <c r="R99">
        <v>2.2760490881305898E-2</v>
      </c>
      <c r="S99">
        <v>1.36084491086395E-2</v>
      </c>
      <c r="T99">
        <v>1.6337585736122751E-2</v>
      </c>
      <c r="U99">
        <v>1.4646355017154051E-2</v>
      </c>
      <c r="V99">
        <v>1.9372070740192551E-2</v>
      </c>
      <c r="W99">
        <v>1.3357950349037549E-2</v>
      </c>
      <c r="X99">
        <v>1.0207601005991515E-2</v>
      </c>
      <c r="Y99">
        <v>1.03454906109846E-2</v>
      </c>
      <c r="Z99">
        <v>1.9615092152663601E-2</v>
      </c>
      <c r="AA99">
        <v>1.9008931873724849E-2</v>
      </c>
      <c r="AB99">
        <v>2.7211792834261799E-3</v>
      </c>
      <c r="AC99">
        <v>3.8977204257748649E-3</v>
      </c>
      <c r="AD99">
        <v>0</v>
      </c>
      <c r="AE99">
        <v>3.839438512564345E-2</v>
      </c>
      <c r="AF99">
        <v>2.0916496388401349E-2</v>
      </c>
      <c r="AG99">
        <v>7.4388041162867348E-3</v>
      </c>
      <c r="AH99">
        <v>1.54015584394893E-2</v>
      </c>
      <c r="AI99">
        <v>0</v>
      </c>
      <c r="AJ99">
        <v>1.5112890781204254E-2</v>
      </c>
      <c r="AK99">
        <v>9.4888823544881894E-3</v>
      </c>
      <c r="AL99">
        <v>1.92519993582208E-3</v>
      </c>
      <c r="AM99">
        <v>2.6583078370885801E-2</v>
      </c>
      <c r="AN99">
        <v>1.9313978479140202E-2</v>
      </c>
      <c r="AO99">
        <v>1.63650921420018E-2</v>
      </c>
      <c r="AP99">
        <v>8.4159689409858997E-3</v>
      </c>
      <c r="AQ99">
        <v>0</v>
      </c>
      <c r="AR99">
        <v>1.5132521384484499E-2</v>
      </c>
      <c r="AS99">
        <v>4.9401572744993596E-3</v>
      </c>
      <c r="AT99">
        <v>3.2573089363981348E-3</v>
      </c>
      <c r="AU99">
        <v>9.2442512269992495E-3</v>
      </c>
      <c r="AV99">
        <v>1.865585392569595E-2</v>
      </c>
      <c r="AW99">
        <v>3.93068125359043E-3</v>
      </c>
      <c r="AX99">
        <v>1.3677796901487601E-2</v>
      </c>
      <c r="AY99">
        <v>1.7052254469015551E-2</v>
      </c>
      <c r="AZ99">
        <v>2.54707096243704E-2</v>
      </c>
      <c r="BA99">
        <v>7.4459350306715502E-3</v>
      </c>
      <c r="BB99">
        <v>1.5251324373523549E-2</v>
      </c>
      <c r="BC99">
        <v>1.4142857650383265E-2</v>
      </c>
      <c r="BD99">
        <v>2.2780766194036611E-2</v>
      </c>
      <c r="BE99">
        <v>1.89956038268453E-2</v>
      </c>
      <c r="BF99">
        <v>1.2147473962348389E-2</v>
      </c>
      <c r="BG99">
        <v>2.4330240435844801E-2</v>
      </c>
      <c r="BH99">
        <v>2.7866355264480748E-3</v>
      </c>
      <c r="BJ99">
        <f t="shared" si="12"/>
        <v>1.2156888403319601E-2</v>
      </c>
      <c r="BK99">
        <f t="shared" si="13"/>
        <v>1.3779453403046595E-2</v>
      </c>
      <c r="BL99">
        <f t="shared" si="14"/>
        <v>1.3057898520046837E-2</v>
      </c>
      <c r="BN99">
        <f t="shared" si="15"/>
        <v>1.0589101994309709E-2</v>
      </c>
      <c r="BO99">
        <f t="shared" si="16"/>
        <v>9.4081919061121261E-3</v>
      </c>
      <c r="BP99">
        <f t="shared" si="17"/>
        <v>7.7257265063087168E-3</v>
      </c>
      <c r="BR99">
        <f t="shared" si="18"/>
        <v>2.6472754985774273E-3</v>
      </c>
      <c r="BS99">
        <f t="shared" si="19"/>
        <v>2.2175320985054251E-3</v>
      </c>
      <c r="BT99">
        <f t="shared" si="20"/>
        <v>1.5451453012617434E-3</v>
      </c>
      <c r="BV99">
        <f t="shared" si="21"/>
        <v>0.64182509848732305</v>
      </c>
      <c r="BW99">
        <f t="shared" si="22"/>
        <v>0.77121199815467523</v>
      </c>
      <c r="BX99">
        <f t="shared" si="23"/>
        <v>0.79119789137259466</v>
      </c>
    </row>
    <row r="100" spans="1:76" x14ac:dyDescent="0.3">
      <c r="A100" t="s">
        <v>1380</v>
      </c>
      <c r="B100">
        <v>8.3464769575116546E-2</v>
      </c>
      <c r="C100">
        <v>6.8040963233043844E-2</v>
      </c>
      <c r="D100">
        <v>0.1700525217188035</v>
      </c>
      <c r="E100">
        <v>0.208821582432314</v>
      </c>
      <c r="F100">
        <v>8.8722404802381E-2</v>
      </c>
      <c r="G100">
        <v>8.6727529360855343E-2</v>
      </c>
      <c r="H100">
        <v>0.15012517430705952</v>
      </c>
      <c r="I100">
        <v>0.11036917985370201</v>
      </c>
      <c r="J100">
        <v>0.135841786760729</v>
      </c>
      <c r="K100">
        <v>9.2975031211811943E-2</v>
      </c>
      <c r="L100">
        <v>7.0885941538474648E-2</v>
      </c>
      <c r="M100">
        <v>7.873454004822715E-2</v>
      </c>
      <c r="N100">
        <v>9.8655380951699845E-2</v>
      </c>
      <c r="O100">
        <v>0.10349588273943965</v>
      </c>
      <c r="P100">
        <v>0.1323092617961325</v>
      </c>
      <c r="Q100">
        <v>5.82209023280576E-2</v>
      </c>
      <c r="R100">
        <v>7.9203695316008155E-2</v>
      </c>
      <c r="S100">
        <v>0.10488429770273305</v>
      </c>
      <c r="T100">
        <v>0.11237267927693131</v>
      </c>
      <c r="U100">
        <v>0.1105505377156744</v>
      </c>
      <c r="V100">
        <v>7.0196125970314202E-2</v>
      </c>
      <c r="W100">
        <v>0.1084403996249925</v>
      </c>
      <c r="X100">
        <v>0.13216511077641949</v>
      </c>
      <c r="Y100">
        <v>8.8900895601282448E-2</v>
      </c>
      <c r="Z100">
        <v>0.1053124096311172</v>
      </c>
      <c r="AA100">
        <v>0.15049283802869601</v>
      </c>
      <c r="AB100">
        <v>0.13264128955323301</v>
      </c>
      <c r="AC100">
        <v>0.14695347999682504</v>
      </c>
      <c r="AD100">
        <v>0.11197849091227424</v>
      </c>
      <c r="AE100">
        <v>0.17790917833358899</v>
      </c>
      <c r="AF100">
        <v>6.7272844704927948E-2</v>
      </c>
      <c r="AG100">
        <v>0.11741720345743431</v>
      </c>
      <c r="AH100">
        <v>8.907233037291834E-2</v>
      </c>
      <c r="AI100">
        <v>0.17202205394775949</v>
      </c>
      <c r="AJ100">
        <v>7.6510749900215447E-2</v>
      </c>
      <c r="AK100">
        <v>7.3434477307355903E-2</v>
      </c>
      <c r="AL100">
        <v>0.14015104856871702</v>
      </c>
      <c r="AM100">
        <v>9.4042134616391743E-2</v>
      </c>
      <c r="AN100">
        <v>8.9788258690536304E-2</v>
      </c>
      <c r="AO100">
        <v>0.109520393521017</v>
      </c>
      <c r="AP100">
        <v>0.13109378627802809</v>
      </c>
      <c r="AQ100">
        <v>8.1735565558096995E-2</v>
      </c>
      <c r="AR100">
        <v>6.9002961660990153E-2</v>
      </c>
      <c r="AS100">
        <v>0.11510862697136606</v>
      </c>
      <c r="AT100">
        <v>0.12569083006616721</v>
      </c>
      <c r="AU100">
        <v>0.171123816447634</v>
      </c>
      <c r="AV100">
        <v>0.13444078838516954</v>
      </c>
      <c r="AW100">
        <v>0.11132523743119649</v>
      </c>
      <c r="AX100">
        <v>7.3488536899565096E-2</v>
      </c>
      <c r="AY100">
        <v>0.105936925977602</v>
      </c>
      <c r="AZ100">
        <v>0.1045351839875822</v>
      </c>
      <c r="BA100">
        <v>0.1135012353666735</v>
      </c>
      <c r="BB100">
        <v>8.163567994626135E-2</v>
      </c>
      <c r="BC100">
        <v>6.6332430018151645E-2</v>
      </c>
      <c r="BD100">
        <v>0.135250718246167</v>
      </c>
      <c r="BE100">
        <v>6.0507464680319006E-2</v>
      </c>
      <c r="BF100">
        <v>0.13097625146054251</v>
      </c>
      <c r="BG100">
        <v>6.7215142803612155E-2</v>
      </c>
      <c r="BH100">
        <v>6.9291495761632543E-2</v>
      </c>
      <c r="BJ100">
        <f t="shared" si="12"/>
        <v>0.10859017829111549</v>
      </c>
      <c r="BK100">
        <f t="shared" si="13"/>
        <v>0.11543254782906279</v>
      </c>
      <c r="BL100">
        <f t="shared" si="14"/>
        <v>0.10126558962203963</v>
      </c>
      <c r="BN100">
        <f t="shared" si="15"/>
        <v>4.1007532753666365E-2</v>
      </c>
      <c r="BO100">
        <f t="shared" si="16"/>
        <v>3.1894369304078456E-2</v>
      </c>
      <c r="BP100">
        <f t="shared" si="17"/>
        <v>2.9420701787886954E-2</v>
      </c>
      <c r="BR100">
        <f t="shared" si="18"/>
        <v>1.0251883188416591E-2</v>
      </c>
      <c r="BS100">
        <f t="shared" si="19"/>
        <v>7.517574938860648E-3</v>
      </c>
      <c r="BT100">
        <f t="shared" si="20"/>
        <v>5.8841403575773908E-3</v>
      </c>
      <c r="BV100">
        <f t="shared" si="21"/>
        <v>0.59463457520309615</v>
      </c>
      <c r="BW100">
        <f t="shared" si="22"/>
        <v>0.54113312397756741</v>
      </c>
      <c r="BX100">
        <f t="shared" si="23"/>
        <v>0.14678287518985492</v>
      </c>
    </row>
    <row r="101" spans="1:76" x14ac:dyDescent="0.3">
      <c r="A101" t="s">
        <v>1381</v>
      </c>
      <c r="B101">
        <v>6.1568993975578148E-2</v>
      </c>
      <c r="C101">
        <v>4.34128217592957E-2</v>
      </c>
      <c r="D101">
        <v>5.4000065961680749E-2</v>
      </c>
      <c r="E101">
        <v>0.11284450743204516</v>
      </c>
      <c r="F101">
        <v>0</v>
      </c>
      <c r="G101">
        <v>6.1172521074039005E-2</v>
      </c>
      <c r="H101">
        <v>9.5101485800856644E-2</v>
      </c>
      <c r="I101">
        <v>4.8365039699946349E-2</v>
      </c>
      <c r="J101">
        <v>4.6120161147735199E-2</v>
      </c>
      <c r="K101">
        <v>7.0617275473252153E-2</v>
      </c>
      <c r="L101">
        <v>4.5327567091949551E-2</v>
      </c>
      <c r="M101">
        <v>4.0496112948424451E-2</v>
      </c>
      <c r="N101">
        <v>8.6193568469465506E-2</v>
      </c>
      <c r="O101">
        <v>3.943823890927025E-2</v>
      </c>
      <c r="P101">
        <v>0.10238470421964524</v>
      </c>
      <c r="Q101">
        <v>4.532304518963725E-2</v>
      </c>
      <c r="R101">
        <v>6.9819702301585199E-2</v>
      </c>
      <c r="S101">
        <v>7.7748282167876992E-2</v>
      </c>
      <c r="T101">
        <v>3.4467858640229401E-2</v>
      </c>
      <c r="U101">
        <v>6.1812643337461406E-2</v>
      </c>
      <c r="V101">
        <v>6.5015069023309294E-2</v>
      </c>
      <c r="W101">
        <v>5.4154821070121803E-2</v>
      </c>
      <c r="X101">
        <v>6.3009259006259449E-2</v>
      </c>
      <c r="Y101">
        <v>6.8097941502534703E-2</v>
      </c>
      <c r="Z101">
        <v>5.8477345453207499E-2</v>
      </c>
      <c r="AA101">
        <v>5.2120205261933047E-2</v>
      </c>
      <c r="AB101">
        <v>7.6403272498022756E-2</v>
      </c>
      <c r="AC101">
        <v>0.116980397350141</v>
      </c>
      <c r="AD101">
        <v>4.5246500308499249E-2</v>
      </c>
      <c r="AE101">
        <v>7.8807041980440598E-2</v>
      </c>
      <c r="AF101">
        <v>5.5084358993080597E-2</v>
      </c>
      <c r="AG101">
        <v>6.4212005921234855E-2</v>
      </c>
      <c r="AH101">
        <v>5.7435775151142551E-2</v>
      </c>
      <c r="AI101">
        <v>8.85008356130981E-2</v>
      </c>
      <c r="AJ101">
        <v>3.4262138340066702E-2</v>
      </c>
      <c r="AK101">
        <v>7.2827677071445454E-2</v>
      </c>
      <c r="AL101">
        <v>6.8238457424540905E-2</v>
      </c>
      <c r="AM101">
        <v>2.86329109546666E-2</v>
      </c>
      <c r="AN101">
        <v>5.7990331654975052E-2</v>
      </c>
      <c r="AO101">
        <v>4.4759419187749894E-2</v>
      </c>
      <c r="AP101">
        <v>2.9929397840450348E-2</v>
      </c>
      <c r="AQ101">
        <v>4.385015805964125E-2</v>
      </c>
      <c r="AR101">
        <v>5.7614263536153149E-2</v>
      </c>
      <c r="AS101">
        <v>7.8684151337513192E-2</v>
      </c>
      <c r="AT101">
        <v>5.5879511599329357E-2</v>
      </c>
      <c r="AU101">
        <v>0.10442253913597375</v>
      </c>
      <c r="AV101">
        <v>5.4911287717605846E-2</v>
      </c>
      <c r="AW101">
        <v>3.9724063722422695E-2</v>
      </c>
      <c r="AX101">
        <v>6.3900050147530446E-2</v>
      </c>
      <c r="AY101">
        <v>6.5103977640248056E-2</v>
      </c>
      <c r="AZ101">
        <v>5.1268762972896301E-2</v>
      </c>
      <c r="BA101">
        <v>4.91399069420035E-2</v>
      </c>
      <c r="BB101">
        <v>4.8702897873186497E-2</v>
      </c>
      <c r="BC101">
        <v>3.8400047740272301E-2</v>
      </c>
      <c r="BD101">
        <v>6.1428465664296203E-2</v>
      </c>
      <c r="BE101">
        <v>4.1324393201415947E-2</v>
      </c>
      <c r="BF101">
        <v>3.1301160374867201E-2</v>
      </c>
      <c r="BG101">
        <v>5.033584392668345E-2</v>
      </c>
      <c r="BH101">
        <v>5.4109226001975999E-2</v>
      </c>
      <c r="BJ101">
        <f t="shared" si="12"/>
        <v>5.9522881822051323E-2</v>
      </c>
      <c r="BK101">
        <f t="shared" si="13"/>
        <v>6.5966295310009915E-2</v>
      </c>
      <c r="BL101">
        <f t="shared" si="14"/>
        <v>5.3069641602716412E-2</v>
      </c>
      <c r="BN101">
        <f t="shared" si="15"/>
        <v>2.8393872704844413E-2</v>
      </c>
      <c r="BO101">
        <f t="shared" si="16"/>
        <v>1.8104604128278207E-2</v>
      </c>
      <c r="BP101">
        <f t="shared" si="17"/>
        <v>1.707053540446821E-2</v>
      </c>
      <c r="BR101">
        <f t="shared" si="18"/>
        <v>7.0984681762111031E-3</v>
      </c>
      <c r="BS101">
        <f t="shared" si="19"/>
        <v>4.2672961166011613E-3</v>
      </c>
      <c r="BT101">
        <f t="shared" si="20"/>
        <v>3.414107080893642E-3</v>
      </c>
      <c r="BV101">
        <f t="shared" si="21"/>
        <v>0.44391126792432845</v>
      </c>
      <c r="BW101">
        <f t="shared" si="22"/>
        <v>0.42141731156195461</v>
      </c>
      <c r="BX101">
        <f t="shared" si="23"/>
        <v>2.3912688865567931E-2</v>
      </c>
    </row>
    <row r="102" spans="1:76" x14ac:dyDescent="0.3">
      <c r="A102" t="s">
        <v>1382</v>
      </c>
      <c r="B102">
        <v>0.57554199491059044</v>
      </c>
      <c r="C102">
        <v>0.48427809357842944</v>
      </c>
      <c r="D102">
        <v>0.61840696049642707</v>
      </c>
      <c r="E102">
        <v>0.572456255350555</v>
      </c>
      <c r="F102">
        <v>1.276557407725885</v>
      </c>
      <c r="G102">
        <v>0.66292262532419099</v>
      </c>
      <c r="H102">
        <v>0.83566314963883748</v>
      </c>
      <c r="I102">
        <v>0.57118935003726801</v>
      </c>
      <c r="J102">
        <v>0.62722517663170851</v>
      </c>
      <c r="K102">
        <v>0.43480979410842002</v>
      </c>
      <c r="L102">
        <v>0.71922093121113195</v>
      </c>
      <c r="M102">
        <v>0.59050829401302152</v>
      </c>
      <c r="N102">
        <v>0.57199463058343047</v>
      </c>
      <c r="O102">
        <v>0.37177706014032197</v>
      </c>
      <c r="P102">
        <v>0.54140143972132848</v>
      </c>
      <c r="Q102">
        <v>0.457713058664032</v>
      </c>
      <c r="R102">
        <v>0.64454684295378795</v>
      </c>
      <c r="S102">
        <v>0.96329420634593044</v>
      </c>
      <c r="T102">
        <v>0.47948364628210904</v>
      </c>
      <c r="U102">
        <v>0.62175947673883647</v>
      </c>
      <c r="V102">
        <v>0.60461547244998604</v>
      </c>
      <c r="W102">
        <v>0.589239234683548</v>
      </c>
      <c r="X102">
        <v>0.62065544251452098</v>
      </c>
      <c r="Y102">
        <v>0.60020694301194855</v>
      </c>
      <c r="Z102">
        <v>0.64162431615103599</v>
      </c>
      <c r="AA102">
        <v>0.53648165897076905</v>
      </c>
      <c r="AB102">
        <v>0.80040591526719151</v>
      </c>
      <c r="AC102">
        <v>1.0011898492117155</v>
      </c>
      <c r="AD102">
        <v>0.53975465245825305</v>
      </c>
      <c r="AE102">
        <v>0.83931070599034507</v>
      </c>
      <c r="AF102">
        <v>0.576476528066586</v>
      </c>
      <c r="AG102">
        <v>0.54684498571671603</v>
      </c>
      <c r="AH102">
        <v>0.58200497015078045</v>
      </c>
      <c r="AI102">
        <v>0.59944958366526957</v>
      </c>
      <c r="AJ102">
        <v>0.79101760467270599</v>
      </c>
      <c r="AK102">
        <v>0.66464238059346492</v>
      </c>
      <c r="AL102">
        <v>0.51931098856255598</v>
      </c>
      <c r="AM102">
        <v>0.58076830860031348</v>
      </c>
      <c r="AN102">
        <v>0.42685018209490699</v>
      </c>
      <c r="AO102">
        <v>0.39322693389528096</v>
      </c>
      <c r="AP102">
        <v>0.56337815974203598</v>
      </c>
      <c r="AQ102">
        <v>0.60946269553229648</v>
      </c>
      <c r="AR102">
        <v>0.7186153617366009</v>
      </c>
      <c r="AS102">
        <v>0.39409694230119496</v>
      </c>
      <c r="AT102">
        <v>0.48581818140154454</v>
      </c>
      <c r="AU102">
        <v>0.69605253445500059</v>
      </c>
      <c r="AV102">
        <v>0.63444409725831852</v>
      </c>
      <c r="AW102">
        <v>0.47450155934419747</v>
      </c>
      <c r="AX102">
        <v>0.52825495356554397</v>
      </c>
      <c r="AY102">
        <v>0.36610802588435198</v>
      </c>
      <c r="AZ102">
        <v>0.49366741615450349</v>
      </c>
      <c r="BA102">
        <v>0.50982020562110297</v>
      </c>
      <c r="BB102">
        <v>0.54019319166233259</v>
      </c>
      <c r="BC102">
        <v>0.44370047994619155</v>
      </c>
      <c r="BD102">
        <v>0.72919912588262448</v>
      </c>
      <c r="BE102">
        <v>0.71067417844897651</v>
      </c>
      <c r="BF102">
        <v>0.52827019842749401</v>
      </c>
      <c r="BG102">
        <v>0.53155142419674606</v>
      </c>
      <c r="BH102">
        <v>0.62130695271639547</v>
      </c>
      <c r="BJ102">
        <f t="shared" si="12"/>
        <v>0.61947913888347372</v>
      </c>
      <c r="BK102">
        <f t="shared" si="13"/>
        <v>0.65485246836829603</v>
      </c>
      <c r="BL102">
        <f t="shared" si="14"/>
        <v>0.55819728330786722</v>
      </c>
      <c r="BN102">
        <f t="shared" si="15"/>
        <v>0.20751782376048936</v>
      </c>
      <c r="BO102">
        <f t="shared" si="16"/>
        <v>0.14690038924423321</v>
      </c>
      <c r="BP102">
        <f t="shared" si="17"/>
        <v>0.11550905218429051</v>
      </c>
      <c r="BR102">
        <f t="shared" si="18"/>
        <v>5.1879455940122339E-2</v>
      </c>
      <c r="BS102">
        <f t="shared" si="19"/>
        <v>3.4624753797846894E-2</v>
      </c>
      <c r="BT102">
        <f t="shared" si="20"/>
        <v>2.3101810436858102E-2</v>
      </c>
      <c r="BV102">
        <f t="shared" si="21"/>
        <v>0.57536970471825866</v>
      </c>
      <c r="BW102">
        <f t="shared" si="22"/>
        <v>0.29277621464680059</v>
      </c>
      <c r="BX102">
        <f t="shared" si="23"/>
        <v>2.6937638852719034E-2</v>
      </c>
    </row>
    <row r="103" spans="1:76" x14ac:dyDescent="0.3">
      <c r="A103" t="s">
        <v>1383</v>
      </c>
      <c r="B103">
        <v>0.14410519472370051</v>
      </c>
      <c r="C103">
        <v>9.2596527513855442E-2</v>
      </c>
      <c r="D103">
        <v>0.20846731930749901</v>
      </c>
      <c r="E103">
        <v>0.14485332857074198</v>
      </c>
      <c r="F103">
        <v>0.30085181203320549</v>
      </c>
      <c r="G103">
        <v>9.7198877214757506E-2</v>
      </c>
      <c r="H103">
        <v>0.11223192480640255</v>
      </c>
      <c r="I103">
        <v>0.123785481719345</v>
      </c>
      <c r="J103">
        <v>0.166766300126554</v>
      </c>
      <c r="K103">
        <v>0.12368317835111051</v>
      </c>
      <c r="L103">
        <v>7.4659507101189154E-2</v>
      </c>
      <c r="M103">
        <v>0.12155192392510175</v>
      </c>
      <c r="N103">
        <v>0.1081072158308375</v>
      </c>
      <c r="O103">
        <v>0.131490459885855</v>
      </c>
      <c r="P103">
        <v>0.1775799894441695</v>
      </c>
      <c r="Q103">
        <v>0.111145481500475</v>
      </c>
      <c r="R103">
        <v>0.17056849715543698</v>
      </c>
      <c r="S103">
        <v>0.17331537109228901</v>
      </c>
      <c r="T103">
        <v>8.2372799058094651E-2</v>
      </c>
      <c r="U103">
        <v>0.11737232054286151</v>
      </c>
      <c r="V103">
        <v>0.10350005675421156</v>
      </c>
      <c r="W103">
        <v>0.1387132015390625</v>
      </c>
      <c r="X103">
        <v>0.143002229203953</v>
      </c>
      <c r="Y103">
        <v>0.15091340543241849</v>
      </c>
      <c r="Z103">
        <v>0.10414134423726901</v>
      </c>
      <c r="AA103">
        <v>0.11239162006592765</v>
      </c>
      <c r="AB103">
        <v>0.11198357154046799</v>
      </c>
      <c r="AC103">
        <v>0.11076408130720994</v>
      </c>
      <c r="AD103">
        <v>5.81640264644512E-2</v>
      </c>
      <c r="AE103">
        <v>0.13554407320290801</v>
      </c>
      <c r="AF103">
        <v>9.8190068928663443E-2</v>
      </c>
      <c r="AG103">
        <v>0.16419583797506798</v>
      </c>
      <c r="AH103">
        <v>0.12777107886351502</v>
      </c>
      <c r="AI103">
        <v>0.10607902917665235</v>
      </c>
      <c r="AJ103">
        <v>0.15812524032223049</v>
      </c>
      <c r="AK103">
        <v>7.2024758740860201E-2</v>
      </c>
      <c r="AL103">
        <v>0.12845942529086149</v>
      </c>
      <c r="AM103">
        <v>0.120248267151812</v>
      </c>
      <c r="AN103">
        <v>9.8766946741221148E-2</v>
      </c>
      <c r="AO103">
        <v>0.1964454318582495</v>
      </c>
      <c r="AP103">
        <v>0.1119795486855481</v>
      </c>
      <c r="AQ103">
        <v>0.10040624237764914</v>
      </c>
      <c r="AR103">
        <v>0.14964205162883298</v>
      </c>
      <c r="AS103">
        <v>8.2233863797611995E-2</v>
      </c>
      <c r="AT103">
        <v>0.1191979601130755</v>
      </c>
      <c r="AU103">
        <v>0.14761585981216099</v>
      </c>
      <c r="AV103">
        <v>0.1305380866778055</v>
      </c>
      <c r="AW103">
        <v>0.16177078792702249</v>
      </c>
      <c r="AX103">
        <v>0.13832528772526675</v>
      </c>
      <c r="AY103">
        <v>0.10686846212407561</v>
      </c>
      <c r="AZ103">
        <v>0.16969574153636049</v>
      </c>
      <c r="BA103">
        <v>0.13364283875569599</v>
      </c>
      <c r="BB103">
        <v>8.6484995729454853E-2</v>
      </c>
      <c r="BC103">
        <v>9.8993397492512847E-2</v>
      </c>
      <c r="BD103">
        <v>0.17048526174468601</v>
      </c>
      <c r="BE103">
        <v>0.11393368329330025</v>
      </c>
      <c r="BF103">
        <v>0.102803517535481</v>
      </c>
      <c r="BG103">
        <v>8.0272884683219747E-2</v>
      </c>
      <c r="BH103">
        <v>9.3992534201929698E-2</v>
      </c>
      <c r="BJ103">
        <f t="shared" si="12"/>
        <v>0.13994215762842502</v>
      </c>
      <c r="BK103">
        <f t="shared" si="13"/>
        <v>0.12272125625224779</v>
      </c>
      <c r="BL103">
        <f t="shared" si="14"/>
        <v>0.12291812303787701</v>
      </c>
      <c r="BN103">
        <f t="shared" si="15"/>
        <v>5.4553472770520639E-2</v>
      </c>
      <c r="BO103">
        <f t="shared" si="16"/>
        <v>3.0682123053743765E-2</v>
      </c>
      <c r="BP103">
        <f t="shared" si="17"/>
        <v>3.2368605502366199E-2</v>
      </c>
      <c r="BR103">
        <f t="shared" si="18"/>
        <v>1.363836819263016E-2</v>
      </c>
      <c r="BS103">
        <f t="shared" si="19"/>
        <v>7.2318457575007728E-3</v>
      </c>
      <c r="BT103">
        <f t="shared" si="20"/>
        <v>6.47372110047324E-3</v>
      </c>
      <c r="BV103">
        <f t="shared" si="21"/>
        <v>0.27612684045011038</v>
      </c>
      <c r="BW103">
        <f t="shared" si="22"/>
        <v>0.27170816748927379</v>
      </c>
      <c r="BX103">
        <f t="shared" si="23"/>
        <v>0.98392417310707359</v>
      </c>
    </row>
    <row r="104" spans="1:76" x14ac:dyDescent="0.3">
      <c r="A104" t="s">
        <v>1384</v>
      </c>
      <c r="B104">
        <v>3.5801832455045104E-2</v>
      </c>
      <c r="C104">
        <v>2.9116306828340752E-2</v>
      </c>
      <c r="D104">
        <v>3.4542555414779505E-2</v>
      </c>
      <c r="E104">
        <v>9.627394800183095E-2</v>
      </c>
      <c r="F104">
        <v>0.11251963803450395</v>
      </c>
      <c r="G104">
        <v>5.2617401189946199E-2</v>
      </c>
      <c r="H104">
        <v>5.77092668844882E-2</v>
      </c>
      <c r="I104">
        <v>3.7888474800833155E-2</v>
      </c>
      <c r="J104">
        <v>4.3058052955602943E-2</v>
      </c>
      <c r="K104">
        <v>3.1974123756959648E-2</v>
      </c>
      <c r="L104">
        <v>4.8470510809388252E-2</v>
      </c>
      <c r="M104">
        <v>3.64341024146922E-2</v>
      </c>
      <c r="N104">
        <v>5.3215020576788598E-2</v>
      </c>
      <c r="O104">
        <v>3.5583492289898905E-2</v>
      </c>
      <c r="P104">
        <v>7.8792885312323757E-2</v>
      </c>
      <c r="Q104">
        <v>3.343377288454575E-2</v>
      </c>
      <c r="R104">
        <v>3.6632590211010597E-2</v>
      </c>
      <c r="S104">
        <v>7.285540805064189E-2</v>
      </c>
      <c r="T104">
        <v>4.6372996733500496E-2</v>
      </c>
      <c r="U104">
        <v>3.4967991612895648E-2</v>
      </c>
      <c r="V104">
        <v>4.7995648426782653E-2</v>
      </c>
      <c r="W104">
        <v>5.9277622559054902E-2</v>
      </c>
      <c r="X104">
        <v>9.1213523358060752E-2</v>
      </c>
      <c r="Y104">
        <v>2.7053517036209999E-2</v>
      </c>
      <c r="Z104">
        <v>7.3341055070573799E-2</v>
      </c>
      <c r="AA104">
        <v>3.9810532400043099E-2</v>
      </c>
      <c r="AB104">
        <v>7.8418351762158112E-2</v>
      </c>
      <c r="AC104">
        <v>4.3577690897354304E-2</v>
      </c>
      <c r="AD104">
        <v>5.7864820144797699E-2</v>
      </c>
      <c r="AE104">
        <v>3.389546670461345E-2</v>
      </c>
      <c r="AF104">
        <v>3.8448998466398952E-2</v>
      </c>
      <c r="AG104">
        <v>4.2900804447861401E-2</v>
      </c>
      <c r="AH104">
        <v>3.2827156576196947E-2</v>
      </c>
      <c r="AI104">
        <v>5.9024491778851398E-2</v>
      </c>
      <c r="AJ104">
        <v>3.18357289174169E-2</v>
      </c>
      <c r="AK104">
        <v>2.4602454861503302E-2</v>
      </c>
      <c r="AL104">
        <v>2.6849167695463451E-2</v>
      </c>
      <c r="AM104">
        <v>5.500258025643965E-2</v>
      </c>
      <c r="AN104">
        <v>3.927595742409605E-2</v>
      </c>
      <c r="AO104">
        <v>5.5853940948668454E-2</v>
      </c>
      <c r="AP104">
        <v>5.7864079707011601E-2</v>
      </c>
      <c r="AQ104">
        <v>4.1665203236919052E-2</v>
      </c>
      <c r="AR104">
        <v>3.2541408372134845E-2</v>
      </c>
      <c r="AS104">
        <v>6.2940285619546746E-2</v>
      </c>
      <c r="AT104">
        <v>4.2843628604817149E-2</v>
      </c>
      <c r="AU104">
        <v>6.5017259416026096E-2</v>
      </c>
      <c r="AV104">
        <v>1.18219726596108E-2</v>
      </c>
      <c r="AW104">
        <v>2.473005853143935E-2</v>
      </c>
      <c r="AX104">
        <v>0.1046487647981672</v>
      </c>
      <c r="AY104">
        <v>6.6070723393575198E-2</v>
      </c>
      <c r="AZ104">
        <v>2.3328186896760653E-2</v>
      </c>
      <c r="BA104">
        <v>2.5528209666627402E-2</v>
      </c>
      <c r="BB104">
        <v>3.8120738302738301E-2</v>
      </c>
      <c r="BC104">
        <v>5.6503207638316399E-2</v>
      </c>
      <c r="BD104">
        <v>4.8665468566058856E-2</v>
      </c>
      <c r="BE104">
        <v>1.926586401433112E-2</v>
      </c>
      <c r="BF104">
        <v>4.1791144361151E-2</v>
      </c>
      <c r="BG104">
        <v>2.6767976962595651E-2</v>
      </c>
      <c r="BH104">
        <v>4.1986104687899095E-2</v>
      </c>
      <c r="BJ104">
        <f t="shared" si="12"/>
        <v>5.1089461538122986E-2</v>
      </c>
      <c r="BK104">
        <f t="shared" si="13"/>
        <v>5.0915481457611447E-2</v>
      </c>
      <c r="BL104">
        <f t="shared" si="14"/>
        <v>4.2620804621572576E-2</v>
      </c>
      <c r="BN104">
        <f t="shared" si="15"/>
        <v>2.4497281942024902E-2</v>
      </c>
      <c r="BO104">
        <f t="shared" si="16"/>
        <v>1.8180690482482699E-2</v>
      </c>
      <c r="BP104">
        <f t="shared" si="17"/>
        <v>2.005874092331562E-2</v>
      </c>
      <c r="BR104">
        <f t="shared" si="18"/>
        <v>6.1243204855062254E-3</v>
      </c>
      <c r="BS104">
        <f t="shared" si="19"/>
        <v>4.2852298422724139E-3</v>
      </c>
      <c r="BT104">
        <f t="shared" si="20"/>
        <v>4.0117481846631241E-3</v>
      </c>
      <c r="BV104">
        <f t="shared" si="21"/>
        <v>0.98159836106698961</v>
      </c>
      <c r="BW104">
        <f t="shared" si="22"/>
        <v>0.25734811923502576</v>
      </c>
      <c r="BX104">
        <f t="shared" si="23"/>
        <v>0.16561937525037126</v>
      </c>
    </row>
    <row r="105" spans="1:76" x14ac:dyDescent="0.3">
      <c r="A105" t="s">
        <v>1385</v>
      </c>
      <c r="B105">
        <v>6.8732895497600352E-2</v>
      </c>
      <c r="C105">
        <v>5.8298623580380751E-2</v>
      </c>
      <c r="D105">
        <v>8.1573130557811097E-2</v>
      </c>
      <c r="E105">
        <v>1.844335564916245</v>
      </c>
      <c r="F105">
        <v>5.57219771155135E-2</v>
      </c>
      <c r="G105">
        <v>6.980164891639315E-2</v>
      </c>
      <c r="H105">
        <v>0.25048194523684997</v>
      </c>
      <c r="I105">
        <v>6.7989087013557797E-2</v>
      </c>
      <c r="J105">
        <v>0.13232316646297648</v>
      </c>
      <c r="K105">
        <v>7.3522987581462348E-2</v>
      </c>
      <c r="L105">
        <v>4.2463892597849551E-2</v>
      </c>
      <c r="M105">
        <v>0.153881582647829</v>
      </c>
      <c r="N105">
        <v>0.11398286824161019</v>
      </c>
      <c r="O105">
        <v>7.09676025219559E-2</v>
      </c>
      <c r="P105">
        <v>0.14293558659825151</v>
      </c>
      <c r="Q105">
        <v>5.7130232395650904E-2</v>
      </c>
      <c r="R105">
        <v>6.9176724126437397E-2</v>
      </c>
      <c r="S105">
        <v>0.152031769839722</v>
      </c>
      <c r="T105">
        <v>2.597748403790575E-2</v>
      </c>
      <c r="U105">
        <v>0.29697563173692554</v>
      </c>
      <c r="V105">
        <v>2.670308855243745E-2</v>
      </c>
      <c r="W105">
        <v>6.4517904331665793E-2</v>
      </c>
      <c r="X105">
        <v>1.7342001621648367E-2</v>
      </c>
      <c r="Y105">
        <v>3.7294842659465498E-2</v>
      </c>
      <c r="Z105">
        <v>8.5480483965100149E-2</v>
      </c>
      <c r="AA105">
        <v>0.1080682126308435</v>
      </c>
      <c r="AB105">
        <v>0.15608905829731906</v>
      </c>
      <c r="AC105">
        <v>0.26162345258935149</v>
      </c>
      <c r="AD105">
        <v>6.7416705059629697E-2</v>
      </c>
      <c r="AE105">
        <v>0.147219408545749</v>
      </c>
      <c r="AF105">
        <v>7.2993909483768202E-2</v>
      </c>
      <c r="AG105">
        <v>8.6785310572427499E-2</v>
      </c>
      <c r="AH105">
        <v>0.40642771456148252</v>
      </c>
      <c r="AI105">
        <v>0.15029650298068351</v>
      </c>
      <c r="AJ105">
        <v>0.1094968050551802</v>
      </c>
      <c r="AK105">
        <v>7.6032805886565302E-2</v>
      </c>
      <c r="AL105">
        <v>6.2974505915762008E-2</v>
      </c>
      <c r="AM105">
        <v>2.220105562058965E-2</v>
      </c>
      <c r="AN105">
        <v>6.5408202881179212E-2</v>
      </c>
      <c r="AO105">
        <v>9.6786111769632852E-2</v>
      </c>
      <c r="AP105">
        <v>7.733347236366056E-2</v>
      </c>
      <c r="AQ105">
        <v>5.0398227595278899E-2</v>
      </c>
      <c r="AR105">
        <v>4.6777448298020496E-2</v>
      </c>
      <c r="AS105">
        <v>0.11864607329446569</v>
      </c>
      <c r="AT105">
        <v>9.3999585907355451E-2</v>
      </c>
      <c r="AU105">
        <v>0.2057027850822975</v>
      </c>
      <c r="AV105">
        <v>0.189682561382366</v>
      </c>
      <c r="AW105">
        <v>2.05394127760027E-2</v>
      </c>
      <c r="AX105">
        <v>3.54153471696192E-2</v>
      </c>
      <c r="AY105">
        <v>9.194166364342185E-2</v>
      </c>
      <c r="AZ105">
        <v>0.139402469558285</v>
      </c>
      <c r="BA105">
        <v>0.12081454053697849</v>
      </c>
      <c r="BB105">
        <v>3.1474857427610095E-2</v>
      </c>
      <c r="BC105">
        <v>3.4028172780600247E-2</v>
      </c>
      <c r="BD105">
        <v>0.12978541649046149</v>
      </c>
      <c r="BE105">
        <v>2.3846137573380652E-2</v>
      </c>
      <c r="BF105">
        <v>5.1481875135025654E-2</v>
      </c>
      <c r="BG105">
        <v>5.7569541699665452E-2</v>
      </c>
      <c r="BH105">
        <v>9.642965169801096E-2</v>
      </c>
      <c r="BJ105">
        <f t="shared" si="12"/>
        <v>0.20525892449262109</v>
      </c>
      <c r="BK105">
        <f t="shared" si="13"/>
        <v>0.12402334475514236</v>
      </c>
      <c r="BL105">
        <f t="shared" si="14"/>
        <v>8.1926749101656621E-2</v>
      </c>
      <c r="BN105">
        <f t="shared" si="15"/>
        <v>0.44028118428061397</v>
      </c>
      <c r="BO105">
        <f t="shared" si="16"/>
        <v>0.1043497084856556</v>
      </c>
      <c r="BP105">
        <f t="shared" si="17"/>
        <v>4.9570264311494534E-2</v>
      </c>
      <c r="BR105">
        <f t="shared" si="18"/>
        <v>0.11007029607015349</v>
      </c>
      <c r="BS105">
        <f t="shared" si="19"/>
        <v>2.4595462161682166E-2</v>
      </c>
      <c r="BT105">
        <f t="shared" si="20"/>
        <v>9.9140528622989072E-3</v>
      </c>
      <c r="BV105">
        <f t="shared" si="21"/>
        <v>0.48143888464439177</v>
      </c>
      <c r="BW105">
        <f t="shared" si="22"/>
        <v>0.28171920951019613</v>
      </c>
      <c r="BX105">
        <f t="shared" si="23"/>
        <v>0.12633433937670527</v>
      </c>
    </row>
    <row r="106" spans="1:76" x14ac:dyDescent="0.3">
      <c r="A106" t="s">
        <v>1386</v>
      </c>
      <c r="B106">
        <v>9.592428944380571E-2</v>
      </c>
      <c r="C106">
        <v>8.4510895069448796E-2</v>
      </c>
      <c r="D106">
        <v>0.12558586845601771</v>
      </c>
      <c r="E106">
        <v>0.20701543745787548</v>
      </c>
      <c r="F106">
        <v>5.8993512016765004E-2</v>
      </c>
      <c r="G106">
        <v>9.2544116584344555E-2</v>
      </c>
      <c r="H106">
        <v>0.1217278624275345</v>
      </c>
      <c r="I106">
        <v>9.4943930184845843E-2</v>
      </c>
      <c r="J106">
        <v>9.5543441916269595E-2</v>
      </c>
      <c r="K106">
        <v>0.12937929492418349</v>
      </c>
      <c r="L106">
        <v>8.7914292535679561E-2</v>
      </c>
      <c r="M106">
        <v>9.2444586451032401E-2</v>
      </c>
      <c r="N106">
        <v>0.10816772856569085</v>
      </c>
      <c r="O106">
        <v>6.8775653786264851E-2</v>
      </c>
      <c r="P106">
        <v>0.1360895841361785</v>
      </c>
      <c r="Q106">
        <v>0.12083985762608851</v>
      </c>
      <c r="R106">
        <v>0.12471611045343049</v>
      </c>
      <c r="S106">
        <v>0.12489553872652349</v>
      </c>
      <c r="T106">
        <v>0.14491105351635669</v>
      </c>
      <c r="U106">
        <v>0.10728237112335459</v>
      </c>
      <c r="V106">
        <v>8.9803457499590594E-2</v>
      </c>
      <c r="W106">
        <v>0.12065076594686749</v>
      </c>
      <c r="X106">
        <v>6.0672356153980242E-2</v>
      </c>
      <c r="Y106">
        <v>0.11092130101696901</v>
      </c>
      <c r="Z106">
        <v>0.14254874339766799</v>
      </c>
      <c r="AA106">
        <v>0.10534430538423736</v>
      </c>
      <c r="AB106">
        <v>0.14081041964247301</v>
      </c>
      <c r="AC106">
        <v>0.10709007480462751</v>
      </c>
      <c r="AD106">
        <v>9.280569736030185E-2</v>
      </c>
      <c r="AE106">
        <v>7.2396680582007197E-2</v>
      </c>
      <c r="AF106">
        <v>8.3640709628062596E-2</v>
      </c>
      <c r="AG106">
        <v>0.12464126345443111</v>
      </c>
      <c r="AH106">
        <v>0.16023336677626199</v>
      </c>
      <c r="AI106">
        <v>0.17194831290623752</v>
      </c>
      <c r="AJ106">
        <v>7.4835456002392553E-2</v>
      </c>
      <c r="AK106">
        <v>9.6959551049970796E-2</v>
      </c>
      <c r="AL106">
        <v>6.9616212271918249E-2</v>
      </c>
      <c r="AM106">
        <v>8.6516064207613347E-2</v>
      </c>
      <c r="AN106">
        <v>0.13571118133408649</v>
      </c>
      <c r="AO106">
        <v>0.1037002617391128</v>
      </c>
      <c r="AP106">
        <v>0.18226439920415299</v>
      </c>
      <c r="AQ106">
        <v>8.0968929168550002E-2</v>
      </c>
      <c r="AR106">
        <v>0.11267761613326549</v>
      </c>
      <c r="AS106">
        <v>0.141783742995269</v>
      </c>
      <c r="AT106">
        <v>0.12858535029516124</v>
      </c>
      <c r="AU106">
        <v>0.15126715993620599</v>
      </c>
      <c r="AV106">
        <v>0.1466535492535545</v>
      </c>
      <c r="AW106">
        <v>0.10234042513500941</v>
      </c>
      <c r="AX106">
        <v>0.1436329833108845</v>
      </c>
      <c r="AY106">
        <v>0.1154945056516902</v>
      </c>
      <c r="AZ106">
        <v>0.166716214032499</v>
      </c>
      <c r="BA106">
        <v>9.59429725641259E-2</v>
      </c>
      <c r="BB106">
        <v>8.0027653294447249E-2</v>
      </c>
      <c r="BC106">
        <v>8.6642160179456154E-2</v>
      </c>
      <c r="BD106">
        <v>9.8811388793139998E-2</v>
      </c>
      <c r="BE106">
        <v>9.5469456840943198E-2</v>
      </c>
      <c r="BF106">
        <v>0.1056087449495396</v>
      </c>
      <c r="BG106">
        <v>7.93548562935531E-2</v>
      </c>
      <c r="BH106">
        <v>0.110103791324316</v>
      </c>
      <c r="BJ106">
        <f t="shared" ref="BJ106:BJ156" si="24">AVERAGE(B106:Q106)</f>
        <v>0.10752502197387658</v>
      </c>
      <c r="BK106">
        <f t="shared" ref="BK106:BK156" si="25">AVERAGE(R106:AI106)</f>
        <v>0.11585069602074337</v>
      </c>
      <c r="BL106">
        <f t="shared" ref="BL106:BL156" si="26">AVERAGE(AJ106:BH106)</f>
        <v>0.11166738503843433</v>
      </c>
      <c r="BN106">
        <f t="shared" ref="BN106:BN156" si="27">STDEV(B106:Q106)</f>
        <v>3.4211905268968237E-2</v>
      </c>
      <c r="BO106">
        <f t="shared" ref="BO106:BO156" si="28">STDEV(R106:AI106)</f>
        <v>2.9726719831070354E-2</v>
      </c>
      <c r="BP106">
        <f t="shared" ref="BP106:BP156" si="29">STDEV(AJ106:BH106)</f>
        <v>3.0322863995733963E-2</v>
      </c>
      <c r="BR106">
        <f t="shared" ref="BR106:BR156" si="30">BN106/SQRT(16)</f>
        <v>8.5529763172420593E-3</v>
      </c>
      <c r="BS106">
        <f t="shared" ref="BS106:BS156" si="31">BO106/SQRT(18)</f>
        <v>7.0066550583274901E-3</v>
      </c>
      <c r="BT106">
        <f t="shared" ref="BT106:BT156" si="32">BP106/SQRT(25)</f>
        <v>6.0645727991467929E-3</v>
      </c>
      <c r="BV106">
        <f t="shared" ref="BV106:BV156" si="33">TTEST(B106:Q106,R106:AI106,2,3)</f>
        <v>0.45731712568097793</v>
      </c>
      <c r="BW106">
        <f t="shared" ref="BW106:BW156" si="34">TTEST(B106:Q106,AJ106:BH106,2,3)</f>
        <v>0.6956499463184227</v>
      </c>
      <c r="BX106">
        <f t="shared" ref="BX106:BX156" si="35">TTEST(R106:AI106,AJ106:BH106,2,3)</f>
        <v>0.65429691471576223</v>
      </c>
    </row>
    <row r="107" spans="1:76" x14ac:dyDescent="0.3">
      <c r="A107" t="s">
        <v>1387</v>
      </c>
      <c r="B107">
        <v>4.5633412225883199E-2</v>
      </c>
      <c r="C107">
        <v>8.6918058213317842E-2</v>
      </c>
      <c r="D107">
        <v>0.10471351286341635</v>
      </c>
      <c r="E107">
        <v>9.904976107303709E-2</v>
      </c>
      <c r="F107">
        <v>7.3631994346742002E-2</v>
      </c>
      <c r="G107">
        <v>7.1553679121578048E-2</v>
      </c>
      <c r="H107">
        <v>9.8699988291177904E-2</v>
      </c>
      <c r="I107">
        <v>7.976451091011505E-2</v>
      </c>
      <c r="J107">
        <v>0.11089965660907485</v>
      </c>
      <c r="K107">
        <v>8.1011106449672243E-2</v>
      </c>
      <c r="L107">
        <v>9.2532040027304752E-2</v>
      </c>
      <c r="M107">
        <v>9.7529611886509243E-2</v>
      </c>
      <c r="N107">
        <v>6.3982381650414755E-2</v>
      </c>
      <c r="O107">
        <v>5.45750274456719E-2</v>
      </c>
      <c r="P107">
        <v>7.2313949878951345E-2</v>
      </c>
      <c r="Q107">
        <v>0.1012189841335379</v>
      </c>
      <c r="R107">
        <v>0.10029368304013375</v>
      </c>
      <c r="S107">
        <v>0.129980117273544</v>
      </c>
      <c r="T107">
        <v>7.0799656432837005E-2</v>
      </c>
      <c r="U107">
        <v>0.1053680891277881</v>
      </c>
      <c r="V107">
        <v>7.9741761880698259E-2</v>
      </c>
      <c r="W107">
        <v>8.1196277853128357E-2</v>
      </c>
      <c r="X107">
        <v>7.3744845541375198E-2</v>
      </c>
      <c r="Y107">
        <v>7.7025049530687603E-2</v>
      </c>
      <c r="Z107">
        <v>7.3168330866806658E-2</v>
      </c>
      <c r="AA107">
        <v>5.0627702830473652E-2</v>
      </c>
      <c r="AB107">
        <v>9.7117712334505696E-2</v>
      </c>
      <c r="AC107">
        <v>0.10661851323548115</v>
      </c>
      <c r="AD107">
        <v>7.8271799783576401E-2</v>
      </c>
      <c r="AE107">
        <v>0.10796761499352955</v>
      </c>
      <c r="AF107">
        <v>3.3050602696974296E-2</v>
      </c>
      <c r="AG107">
        <v>7.6792360566421747E-2</v>
      </c>
      <c r="AH107">
        <v>9.5303336095810501E-2</v>
      </c>
      <c r="AI107">
        <v>9.8966852463982444E-2</v>
      </c>
      <c r="AJ107">
        <v>7.2666356120986209E-2</v>
      </c>
      <c r="AK107">
        <v>8.541775925433355E-2</v>
      </c>
      <c r="AL107">
        <v>5.1569175175925949E-2</v>
      </c>
      <c r="AM107">
        <v>5.1124231748476648E-2</v>
      </c>
      <c r="AN107">
        <v>5.775080466949125E-2</v>
      </c>
      <c r="AO107">
        <v>9.3899519917560598E-2</v>
      </c>
      <c r="AP107">
        <v>6.9252270241058303E-2</v>
      </c>
      <c r="AQ107">
        <v>8.0290543128986452E-2</v>
      </c>
      <c r="AR107">
        <v>9.5126422833020807E-2</v>
      </c>
      <c r="AS107">
        <v>9.2905118518254004E-2</v>
      </c>
      <c r="AT107">
        <v>9.6110696184778646E-2</v>
      </c>
      <c r="AU107">
        <v>6.3882055550453343E-2</v>
      </c>
      <c r="AV107">
        <v>0.108596167198359</v>
      </c>
      <c r="AW107">
        <v>5.0329130223519349E-2</v>
      </c>
      <c r="AX107">
        <v>7.5554663068788858E-2</v>
      </c>
      <c r="AY107">
        <v>8.3262226772917808E-2</v>
      </c>
      <c r="AZ107">
        <v>8.0118852348943392E-2</v>
      </c>
      <c r="BA107">
        <v>8.8502962875716906E-2</v>
      </c>
      <c r="BB107">
        <v>6.4499178729892151E-2</v>
      </c>
      <c r="BC107">
        <v>5.8329601273704401E-2</v>
      </c>
      <c r="BD107">
        <v>0.12138809322977945</v>
      </c>
      <c r="BE107">
        <v>5.4122599177255301E-2</v>
      </c>
      <c r="BF107">
        <v>6.0678187518609449E-2</v>
      </c>
      <c r="BG107">
        <v>4.7351612976469698E-2</v>
      </c>
      <c r="BH107">
        <v>5.1838682155248103E-2</v>
      </c>
      <c r="BJ107">
        <f t="shared" si="24"/>
        <v>8.337672969540029E-2</v>
      </c>
      <c r="BK107">
        <f t="shared" si="25"/>
        <v>8.5335239252653017E-2</v>
      </c>
      <c r="BL107">
        <f t="shared" si="26"/>
        <v>7.4182676435701186E-2</v>
      </c>
      <c r="BN107">
        <f t="shared" si="27"/>
        <v>1.8822393419066698E-2</v>
      </c>
      <c r="BO107">
        <f t="shared" si="28"/>
        <v>2.25958722050307E-2</v>
      </c>
      <c r="BP107">
        <f t="shared" si="29"/>
        <v>2.0128093890352517E-2</v>
      </c>
      <c r="BR107">
        <f t="shared" si="30"/>
        <v>4.7055983547666744E-3</v>
      </c>
      <c r="BS107">
        <f t="shared" si="31"/>
        <v>5.3258981543339457E-3</v>
      </c>
      <c r="BT107">
        <f t="shared" si="32"/>
        <v>4.0256187780705038E-3</v>
      </c>
      <c r="BV107">
        <f t="shared" si="33"/>
        <v>0.78464968428512605</v>
      </c>
      <c r="BW107">
        <f t="shared" si="34"/>
        <v>0.14692013638479343</v>
      </c>
      <c r="BX107">
        <f t="shared" si="35"/>
        <v>0.10397559703935912</v>
      </c>
    </row>
    <row r="108" spans="1:76" x14ac:dyDescent="0.3">
      <c r="A108" t="s">
        <v>1388</v>
      </c>
      <c r="B108">
        <v>7.476125899137695E-2</v>
      </c>
      <c r="C108">
        <v>0.11581804569014501</v>
      </c>
      <c r="D108">
        <v>0.19636540956277398</v>
      </c>
      <c r="E108">
        <v>0.18998899991830148</v>
      </c>
      <c r="F108">
        <v>0.42526703361754947</v>
      </c>
      <c r="G108">
        <v>0.13108965621660151</v>
      </c>
      <c r="H108">
        <v>0.1919554785561855</v>
      </c>
      <c r="I108">
        <v>0.176148472086358</v>
      </c>
      <c r="J108">
        <v>0.12472685011329795</v>
      </c>
      <c r="K108">
        <v>0.14545681422815399</v>
      </c>
      <c r="L108">
        <v>8.6290793492893203E-2</v>
      </c>
      <c r="M108">
        <v>0.1443506961791505</v>
      </c>
      <c r="N108">
        <v>0.14512464294749949</v>
      </c>
      <c r="O108">
        <v>9.0262947954082851E-2</v>
      </c>
      <c r="P108">
        <v>8.9177585779211352E-2</v>
      </c>
      <c r="Q108">
        <v>0.130736375332515</v>
      </c>
      <c r="R108">
        <v>0.117070284101187</v>
      </c>
      <c r="S108">
        <v>0.2078276774829215</v>
      </c>
      <c r="T108">
        <v>0.13534895678637202</v>
      </c>
      <c r="U108">
        <v>0.1175591654331215</v>
      </c>
      <c r="V108">
        <v>0.13255360403563948</v>
      </c>
      <c r="W108">
        <v>0.13990973131947848</v>
      </c>
      <c r="X108">
        <v>0.13618688017671299</v>
      </c>
      <c r="Y108">
        <v>0.1399021587181925</v>
      </c>
      <c r="Z108">
        <v>0.25022619608834601</v>
      </c>
      <c r="AA108">
        <v>8.3513635323143959E-2</v>
      </c>
      <c r="AB108">
        <v>0.21883018720584851</v>
      </c>
      <c r="AC108">
        <v>0.18973170877971751</v>
      </c>
      <c r="AD108">
        <v>8.8169007932666799E-2</v>
      </c>
      <c r="AE108">
        <v>0.18697773897311099</v>
      </c>
      <c r="AF108">
        <v>9.7254364696972656E-2</v>
      </c>
      <c r="AG108">
        <v>9.9125399427400895E-2</v>
      </c>
      <c r="AH108">
        <v>0.13762936418740615</v>
      </c>
      <c r="AI108">
        <v>0.162555614647659</v>
      </c>
      <c r="AJ108">
        <v>0.15764507778348902</v>
      </c>
      <c r="AK108">
        <v>0.10856749693682476</v>
      </c>
      <c r="AL108">
        <v>0.1278616177363705</v>
      </c>
      <c r="AM108">
        <v>0.14007678429379949</v>
      </c>
      <c r="AN108">
        <v>8.2855405088664846E-2</v>
      </c>
      <c r="AO108">
        <v>0.14777033138453549</v>
      </c>
      <c r="AP108">
        <v>0.16295648233141402</v>
      </c>
      <c r="AQ108">
        <v>0.17149170592880097</v>
      </c>
      <c r="AR108">
        <v>0.15613991318283599</v>
      </c>
      <c r="AS108">
        <v>0.14436775519123166</v>
      </c>
      <c r="AT108">
        <v>0.12592053591731073</v>
      </c>
      <c r="AU108">
        <v>0.285927144214564</v>
      </c>
      <c r="AV108">
        <v>0.17100548767636248</v>
      </c>
      <c r="AW108">
        <v>0.13719316772696649</v>
      </c>
      <c r="AX108">
        <v>0.11751800512700619</v>
      </c>
      <c r="AY108">
        <v>0.1064365809551403</v>
      </c>
      <c r="AZ108">
        <v>8.8357340606830356E-2</v>
      </c>
      <c r="BA108">
        <v>0.13660863216806102</v>
      </c>
      <c r="BB108">
        <v>0.15273000814879001</v>
      </c>
      <c r="BC108">
        <v>0.10655230351822351</v>
      </c>
      <c r="BD108">
        <v>0.16274258514853301</v>
      </c>
      <c r="BE108">
        <v>8.9354662745513458E-2</v>
      </c>
      <c r="BF108">
        <v>0.12136611265099201</v>
      </c>
      <c r="BG108">
        <v>0.135856056086329</v>
      </c>
      <c r="BH108">
        <v>0.1182408836678385</v>
      </c>
      <c r="BJ108">
        <f t="shared" si="24"/>
        <v>0.15359506629163097</v>
      </c>
      <c r="BK108">
        <f t="shared" si="25"/>
        <v>0.14668731529532764</v>
      </c>
      <c r="BL108">
        <f t="shared" si="26"/>
        <v>0.13822168304865712</v>
      </c>
      <c r="BN108">
        <f t="shared" si="27"/>
        <v>8.220210345368488E-2</v>
      </c>
      <c r="BO108">
        <f t="shared" si="28"/>
        <v>4.7185650036658248E-2</v>
      </c>
      <c r="BP108">
        <f t="shared" si="29"/>
        <v>4.0033965592197955E-2</v>
      </c>
      <c r="BR108">
        <f t="shared" si="30"/>
        <v>2.055052586342122E-2</v>
      </c>
      <c r="BS108">
        <f t="shared" si="31"/>
        <v>1.1121764371872105E-2</v>
      </c>
      <c r="BT108">
        <f t="shared" si="32"/>
        <v>8.0067931184395914E-3</v>
      </c>
      <c r="BV108">
        <f t="shared" si="33"/>
        <v>0.77013805185189288</v>
      </c>
      <c r="BW108">
        <f t="shared" si="34"/>
        <v>0.49395579807307699</v>
      </c>
      <c r="BX108">
        <f t="shared" si="35"/>
        <v>0.54099349215497128</v>
      </c>
    </row>
    <row r="109" spans="1:76" x14ac:dyDescent="0.3">
      <c r="A109" t="s">
        <v>1389</v>
      </c>
      <c r="B109">
        <v>0.2791613422044385</v>
      </c>
      <c r="C109">
        <v>0.33399984903235347</v>
      </c>
      <c r="D109">
        <v>0.31724282401377901</v>
      </c>
      <c r="E109">
        <v>0.41972583493454096</v>
      </c>
      <c r="F109">
        <v>0.60026943604250049</v>
      </c>
      <c r="G109">
        <v>0.4600217164756365</v>
      </c>
      <c r="H109">
        <v>0.41287969833504601</v>
      </c>
      <c r="I109">
        <v>0.2480595255897475</v>
      </c>
      <c r="J109">
        <v>0.3782598778708805</v>
      </c>
      <c r="K109">
        <v>0.2243284074622425</v>
      </c>
      <c r="L109">
        <v>0.32069878183052103</v>
      </c>
      <c r="M109">
        <v>0.30432611823625449</v>
      </c>
      <c r="N109">
        <v>0.31917097325265348</v>
      </c>
      <c r="O109">
        <v>0.2662541761842725</v>
      </c>
      <c r="P109">
        <v>0.41902791301339504</v>
      </c>
      <c r="Q109">
        <v>0.28300655468244196</v>
      </c>
      <c r="R109">
        <v>0.32676414117131347</v>
      </c>
      <c r="S109">
        <v>0.44566546919942052</v>
      </c>
      <c r="T109">
        <v>0.59834503810767348</v>
      </c>
      <c r="U109">
        <v>0.35383761333022201</v>
      </c>
      <c r="V109">
        <v>0.30039938226275653</v>
      </c>
      <c r="W109">
        <v>0.35700679196707297</v>
      </c>
      <c r="X109">
        <v>0.64612083173162205</v>
      </c>
      <c r="Y109">
        <v>0.39741043454994501</v>
      </c>
      <c r="Z109">
        <v>0.44656518698699699</v>
      </c>
      <c r="AA109">
        <v>0.28613708766725499</v>
      </c>
      <c r="AB109">
        <v>0.89191848526855555</v>
      </c>
      <c r="AC109">
        <v>0.37732337315190051</v>
      </c>
      <c r="AD109">
        <v>0.28223844428064299</v>
      </c>
      <c r="AE109">
        <v>0.2276006504487495</v>
      </c>
      <c r="AF109">
        <v>0.27477703747823501</v>
      </c>
      <c r="AG109">
        <v>0.30632435516645951</v>
      </c>
      <c r="AH109">
        <v>0.35401274979597253</v>
      </c>
      <c r="AI109">
        <v>0.4460959721226585</v>
      </c>
      <c r="AJ109">
        <v>0.27337252183135802</v>
      </c>
      <c r="AK109">
        <v>0.39020415354486604</v>
      </c>
      <c r="AL109">
        <v>0.33977481932979448</v>
      </c>
      <c r="AM109">
        <v>0.42804275928855695</v>
      </c>
      <c r="AN109">
        <v>0.36457861570190253</v>
      </c>
      <c r="AO109">
        <v>0.30317211694151003</v>
      </c>
      <c r="AP109">
        <v>0.52557414163409399</v>
      </c>
      <c r="AQ109">
        <v>0.15428222742647102</v>
      </c>
      <c r="AR109">
        <v>0.29115311073723804</v>
      </c>
      <c r="AS109">
        <v>0.31814747379126651</v>
      </c>
      <c r="AT109">
        <v>0.33734238329357447</v>
      </c>
      <c r="AU109">
        <v>0.46086794616735749</v>
      </c>
      <c r="AV109">
        <v>0.31533348717390752</v>
      </c>
      <c r="AW109">
        <v>0.26082978377135901</v>
      </c>
      <c r="AX109">
        <v>0.61670931340268453</v>
      </c>
      <c r="AY109">
        <v>0.45834969439073547</v>
      </c>
      <c r="AZ109">
        <v>0.28991540971945401</v>
      </c>
      <c r="BA109">
        <v>0.283713993177721</v>
      </c>
      <c r="BB109">
        <v>0.1796024670683645</v>
      </c>
      <c r="BC109">
        <v>0.38299688703290902</v>
      </c>
      <c r="BD109">
        <v>0.36317002807757548</v>
      </c>
      <c r="BE109">
        <v>0.19436403038941352</v>
      </c>
      <c r="BF109">
        <v>0.416498685413007</v>
      </c>
      <c r="BG109">
        <v>0.21537149639748449</v>
      </c>
      <c r="BH109">
        <v>0.21984153534960799</v>
      </c>
      <c r="BJ109">
        <f t="shared" si="24"/>
        <v>0.34915206432254398</v>
      </c>
      <c r="BK109">
        <f t="shared" si="25"/>
        <v>0.40658572470485849</v>
      </c>
      <c r="BL109">
        <f t="shared" si="26"/>
        <v>0.33532836324208853</v>
      </c>
      <c r="BN109">
        <f t="shared" si="27"/>
        <v>9.5581039822284955E-2</v>
      </c>
      <c r="BO109">
        <f t="shared" si="28"/>
        <v>0.16277135358404821</v>
      </c>
      <c r="BP109">
        <f t="shared" si="29"/>
        <v>0.11007712668984464</v>
      </c>
      <c r="BR109">
        <f t="shared" si="30"/>
        <v>2.3895259955571239E-2</v>
      </c>
      <c r="BS109">
        <f t="shared" si="31"/>
        <v>3.8365575967397918E-2</v>
      </c>
      <c r="BT109">
        <f t="shared" si="32"/>
        <v>2.2015425337968929E-2</v>
      </c>
      <c r="BV109">
        <f t="shared" si="33"/>
        <v>0.21430109292610169</v>
      </c>
      <c r="BW109">
        <f t="shared" si="34"/>
        <v>0.67307806864493558</v>
      </c>
      <c r="BX109">
        <f t="shared" si="35"/>
        <v>0.11845164827610651</v>
      </c>
    </row>
    <row r="110" spans="1:76" x14ac:dyDescent="0.3">
      <c r="A110" t="s">
        <v>1390</v>
      </c>
      <c r="B110">
        <v>6.4769263777360604E-3</v>
      </c>
      <c r="C110">
        <v>2.405726783348355E-2</v>
      </c>
      <c r="D110">
        <v>2.5634819032906299E-2</v>
      </c>
      <c r="E110">
        <v>0.14848018869049801</v>
      </c>
      <c r="F110">
        <v>1.16222274071508E-2</v>
      </c>
      <c r="G110">
        <v>1.5473248987039716E-2</v>
      </c>
      <c r="H110">
        <v>7.116437688981711E-2</v>
      </c>
      <c r="I110">
        <v>2.2211713833254199E-2</v>
      </c>
      <c r="J110">
        <v>4.192671194948925E-2</v>
      </c>
      <c r="K110">
        <v>3.0870268580272149E-2</v>
      </c>
      <c r="L110">
        <v>2.44607099551865E-2</v>
      </c>
      <c r="M110">
        <v>5.3401134716724405E-2</v>
      </c>
      <c r="N110">
        <v>2.5426752878721075E-2</v>
      </c>
      <c r="O110">
        <v>4.107267200771765E-2</v>
      </c>
      <c r="P110">
        <v>3.1817943360919601E-2</v>
      </c>
      <c r="Q110">
        <v>9.359345441797149E-3</v>
      </c>
      <c r="R110">
        <v>3.0413076192700603E-2</v>
      </c>
      <c r="S110">
        <v>4.7521368814166354E-2</v>
      </c>
      <c r="T110">
        <v>4.019389671622315E-3</v>
      </c>
      <c r="U110">
        <v>6.7922092833939449E-2</v>
      </c>
      <c r="V110">
        <v>4.23106603316762E-2</v>
      </c>
      <c r="W110">
        <v>1.8457443907059119E-2</v>
      </c>
      <c r="X110">
        <v>5.0804208229758105E-2</v>
      </c>
      <c r="Y110">
        <v>2.5758479128731852E-2</v>
      </c>
      <c r="Z110">
        <v>6.6864005924574796E-2</v>
      </c>
      <c r="AA110">
        <v>4.0408286709785801E-2</v>
      </c>
      <c r="AB110">
        <v>1.34655018181178E-2</v>
      </c>
      <c r="AC110">
        <v>3.8681885446471949E-2</v>
      </c>
      <c r="AD110">
        <v>6.3072030332643504E-3</v>
      </c>
      <c r="AE110">
        <v>2.670607854433469E-2</v>
      </c>
      <c r="AF110">
        <v>1.8230957535701302E-2</v>
      </c>
      <c r="AG110">
        <v>4.6841001950914396E-2</v>
      </c>
      <c r="AH110">
        <v>4.9384219686262297E-2</v>
      </c>
      <c r="AI110">
        <v>3.9050255070628856E-2</v>
      </c>
      <c r="AJ110">
        <v>2.8776852887559851E-2</v>
      </c>
      <c r="AK110">
        <v>2.5321177635704999E-2</v>
      </c>
      <c r="AL110">
        <v>2.8600858226250799E-2</v>
      </c>
      <c r="AM110">
        <v>2.088371069547235E-2</v>
      </c>
      <c r="AN110">
        <v>2.584125380501455E-2</v>
      </c>
      <c r="AO110">
        <v>2.6252481635250274E-2</v>
      </c>
      <c r="AP110">
        <v>4.6798488081293055E-2</v>
      </c>
      <c r="AQ110">
        <v>2.2126604154808251E-2</v>
      </c>
      <c r="AR110">
        <v>3.2003881713038099E-2</v>
      </c>
      <c r="AS110">
        <v>4.5810960462919548E-2</v>
      </c>
      <c r="AT110">
        <v>2.964304454977025E-2</v>
      </c>
      <c r="AU110">
        <v>3.8392554562738948E-2</v>
      </c>
      <c r="AV110">
        <v>5.7345372355419699E-2</v>
      </c>
      <c r="AW110">
        <v>1.598211172635575E-2</v>
      </c>
      <c r="AX110">
        <v>1.2346366889459E-2</v>
      </c>
      <c r="AY110">
        <v>2.9135359186089949E-2</v>
      </c>
      <c r="AZ110">
        <v>2.9311411186540848E-2</v>
      </c>
      <c r="BA110">
        <v>2.3989850742689001E-2</v>
      </c>
      <c r="BB110">
        <v>6.7998075356962354E-3</v>
      </c>
      <c r="BC110">
        <v>1.63431433425139E-2</v>
      </c>
      <c r="BD110">
        <v>5.1092626147342501E-2</v>
      </c>
      <c r="BE110">
        <v>1.2418356205018376E-2</v>
      </c>
      <c r="BF110">
        <v>1.2213872882538279E-2</v>
      </c>
      <c r="BG110">
        <v>2.848537618101725E-2</v>
      </c>
      <c r="BH110">
        <v>1.510149125076185E-2</v>
      </c>
      <c r="BJ110">
        <f t="shared" si="24"/>
        <v>3.6466019246419602E-2</v>
      </c>
      <c r="BK110">
        <f t="shared" si="25"/>
        <v>3.5174784157206124E-2</v>
      </c>
      <c r="BL110">
        <f t="shared" si="26"/>
        <v>2.7240680561650542E-2</v>
      </c>
      <c r="BN110">
        <f t="shared" si="27"/>
        <v>3.4229036116896358E-2</v>
      </c>
      <c r="BO110">
        <f t="shared" si="28"/>
        <v>1.8695484210441017E-2</v>
      </c>
      <c r="BP110">
        <f t="shared" si="29"/>
        <v>1.2797837436916922E-2</v>
      </c>
      <c r="BR110">
        <f t="shared" si="30"/>
        <v>8.5572590292240895E-3</v>
      </c>
      <c r="BS110">
        <f t="shared" si="31"/>
        <v>4.4065678875896243E-3</v>
      </c>
      <c r="BT110">
        <f t="shared" si="32"/>
        <v>2.5595674873833845E-3</v>
      </c>
      <c r="BV110">
        <f t="shared" si="33"/>
        <v>0.89446992380877166</v>
      </c>
      <c r="BW110">
        <f t="shared" si="34"/>
        <v>0.31556554726086783</v>
      </c>
      <c r="BX110">
        <f t="shared" si="35"/>
        <v>0.13066529763426421</v>
      </c>
    </row>
    <row r="111" spans="1:76" x14ac:dyDescent="0.3">
      <c r="A111" t="s">
        <v>1391</v>
      </c>
      <c r="B111">
        <v>0.72306774582671252</v>
      </c>
      <c r="C111">
        <v>0.64474409447959058</v>
      </c>
      <c r="D111">
        <v>1.6070736322264398</v>
      </c>
      <c r="E111">
        <v>21.3341730222077</v>
      </c>
      <c r="F111">
        <v>0.350571355934927</v>
      </c>
      <c r="G111">
        <v>0.8346909495650815</v>
      </c>
      <c r="H111">
        <v>2.14848565195443</v>
      </c>
      <c r="I111">
        <v>0.73978485132283756</v>
      </c>
      <c r="J111">
        <v>1.3728689048997249</v>
      </c>
      <c r="K111">
        <v>0.71312170594476543</v>
      </c>
      <c r="L111">
        <v>0.53881019649050599</v>
      </c>
      <c r="M111">
        <v>1.20847505792844</v>
      </c>
      <c r="N111">
        <v>0.9490411533943226</v>
      </c>
      <c r="O111">
        <v>0.78621914960202099</v>
      </c>
      <c r="P111">
        <v>1.2996198901485649</v>
      </c>
      <c r="Q111">
        <v>0.8913773755789105</v>
      </c>
      <c r="R111">
        <v>0.94355100270605408</v>
      </c>
      <c r="S111">
        <v>1.2088663747188249</v>
      </c>
      <c r="T111">
        <v>0.63179417422565254</v>
      </c>
      <c r="U111">
        <v>2.7613400127511349</v>
      </c>
      <c r="V111">
        <v>0.41388240886996952</v>
      </c>
      <c r="W111">
        <v>0.85283840594365701</v>
      </c>
      <c r="X111">
        <v>0.72069253053570859</v>
      </c>
      <c r="Y111">
        <v>0.53507915926660898</v>
      </c>
      <c r="Z111">
        <v>1.777754754464075</v>
      </c>
      <c r="AA111">
        <v>1.30866761150578</v>
      </c>
      <c r="AB111">
        <v>1.503436804417795</v>
      </c>
      <c r="AC111">
        <v>2.1989085519497351</v>
      </c>
      <c r="AD111">
        <v>0.68037961551906601</v>
      </c>
      <c r="AE111">
        <v>1.0331093494715655</v>
      </c>
      <c r="AF111">
        <v>0.777412998380281</v>
      </c>
      <c r="AG111">
        <v>0.76651777306656099</v>
      </c>
      <c r="AH111">
        <v>3.9717521722495799</v>
      </c>
      <c r="AI111">
        <v>2.5590817620322199</v>
      </c>
      <c r="AJ111">
        <v>1.0370166354376824</v>
      </c>
      <c r="AK111">
        <v>0.84474546490706248</v>
      </c>
      <c r="AL111">
        <v>0.72940587923900857</v>
      </c>
      <c r="AM111">
        <v>0.51997413920589253</v>
      </c>
      <c r="AN111">
        <v>1.0771075933599106</v>
      </c>
      <c r="AO111">
        <v>0.92136562104372643</v>
      </c>
      <c r="AP111">
        <v>1.084693010180835</v>
      </c>
      <c r="AQ111">
        <v>0.44041609783698399</v>
      </c>
      <c r="AR111">
        <v>0.78012552438924709</v>
      </c>
      <c r="AS111">
        <v>2.0083488114327253</v>
      </c>
      <c r="AT111">
        <v>1.2107284204676749</v>
      </c>
      <c r="AU111">
        <v>3.1985635227050251</v>
      </c>
      <c r="AV111">
        <v>2.755030483348655</v>
      </c>
      <c r="AW111">
        <v>1.0040811922670521</v>
      </c>
      <c r="AX111">
        <v>0.45300225318383747</v>
      </c>
      <c r="AY111">
        <v>0.92230396618873156</v>
      </c>
      <c r="AZ111">
        <v>1.317746502131705</v>
      </c>
      <c r="BA111">
        <v>0.83408684268796152</v>
      </c>
      <c r="BB111">
        <v>0.64336675089213147</v>
      </c>
      <c r="BC111">
        <v>0.54448731540124795</v>
      </c>
      <c r="BD111">
        <v>1.433317913178775</v>
      </c>
      <c r="BE111">
        <v>0.37889865572311948</v>
      </c>
      <c r="BF111">
        <v>0.62033580711160452</v>
      </c>
      <c r="BG111">
        <v>0.71843189043367306</v>
      </c>
      <c r="BH111">
        <v>0.73661565337114399</v>
      </c>
      <c r="BJ111">
        <f t="shared" si="24"/>
        <v>2.2588827960940612</v>
      </c>
      <c r="BK111">
        <f t="shared" si="25"/>
        <v>1.3691703034485707</v>
      </c>
      <c r="BL111">
        <f t="shared" si="26"/>
        <v>1.0485678378450165</v>
      </c>
      <c r="BN111">
        <f t="shared" si="27"/>
        <v>5.1065750358198319</v>
      </c>
      <c r="BO111">
        <f t="shared" si="28"/>
        <v>0.95027138992373195</v>
      </c>
      <c r="BP111">
        <f t="shared" si="29"/>
        <v>0.68497793571157806</v>
      </c>
      <c r="BR111">
        <f t="shared" si="30"/>
        <v>1.276643758954958</v>
      </c>
      <c r="BS111">
        <f t="shared" si="31"/>
        <v>0.22398111459421224</v>
      </c>
      <c r="BT111">
        <f t="shared" si="32"/>
        <v>0.13699558714231561</v>
      </c>
      <c r="BV111">
        <f t="shared" si="33"/>
        <v>0.50231503731119953</v>
      </c>
      <c r="BW111">
        <f t="shared" si="34"/>
        <v>0.36047290625702566</v>
      </c>
      <c r="BX111">
        <f t="shared" si="35"/>
        <v>0.23182085929449819</v>
      </c>
    </row>
    <row r="112" spans="1:76" x14ac:dyDescent="0.3">
      <c r="A112" t="s">
        <v>1392</v>
      </c>
      <c r="B112">
        <v>0.1961774389165705</v>
      </c>
      <c r="C112">
        <v>0.26269233350409604</v>
      </c>
      <c r="D112">
        <v>0.35277416032601</v>
      </c>
      <c r="E112">
        <v>0.38211072360759801</v>
      </c>
      <c r="F112">
        <v>1.1089125302914646</v>
      </c>
      <c r="G112">
        <v>0.36674301603467702</v>
      </c>
      <c r="H112">
        <v>0.47303222542902201</v>
      </c>
      <c r="I112">
        <v>0.27176705811985147</v>
      </c>
      <c r="J112">
        <v>0.38179768676383197</v>
      </c>
      <c r="K112">
        <v>0.24856489649031949</v>
      </c>
      <c r="L112">
        <v>0.30021776845579051</v>
      </c>
      <c r="M112">
        <v>0.38046756763204204</v>
      </c>
      <c r="N112">
        <v>0.31714351830606946</v>
      </c>
      <c r="O112">
        <v>0.21244489133105149</v>
      </c>
      <c r="P112">
        <v>0.389753933990234</v>
      </c>
      <c r="Q112">
        <v>0.33916169542624153</v>
      </c>
      <c r="R112">
        <v>0.35363678633939799</v>
      </c>
      <c r="S112">
        <v>0.55922954227279842</v>
      </c>
      <c r="T112">
        <v>0.47137723294219203</v>
      </c>
      <c r="U112">
        <v>0.37806646931894849</v>
      </c>
      <c r="V112">
        <v>0.32606358022792947</v>
      </c>
      <c r="W112">
        <v>0.31416544207105446</v>
      </c>
      <c r="X112">
        <v>0.49958788392945952</v>
      </c>
      <c r="Y112">
        <v>0.42147092755437798</v>
      </c>
      <c r="Z112">
        <v>0.48143778138752402</v>
      </c>
      <c r="AA112">
        <v>0.40788390149437698</v>
      </c>
      <c r="AB112">
        <v>0.63990820766242207</v>
      </c>
      <c r="AC112">
        <v>0.46527043109163402</v>
      </c>
      <c r="AD112">
        <v>0.26821853331907697</v>
      </c>
      <c r="AE112">
        <v>0.32604988440768801</v>
      </c>
      <c r="AF112">
        <v>0.32364708351786897</v>
      </c>
      <c r="AG112">
        <v>0.22054479277922651</v>
      </c>
      <c r="AH112">
        <v>0.29708784823845846</v>
      </c>
      <c r="AI112">
        <v>0.44446007245822</v>
      </c>
      <c r="AJ112">
        <v>0.34339759625794797</v>
      </c>
      <c r="AK112">
        <v>0.34330161383000446</v>
      </c>
      <c r="AL112">
        <v>0.29013669194012948</v>
      </c>
      <c r="AM112">
        <v>0.33810989259845847</v>
      </c>
      <c r="AN112">
        <v>0.25990265197790352</v>
      </c>
      <c r="AO112">
        <v>0.33757538548833554</v>
      </c>
      <c r="AP112">
        <v>0.47190814800123704</v>
      </c>
      <c r="AQ112">
        <v>0.30282643682262</v>
      </c>
      <c r="AR112">
        <v>0.3821492288252985</v>
      </c>
      <c r="AS112">
        <v>0.23607623969256147</v>
      </c>
      <c r="AT112">
        <v>0.36030559291116798</v>
      </c>
      <c r="AU112">
        <v>0.33145046034810355</v>
      </c>
      <c r="AV112">
        <v>0.34755516604861247</v>
      </c>
      <c r="AW112">
        <v>0.17611729264381848</v>
      </c>
      <c r="AX112">
        <v>0.55029283380601601</v>
      </c>
      <c r="AY112">
        <v>0.41033178275791599</v>
      </c>
      <c r="AZ112">
        <v>0.28296133068392748</v>
      </c>
      <c r="BA112">
        <v>0.31301324754702597</v>
      </c>
      <c r="BB112">
        <v>0.2040610214741235</v>
      </c>
      <c r="BC112">
        <v>0.38101219381253948</v>
      </c>
      <c r="BD112">
        <v>0.44910304200664253</v>
      </c>
      <c r="BE112">
        <v>0.245432779475626</v>
      </c>
      <c r="BF112">
        <v>0.29268497999217902</v>
      </c>
      <c r="BG112">
        <v>0.24684839362979549</v>
      </c>
      <c r="BH112">
        <v>0.29202849089131899</v>
      </c>
      <c r="BJ112">
        <f t="shared" si="24"/>
        <v>0.37398509028905447</v>
      </c>
      <c r="BK112">
        <f t="shared" si="25"/>
        <v>0.39989480005625855</v>
      </c>
      <c r="BL112">
        <f t="shared" si="26"/>
        <v>0.32754329973853236</v>
      </c>
      <c r="BN112">
        <f t="shared" si="27"/>
        <v>0.2092860317459618</v>
      </c>
      <c r="BO112">
        <f t="shared" si="28"/>
        <v>0.10798667286215524</v>
      </c>
      <c r="BP112">
        <f t="shared" si="29"/>
        <v>8.4456432598674649E-2</v>
      </c>
      <c r="BR112">
        <f t="shared" si="30"/>
        <v>5.2321507936490451E-2</v>
      </c>
      <c r="BS112">
        <f t="shared" si="31"/>
        <v>2.5452702886201103E-2</v>
      </c>
      <c r="BT112">
        <f t="shared" si="32"/>
        <v>1.6891286519734931E-2</v>
      </c>
      <c r="BV112">
        <f t="shared" si="33"/>
        <v>0.66047712942391068</v>
      </c>
      <c r="BW112">
        <f t="shared" si="34"/>
        <v>0.40926791203249768</v>
      </c>
      <c r="BX112">
        <f t="shared" si="35"/>
        <v>2.4273868297585561E-2</v>
      </c>
    </row>
    <row r="113" spans="1:76" x14ac:dyDescent="0.3">
      <c r="A113" t="s">
        <v>1393</v>
      </c>
      <c r="B113">
        <v>0.12427891548612249</v>
      </c>
      <c r="C113">
        <v>0.19197704813727851</v>
      </c>
      <c r="D113">
        <v>0.29846829037667899</v>
      </c>
      <c r="E113">
        <v>0.42764383413809254</v>
      </c>
      <c r="F113">
        <v>0.252383260606866</v>
      </c>
      <c r="G113">
        <v>0.211395259768969</v>
      </c>
      <c r="H113">
        <v>0.46507994967997501</v>
      </c>
      <c r="I113">
        <v>0.16658478427010898</v>
      </c>
      <c r="J113">
        <v>0.32453941839362355</v>
      </c>
      <c r="K113">
        <v>0.1738635829542525</v>
      </c>
      <c r="L113">
        <v>0.24356643288399901</v>
      </c>
      <c r="M113">
        <v>0.43145985698038603</v>
      </c>
      <c r="N113">
        <v>0.1465550860192445</v>
      </c>
      <c r="O113">
        <v>0.15910385877948702</v>
      </c>
      <c r="P113">
        <v>0.1801499047563625</v>
      </c>
      <c r="Q113">
        <v>0.1998815179622575</v>
      </c>
      <c r="R113">
        <v>0.31417983536708149</v>
      </c>
      <c r="S113">
        <v>0.46669388061351602</v>
      </c>
      <c r="T113">
        <v>0.34165002659944299</v>
      </c>
      <c r="U113">
        <v>0.2924623924254785</v>
      </c>
      <c r="V113">
        <v>0.1466592031073285</v>
      </c>
      <c r="W113">
        <v>0.26819584924830397</v>
      </c>
      <c r="X113">
        <v>0.17109005982124051</v>
      </c>
      <c r="Y113">
        <v>0.15191560047288799</v>
      </c>
      <c r="Z113">
        <v>0.38461168629075448</v>
      </c>
      <c r="AA113">
        <v>0.32737337805232203</v>
      </c>
      <c r="AB113">
        <v>0.22817481454199151</v>
      </c>
      <c r="AC113">
        <v>0.3836118251716415</v>
      </c>
      <c r="AD113">
        <v>0.22042172459612103</v>
      </c>
      <c r="AE113">
        <v>0.34393928814708552</v>
      </c>
      <c r="AF113">
        <v>0.12781346767722354</v>
      </c>
      <c r="AG113">
        <v>0.18491393359906899</v>
      </c>
      <c r="AH113">
        <v>0.27380597717838551</v>
      </c>
      <c r="AI113">
        <v>0.34880935341271901</v>
      </c>
      <c r="AJ113">
        <v>0.23217706954166101</v>
      </c>
      <c r="AK113">
        <v>0.35650816007179598</v>
      </c>
      <c r="AL113">
        <v>0.13252511687082399</v>
      </c>
      <c r="AM113">
        <v>0.1668717342732865</v>
      </c>
      <c r="AN113">
        <v>0.30859150037120997</v>
      </c>
      <c r="AO113">
        <v>0.27018327231503947</v>
      </c>
      <c r="AP113">
        <v>0.19719465801369401</v>
      </c>
      <c r="AQ113">
        <v>0.17937641482521249</v>
      </c>
      <c r="AR113">
        <v>0.3938066104025455</v>
      </c>
      <c r="AS113">
        <v>0.1720781149734745</v>
      </c>
      <c r="AT113">
        <v>0.27622831739985249</v>
      </c>
      <c r="AU113">
        <v>0.28499446263661099</v>
      </c>
      <c r="AV113">
        <v>0.36255679644239047</v>
      </c>
      <c r="AW113">
        <v>0.20285167802042597</v>
      </c>
      <c r="AX113">
        <v>0.200313493490239</v>
      </c>
      <c r="AY113">
        <v>0.22742699102813702</v>
      </c>
      <c r="AZ113">
        <v>0.20586905725247401</v>
      </c>
      <c r="BA113">
        <v>0.2566960849290455</v>
      </c>
      <c r="BB113">
        <v>0.21948028134788999</v>
      </c>
      <c r="BC113">
        <v>0.23307875176951848</v>
      </c>
      <c r="BD113">
        <v>0.3940973915987705</v>
      </c>
      <c r="BE113">
        <v>0.136256360991203</v>
      </c>
      <c r="BF113">
        <v>0.2020710009953845</v>
      </c>
      <c r="BG113">
        <v>0.19804340547444399</v>
      </c>
      <c r="BH113">
        <v>0.16856466393171299</v>
      </c>
      <c r="BJ113">
        <f t="shared" si="24"/>
        <v>0.24980818757460646</v>
      </c>
      <c r="BK113">
        <f t="shared" si="25"/>
        <v>0.27646234979569961</v>
      </c>
      <c r="BL113">
        <f t="shared" si="26"/>
        <v>0.2391136555586737</v>
      </c>
      <c r="BN113">
        <f t="shared" si="27"/>
        <v>0.10907724093541413</v>
      </c>
      <c r="BO113">
        <f t="shared" si="28"/>
        <v>9.6149952586000814E-2</v>
      </c>
      <c r="BP113">
        <f t="shared" si="29"/>
        <v>7.530524585427853E-2</v>
      </c>
      <c r="BR113">
        <f t="shared" si="30"/>
        <v>2.7269310233853532E-2</v>
      </c>
      <c r="BS113">
        <f t="shared" si="31"/>
        <v>2.2662761161442068E-2</v>
      </c>
      <c r="BT113">
        <f t="shared" si="32"/>
        <v>1.5061049170855706E-2</v>
      </c>
      <c r="BV113">
        <f t="shared" si="33"/>
        <v>0.45803894638126863</v>
      </c>
      <c r="BW113">
        <f t="shared" si="34"/>
        <v>0.73434352257726399</v>
      </c>
      <c r="BX113">
        <f t="shared" si="35"/>
        <v>0.17972479476364425</v>
      </c>
    </row>
    <row r="114" spans="1:76" x14ac:dyDescent="0.3">
      <c r="A114" t="s">
        <v>1394</v>
      </c>
      <c r="B114">
        <v>0.175160015072232</v>
      </c>
      <c r="C114">
        <v>0.15982294264477198</v>
      </c>
      <c r="D114">
        <v>0.32476597217120601</v>
      </c>
      <c r="E114">
        <v>1.9517304992985649</v>
      </c>
      <c r="F114">
        <v>0.29194290931168149</v>
      </c>
      <c r="G114">
        <v>0.2167529029097795</v>
      </c>
      <c r="H114">
        <v>0.39242728180664554</v>
      </c>
      <c r="I114">
        <v>0.18704770783173003</v>
      </c>
      <c r="J114">
        <v>0.28261179697312749</v>
      </c>
      <c r="K114">
        <v>0.24424636767676899</v>
      </c>
      <c r="L114">
        <v>0.206381595256691</v>
      </c>
      <c r="M114">
        <v>0.202361791555317</v>
      </c>
      <c r="N114">
        <v>0.23893731242702801</v>
      </c>
      <c r="O114">
        <v>0.12655665117260001</v>
      </c>
      <c r="P114">
        <v>0.28102860019516396</v>
      </c>
      <c r="Q114">
        <v>0.22693606441262551</v>
      </c>
      <c r="R114">
        <v>0.23604323524226101</v>
      </c>
      <c r="S114">
        <v>0.25952297899487053</v>
      </c>
      <c r="T114">
        <v>0.2162752599046025</v>
      </c>
      <c r="U114">
        <v>0.35106484360900847</v>
      </c>
      <c r="V114">
        <v>0.202665529502292</v>
      </c>
      <c r="W114">
        <v>0.21907542844602751</v>
      </c>
      <c r="X114">
        <v>0.19446600819912951</v>
      </c>
      <c r="Y114">
        <v>0.20310491516493251</v>
      </c>
      <c r="Z114">
        <v>0.21005279388473899</v>
      </c>
      <c r="AA114">
        <v>0.28721704212385446</v>
      </c>
      <c r="AB114">
        <v>0.29358922131895848</v>
      </c>
      <c r="AC114">
        <v>0.36214854042814104</v>
      </c>
      <c r="AD114">
        <v>0.21655190587776901</v>
      </c>
      <c r="AE114">
        <v>0.1964633171494175</v>
      </c>
      <c r="AF114">
        <v>0.15420768182370551</v>
      </c>
      <c r="AG114">
        <v>0.2113448173253375</v>
      </c>
      <c r="AH114">
        <v>0.47566003330677853</v>
      </c>
      <c r="AI114">
        <v>0.37032967115563747</v>
      </c>
      <c r="AJ114">
        <v>0.19576488897691</v>
      </c>
      <c r="AK114">
        <v>0.19722134787950302</v>
      </c>
      <c r="AL114">
        <v>0.1936007076298655</v>
      </c>
      <c r="AM114">
        <v>0.16711802135464948</v>
      </c>
      <c r="AN114">
        <v>0.18297840193449449</v>
      </c>
      <c r="AO114">
        <v>0.2046794939517815</v>
      </c>
      <c r="AP114">
        <v>0.25047777668988702</v>
      </c>
      <c r="AQ114">
        <v>0.14496353262237299</v>
      </c>
      <c r="AR114">
        <v>0.22166339659362799</v>
      </c>
      <c r="AS114">
        <v>0.28730032770228597</v>
      </c>
      <c r="AT114">
        <v>0.22564788298962202</v>
      </c>
      <c r="AU114">
        <v>0.34560070475495402</v>
      </c>
      <c r="AV114">
        <v>0.40725485508263048</v>
      </c>
      <c r="AW114">
        <v>0.24046676000763201</v>
      </c>
      <c r="AX114">
        <v>0.163789248366671</v>
      </c>
      <c r="AY114">
        <v>0.19340414219504098</v>
      </c>
      <c r="AZ114">
        <v>0.23891992020187799</v>
      </c>
      <c r="BA114">
        <v>0.18295574443539298</v>
      </c>
      <c r="BB114">
        <v>0.16240354192388951</v>
      </c>
      <c r="BC114">
        <v>0.22691121919069951</v>
      </c>
      <c r="BD114">
        <v>0.22910692277823902</v>
      </c>
      <c r="BE114">
        <v>0.16547537172219101</v>
      </c>
      <c r="BF114">
        <v>0.21428459979525749</v>
      </c>
      <c r="BG114">
        <v>0.18325974250858601</v>
      </c>
      <c r="BH114">
        <v>0.21847821313135851</v>
      </c>
      <c r="BJ114">
        <f t="shared" si="24"/>
        <v>0.34429440066974593</v>
      </c>
      <c r="BK114">
        <f t="shared" si="25"/>
        <v>0.25887684574763681</v>
      </c>
      <c r="BL114">
        <f t="shared" si="26"/>
        <v>0.21774907057677681</v>
      </c>
      <c r="BN114">
        <f t="shared" si="27"/>
        <v>0.43375751159640258</v>
      </c>
      <c r="BO114">
        <f t="shared" si="28"/>
        <v>8.2680764016148531E-2</v>
      </c>
      <c r="BP114">
        <f t="shared" si="29"/>
        <v>5.8403588685246012E-2</v>
      </c>
      <c r="BR114">
        <f t="shared" si="30"/>
        <v>0.10843937789910064</v>
      </c>
      <c r="BS114">
        <f t="shared" si="31"/>
        <v>1.9488042969834439E-2</v>
      </c>
      <c r="BT114">
        <f t="shared" si="32"/>
        <v>1.1680717737049203E-2</v>
      </c>
      <c r="BV114">
        <f t="shared" si="33"/>
        <v>0.44950349153664526</v>
      </c>
      <c r="BW114">
        <f t="shared" si="34"/>
        <v>0.26367400312534722</v>
      </c>
      <c r="BX114">
        <f t="shared" si="35"/>
        <v>8.0725900129678688E-2</v>
      </c>
    </row>
    <row r="115" spans="1:76" x14ac:dyDescent="0.3">
      <c r="A115" t="s">
        <v>1395</v>
      </c>
      <c r="B115">
        <v>0.88968076703379095</v>
      </c>
      <c r="C115">
        <v>0.95992409590332595</v>
      </c>
      <c r="D115">
        <v>1.2064484028719251</v>
      </c>
      <c r="E115">
        <v>1.261737779539035</v>
      </c>
      <c r="F115">
        <v>1.7351556870069254</v>
      </c>
      <c r="G115">
        <v>1.1087739234384615</v>
      </c>
      <c r="H115">
        <v>1.716996256823125</v>
      </c>
      <c r="I115">
        <v>1.137042490626115</v>
      </c>
      <c r="J115">
        <v>1.55172150634452</v>
      </c>
      <c r="K115">
        <v>1.0030683699399541</v>
      </c>
      <c r="L115">
        <v>1.0061500715806351</v>
      </c>
      <c r="M115">
        <v>1.2677184082498649</v>
      </c>
      <c r="N115">
        <v>0.97096224750861104</v>
      </c>
      <c r="O115">
        <v>0.82812856434620852</v>
      </c>
      <c r="P115">
        <v>1.06413983750306</v>
      </c>
      <c r="Q115">
        <v>1.21035390926224</v>
      </c>
      <c r="R115">
        <v>1.521733689283</v>
      </c>
      <c r="S115">
        <v>2.3568523671614496</v>
      </c>
      <c r="T115">
        <v>1.8861378584955348</v>
      </c>
      <c r="U115">
        <v>1.1670240075758951</v>
      </c>
      <c r="V115">
        <v>1.0713098539183099</v>
      </c>
      <c r="W115">
        <v>1.1771526889513049</v>
      </c>
      <c r="X115">
        <v>1.48353157710266</v>
      </c>
      <c r="Y115">
        <v>1.1865842793796699</v>
      </c>
      <c r="Z115">
        <v>1.5221792563462149</v>
      </c>
      <c r="AA115">
        <v>1.3441685794345499</v>
      </c>
      <c r="AB115">
        <v>1.89626114405656</v>
      </c>
      <c r="AC115">
        <v>1.421525522747715</v>
      </c>
      <c r="AD115">
        <v>1.1762371485722851</v>
      </c>
      <c r="AE115">
        <v>1.2905486933735151</v>
      </c>
      <c r="AF115">
        <v>1.209484662832895</v>
      </c>
      <c r="AG115">
        <v>1.0142835899083249</v>
      </c>
      <c r="AH115">
        <v>1.13045639906956</v>
      </c>
      <c r="AI115">
        <v>1.1639298844696748</v>
      </c>
      <c r="AJ115">
        <v>1.09646455713312</v>
      </c>
      <c r="AK115">
        <v>1.3638953052662148</v>
      </c>
      <c r="AL115">
        <v>1.12280516161845</v>
      </c>
      <c r="AM115">
        <v>1.5233910604041849</v>
      </c>
      <c r="AN115">
        <v>1.0985972325657452</v>
      </c>
      <c r="AO115">
        <v>1.2212857232953351</v>
      </c>
      <c r="AP115">
        <v>1.7506814603432099</v>
      </c>
      <c r="AQ115">
        <v>1.18239713814393</v>
      </c>
      <c r="AR115">
        <v>1.3453751026245699</v>
      </c>
      <c r="AS115">
        <v>1.2304600797397449</v>
      </c>
      <c r="AT115">
        <v>1.3599434905387999</v>
      </c>
      <c r="AU115">
        <v>1.584626662061005</v>
      </c>
      <c r="AV115">
        <v>1.29929638956001</v>
      </c>
      <c r="AW115">
        <v>0.95374479016356095</v>
      </c>
      <c r="AX115">
        <v>1.122234104290905</v>
      </c>
      <c r="AY115">
        <v>1.300989758531625</v>
      </c>
      <c r="AZ115">
        <v>1.060264309523995</v>
      </c>
      <c r="BA115">
        <v>0.93416567948690155</v>
      </c>
      <c r="BB115">
        <v>1.11102369738208</v>
      </c>
      <c r="BC115">
        <v>1.171297521448035</v>
      </c>
      <c r="BD115">
        <v>1.443138546413925</v>
      </c>
      <c r="BE115">
        <v>1.03764331197235</v>
      </c>
      <c r="BF115">
        <v>1.4433194004836851</v>
      </c>
      <c r="BG115">
        <v>1.0838077095196499</v>
      </c>
      <c r="BH115">
        <v>1.064768382552912</v>
      </c>
      <c r="BJ115">
        <f t="shared" si="24"/>
        <v>1.1823751448736122</v>
      </c>
      <c r="BK115">
        <f t="shared" si="25"/>
        <v>1.389966733482173</v>
      </c>
      <c r="BL115">
        <f t="shared" si="26"/>
        <v>1.2362246630025577</v>
      </c>
      <c r="BN115">
        <f t="shared" si="27"/>
        <v>0.27480241671220113</v>
      </c>
      <c r="BO115">
        <f t="shared" si="28"/>
        <v>0.34892205393173942</v>
      </c>
      <c r="BP115">
        <f t="shared" si="29"/>
        <v>0.20282836886281078</v>
      </c>
      <c r="BR115">
        <f t="shared" si="30"/>
        <v>6.8700604178050281E-2</v>
      </c>
      <c r="BS115">
        <f t="shared" si="31"/>
        <v>8.2241716813557075E-2</v>
      </c>
      <c r="BT115">
        <f t="shared" si="32"/>
        <v>4.0565673772562157E-2</v>
      </c>
      <c r="BV115">
        <f t="shared" si="33"/>
        <v>6.1711252693281843E-2</v>
      </c>
      <c r="BW115">
        <f t="shared" si="34"/>
        <v>0.5058167123852535</v>
      </c>
      <c r="BX115">
        <f t="shared" si="35"/>
        <v>0.10598671414790549</v>
      </c>
    </row>
    <row r="116" spans="1:76" x14ac:dyDescent="0.3">
      <c r="A116" t="s">
        <v>1396</v>
      </c>
      <c r="B116">
        <v>0.89974246311909156</v>
      </c>
      <c r="C116">
        <v>0.94587629635345594</v>
      </c>
      <c r="D116">
        <v>1.07348238414571</v>
      </c>
      <c r="E116">
        <v>1.2370313439640248</v>
      </c>
      <c r="F116">
        <v>1.4194489019966401</v>
      </c>
      <c r="G116">
        <v>1.034034800381576</v>
      </c>
      <c r="H116">
        <v>1.6820980719877849</v>
      </c>
      <c r="I116">
        <v>0.9865895541488201</v>
      </c>
      <c r="J116">
        <v>1.7567435363397799</v>
      </c>
      <c r="K116">
        <v>1.1072558593756749</v>
      </c>
      <c r="L116">
        <v>1.0479091718010329</v>
      </c>
      <c r="M116">
        <v>1.4217771259627852</v>
      </c>
      <c r="N116">
        <v>0.96830582345911054</v>
      </c>
      <c r="O116">
        <v>0.88041186432944096</v>
      </c>
      <c r="P116">
        <v>0.83206558520775753</v>
      </c>
      <c r="Q116">
        <v>1.28086960096836</v>
      </c>
      <c r="R116">
        <v>1.5037754179869252</v>
      </c>
      <c r="S116">
        <v>2.2396820672234652</v>
      </c>
      <c r="T116">
        <v>1.621917348093695</v>
      </c>
      <c r="U116">
        <v>1.0572307820352549</v>
      </c>
      <c r="V116">
        <v>1.102273586721997</v>
      </c>
      <c r="W116">
        <v>1.353412442308545</v>
      </c>
      <c r="X116">
        <v>0.92331713422523698</v>
      </c>
      <c r="Y116">
        <v>1.190018644035415</v>
      </c>
      <c r="Z116">
        <v>1.0054657634592106</v>
      </c>
      <c r="AA116">
        <v>1.45970765435445</v>
      </c>
      <c r="AB116">
        <v>1.32083774472494</v>
      </c>
      <c r="AC116">
        <v>1.5489837876933499</v>
      </c>
      <c r="AD116">
        <v>1.2062992811272299</v>
      </c>
      <c r="AE116">
        <v>1.3299742175067</v>
      </c>
      <c r="AF116">
        <v>1.2807194303548051</v>
      </c>
      <c r="AG116">
        <v>1.224618959382725</v>
      </c>
      <c r="AH116">
        <v>0.96804659110789604</v>
      </c>
      <c r="AI116">
        <v>0.7713523225962795</v>
      </c>
      <c r="AJ116">
        <v>0.95687017954752096</v>
      </c>
      <c r="AK116">
        <v>1.3544106632524651</v>
      </c>
      <c r="AL116">
        <v>1.069829698472361</v>
      </c>
      <c r="AM116">
        <v>1.342237198416965</v>
      </c>
      <c r="AN116">
        <v>0.94135279767067048</v>
      </c>
      <c r="AO116">
        <v>1.194591149342235</v>
      </c>
      <c r="AP116">
        <v>1.5252241873965899</v>
      </c>
      <c r="AQ116">
        <v>1.27725082484535</v>
      </c>
      <c r="AR116">
        <v>1.4437106742264598</v>
      </c>
      <c r="AS116">
        <v>1.0903596717833426</v>
      </c>
      <c r="AT116">
        <v>1.4683113421056202</v>
      </c>
      <c r="AU116">
        <v>1.7194407068822648</v>
      </c>
      <c r="AV116">
        <v>1.50344596104525</v>
      </c>
      <c r="AW116">
        <v>0.92722112546888646</v>
      </c>
      <c r="AX116">
        <v>0.89609352895282002</v>
      </c>
      <c r="AY116">
        <v>1.260868507866955</v>
      </c>
      <c r="AZ116">
        <v>0.927379570767908</v>
      </c>
      <c r="BA116">
        <v>0.83497954827620702</v>
      </c>
      <c r="BB116">
        <v>1.3447939102250648</v>
      </c>
      <c r="BC116">
        <v>1.0056689301142006</v>
      </c>
      <c r="BD116">
        <v>1.50491564850126</v>
      </c>
      <c r="BE116">
        <v>0.89858278554800253</v>
      </c>
      <c r="BF116">
        <v>1.3410408356720001</v>
      </c>
      <c r="BG116">
        <v>1.175559874835955</v>
      </c>
      <c r="BH116">
        <v>1.1898564801302252</v>
      </c>
      <c r="BJ116">
        <f t="shared" si="24"/>
        <v>1.1608526489713151</v>
      </c>
      <c r="BK116">
        <f t="shared" si="25"/>
        <v>1.2837573986076729</v>
      </c>
      <c r="BL116">
        <f t="shared" si="26"/>
        <v>1.2077598320538632</v>
      </c>
      <c r="BN116">
        <f t="shared" si="27"/>
        <v>0.28164658908191786</v>
      </c>
      <c r="BO116">
        <f t="shared" si="28"/>
        <v>0.33062845936694374</v>
      </c>
      <c r="BP116">
        <f t="shared" si="29"/>
        <v>0.24527016557885617</v>
      </c>
      <c r="BR116">
        <f t="shared" si="30"/>
        <v>7.0411647270479466E-2</v>
      </c>
      <c r="BS116">
        <f t="shared" si="31"/>
        <v>7.7929875223875608E-2</v>
      </c>
      <c r="BT116">
        <f t="shared" si="32"/>
        <v>4.9054033115771237E-2</v>
      </c>
      <c r="BV116">
        <f t="shared" si="33"/>
        <v>0.250570947203968</v>
      </c>
      <c r="BW116">
        <f t="shared" si="34"/>
        <v>0.58884848347037999</v>
      </c>
      <c r="BX116">
        <f t="shared" si="35"/>
        <v>0.41574757580468102</v>
      </c>
    </row>
    <row r="117" spans="1:76" x14ac:dyDescent="0.3">
      <c r="A117" t="s">
        <v>1397</v>
      </c>
      <c r="B117">
        <v>9.7187542150023003E-3</v>
      </c>
      <c r="C117">
        <v>1.0956455986647476E-2</v>
      </c>
      <c r="D117">
        <v>0</v>
      </c>
      <c r="E117">
        <v>1.2089514277497351E-2</v>
      </c>
      <c r="F117">
        <v>2.0296067034363052E-2</v>
      </c>
      <c r="G117">
        <v>8.8450157121538996E-3</v>
      </c>
      <c r="H117">
        <v>1.2424382477611316E-2</v>
      </c>
      <c r="I117">
        <v>3.879527868888405E-3</v>
      </c>
      <c r="J117">
        <v>9.6692220443062998E-3</v>
      </c>
      <c r="K117">
        <v>0</v>
      </c>
      <c r="L117">
        <v>1.0840862065176201E-2</v>
      </c>
      <c r="M117">
        <v>4.5000055451348648E-3</v>
      </c>
      <c r="N117">
        <v>6.9543680693614999E-3</v>
      </c>
      <c r="O117">
        <v>5.3377364797258997E-3</v>
      </c>
      <c r="P117">
        <v>1.98934925130764E-2</v>
      </c>
      <c r="Q117">
        <v>1.19803128855529E-2</v>
      </c>
      <c r="R117">
        <v>0</v>
      </c>
      <c r="S117">
        <v>1.7647178368816852E-2</v>
      </c>
      <c r="T117">
        <v>9.2199883420845496E-4</v>
      </c>
      <c r="U117">
        <v>1.6439699963637199E-3</v>
      </c>
      <c r="V117">
        <v>2.22751345110078E-3</v>
      </c>
      <c r="W117">
        <v>1.033180861832255E-4</v>
      </c>
      <c r="X117">
        <v>1.8241880514938601E-2</v>
      </c>
      <c r="Y117">
        <v>6.1599451544718997E-3</v>
      </c>
      <c r="Z117">
        <v>7.4793241666164254E-3</v>
      </c>
      <c r="AA117">
        <v>1.099615757239175E-2</v>
      </c>
      <c r="AB117">
        <v>0</v>
      </c>
      <c r="AC117">
        <v>8.4791714179525501E-4</v>
      </c>
      <c r="AD117">
        <v>2.8023760390439999E-3</v>
      </c>
      <c r="AE117">
        <v>5.8332385632659496E-3</v>
      </c>
      <c r="AF117">
        <v>6.3239697881932498E-3</v>
      </c>
      <c r="AG117">
        <v>0</v>
      </c>
      <c r="AH117">
        <v>1.2021655511796001E-2</v>
      </c>
      <c r="AI117">
        <v>0</v>
      </c>
      <c r="AJ117">
        <v>0</v>
      </c>
      <c r="AK117">
        <v>4.0440341506143146E-3</v>
      </c>
      <c r="AL117">
        <v>0</v>
      </c>
      <c r="AM117">
        <v>8.5424605225311E-3</v>
      </c>
      <c r="AN117">
        <v>5.7593414251297E-3</v>
      </c>
      <c r="AO117">
        <v>8.0117252368190998E-3</v>
      </c>
      <c r="AP117">
        <v>6.4728272518571502E-3</v>
      </c>
      <c r="AQ117">
        <v>1.1504991578972355E-2</v>
      </c>
      <c r="AR117">
        <v>2.6422791494040649E-4</v>
      </c>
      <c r="AS117">
        <v>8.1626394605494E-3</v>
      </c>
      <c r="AT117">
        <v>5.80479938342495E-3</v>
      </c>
      <c r="AU117">
        <v>3.3037647477125148E-2</v>
      </c>
      <c r="AV117">
        <v>0</v>
      </c>
      <c r="AW117">
        <v>1.7696519295881799E-2</v>
      </c>
      <c r="AX117">
        <v>6.03032797088665E-3</v>
      </c>
      <c r="AY117">
        <v>1.6731433579733578E-2</v>
      </c>
      <c r="AZ117">
        <v>9.8544151296676508E-4</v>
      </c>
      <c r="BA117">
        <v>9.403606702695945E-3</v>
      </c>
      <c r="BB117">
        <v>1.0916796899623216E-2</v>
      </c>
      <c r="BC117">
        <v>0</v>
      </c>
      <c r="BD117">
        <v>4.0963557353225601E-3</v>
      </c>
      <c r="BE117">
        <v>4.4844882633942942E-3</v>
      </c>
      <c r="BF117">
        <v>7.9472574938546496E-4</v>
      </c>
      <c r="BG117">
        <v>0</v>
      </c>
      <c r="BH117">
        <v>9.5170103623968307E-3</v>
      </c>
      <c r="BJ117">
        <f t="shared" si="24"/>
        <v>9.211607323406118E-3</v>
      </c>
      <c r="BK117">
        <f t="shared" si="25"/>
        <v>5.1805801771770089E-3</v>
      </c>
      <c r="BL117">
        <f t="shared" si="26"/>
        <v>6.8904560189700266E-3</v>
      </c>
      <c r="BN117">
        <f t="shared" si="27"/>
        <v>5.830823691618082E-3</v>
      </c>
      <c r="BO117">
        <f t="shared" si="28"/>
        <v>5.9977219178342003E-3</v>
      </c>
      <c r="BP117">
        <f t="shared" si="29"/>
        <v>7.4498668736753043E-3</v>
      </c>
      <c r="BR117">
        <f t="shared" si="30"/>
        <v>1.4577059229045205E-3</v>
      </c>
      <c r="BS117">
        <f t="shared" si="31"/>
        <v>1.4136766132572494E-3</v>
      </c>
      <c r="BT117">
        <f t="shared" si="32"/>
        <v>1.4899733747350608E-3</v>
      </c>
      <c r="BV117">
        <f t="shared" si="33"/>
        <v>5.5833428217028705E-2</v>
      </c>
      <c r="BW117">
        <f t="shared" si="34"/>
        <v>0.27259766178671418</v>
      </c>
      <c r="BX117">
        <f t="shared" si="35"/>
        <v>0.4100176904569458</v>
      </c>
    </row>
    <row r="118" spans="1:76" x14ac:dyDescent="0.3">
      <c r="A118" t="s">
        <v>1398</v>
      </c>
      <c r="B118">
        <v>6.7752993741175493E-2</v>
      </c>
      <c r="C118">
        <v>8.3426621802441009E-2</v>
      </c>
      <c r="D118">
        <v>9.9270460972799804E-2</v>
      </c>
      <c r="E118">
        <v>7.7022577219593907E-2</v>
      </c>
      <c r="F118">
        <v>7.8258566180997007E-3</v>
      </c>
      <c r="G118">
        <v>6.9356035043156239E-2</v>
      </c>
      <c r="H118">
        <v>7.7333446378918799E-2</v>
      </c>
      <c r="I118">
        <v>8.6448256812965391E-2</v>
      </c>
      <c r="J118">
        <v>7.9997950424684799E-2</v>
      </c>
      <c r="K118">
        <v>5.0780601517419643E-2</v>
      </c>
      <c r="L118">
        <v>6.1538442633955352E-2</v>
      </c>
      <c r="M118">
        <v>4.8984583612026594E-2</v>
      </c>
      <c r="N118">
        <v>3.95527758466893E-2</v>
      </c>
      <c r="O118">
        <v>5.46943808139006E-2</v>
      </c>
      <c r="P118">
        <v>0.14687348999541674</v>
      </c>
      <c r="Q118">
        <v>2.2649618207737299E-2</v>
      </c>
      <c r="R118">
        <v>0.10753569580929806</v>
      </c>
      <c r="S118">
        <v>3.3903283599757049E-2</v>
      </c>
      <c r="T118">
        <v>7.0892469919675904E-2</v>
      </c>
      <c r="U118">
        <v>4.3848015277406754E-2</v>
      </c>
      <c r="V118">
        <v>2.5718089866286702E-2</v>
      </c>
      <c r="W118">
        <v>5.8944541686323501E-2</v>
      </c>
      <c r="X118">
        <v>5.0157862210744697E-2</v>
      </c>
      <c r="Y118">
        <v>8.5042823419051006E-2</v>
      </c>
      <c r="Z118">
        <v>9.4157114672066194E-2</v>
      </c>
      <c r="AA118">
        <v>5.87494027333023E-2</v>
      </c>
      <c r="AB118">
        <v>0.1009792289017772</v>
      </c>
      <c r="AC118">
        <v>6.8228655237346794E-2</v>
      </c>
      <c r="AD118">
        <v>3.0770324527760302E-2</v>
      </c>
      <c r="AE118">
        <v>6.5259379728660902E-2</v>
      </c>
      <c r="AF118">
        <v>4.0825761740762703E-2</v>
      </c>
      <c r="AG118">
        <v>0.1175924958611493</v>
      </c>
      <c r="AH118">
        <v>4.6278809338424404E-2</v>
      </c>
      <c r="AI118">
        <v>0.1015045899191063</v>
      </c>
      <c r="AJ118">
        <v>7.9514433779955554E-2</v>
      </c>
      <c r="AK118">
        <v>5.1595654311480346E-2</v>
      </c>
      <c r="AL118">
        <v>6.4150426183794296E-2</v>
      </c>
      <c r="AM118">
        <v>3.2372545100364053E-2</v>
      </c>
      <c r="AN118">
        <v>3.1920052089723899E-2</v>
      </c>
      <c r="AO118">
        <v>0.10323573000409911</v>
      </c>
      <c r="AP118">
        <v>4.3314044761512904E-2</v>
      </c>
      <c r="AQ118">
        <v>2.9456312131266198E-2</v>
      </c>
      <c r="AR118">
        <v>6.7279604741952742E-2</v>
      </c>
      <c r="AS118">
        <v>0.10571770845796195</v>
      </c>
      <c r="AT118">
        <v>6.6672108212930695E-2</v>
      </c>
      <c r="AU118">
        <v>9.2832547707960456E-2</v>
      </c>
      <c r="AV118">
        <v>7.9732458260738451E-2</v>
      </c>
      <c r="AW118">
        <v>5.789403392008325E-2</v>
      </c>
      <c r="AX118">
        <v>2.7272290663191048E-2</v>
      </c>
      <c r="AY118">
        <v>6.1518078076317151E-2</v>
      </c>
      <c r="AZ118">
        <v>8.486343026823305E-2</v>
      </c>
      <c r="BA118">
        <v>4.8769546640958401E-2</v>
      </c>
      <c r="BB118">
        <v>6.022853086073985E-2</v>
      </c>
      <c r="BC118">
        <v>7.8354291362039655E-2</v>
      </c>
      <c r="BD118">
        <v>8.01535892419908E-2</v>
      </c>
      <c r="BE118">
        <v>6.2919454792228949E-2</v>
      </c>
      <c r="BF118">
        <v>5.1792754019057252E-2</v>
      </c>
      <c r="BG118">
        <v>1.714482024949775E-2</v>
      </c>
      <c r="BH118">
        <v>6.4011128906828654E-2</v>
      </c>
      <c r="BJ118">
        <f t="shared" si="24"/>
        <v>6.7094255727561294E-2</v>
      </c>
      <c r="BK118">
        <f t="shared" si="25"/>
        <v>6.6688252469383327E-2</v>
      </c>
      <c r="BL118">
        <f t="shared" si="26"/>
        <v>6.170862298979625E-2</v>
      </c>
      <c r="BN118">
        <f t="shared" si="27"/>
        <v>3.2085455688636237E-2</v>
      </c>
      <c r="BO118">
        <f t="shared" si="28"/>
        <v>2.8499910266381445E-2</v>
      </c>
      <c r="BP118">
        <f t="shared" si="29"/>
        <v>2.3431523477758797E-2</v>
      </c>
      <c r="BR118">
        <f t="shared" si="30"/>
        <v>8.0213639221590593E-3</v>
      </c>
      <c r="BS118">
        <f t="shared" si="31"/>
        <v>6.7174932708554749E-3</v>
      </c>
      <c r="BT118">
        <f t="shared" si="32"/>
        <v>4.6863046955517591E-3</v>
      </c>
      <c r="BV118">
        <f t="shared" si="33"/>
        <v>0.96930058551848775</v>
      </c>
      <c r="BW118">
        <f t="shared" si="34"/>
        <v>0.56725658345264196</v>
      </c>
      <c r="BX118">
        <f t="shared" si="35"/>
        <v>0.54747661423706884</v>
      </c>
    </row>
    <row r="119" spans="1:76" x14ac:dyDescent="0.3">
      <c r="A119" t="s">
        <v>1399</v>
      </c>
      <c r="B119">
        <v>1.8005980555924686E-2</v>
      </c>
      <c r="C119">
        <v>4.3866040378941554E-2</v>
      </c>
      <c r="D119">
        <v>3.6013866818072005E-2</v>
      </c>
      <c r="E119">
        <v>2.1385115249425601E-2</v>
      </c>
      <c r="F119">
        <v>9.3855796507741507E-2</v>
      </c>
      <c r="G119">
        <v>2.7892470143252399E-2</v>
      </c>
      <c r="H119">
        <v>4.9314520813219499E-2</v>
      </c>
      <c r="I119">
        <v>2.07184003256515E-2</v>
      </c>
      <c r="J119">
        <v>3.031158618622665E-2</v>
      </c>
      <c r="K119">
        <v>1.270250965062115E-2</v>
      </c>
      <c r="L119">
        <v>2.673774344866555E-2</v>
      </c>
      <c r="M119">
        <v>1.5265909994047571E-2</v>
      </c>
      <c r="N119">
        <v>2.4741509957750651E-2</v>
      </c>
      <c r="O119">
        <v>5.8506109770794748E-2</v>
      </c>
      <c r="P119">
        <v>6.1484038513512897E-2</v>
      </c>
      <c r="Q119">
        <v>4.0494051327970453E-2</v>
      </c>
      <c r="R119">
        <v>4.3956311346212001E-2</v>
      </c>
      <c r="S119">
        <v>3.7846609346658802E-2</v>
      </c>
      <c r="T119">
        <v>2.7233555894755852E-2</v>
      </c>
      <c r="U119">
        <v>1.7344721432583497E-2</v>
      </c>
      <c r="V119">
        <v>3.8231831609186945E-2</v>
      </c>
      <c r="W119">
        <v>3.9944222874011746E-2</v>
      </c>
      <c r="X119">
        <v>3.8340425859620601E-2</v>
      </c>
      <c r="Y119">
        <v>2.6467683936821598E-2</v>
      </c>
      <c r="Z119">
        <v>3.9176056072077969E-2</v>
      </c>
      <c r="AA119">
        <v>2.0528969001426298E-2</v>
      </c>
      <c r="AB119">
        <v>5.39799135671888E-2</v>
      </c>
      <c r="AC119">
        <v>6.5640595584732203E-2</v>
      </c>
      <c r="AD119">
        <v>2.80385722666124E-2</v>
      </c>
      <c r="AE119">
        <v>4.8173557046634299E-2</v>
      </c>
      <c r="AF119">
        <v>3.485773322471665E-2</v>
      </c>
      <c r="AG119">
        <v>1.7090757167289423E-2</v>
      </c>
      <c r="AH119">
        <v>2.1023298210726751E-2</v>
      </c>
      <c r="AI119">
        <v>5.6623184531712806E-2</v>
      </c>
      <c r="AJ119">
        <v>3.4891883708074653E-2</v>
      </c>
      <c r="AK119">
        <v>1.6119744671539E-2</v>
      </c>
      <c r="AL119">
        <v>3.3188066592746798E-2</v>
      </c>
      <c r="AM119">
        <v>1.638717065431625E-2</v>
      </c>
      <c r="AN119">
        <v>4.1257404053186349E-2</v>
      </c>
      <c r="AO119">
        <v>3.134097497038265E-2</v>
      </c>
      <c r="AP119">
        <v>3.3622220053132E-2</v>
      </c>
      <c r="AQ119">
        <v>3.5143553467869598E-2</v>
      </c>
      <c r="AR119">
        <v>2.8292788316657252E-2</v>
      </c>
      <c r="AS119">
        <v>4.2812555436365654E-2</v>
      </c>
      <c r="AT119">
        <v>4.1267330628545949E-2</v>
      </c>
      <c r="AU119">
        <v>2.5531744702422501E-2</v>
      </c>
      <c r="AV119">
        <v>3.3095563622612949E-2</v>
      </c>
      <c r="AW119">
        <v>3.419615107016595E-2</v>
      </c>
      <c r="AX119">
        <v>2.213487876856645E-2</v>
      </c>
      <c r="AY119">
        <v>5.6709554052170805E-2</v>
      </c>
      <c r="AZ119">
        <v>5.908196906151815E-2</v>
      </c>
      <c r="BA119">
        <v>3.523171980798865E-2</v>
      </c>
      <c r="BB119">
        <v>1.7491937835963249E-2</v>
      </c>
      <c r="BC119">
        <v>2.2435304121155401E-2</v>
      </c>
      <c r="BD119">
        <v>2.052365543064355E-2</v>
      </c>
      <c r="BE119">
        <v>1.921786252080945E-2</v>
      </c>
      <c r="BF119">
        <v>1.3545482790666769E-2</v>
      </c>
      <c r="BG119">
        <v>2.4546586518795703E-2</v>
      </c>
      <c r="BH119">
        <v>1.7915001172635652E-2</v>
      </c>
      <c r="BJ119">
        <f t="shared" si="24"/>
        <v>3.6330978102613647E-2</v>
      </c>
      <c r="BK119">
        <f t="shared" si="25"/>
        <v>3.6360999942942708E-2</v>
      </c>
      <c r="BL119">
        <f t="shared" si="26"/>
        <v>3.0239244161157256E-2</v>
      </c>
      <c r="BN119">
        <f t="shared" si="27"/>
        <v>2.1315197862777715E-2</v>
      </c>
      <c r="BO119">
        <f t="shared" si="28"/>
        <v>1.3884950331504829E-2</v>
      </c>
      <c r="BP119">
        <f t="shared" si="29"/>
        <v>1.1962762447548391E-2</v>
      </c>
      <c r="BR119">
        <f t="shared" si="30"/>
        <v>5.3287994656944287E-3</v>
      </c>
      <c r="BS119">
        <f t="shared" si="31"/>
        <v>3.2727141786151556E-3</v>
      </c>
      <c r="BT119">
        <f t="shared" si="32"/>
        <v>2.3925524895096781E-3</v>
      </c>
      <c r="BV119">
        <f t="shared" si="33"/>
        <v>0.99620723954256163</v>
      </c>
      <c r="BW119">
        <f t="shared" si="34"/>
        <v>0.30879514999019908</v>
      </c>
      <c r="BX119">
        <f t="shared" si="35"/>
        <v>0.14046436325597145</v>
      </c>
    </row>
    <row r="120" spans="1:76" x14ac:dyDescent="0.3">
      <c r="A120" t="s">
        <v>1400</v>
      </c>
      <c r="B120">
        <v>0.16587981468660551</v>
      </c>
      <c r="C120">
        <v>0.15782663696249649</v>
      </c>
      <c r="D120">
        <v>0.1079051897150094</v>
      </c>
      <c r="E120">
        <v>0.13210264178828551</v>
      </c>
      <c r="F120">
        <v>0.42580790137802549</v>
      </c>
      <c r="G120">
        <v>0.13304460634103948</v>
      </c>
      <c r="H120">
        <v>0.202117752865761</v>
      </c>
      <c r="I120">
        <v>0.19653361193765551</v>
      </c>
      <c r="J120">
        <v>0.13391004103938248</v>
      </c>
      <c r="K120">
        <v>0.144923041099146</v>
      </c>
      <c r="L120">
        <v>0.1269796999758985</v>
      </c>
      <c r="M120">
        <v>8.2082480568545099E-2</v>
      </c>
      <c r="N120">
        <v>0.12490273177026651</v>
      </c>
      <c r="O120">
        <v>0.11194016546728713</v>
      </c>
      <c r="P120">
        <v>0.1093248369813796</v>
      </c>
      <c r="Q120">
        <v>0.12289002148669961</v>
      </c>
      <c r="R120">
        <v>0.19364262864580001</v>
      </c>
      <c r="S120">
        <v>0.17627325248276499</v>
      </c>
      <c r="T120">
        <v>0.17173853776150799</v>
      </c>
      <c r="U120">
        <v>0.15274022764561102</v>
      </c>
      <c r="V120">
        <v>0.1511764982723085</v>
      </c>
      <c r="W120">
        <v>0.14730950206719851</v>
      </c>
      <c r="X120">
        <v>0.14405023167881792</v>
      </c>
      <c r="Y120">
        <v>0.17527216132847601</v>
      </c>
      <c r="Z120">
        <v>0.25029630106602097</v>
      </c>
      <c r="AA120">
        <v>7.0322633098422446E-2</v>
      </c>
      <c r="AB120">
        <v>0.173341006697428</v>
      </c>
      <c r="AC120">
        <v>0.20706506559642451</v>
      </c>
      <c r="AD120">
        <v>0.19016589420350749</v>
      </c>
      <c r="AE120">
        <v>0.18680636597359601</v>
      </c>
      <c r="AF120">
        <v>0.1429273252605705</v>
      </c>
      <c r="AG120">
        <v>0.15352880614256151</v>
      </c>
      <c r="AH120">
        <v>0.114414114469819</v>
      </c>
      <c r="AI120">
        <v>0.18532506575235699</v>
      </c>
      <c r="AJ120">
        <v>0.16100035304473553</v>
      </c>
      <c r="AK120">
        <v>0.1186796844289363</v>
      </c>
      <c r="AL120">
        <v>0.105252988205552</v>
      </c>
      <c r="AM120">
        <v>0.15368503410887002</v>
      </c>
      <c r="AN120">
        <v>0.12117537404990669</v>
      </c>
      <c r="AO120">
        <v>0.18545238424127999</v>
      </c>
      <c r="AP120">
        <v>0.21223300517910951</v>
      </c>
      <c r="AQ120">
        <v>0.15076701422490901</v>
      </c>
      <c r="AR120">
        <v>0.15032046872267349</v>
      </c>
      <c r="AS120">
        <v>0.14526810095456999</v>
      </c>
      <c r="AT120">
        <v>0.13070575289673186</v>
      </c>
      <c r="AU120">
        <v>0.16603217807080325</v>
      </c>
      <c r="AV120">
        <v>9.9784901787887001E-2</v>
      </c>
      <c r="AW120">
        <v>0.14455107596042549</v>
      </c>
      <c r="AX120">
        <v>0.22390696333538751</v>
      </c>
      <c r="AY120">
        <v>0.12592252542436899</v>
      </c>
      <c r="AZ120">
        <v>0.141234620940976</v>
      </c>
      <c r="BA120">
        <v>0.1122460081348445</v>
      </c>
      <c r="BB120">
        <v>0.10354957663836639</v>
      </c>
      <c r="BC120">
        <v>9.5922821377671899E-2</v>
      </c>
      <c r="BD120">
        <v>0.1564760738762665</v>
      </c>
      <c r="BE120">
        <v>0.15537113968788951</v>
      </c>
      <c r="BF120">
        <v>0.13771857209025451</v>
      </c>
      <c r="BG120">
        <v>8.4845147019096345E-2</v>
      </c>
      <c r="BH120">
        <v>0.118292949559203</v>
      </c>
      <c r="BJ120">
        <f t="shared" si="24"/>
        <v>0.15488569837896771</v>
      </c>
      <c r="BK120">
        <f t="shared" si="25"/>
        <v>0.16591086767462182</v>
      </c>
      <c r="BL120">
        <f t="shared" si="26"/>
        <v>0.14001578855842861</v>
      </c>
      <c r="BN120">
        <f t="shared" si="27"/>
        <v>7.8806997639939716E-2</v>
      </c>
      <c r="BO120">
        <f t="shared" si="28"/>
        <v>3.8313483412948671E-2</v>
      </c>
      <c r="BP120">
        <f t="shared" si="29"/>
        <v>3.408830104430096E-2</v>
      </c>
      <c r="BR120">
        <f t="shared" si="30"/>
        <v>1.9701749409984929E-2</v>
      </c>
      <c r="BS120">
        <f t="shared" si="31"/>
        <v>9.030574644058105E-3</v>
      </c>
      <c r="BT120">
        <f t="shared" si="32"/>
        <v>6.8176602088601919E-3</v>
      </c>
      <c r="BV120">
        <f t="shared" si="33"/>
        <v>0.6162233690795289</v>
      </c>
      <c r="BW120">
        <f t="shared" si="34"/>
        <v>0.48452372354215434</v>
      </c>
      <c r="BX120">
        <f t="shared" si="35"/>
        <v>2.8432117384513782E-2</v>
      </c>
    </row>
    <row r="121" spans="1:76" x14ac:dyDescent="0.3">
      <c r="A121" t="s">
        <v>1401</v>
      </c>
      <c r="B121">
        <v>2.239325301454765E-2</v>
      </c>
      <c r="C121">
        <v>5.7458250537779105E-3</v>
      </c>
      <c r="D121">
        <v>2.01902369786351E-2</v>
      </c>
      <c r="E121">
        <v>5.2738054283372499E-2</v>
      </c>
      <c r="F121">
        <v>0.1196709602939753</v>
      </c>
      <c r="G121">
        <v>4.45588219532565E-2</v>
      </c>
      <c r="H121">
        <v>4.9473290903214201E-2</v>
      </c>
      <c r="I121">
        <v>2.85641118522727E-2</v>
      </c>
      <c r="J121">
        <v>4.1011886338320702E-2</v>
      </c>
      <c r="K121">
        <v>2.5799288854888199E-2</v>
      </c>
      <c r="L121">
        <v>1.12375614066655E-2</v>
      </c>
      <c r="M121">
        <v>2.2376908608901451E-2</v>
      </c>
      <c r="N121">
        <v>5.0835903813975555E-2</v>
      </c>
      <c r="O121">
        <v>1.5902086006831649E-2</v>
      </c>
      <c r="P121">
        <v>3.8143064661877002E-2</v>
      </c>
      <c r="Q121">
        <v>2.5750335823210325E-2</v>
      </c>
      <c r="R121">
        <v>6.868944528999385E-2</v>
      </c>
      <c r="S121">
        <v>3.6105814990347498E-2</v>
      </c>
      <c r="T121">
        <v>6.9864938810313401E-2</v>
      </c>
      <c r="U121">
        <v>7.1607563504933105E-3</v>
      </c>
      <c r="V121">
        <v>2.58214637977577E-2</v>
      </c>
      <c r="W121">
        <v>2.4435046645998999E-2</v>
      </c>
      <c r="X121">
        <v>4.4791672226366055E-2</v>
      </c>
      <c r="Y121">
        <v>3.3337862176099201E-2</v>
      </c>
      <c r="Z121">
        <v>7.0477120960651007E-2</v>
      </c>
      <c r="AA121">
        <v>4.1820510378843101E-2</v>
      </c>
      <c r="AB121">
        <v>5.1521148475715345E-2</v>
      </c>
      <c r="AC121">
        <v>4.536656851654125E-2</v>
      </c>
      <c r="AD121">
        <v>1.3859715498249055E-2</v>
      </c>
      <c r="AE121">
        <v>3.0162253477640198E-2</v>
      </c>
      <c r="AF121">
        <v>1.7654187864207548E-2</v>
      </c>
      <c r="AG121">
        <v>3.4491755712057953E-2</v>
      </c>
      <c r="AH121">
        <v>3.352637086337705E-2</v>
      </c>
      <c r="AI121">
        <v>2.8440699812110001E-2</v>
      </c>
      <c r="AJ121">
        <v>3.1258179464298048E-2</v>
      </c>
      <c r="AK121">
        <v>3.3289181777505797E-2</v>
      </c>
      <c r="AL121">
        <v>2.3023248885757401E-2</v>
      </c>
      <c r="AM121">
        <v>5.7869249922672401E-2</v>
      </c>
      <c r="AN121">
        <v>2.5085666896222551E-2</v>
      </c>
      <c r="AO121">
        <v>2.0207534433646403E-2</v>
      </c>
      <c r="AP121">
        <v>8.9889944201800395E-2</v>
      </c>
      <c r="AQ121">
        <v>1.8113209926523384E-2</v>
      </c>
      <c r="AR121">
        <v>2.8045282307853799E-2</v>
      </c>
      <c r="AS121">
        <v>6.15996247996645E-2</v>
      </c>
      <c r="AT121">
        <v>3.4538391087218095E-2</v>
      </c>
      <c r="AU121">
        <v>6.6766384169337542E-2</v>
      </c>
      <c r="AV121">
        <v>3.7182286115935652E-2</v>
      </c>
      <c r="AW121">
        <v>2.5082109123280551E-2</v>
      </c>
      <c r="AX121">
        <v>6.8131830362349502E-2</v>
      </c>
      <c r="AY121">
        <v>3.94225979681396E-2</v>
      </c>
      <c r="AZ121">
        <v>4.4492212841077697E-2</v>
      </c>
      <c r="BA121">
        <v>2.1913593824230755E-2</v>
      </c>
      <c r="BB121">
        <v>1.7862643863149501E-2</v>
      </c>
      <c r="BC121">
        <v>5.0056066386301001E-2</v>
      </c>
      <c r="BD121">
        <v>3.4220068262077796E-2</v>
      </c>
      <c r="BE121">
        <v>2.878632495840025E-2</v>
      </c>
      <c r="BF121">
        <v>5.8936536422662951E-2</v>
      </c>
      <c r="BG121">
        <v>2.3732416419036451E-2</v>
      </c>
      <c r="BH121">
        <v>3.8612399867891251E-2</v>
      </c>
      <c r="BJ121">
        <f t="shared" si="24"/>
        <v>3.5899474365482638E-2</v>
      </c>
      <c r="BK121">
        <f t="shared" si="25"/>
        <v>3.7640407324820144E-2</v>
      </c>
      <c r="BL121">
        <f t="shared" si="26"/>
        <v>3.9124679371481334E-2</v>
      </c>
      <c r="BN121">
        <f t="shared" si="27"/>
        <v>2.6586879100034225E-2</v>
      </c>
      <c r="BO121">
        <f t="shared" si="28"/>
        <v>1.8467789590848271E-2</v>
      </c>
      <c r="BP121">
        <f t="shared" si="29"/>
        <v>1.8700236502495002E-2</v>
      </c>
      <c r="BR121">
        <f t="shared" si="30"/>
        <v>6.6467197750085562E-3</v>
      </c>
      <c r="BS121">
        <f t="shared" si="31"/>
        <v>4.3528997510717165E-3</v>
      </c>
      <c r="BT121">
        <f t="shared" si="32"/>
        <v>3.7400473004990005E-3</v>
      </c>
      <c r="BV121">
        <f t="shared" si="33"/>
        <v>0.82824750780976275</v>
      </c>
      <c r="BW121">
        <f t="shared" si="34"/>
        <v>0.67607442522232297</v>
      </c>
      <c r="BX121">
        <f t="shared" si="35"/>
        <v>0.79735128144707013</v>
      </c>
    </row>
    <row r="122" spans="1:76" x14ac:dyDescent="0.3">
      <c r="A122" t="s">
        <v>1402</v>
      </c>
      <c r="B122">
        <v>2.1524462681623148E-2</v>
      </c>
      <c r="C122">
        <v>1.53005851393832E-2</v>
      </c>
      <c r="D122">
        <v>2.97223411081378E-2</v>
      </c>
      <c r="E122">
        <v>1.8085881524928155E-2</v>
      </c>
      <c r="F122">
        <v>8.8942391198854998E-2</v>
      </c>
      <c r="G122">
        <v>3.339175445483885E-2</v>
      </c>
      <c r="H122">
        <v>5.2736135247542351E-2</v>
      </c>
      <c r="I122">
        <v>3.28772747474851E-2</v>
      </c>
      <c r="J122">
        <v>2.6930333449826101E-2</v>
      </c>
      <c r="K122">
        <v>3.71000037331395E-2</v>
      </c>
      <c r="L122">
        <v>2.2771225120401702E-2</v>
      </c>
      <c r="M122">
        <v>2.68756384360982E-2</v>
      </c>
      <c r="N122">
        <v>2.010587196049262E-2</v>
      </c>
      <c r="O122">
        <v>2.0088223067324201E-2</v>
      </c>
      <c r="P122">
        <v>1.9746005198203749E-2</v>
      </c>
      <c r="Q122">
        <v>3.8542814133567201E-2</v>
      </c>
      <c r="R122">
        <v>3.4725825689489599E-2</v>
      </c>
      <c r="S122">
        <v>2.3260801358502448E-2</v>
      </c>
      <c r="T122">
        <v>2.482593719734565E-2</v>
      </c>
      <c r="U122">
        <v>1.61054190143207E-2</v>
      </c>
      <c r="V122">
        <v>2.6788374780970653E-2</v>
      </c>
      <c r="W122">
        <v>3.868065982008375E-2</v>
      </c>
      <c r="X122">
        <v>2.1499590967906851E-2</v>
      </c>
      <c r="Y122">
        <v>4.1622418467177902E-2</v>
      </c>
      <c r="Z122">
        <v>2.90690305072639E-2</v>
      </c>
      <c r="AA122">
        <v>2.6159382611463451E-2</v>
      </c>
      <c r="AB122">
        <v>2.6370110734817349E-3</v>
      </c>
      <c r="AC122">
        <v>2.2792711680560698E-2</v>
      </c>
      <c r="AD122">
        <v>2.2789499548520002E-2</v>
      </c>
      <c r="AE122">
        <v>4.7257209869160002E-2</v>
      </c>
      <c r="AF122">
        <v>3.4769889405690341E-2</v>
      </c>
      <c r="AG122">
        <v>3.09179943278346E-2</v>
      </c>
      <c r="AH122">
        <v>2.0711098364877199E-2</v>
      </c>
      <c r="AI122">
        <v>4.9905285641186348E-2</v>
      </c>
      <c r="AJ122">
        <v>2.898866618032855E-2</v>
      </c>
      <c r="AK122">
        <v>1.988063299492655E-2</v>
      </c>
      <c r="AL122">
        <v>5.8786153483606496E-3</v>
      </c>
      <c r="AM122">
        <v>2.0741994654297893E-2</v>
      </c>
      <c r="AN122">
        <v>2.7595910685333951E-2</v>
      </c>
      <c r="AO122">
        <v>5.3555949792349053E-2</v>
      </c>
      <c r="AP122">
        <v>2.7379336153743349E-2</v>
      </c>
      <c r="AQ122">
        <v>1.937553541188675E-2</v>
      </c>
      <c r="AR122">
        <v>2.2980589186116299E-2</v>
      </c>
      <c r="AS122">
        <v>3.800220896192745E-2</v>
      </c>
      <c r="AT122">
        <v>1.97324708027363E-2</v>
      </c>
      <c r="AU122">
        <v>3.5990979883375851E-2</v>
      </c>
      <c r="AV122">
        <v>2.41355503744284E-2</v>
      </c>
      <c r="AW122">
        <v>1.78059500253759E-2</v>
      </c>
      <c r="AX122">
        <v>4.6532001490474355E-3</v>
      </c>
      <c r="AY122">
        <v>1.7145291222747543E-2</v>
      </c>
      <c r="AZ122">
        <v>2.6916967377828199E-2</v>
      </c>
      <c r="BA122">
        <v>1.1627364266798855E-2</v>
      </c>
      <c r="BB122">
        <v>5.960120711811465E-3</v>
      </c>
      <c r="BC122">
        <v>2.7993296753218301E-2</v>
      </c>
      <c r="BD122">
        <v>2.8910209913490297E-2</v>
      </c>
      <c r="BE122">
        <v>2.2452982486243049E-2</v>
      </c>
      <c r="BF122">
        <v>2.3050420095611951E-2</v>
      </c>
      <c r="BG122">
        <v>1.608688975916495E-2</v>
      </c>
      <c r="BH122">
        <v>3.95545144745858E-2</v>
      </c>
      <c r="BJ122">
        <f t="shared" si="24"/>
        <v>3.1546308825115429E-2</v>
      </c>
      <c r="BK122">
        <f t="shared" si="25"/>
        <v>2.8584341129213105E-2</v>
      </c>
      <c r="BL122">
        <f t="shared" si="26"/>
        <v>2.3455825906629393E-2</v>
      </c>
      <c r="BN122">
        <f t="shared" si="27"/>
        <v>1.8071533127853746E-2</v>
      </c>
      <c r="BO122">
        <f t="shared" si="28"/>
        <v>1.1419048432521589E-2</v>
      </c>
      <c r="BP122">
        <f t="shared" si="29"/>
        <v>1.1080104107593969E-2</v>
      </c>
      <c r="BR122">
        <f t="shared" si="30"/>
        <v>4.5178832819634364E-3</v>
      </c>
      <c r="BS122">
        <f t="shared" si="31"/>
        <v>2.6914955271112109E-3</v>
      </c>
      <c r="BT122">
        <f t="shared" si="32"/>
        <v>2.2160208215187939E-3</v>
      </c>
      <c r="BV122">
        <f t="shared" si="33"/>
        <v>0.57833531694127382</v>
      </c>
      <c r="BW122">
        <f t="shared" si="34"/>
        <v>0.12196473234955821</v>
      </c>
      <c r="BX122">
        <f t="shared" si="35"/>
        <v>0.14995007092345072</v>
      </c>
    </row>
    <row r="123" spans="1:76" x14ac:dyDescent="0.3">
      <c r="A123" t="s">
        <v>1403</v>
      </c>
      <c r="B123">
        <v>4.536378343138075E-3</v>
      </c>
      <c r="C123">
        <v>0</v>
      </c>
      <c r="D123">
        <v>0</v>
      </c>
      <c r="E123">
        <v>5.9474145395684748E-3</v>
      </c>
      <c r="F123">
        <v>0</v>
      </c>
      <c r="G123">
        <v>9.9335474156674597E-3</v>
      </c>
      <c r="H123">
        <v>8.2009513174803508E-3</v>
      </c>
      <c r="I123">
        <v>6.4834499147299E-3</v>
      </c>
      <c r="J123">
        <v>0</v>
      </c>
      <c r="K123">
        <v>1.3643660681236593E-2</v>
      </c>
      <c r="L123">
        <v>1.0807347977323994E-2</v>
      </c>
      <c r="M123">
        <v>2.4205487835852E-3</v>
      </c>
      <c r="N123">
        <v>6.0477910146602906E-3</v>
      </c>
      <c r="O123">
        <v>1.1289793203909351E-2</v>
      </c>
      <c r="P123">
        <v>0</v>
      </c>
      <c r="Q123">
        <v>4.5982111816426701E-3</v>
      </c>
      <c r="R123">
        <v>0</v>
      </c>
      <c r="S123">
        <v>5.3673831009637997E-3</v>
      </c>
      <c r="T123">
        <v>9.0633569036156006E-3</v>
      </c>
      <c r="U123">
        <v>3.7460106073090851E-3</v>
      </c>
      <c r="V123">
        <v>2.0122175540063349E-3</v>
      </c>
      <c r="W123">
        <v>1.0759706153366E-2</v>
      </c>
      <c r="X123">
        <v>0</v>
      </c>
      <c r="Y123">
        <v>0</v>
      </c>
      <c r="Z123">
        <v>1.3184871614506851E-2</v>
      </c>
      <c r="AA123">
        <v>5.8696828825812999E-3</v>
      </c>
      <c r="AB123">
        <v>2.6073769178320298E-3</v>
      </c>
      <c r="AC123">
        <v>8.3257127667530195E-3</v>
      </c>
      <c r="AD123">
        <v>6.3072030332643504E-3</v>
      </c>
      <c r="AE123">
        <v>5.9085536271910998E-3</v>
      </c>
      <c r="AF123">
        <v>7.5946317231448998E-4</v>
      </c>
      <c r="AG123">
        <v>1.26779920343866E-2</v>
      </c>
      <c r="AH123">
        <v>0</v>
      </c>
      <c r="AI123">
        <v>0</v>
      </c>
      <c r="AJ123">
        <v>6.8549840951173504E-3</v>
      </c>
      <c r="AK123">
        <v>1.1899875258241981E-2</v>
      </c>
      <c r="AL123">
        <v>1.24330268218951E-2</v>
      </c>
      <c r="AM123">
        <v>3.5536979011190848E-4</v>
      </c>
      <c r="AN123">
        <v>0</v>
      </c>
      <c r="AO123">
        <v>0</v>
      </c>
      <c r="AP123">
        <v>1.753180662052975E-3</v>
      </c>
      <c r="AQ123">
        <v>5.1841038016406504E-3</v>
      </c>
      <c r="AR123">
        <v>6.9999500073326653E-3</v>
      </c>
      <c r="AS123">
        <v>0</v>
      </c>
      <c r="AT123">
        <v>4.6139354890766503E-3</v>
      </c>
      <c r="AU123">
        <v>0</v>
      </c>
      <c r="AV123">
        <v>0</v>
      </c>
      <c r="AW123">
        <v>2.3853837667247749E-3</v>
      </c>
      <c r="AX123">
        <v>0</v>
      </c>
      <c r="AY123">
        <v>6.0643521174636155E-3</v>
      </c>
      <c r="AZ123">
        <v>9.4467623587760497E-3</v>
      </c>
      <c r="BA123">
        <v>3.1300982986822799E-3</v>
      </c>
      <c r="BB123">
        <v>4.8772552596914398E-3</v>
      </c>
      <c r="BC123">
        <v>9.5760499419699505E-4</v>
      </c>
      <c r="BD123">
        <v>6.7743712483806003E-3</v>
      </c>
      <c r="BE123">
        <v>3.8231417063256598E-3</v>
      </c>
      <c r="BF123">
        <v>5.0386048879519502E-3</v>
      </c>
      <c r="BG123">
        <v>4.9483142212900901E-3</v>
      </c>
      <c r="BH123">
        <v>5.0378427375924496E-3</v>
      </c>
      <c r="BJ123">
        <f t="shared" si="24"/>
        <v>5.2443183983088967E-3</v>
      </c>
      <c r="BK123">
        <f t="shared" si="25"/>
        <v>4.8105294648939194E-3</v>
      </c>
      <c r="BL123">
        <f t="shared" si="26"/>
        <v>4.1031263009018073E-3</v>
      </c>
      <c r="BN123">
        <f t="shared" si="27"/>
        <v>4.6033075547649753E-3</v>
      </c>
      <c r="BO123">
        <f t="shared" si="28"/>
        <v>4.5288269516821546E-3</v>
      </c>
      <c r="BP123">
        <f t="shared" si="29"/>
        <v>3.6777542668274183E-3</v>
      </c>
      <c r="BR123">
        <f t="shared" si="30"/>
        <v>1.1508268886912438E-3</v>
      </c>
      <c r="BS123">
        <f t="shared" si="31"/>
        <v>1.0674547494516175E-3</v>
      </c>
      <c r="BT123">
        <f t="shared" si="32"/>
        <v>7.3555085336548371E-4</v>
      </c>
      <c r="BV123">
        <f t="shared" si="33"/>
        <v>0.78408470493484839</v>
      </c>
      <c r="BW123">
        <f t="shared" si="34"/>
        <v>0.41075979335901802</v>
      </c>
      <c r="BX123">
        <f t="shared" si="35"/>
        <v>0.58907472270388384</v>
      </c>
    </row>
    <row r="124" spans="1:76" x14ac:dyDescent="0.3">
      <c r="A124" t="s">
        <v>1404</v>
      </c>
      <c r="B124">
        <v>5.0849018034997598E-2</v>
      </c>
      <c r="C124">
        <v>4.7425334521516149E-2</v>
      </c>
      <c r="D124">
        <v>7.8849703020086703E-2</v>
      </c>
      <c r="E124">
        <v>1.12230652271076</v>
      </c>
      <c r="F124">
        <v>8.8942391198854998E-2</v>
      </c>
      <c r="G124">
        <v>3.2170742305541747E-2</v>
      </c>
      <c r="H124">
        <v>0.1266182410751045</v>
      </c>
      <c r="I124">
        <v>2.7042524534663801E-2</v>
      </c>
      <c r="J124">
        <v>0.10502076557814549</v>
      </c>
      <c r="K124">
        <v>3.5116288140677347E-2</v>
      </c>
      <c r="L124">
        <v>4.2636007840996547E-2</v>
      </c>
      <c r="M124">
        <v>4.8332657820837746E-2</v>
      </c>
      <c r="N124">
        <v>6.7220965204206146E-2</v>
      </c>
      <c r="O124">
        <v>4.0457666347919551E-2</v>
      </c>
      <c r="P124">
        <v>6.6046915125404906E-2</v>
      </c>
      <c r="Q124">
        <v>5.815344957707045E-2</v>
      </c>
      <c r="R124">
        <v>7.6845325371123999E-2</v>
      </c>
      <c r="S124">
        <v>8.4861005894425898E-2</v>
      </c>
      <c r="T124">
        <v>3.7510322327094503E-2</v>
      </c>
      <c r="U124">
        <v>0.1502877465582855</v>
      </c>
      <c r="V124">
        <v>4.2380765952204601E-2</v>
      </c>
      <c r="W124">
        <v>8.7852988021965589E-2</v>
      </c>
      <c r="X124">
        <v>2.9358011991727398E-2</v>
      </c>
      <c r="Y124">
        <v>3.0206466354041443E-2</v>
      </c>
      <c r="Z124">
        <v>0.13852207600692201</v>
      </c>
      <c r="AA124">
        <v>7.99065241414154E-2</v>
      </c>
      <c r="AB124">
        <v>0.11125123101830256</v>
      </c>
      <c r="AC124">
        <v>0.1487843980226895</v>
      </c>
      <c r="AD124">
        <v>3.5326922762829248E-2</v>
      </c>
      <c r="AE124">
        <v>4.6373164864237752E-2</v>
      </c>
      <c r="AF124">
        <v>3.8591113326969156E-2</v>
      </c>
      <c r="AG124">
        <v>3.6781089810221303E-2</v>
      </c>
      <c r="AH124">
        <v>0.228852604965573</v>
      </c>
      <c r="AI124">
        <v>8.0289297968257456E-2</v>
      </c>
      <c r="AJ124">
        <v>7.7953641264635901E-2</v>
      </c>
      <c r="AK124">
        <v>4.1324001862990054E-2</v>
      </c>
      <c r="AL124">
        <v>2.9481998390304451E-2</v>
      </c>
      <c r="AM124">
        <v>3.3956052950450302E-2</v>
      </c>
      <c r="AN124">
        <v>5.3878622183773851E-2</v>
      </c>
      <c r="AO124">
        <v>6.8739712411695394E-2</v>
      </c>
      <c r="AP124">
        <v>4.2820576740510305E-2</v>
      </c>
      <c r="AQ124">
        <v>2.6426114053645249E-2</v>
      </c>
      <c r="AR124">
        <v>3.8050136333865753E-2</v>
      </c>
      <c r="AS124">
        <v>0.15967648127197601</v>
      </c>
      <c r="AT124">
        <v>5.2809918074060498E-2</v>
      </c>
      <c r="AU124">
        <v>0.12221572924482101</v>
      </c>
      <c r="AV124">
        <v>0.14841322938435952</v>
      </c>
      <c r="AW124">
        <v>6.00713840409723E-2</v>
      </c>
      <c r="AX124">
        <v>2.96006953600602E-2</v>
      </c>
      <c r="AY124">
        <v>4.249004286714575E-2</v>
      </c>
      <c r="AZ124">
        <v>9.083824067666979E-2</v>
      </c>
      <c r="BA124">
        <v>3.1926101588011999E-2</v>
      </c>
      <c r="BB124">
        <v>5.2675200484771451E-2</v>
      </c>
      <c r="BC124">
        <v>4.7553953146724899E-2</v>
      </c>
      <c r="BD124">
        <v>7.3859968370269952E-2</v>
      </c>
      <c r="BE124">
        <v>3.41692883451781E-2</v>
      </c>
      <c r="BF124">
        <v>4.6418114969352997E-2</v>
      </c>
      <c r="BG124">
        <v>5.4702245764487553E-2</v>
      </c>
      <c r="BH124">
        <v>2.6871604255547202E-2</v>
      </c>
      <c r="BJ124">
        <f t="shared" si="24"/>
        <v>0.12732432456479897</v>
      </c>
      <c r="BK124">
        <f t="shared" si="25"/>
        <v>8.244339196434923E-2</v>
      </c>
      <c r="BL124">
        <f t="shared" si="26"/>
        <v>5.9476922161451201E-2</v>
      </c>
      <c r="BN124">
        <f t="shared" si="27"/>
        <v>0.26674148855854446</v>
      </c>
      <c r="BO124">
        <f t="shared" si="28"/>
        <v>5.4875107494997834E-2</v>
      </c>
      <c r="BP124">
        <f t="shared" si="29"/>
        <v>3.6121595784963684E-2</v>
      </c>
      <c r="BR124">
        <f t="shared" si="30"/>
        <v>6.6685372139636115E-2</v>
      </c>
      <c r="BS124">
        <f t="shared" si="31"/>
        <v>1.2934186876017904E-2</v>
      </c>
      <c r="BT124">
        <f t="shared" si="32"/>
        <v>7.2243191569927364E-3</v>
      </c>
      <c r="BV124">
        <f t="shared" si="33"/>
        <v>0.51812309985726435</v>
      </c>
      <c r="BW124">
        <f t="shared" si="34"/>
        <v>0.32745055508076648</v>
      </c>
      <c r="BX124">
        <f t="shared" si="35"/>
        <v>0.13257450825471698</v>
      </c>
    </row>
    <row r="125" spans="1:76" x14ac:dyDescent="0.3">
      <c r="A125" t="s">
        <v>1405</v>
      </c>
      <c r="B125">
        <v>4.0327985810536447E-2</v>
      </c>
      <c r="C125">
        <v>6.6434253815923647E-2</v>
      </c>
      <c r="D125">
        <v>6.6159052710840646E-2</v>
      </c>
      <c r="E125">
        <v>9.1722991551191554E-2</v>
      </c>
      <c r="F125">
        <v>0.14161617346830102</v>
      </c>
      <c r="G125">
        <v>3.9888905718645548E-2</v>
      </c>
      <c r="H125">
        <v>7.3218146400317957E-2</v>
      </c>
      <c r="I125">
        <v>5.4236431340850655E-2</v>
      </c>
      <c r="J125">
        <v>6.3814732219991996E-2</v>
      </c>
      <c r="K125">
        <v>7.3835212800377359E-2</v>
      </c>
      <c r="L125">
        <v>3.828300229176855E-2</v>
      </c>
      <c r="M125">
        <v>4.3572007092723353E-2</v>
      </c>
      <c r="N125">
        <v>3.9640011950223548E-2</v>
      </c>
      <c r="O125">
        <v>4.3156971124082302E-2</v>
      </c>
      <c r="P125">
        <v>6.2343222310479202E-2</v>
      </c>
      <c r="Q125">
        <v>3.13533082180373E-2</v>
      </c>
      <c r="R125">
        <v>9.1114819471176708E-2</v>
      </c>
      <c r="S125">
        <v>0.10223907344415539</v>
      </c>
      <c r="T125">
        <v>3.5813592761621847E-2</v>
      </c>
      <c r="U125">
        <v>6.930945958583995E-2</v>
      </c>
      <c r="V125">
        <v>4.3179317250213352E-2</v>
      </c>
      <c r="W125">
        <v>6.1594774136410055E-2</v>
      </c>
      <c r="X125">
        <v>4.1314593440426803E-2</v>
      </c>
      <c r="Y125">
        <v>7.3501492152993647E-2</v>
      </c>
      <c r="Z125">
        <v>3.6355959176181799E-2</v>
      </c>
      <c r="AA125">
        <v>3.3001310194138801E-2</v>
      </c>
      <c r="AB125">
        <v>0.11281172014967367</v>
      </c>
      <c r="AC125">
        <v>7.8586025216565158E-2</v>
      </c>
      <c r="AD125">
        <v>7.4688735133088546E-2</v>
      </c>
      <c r="AE125">
        <v>7.4322510391549856E-2</v>
      </c>
      <c r="AF125">
        <v>7.3829661463836946E-2</v>
      </c>
      <c r="AG125">
        <v>3.8524972479201003E-2</v>
      </c>
      <c r="AH125">
        <v>6.6774127356567597E-2</v>
      </c>
      <c r="AI125">
        <v>0.12114032225940601</v>
      </c>
      <c r="AJ125">
        <v>3.2062186353916847E-2</v>
      </c>
      <c r="AK125">
        <v>5.3448011917315047E-2</v>
      </c>
      <c r="AL125">
        <v>4.7573096525226802E-2</v>
      </c>
      <c r="AM125">
        <v>5.34940803820909E-2</v>
      </c>
      <c r="AN125">
        <v>4.2739301498107E-2</v>
      </c>
      <c r="AO125">
        <v>5.9782223819277197E-2</v>
      </c>
      <c r="AP125">
        <v>5.7116937395534403E-2</v>
      </c>
      <c r="AQ125">
        <v>4.406145043380915E-2</v>
      </c>
      <c r="AR125">
        <v>4.965743663750135E-2</v>
      </c>
      <c r="AS125">
        <v>3.3042060392034757E-2</v>
      </c>
      <c r="AT125">
        <v>4.411681285595255E-2</v>
      </c>
      <c r="AU125">
        <v>7.9111402411477044E-2</v>
      </c>
      <c r="AV125">
        <v>5.5765652929654352E-2</v>
      </c>
      <c r="AW125">
        <v>4.9582621924202402E-2</v>
      </c>
      <c r="AX125">
        <v>8.5722977403840411E-2</v>
      </c>
      <c r="AY125">
        <v>7.1980557193999012E-2</v>
      </c>
      <c r="AZ125">
        <v>3.2996051713293298E-2</v>
      </c>
      <c r="BA125">
        <v>5.62973072822485E-2</v>
      </c>
      <c r="BB125">
        <v>3.4249312138623048E-2</v>
      </c>
      <c r="BC125">
        <v>2.216512012100225E-2</v>
      </c>
      <c r="BD125">
        <v>5.5096242968540252E-2</v>
      </c>
      <c r="BE125">
        <v>3.3833595515466851E-2</v>
      </c>
      <c r="BF125">
        <v>5.1882304291371403E-2</v>
      </c>
      <c r="BG125">
        <v>5.8515073465771651E-2</v>
      </c>
      <c r="BH125">
        <v>4.7396092522466848E-2</v>
      </c>
      <c r="BJ125">
        <f t="shared" si="24"/>
        <v>6.0600150551518191E-2</v>
      </c>
      <c r="BK125">
        <f t="shared" si="25"/>
        <v>6.8227914781280402E-2</v>
      </c>
      <c r="BL125">
        <f t="shared" si="26"/>
        <v>5.0067516403708927E-2</v>
      </c>
      <c r="BN125">
        <f t="shared" si="27"/>
        <v>2.7340218983517697E-2</v>
      </c>
      <c r="BO125">
        <f t="shared" si="28"/>
        <v>2.6900802515185038E-2</v>
      </c>
      <c r="BP125">
        <f t="shared" si="29"/>
        <v>1.4818684964775869E-2</v>
      </c>
      <c r="BR125">
        <f t="shared" si="30"/>
        <v>6.8350547458794243E-3</v>
      </c>
      <c r="BS125">
        <f t="shared" si="31"/>
        <v>6.3405799592824918E-3</v>
      </c>
      <c r="BT125">
        <f t="shared" si="32"/>
        <v>2.9637369929551736E-3</v>
      </c>
      <c r="BV125">
        <f t="shared" si="33"/>
        <v>0.41943404801109474</v>
      </c>
      <c r="BW125">
        <f t="shared" si="34"/>
        <v>0.17227898807069797</v>
      </c>
      <c r="BX125">
        <f t="shared" si="35"/>
        <v>1.5774412120629914E-2</v>
      </c>
    </row>
    <row r="126" spans="1:76" x14ac:dyDescent="0.3">
      <c r="A126" t="s">
        <v>1406</v>
      </c>
      <c r="B126">
        <v>3.1602829792471851E-2</v>
      </c>
      <c r="C126">
        <v>4.1600841516497247E-2</v>
      </c>
      <c r="D126">
        <v>4.1415253920057654E-2</v>
      </c>
      <c r="E126">
        <v>5.2026098317204852E-2</v>
      </c>
      <c r="F126">
        <v>0.1303367528071159</v>
      </c>
      <c r="G126">
        <v>3.1783169607106553E-2</v>
      </c>
      <c r="H126">
        <v>6.4773698224355747E-2</v>
      </c>
      <c r="I126">
        <v>2.1723560815058E-2</v>
      </c>
      <c r="J126">
        <v>7.4319200708435312E-2</v>
      </c>
      <c r="K126">
        <v>3.100325246836335E-2</v>
      </c>
      <c r="L126">
        <v>2.6989598141476952E-2</v>
      </c>
      <c r="M126">
        <v>1.9461352518246253E-2</v>
      </c>
      <c r="N126">
        <v>4.2362149677484195E-2</v>
      </c>
      <c r="O126">
        <v>2.36656763610162E-2</v>
      </c>
      <c r="P126">
        <v>4.0209622550555248E-2</v>
      </c>
      <c r="Q126">
        <v>4.4617079727088199E-2</v>
      </c>
      <c r="R126">
        <v>4.3885386101188001E-2</v>
      </c>
      <c r="S126">
        <v>4.0215831602027852E-2</v>
      </c>
      <c r="T126">
        <v>3.0238415311399452E-2</v>
      </c>
      <c r="U126">
        <v>1.9539448612310752E-2</v>
      </c>
      <c r="V126">
        <v>2.950125503878415E-2</v>
      </c>
      <c r="W126">
        <v>3.2938606301417248E-2</v>
      </c>
      <c r="X126">
        <v>4.6140392253371347E-2</v>
      </c>
      <c r="Y126">
        <v>4.2585729824559354E-2</v>
      </c>
      <c r="Z126">
        <v>3.5707262140868098E-2</v>
      </c>
      <c r="AA126">
        <v>3.3415126948202853E-2</v>
      </c>
      <c r="AB126">
        <v>3.6417774504684648E-2</v>
      </c>
      <c r="AC126">
        <v>4.356442013254485E-2</v>
      </c>
      <c r="AD126">
        <v>2.8567746983033201E-2</v>
      </c>
      <c r="AE126">
        <v>3.7337878264348E-2</v>
      </c>
      <c r="AF126">
        <v>3.0170794135885699E-2</v>
      </c>
      <c r="AG126">
        <v>4.440224675705285E-2</v>
      </c>
      <c r="AH126">
        <v>3.6955715380309499E-2</v>
      </c>
      <c r="AI126">
        <v>5.4528809839644046E-2</v>
      </c>
      <c r="AJ126">
        <v>1.7940196722941951E-2</v>
      </c>
      <c r="AK126">
        <v>4.4245913994399352E-2</v>
      </c>
      <c r="AL126">
        <v>2.464393065403505E-2</v>
      </c>
      <c r="AM126">
        <v>2.8160205246394451E-2</v>
      </c>
      <c r="AN126">
        <v>3.2216558066058498E-2</v>
      </c>
      <c r="AO126">
        <v>2.8333689163147002E-2</v>
      </c>
      <c r="AP126">
        <v>4.0244188683065098E-2</v>
      </c>
      <c r="AQ126">
        <v>2.6776166264426249E-2</v>
      </c>
      <c r="AR126">
        <v>2.0896032337855499E-2</v>
      </c>
      <c r="AS126">
        <v>4.8584089575115452E-2</v>
      </c>
      <c r="AT126">
        <v>4.0865855210186403E-2</v>
      </c>
      <c r="AU126">
        <v>8.0640016794339742E-2</v>
      </c>
      <c r="AV126">
        <v>9.793076971538809E-3</v>
      </c>
      <c r="AW126">
        <v>1.5959331649216001E-2</v>
      </c>
      <c r="AX126">
        <v>4.850068963697815E-2</v>
      </c>
      <c r="AY126">
        <v>2.7459778008595198E-2</v>
      </c>
      <c r="AZ126">
        <v>4.6068406763480854E-2</v>
      </c>
      <c r="BA126">
        <v>3.874058826442045E-2</v>
      </c>
      <c r="BB126">
        <v>2.305814580581355E-2</v>
      </c>
      <c r="BC126">
        <v>1.6318142534353149E-2</v>
      </c>
      <c r="BD126">
        <v>3.466729159772975E-2</v>
      </c>
      <c r="BE126">
        <v>8.7163110328095494E-3</v>
      </c>
      <c r="BF126">
        <v>2.0246199019942551E-2</v>
      </c>
      <c r="BG126">
        <v>3.0601313110612E-2</v>
      </c>
      <c r="BH126">
        <v>4.4657546571448895E-2</v>
      </c>
      <c r="BJ126">
        <f t="shared" si="24"/>
        <v>4.4868133572033342E-2</v>
      </c>
      <c r="BK126">
        <f t="shared" si="25"/>
        <v>3.7006268896201774E-2</v>
      </c>
      <c r="BL126">
        <f t="shared" si="26"/>
        <v>3.1933346547156148E-2</v>
      </c>
      <c r="BN126">
        <f t="shared" si="27"/>
        <v>2.727653688093315E-2</v>
      </c>
      <c r="BO126">
        <f t="shared" si="28"/>
        <v>8.1661968780497151E-3</v>
      </c>
      <c r="BP126">
        <f t="shared" si="29"/>
        <v>1.5585850788511981E-2</v>
      </c>
      <c r="BR126">
        <f t="shared" si="30"/>
        <v>6.8191342202332875E-3</v>
      </c>
      <c r="BS126">
        <f t="shared" si="31"/>
        <v>1.9247910629911226E-3</v>
      </c>
      <c r="BT126">
        <f t="shared" si="32"/>
        <v>3.1171701577023961E-3</v>
      </c>
      <c r="BV126">
        <f t="shared" si="33"/>
        <v>0.28229944231288678</v>
      </c>
      <c r="BW126">
        <f t="shared" si="34"/>
        <v>9.8956229858219946E-2</v>
      </c>
      <c r="BX126">
        <f t="shared" si="35"/>
        <v>0.17422194630118748</v>
      </c>
    </row>
    <row r="127" spans="1:76" x14ac:dyDescent="0.3">
      <c r="A127" t="s">
        <v>1407</v>
      </c>
      <c r="B127">
        <v>5.6044426717608349E-2</v>
      </c>
      <c r="C127">
        <v>6.3120280197694154E-2</v>
      </c>
      <c r="D127">
        <v>0.1100400791166125</v>
      </c>
      <c r="E127">
        <v>6.5160980310723704E-2</v>
      </c>
      <c r="F127">
        <v>7.5154073031964044E-2</v>
      </c>
      <c r="G127">
        <v>9.2623517224139001E-2</v>
      </c>
      <c r="H127">
        <v>0.1092239974404185</v>
      </c>
      <c r="I127">
        <v>9.9987743830410397E-2</v>
      </c>
      <c r="J127">
        <v>8.7435224977880005E-2</v>
      </c>
      <c r="K127">
        <v>9.1027643295069058E-2</v>
      </c>
      <c r="L127">
        <v>6.1907498536655503E-2</v>
      </c>
      <c r="M127">
        <v>7.5389701513696894E-2</v>
      </c>
      <c r="N127">
        <v>4.8918314843717697E-2</v>
      </c>
      <c r="O127">
        <v>7.2881556358399352E-2</v>
      </c>
      <c r="P127">
        <v>8.2783588852807899E-2</v>
      </c>
      <c r="Q127">
        <v>8.9083728384099906E-2</v>
      </c>
      <c r="R127">
        <v>4.9831297779179148E-2</v>
      </c>
      <c r="S127">
        <v>9.0795885522978403E-2</v>
      </c>
      <c r="T127">
        <v>6.7652137018043804E-2</v>
      </c>
      <c r="U127">
        <v>0.10010312902491456</v>
      </c>
      <c r="V127">
        <v>5.9263489356839755E-2</v>
      </c>
      <c r="W127">
        <v>8.49592357451118E-2</v>
      </c>
      <c r="X127">
        <v>4.4882930149613198E-2</v>
      </c>
      <c r="Y127">
        <v>5.7152606005954898E-2</v>
      </c>
      <c r="Z127">
        <v>0.13198303733068881</v>
      </c>
      <c r="AA127">
        <v>8.1738576387168693E-2</v>
      </c>
      <c r="AB127">
        <v>0.12901595612523895</v>
      </c>
      <c r="AC127">
        <v>5.5457050167408949E-2</v>
      </c>
      <c r="AD127">
        <v>7.1955307584235045E-2</v>
      </c>
      <c r="AE127">
        <v>8.8563477230200305E-2</v>
      </c>
      <c r="AF127">
        <v>6.3066631184974645E-2</v>
      </c>
      <c r="AG127">
        <v>8.3628131982841095E-2</v>
      </c>
      <c r="AH127">
        <v>0.1116350204099526</v>
      </c>
      <c r="AI127">
        <v>0.15211382805485352</v>
      </c>
      <c r="AJ127">
        <v>7.8629173608735808E-2</v>
      </c>
      <c r="AK127">
        <v>8.1626389680062889E-2</v>
      </c>
      <c r="AL127">
        <v>9.3932362613890499E-2</v>
      </c>
      <c r="AM127">
        <v>9.5570531581711901E-2</v>
      </c>
      <c r="AN127">
        <v>9.5426768460066563E-2</v>
      </c>
      <c r="AO127">
        <v>6.1148104825996294E-2</v>
      </c>
      <c r="AP127">
        <v>9.3326181817883991E-2</v>
      </c>
      <c r="AQ127">
        <v>7.8736251342792996E-2</v>
      </c>
      <c r="AR127">
        <v>0.12755937779909399</v>
      </c>
      <c r="AS127">
        <v>8.6752353581666192E-2</v>
      </c>
      <c r="AT127">
        <v>7.3474389816361896E-2</v>
      </c>
      <c r="AU127">
        <v>9.6936930782891853E-2</v>
      </c>
      <c r="AV127">
        <v>9.6741356581572957E-2</v>
      </c>
      <c r="AW127">
        <v>7.2315697044564448E-2</v>
      </c>
      <c r="AX127">
        <v>6.5724231834669397E-2</v>
      </c>
      <c r="AY127">
        <v>6.9294969072577289E-2</v>
      </c>
      <c r="AZ127">
        <v>9.4061217949936604E-2</v>
      </c>
      <c r="BA127">
        <v>7.718961976237329E-2</v>
      </c>
      <c r="BB127">
        <v>6.6678495710559449E-2</v>
      </c>
      <c r="BC127">
        <v>5.9565688711004303E-2</v>
      </c>
      <c r="BD127">
        <v>0.10199310427176969</v>
      </c>
      <c r="BE127">
        <v>6.9786429177811651E-2</v>
      </c>
      <c r="BF127">
        <v>6.3288783626213346E-2</v>
      </c>
      <c r="BG127">
        <v>6.9547956738573849E-2</v>
      </c>
      <c r="BH127">
        <v>7.0255852689295142E-2</v>
      </c>
      <c r="BJ127">
        <f t="shared" si="24"/>
        <v>8.0048897164493565E-2</v>
      </c>
      <c r="BK127">
        <f t="shared" si="25"/>
        <v>8.465542928112213E-2</v>
      </c>
      <c r="BL127">
        <f t="shared" si="26"/>
        <v>8.1582488763283056E-2</v>
      </c>
      <c r="BN127">
        <f t="shared" si="27"/>
        <v>1.8348910938608985E-2</v>
      </c>
      <c r="BO127">
        <f t="shared" si="28"/>
        <v>3.0440213509289975E-2</v>
      </c>
      <c r="BP127">
        <f t="shared" si="29"/>
        <v>1.6224715457665136E-2</v>
      </c>
      <c r="BR127">
        <f t="shared" si="30"/>
        <v>4.5872277346522463E-3</v>
      </c>
      <c r="BS127">
        <f t="shared" si="31"/>
        <v>7.1748271310617655E-3</v>
      </c>
      <c r="BT127">
        <f t="shared" si="32"/>
        <v>3.244943091533027E-3</v>
      </c>
      <c r="BV127">
        <f t="shared" si="33"/>
        <v>0.59277719818170516</v>
      </c>
      <c r="BW127">
        <f t="shared" si="34"/>
        <v>0.78682563875581923</v>
      </c>
      <c r="BX127">
        <f t="shared" si="35"/>
        <v>0.69980798602137018</v>
      </c>
    </row>
    <row r="128" spans="1:76" x14ac:dyDescent="0.3">
      <c r="A128" t="s">
        <v>1408</v>
      </c>
      <c r="B128">
        <v>8.8261969587272504E-2</v>
      </c>
      <c r="C128">
        <v>8.1746067002128497E-2</v>
      </c>
      <c r="D128">
        <v>0.10910132124324906</v>
      </c>
      <c r="E128">
        <v>0.11127580240688609</v>
      </c>
      <c r="F128">
        <v>0.33240562407373053</v>
      </c>
      <c r="G128">
        <v>9.1701546067234158E-2</v>
      </c>
      <c r="H128">
        <v>0.14226876996382609</v>
      </c>
      <c r="I128">
        <v>0.128868572026858</v>
      </c>
      <c r="J128">
        <v>0.12413528207576549</v>
      </c>
      <c r="K128">
        <v>5.92271139298075E-2</v>
      </c>
      <c r="L128">
        <v>8.1883752768728113E-2</v>
      </c>
      <c r="M128">
        <v>4.1577285051812046E-2</v>
      </c>
      <c r="N128">
        <v>7.6685002752420156E-2</v>
      </c>
      <c r="O128">
        <v>7.6607295351549545E-2</v>
      </c>
      <c r="P128">
        <v>6.6459294868544752E-2</v>
      </c>
      <c r="Q128">
        <v>8.0541473600810459E-2</v>
      </c>
      <c r="R128">
        <v>0.14279850064249749</v>
      </c>
      <c r="S128">
        <v>0.14346448892563551</v>
      </c>
      <c r="T128">
        <v>0.18338724843954302</v>
      </c>
      <c r="U128">
        <v>6.4003660878401508E-2</v>
      </c>
      <c r="V128">
        <v>6.4424003624610759E-2</v>
      </c>
      <c r="W128">
        <v>0.12705949850095949</v>
      </c>
      <c r="X128">
        <v>0.1377824281014905</v>
      </c>
      <c r="Y128">
        <v>0.10754075455635595</v>
      </c>
      <c r="Z128">
        <v>0.10754125866584535</v>
      </c>
      <c r="AA128">
        <v>6.4060826148986796E-2</v>
      </c>
      <c r="AB128">
        <v>0.12908111455941931</v>
      </c>
      <c r="AC128">
        <v>0.11245929213362631</v>
      </c>
      <c r="AD128">
        <v>7.45077589204447E-2</v>
      </c>
      <c r="AE128">
        <v>0.145250731524282</v>
      </c>
      <c r="AF128">
        <v>6.4750834524791398E-2</v>
      </c>
      <c r="AG128">
        <v>7.3989496751727502E-2</v>
      </c>
      <c r="AH128">
        <v>4.009157529948975E-2</v>
      </c>
      <c r="AI128">
        <v>7.3278501421054354E-2</v>
      </c>
      <c r="AJ128">
        <v>0.14199127374234899</v>
      </c>
      <c r="AK128">
        <v>6.9765581309208347E-2</v>
      </c>
      <c r="AL128">
        <v>6.5477306701406598E-2</v>
      </c>
      <c r="AM128">
        <v>0.12438184608605951</v>
      </c>
      <c r="AN128">
        <v>9.7885612263415606E-2</v>
      </c>
      <c r="AO128">
        <v>8.5558017380462259E-2</v>
      </c>
      <c r="AP128">
        <v>0.14611353559382401</v>
      </c>
      <c r="AQ128">
        <v>5.8248107474030905E-2</v>
      </c>
      <c r="AR128">
        <v>7.8582042574886699E-2</v>
      </c>
      <c r="AS128">
        <v>7.7860614342797105E-2</v>
      </c>
      <c r="AT128">
        <v>8.8913623867814651E-2</v>
      </c>
      <c r="AU128">
        <v>0.12333326775287651</v>
      </c>
      <c r="AV128">
        <v>8.1329645344493245E-2</v>
      </c>
      <c r="AW128">
        <v>9.4227034362397238E-2</v>
      </c>
      <c r="AX128">
        <v>7.2061434370702254E-2</v>
      </c>
      <c r="AY128">
        <v>7.7791011168505453E-2</v>
      </c>
      <c r="AZ128">
        <v>0.10088591554050995</v>
      </c>
      <c r="BA128">
        <v>4.40948705146232E-2</v>
      </c>
      <c r="BB128">
        <v>3.4669233239025252E-2</v>
      </c>
      <c r="BC128">
        <v>8.3827899308061948E-2</v>
      </c>
      <c r="BD128">
        <v>0.13989013750441581</v>
      </c>
      <c r="BE128">
        <v>3.3589915318309453E-2</v>
      </c>
      <c r="BF128">
        <v>8.7038977964142603E-2</v>
      </c>
      <c r="BG128">
        <v>6.2808971819739892E-2</v>
      </c>
      <c r="BH128">
        <v>6.7988776861891004E-2</v>
      </c>
      <c r="BJ128">
        <f t="shared" si="24"/>
        <v>0.10579663579816395</v>
      </c>
      <c r="BK128">
        <f t="shared" si="25"/>
        <v>0.10308177631217565</v>
      </c>
      <c r="BL128">
        <f t="shared" si="26"/>
        <v>8.5532586096237914E-2</v>
      </c>
      <c r="BN128">
        <f t="shared" si="27"/>
        <v>6.6043119352751131E-2</v>
      </c>
      <c r="BO128">
        <f t="shared" si="28"/>
        <v>3.9519440136293937E-2</v>
      </c>
      <c r="BP128">
        <f t="shared" si="29"/>
        <v>3.0834845397584788E-2</v>
      </c>
      <c r="BR128">
        <f t="shared" si="30"/>
        <v>1.6510779838187783E-2</v>
      </c>
      <c r="BS128">
        <f t="shared" si="31"/>
        <v>9.3148213696897537E-3</v>
      </c>
      <c r="BT128">
        <f t="shared" si="32"/>
        <v>6.1669690795169577E-3</v>
      </c>
      <c r="BV128">
        <f t="shared" si="33"/>
        <v>0.88732293704840892</v>
      </c>
      <c r="BW128">
        <f t="shared" si="34"/>
        <v>0.26434047648741188</v>
      </c>
      <c r="BX128">
        <f t="shared" si="35"/>
        <v>0.12636744413210363</v>
      </c>
    </row>
    <row r="129" spans="1:76" x14ac:dyDescent="0.3">
      <c r="A129" t="s">
        <v>1409</v>
      </c>
      <c r="B129">
        <v>1.25659974372277E-3</v>
      </c>
      <c r="C129">
        <v>1.3862841929402809E-2</v>
      </c>
      <c r="D129">
        <v>1.37096693325952E-2</v>
      </c>
      <c r="E129">
        <v>1.7960152733721299E-2</v>
      </c>
      <c r="F129">
        <v>0</v>
      </c>
      <c r="G129">
        <v>6.2981643381071501E-3</v>
      </c>
      <c r="H129">
        <v>0</v>
      </c>
      <c r="I129">
        <v>8.3609725342304042E-3</v>
      </c>
      <c r="J129">
        <v>1.147405909330405E-2</v>
      </c>
      <c r="K129">
        <v>1.7587354095235149E-3</v>
      </c>
      <c r="L129">
        <v>1.0867287229132746E-2</v>
      </c>
      <c r="M129">
        <v>2.23802982676331E-3</v>
      </c>
      <c r="N129">
        <v>2.5802201945765552E-3</v>
      </c>
      <c r="O129">
        <v>0</v>
      </c>
      <c r="P129">
        <v>0</v>
      </c>
      <c r="Q129">
        <v>1.2697654297948415E-2</v>
      </c>
      <c r="R129">
        <v>1.17673028255886E-2</v>
      </c>
      <c r="S129">
        <v>0</v>
      </c>
      <c r="T129">
        <v>1.181016936100575E-2</v>
      </c>
      <c r="U129">
        <v>3.8530261002253799E-3</v>
      </c>
      <c r="V129">
        <v>0</v>
      </c>
      <c r="W129">
        <v>6.3420243051906999E-3</v>
      </c>
      <c r="X129">
        <v>6.9525329608594501E-3</v>
      </c>
      <c r="Y129">
        <v>9.8666969535655506E-3</v>
      </c>
      <c r="Z129">
        <v>1.219311300977575E-2</v>
      </c>
      <c r="AA129">
        <v>2.573846749864685E-3</v>
      </c>
      <c r="AB129">
        <v>0</v>
      </c>
      <c r="AC129">
        <v>1.8042315402832999E-2</v>
      </c>
      <c r="AD129">
        <v>0</v>
      </c>
      <c r="AE129">
        <v>7.2457322694246002E-3</v>
      </c>
      <c r="AF129">
        <v>5.3418971264018143E-3</v>
      </c>
      <c r="AG129">
        <v>1.8650984605365201E-2</v>
      </c>
      <c r="AH129">
        <v>1.2021655511796001E-2</v>
      </c>
      <c r="AI129">
        <v>1.067904424665975E-2</v>
      </c>
      <c r="AJ129">
        <v>5.4655979373016503E-3</v>
      </c>
      <c r="AK129">
        <v>1.188878865615603E-2</v>
      </c>
      <c r="AL129">
        <v>6.2073514642542E-3</v>
      </c>
      <c r="AM129">
        <v>5.1523909697313497E-3</v>
      </c>
      <c r="AN129">
        <v>5.6964710675008502E-3</v>
      </c>
      <c r="AO129">
        <v>1.6846397415368501E-3</v>
      </c>
      <c r="AP129">
        <v>5.82553819411005E-3</v>
      </c>
      <c r="AQ129">
        <v>5.6443974278318502E-4</v>
      </c>
      <c r="AR129">
        <v>1.707878832912875E-2</v>
      </c>
      <c r="AS129">
        <v>9.2649665031836505E-3</v>
      </c>
      <c r="AT129">
        <v>8.9440306889031138E-3</v>
      </c>
      <c r="AU129">
        <v>1.780910868538095E-2</v>
      </c>
      <c r="AV129">
        <v>1.71559700377268E-2</v>
      </c>
      <c r="AW129">
        <v>2.5448402990187802E-2</v>
      </c>
      <c r="AX129">
        <v>2.010625567294335E-3</v>
      </c>
      <c r="AY129">
        <v>8.3298924593170412E-3</v>
      </c>
      <c r="AZ129">
        <v>1.619806723352726E-2</v>
      </c>
      <c r="BA129">
        <v>6.2081117525133699E-3</v>
      </c>
      <c r="BB129">
        <v>0</v>
      </c>
      <c r="BC129">
        <v>1.005092492909538E-2</v>
      </c>
      <c r="BD129">
        <v>0</v>
      </c>
      <c r="BE129">
        <v>4.669926970219584E-3</v>
      </c>
      <c r="BF129">
        <v>8.5944335774379103E-3</v>
      </c>
      <c r="BG129">
        <v>5.5352401436840701E-3</v>
      </c>
      <c r="BH129">
        <v>6.1876475461093601E-3</v>
      </c>
      <c r="BJ129">
        <f t="shared" si="24"/>
        <v>6.441524166439264E-3</v>
      </c>
      <c r="BK129">
        <f t="shared" si="25"/>
        <v>7.6300189682531232E-3</v>
      </c>
      <c r="BL129">
        <f t="shared" si="26"/>
        <v>8.2388542074833416E-3</v>
      </c>
      <c r="BN129">
        <f t="shared" si="27"/>
        <v>6.1951723114484422E-3</v>
      </c>
      <c r="BO129">
        <f t="shared" si="28"/>
        <v>5.9363108160558247E-3</v>
      </c>
      <c r="BP129">
        <f t="shared" si="29"/>
        <v>6.3425484899661934E-3</v>
      </c>
      <c r="BR129">
        <f t="shared" si="30"/>
        <v>1.5487930778621106E-3</v>
      </c>
      <c r="BS129">
        <f t="shared" si="31"/>
        <v>1.3992018777547073E-3</v>
      </c>
      <c r="BT129">
        <f t="shared" si="32"/>
        <v>1.2685096979932386E-3</v>
      </c>
      <c r="BV129">
        <f t="shared" si="33"/>
        <v>0.57315822598742971</v>
      </c>
      <c r="BW129">
        <f t="shared" si="34"/>
        <v>0.37586849211606188</v>
      </c>
      <c r="BX129">
        <f t="shared" si="35"/>
        <v>0.74893128511001317</v>
      </c>
    </row>
    <row r="130" spans="1:76" x14ac:dyDescent="0.3">
      <c r="A130" t="s">
        <v>1410</v>
      </c>
      <c r="B130">
        <v>6.6413521884331505E-4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8.7696898609806995E-4</v>
      </c>
      <c r="J130">
        <v>3.7719484360138999E-4</v>
      </c>
      <c r="K130">
        <v>9.7891823859499998E-3</v>
      </c>
      <c r="L130">
        <v>0</v>
      </c>
      <c r="M130">
        <v>0</v>
      </c>
      <c r="N130">
        <v>0</v>
      </c>
      <c r="O130">
        <v>8.9932150245728999E-3</v>
      </c>
      <c r="P130">
        <v>0</v>
      </c>
      <c r="Q130">
        <v>5.2001607567328002E-3</v>
      </c>
      <c r="R130">
        <v>0</v>
      </c>
      <c r="S130">
        <v>6.5939096240127002E-3</v>
      </c>
      <c r="T130">
        <v>0</v>
      </c>
      <c r="U130">
        <v>1.0390443187388699E-2</v>
      </c>
      <c r="V130">
        <v>0</v>
      </c>
      <c r="W130">
        <v>0</v>
      </c>
      <c r="X130">
        <v>0</v>
      </c>
      <c r="Y130">
        <v>0</v>
      </c>
      <c r="Z130">
        <v>3.5400354640046298E-3</v>
      </c>
      <c r="AA130">
        <v>0</v>
      </c>
      <c r="AB130">
        <v>0</v>
      </c>
      <c r="AC130">
        <v>0</v>
      </c>
      <c r="AD130">
        <v>0</v>
      </c>
      <c r="AE130">
        <v>5.7477236305565E-3</v>
      </c>
      <c r="AF130">
        <v>0</v>
      </c>
      <c r="AG130">
        <v>0</v>
      </c>
      <c r="AH130">
        <v>0</v>
      </c>
      <c r="AI130">
        <v>9.5771182595198508E-3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1.1233622617934349E-3</v>
      </c>
      <c r="AV130">
        <v>4.665515338087965E-3</v>
      </c>
      <c r="AW130">
        <v>0</v>
      </c>
      <c r="AX130">
        <v>0</v>
      </c>
      <c r="AY130">
        <v>0</v>
      </c>
      <c r="AZ130">
        <v>0</v>
      </c>
      <c r="BA130">
        <v>4.6717441098303404E-3</v>
      </c>
      <c r="BB130">
        <v>0</v>
      </c>
      <c r="BC130">
        <v>4.2535903029521302E-3</v>
      </c>
      <c r="BD130">
        <v>3.4947768063271498E-3</v>
      </c>
      <c r="BE130">
        <v>0</v>
      </c>
      <c r="BF130">
        <v>5.0386048879519502E-3</v>
      </c>
      <c r="BG130">
        <v>0</v>
      </c>
      <c r="BH130">
        <v>0</v>
      </c>
      <c r="BJ130">
        <f t="shared" si="24"/>
        <v>1.6188035759874045E-3</v>
      </c>
      <c r="BK130">
        <f t="shared" si="25"/>
        <v>1.9916238980823547E-3</v>
      </c>
      <c r="BL130">
        <f t="shared" si="26"/>
        <v>9.299037482777188E-4</v>
      </c>
      <c r="BN130">
        <f t="shared" si="27"/>
        <v>3.2981985590006856E-3</v>
      </c>
      <c r="BO130">
        <f t="shared" si="28"/>
        <v>3.5755060720461954E-3</v>
      </c>
      <c r="BP130">
        <f t="shared" si="29"/>
        <v>1.8134931675575536E-3</v>
      </c>
      <c r="BR130">
        <f t="shared" si="30"/>
        <v>8.245496397501714E-4</v>
      </c>
      <c r="BS130">
        <f t="shared" si="31"/>
        <v>8.4275486323918047E-4</v>
      </c>
      <c r="BT130">
        <f t="shared" si="32"/>
        <v>3.6269863351151072E-4</v>
      </c>
      <c r="BV130">
        <f t="shared" si="33"/>
        <v>0.75390096239191529</v>
      </c>
      <c r="BW130">
        <f t="shared" si="34"/>
        <v>0.45296785430968012</v>
      </c>
      <c r="BX130">
        <f t="shared" si="35"/>
        <v>0.25890893113133007</v>
      </c>
    </row>
    <row r="131" spans="1:76" x14ac:dyDescent="0.3">
      <c r="A131" t="s">
        <v>1411</v>
      </c>
      <c r="B131">
        <v>2.7987793753366449E-2</v>
      </c>
      <c r="C131">
        <v>2.525286311219295E-2</v>
      </c>
      <c r="D131">
        <v>1.5287028014831465E-2</v>
      </c>
      <c r="E131">
        <v>0.1805683942889455</v>
      </c>
      <c r="F131">
        <v>7.0195603837469006E-2</v>
      </c>
      <c r="G131">
        <v>4.2843661149204251E-2</v>
      </c>
      <c r="H131">
        <v>3.3606482278888301E-2</v>
      </c>
      <c r="I131">
        <v>4.5219197480295154E-2</v>
      </c>
      <c r="J131">
        <v>2.56265365922668E-2</v>
      </c>
      <c r="K131">
        <v>6.2985988092879502E-2</v>
      </c>
      <c r="L131">
        <v>2.90579136957302E-2</v>
      </c>
      <c r="M131">
        <v>3.0554192982190052E-2</v>
      </c>
      <c r="N131">
        <v>3.511265572684235E-2</v>
      </c>
      <c r="O131">
        <v>1.9059430633669799E-2</v>
      </c>
      <c r="P131">
        <v>5.9376506218647346E-2</v>
      </c>
      <c r="Q131">
        <v>4.8978109865366298E-2</v>
      </c>
      <c r="R131">
        <v>6.0584447390395549E-2</v>
      </c>
      <c r="S131">
        <v>4.636355223857045E-2</v>
      </c>
      <c r="T131">
        <v>4.7157653913182454E-2</v>
      </c>
      <c r="U131">
        <v>3.2203421028523249E-2</v>
      </c>
      <c r="V131">
        <v>4.4194134543815947E-2</v>
      </c>
      <c r="W131">
        <v>3.68840351379442E-2</v>
      </c>
      <c r="X131">
        <v>3.9843802985081452E-2</v>
      </c>
      <c r="Y131">
        <v>4.0126257823651451E-2</v>
      </c>
      <c r="Z131">
        <v>4.0723117820494648E-2</v>
      </c>
      <c r="AA131">
        <v>4.0101287008998898E-2</v>
      </c>
      <c r="AB131">
        <v>4.2978046925621002E-2</v>
      </c>
      <c r="AC131">
        <v>4.7602067027716799E-2</v>
      </c>
      <c r="AD131">
        <v>2.5609714901884649E-2</v>
      </c>
      <c r="AE131">
        <v>6.1576937418222955E-2</v>
      </c>
      <c r="AF131">
        <v>3.5928962032434703E-2</v>
      </c>
      <c r="AG131">
        <v>3.2231829193616154E-2</v>
      </c>
      <c r="AH131">
        <v>8.8867886046011549E-2</v>
      </c>
      <c r="AI131">
        <v>5.6695395968196199E-2</v>
      </c>
      <c r="AJ131">
        <v>3.5221244086587299E-2</v>
      </c>
      <c r="AK131">
        <v>2.7048026386172101E-2</v>
      </c>
      <c r="AL131">
        <v>5.7841977521844501E-2</v>
      </c>
      <c r="AM131">
        <v>4.5272777535187506E-2</v>
      </c>
      <c r="AN131">
        <v>6.7950593940543591E-2</v>
      </c>
      <c r="AO131">
        <v>2.6519937557335602E-2</v>
      </c>
      <c r="AP131">
        <v>5.928304885717095E-2</v>
      </c>
      <c r="AQ131">
        <v>4.76615567448824E-2</v>
      </c>
      <c r="AR131">
        <v>4.9370833446936657E-2</v>
      </c>
      <c r="AS131">
        <v>6.6903285501784648E-2</v>
      </c>
      <c r="AT131">
        <v>5.6485612934679547E-2</v>
      </c>
      <c r="AU131">
        <v>8.4235835749501956E-2</v>
      </c>
      <c r="AV131">
        <v>3.4423750231812648E-2</v>
      </c>
      <c r="AW131">
        <v>1.9858222760733721E-2</v>
      </c>
      <c r="AX131">
        <v>3.2509726814551096E-2</v>
      </c>
      <c r="AY131">
        <v>3.9529612602141148E-2</v>
      </c>
      <c r="AZ131">
        <v>3.9009051691207101E-2</v>
      </c>
      <c r="BA131">
        <v>5.1962049577164757E-2</v>
      </c>
      <c r="BB131">
        <v>5.8848407538266603E-2</v>
      </c>
      <c r="BC131">
        <v>3.6927317809128002E-2</v>
      </c>
      <c r="BD131">
        <v>5.6751571307125298E-2</v>
      </c>
      <c r="BE131">
        <v>2.2763482314927818E-2</v>
      </c>
      <c r="BF131">
        <v>3.0942771766808402E-2</v>
      </c>
      <c r="BG131">
        <v>5.8361225214477147E-2</v>
      </c>
      <c r="BH131">
        <v>3.2952738074626647E-2</v>
      </c>
      <c r="BJ131">
        <f t="shared" si="24"/>
        <v>4.6982022357674083E-2</v>
      </c>
      <c r="BK131">
        <f t="shared" si="25"/>
        <v>4.5537363855797902E-2</v>
      </c>
      <c r="BL131">
        <f t="shared" si="26"/>
        <v>4.5545386318623891E-2</v>
      </c>
      <c r="BN131">
        <f t="shared" si="27"/>
        <v>3.8989168637512228E-2</v>
      </c>
      <c r="BO131">
        <f t="shared" si="28"/>
        <v>1.4420598690035695E-2</v>
      </c>
      <c r="BP131">
        <f t="shared" si="29"/>
        <v>1.6137488774417397E-2</v>
      </c>
      <c r="BR131">
        <f t="shared" si="30"/>
        <v>9.747292159378057E-3</v>
      </c>
      <c r="BS131">
        <f t="shared" si="31"/>
        <v>3.3989677074980282E-3</v>
      </c>
      <c r="BT131">
        <f t="shared" si="32"/>
        <v>3.2274977548834793E-3</v>
      </c>
      <c r="BV131">
        <f t="shared" si="33"/>
        <v>0.89020429489023034</v>
      </c>
      <c r="BW131">
        <f t="shared" si="34"/>
        <v>0.890251027920968</v>
      </c>
      <c r="BX131">
        <f t="shared" si="35"/>
        <v>0.99864308558365722</v>
      </c>
    </row>
    <row r="132" spans="1:76" x14ac:dyDescent="0.3">
      <c r="A132" t="s">
        <v>1412</v>
      </c>
      <c r="B132">
        <v>0.30401478442757951</v>
      </c>
      <c r="C132">
        <v>0.32566909351387802</v>
      </c>
      <c r="D132">
        <v>0.71364562239829654</v>
      </c>
      <c r="E132">
        <v>10.391703028123359</v>
      </c>
      <c r="F132">
        <v>0.39209013106335949</v>
      </c>
      <c r="G132">
        <v>0.29978238625265552</v>
      </c>
      <c r="H132">
        <v>1.0530239305450511</v>
      </c>
      <c r="I132">
        <v>0.36183217873741652</v>
      </c>
      <c r="J132">
        <v>0.61093776627235896</v>
      </c>
      <c r="K132">
        <v>0.22960083052411501</v>
      </c>
      <c r="L132">
        <v>0.27098865101580999</v>
      </c>
      <c r="M132">
        <v>0.59660155267553305</v>
      </c>
      <c r="N132">
        <v>0.44697309792274098</v>
      </c>
      <c r="O132">
        <v>0.31470893339949352</v>
      </c>
      <c r="P132">
        <v>0.60122747477168748</v>
      </c>
      <c r="Q132">
        <v>0.34719095151199753</v>
      </c>
      <c r="R132">
        <v>0.45111830959709354</v>
      </c>
      <c r="S132">
        <v>0.44546505501629452</v>
      </c>
      <c r="T132">
        <v>0.27906197474258954</v>
      </c>
      <c r="U132">
        <v>1.401476608088045</v>
      </c>
      <c r="V132">
        <v>0.2177830702323095</v>
      </c>
      <c r="W132">
        <v>0.44562287338573547</v>
      </c>
      <c r="X132">
        <v>0.21012888783121852</v>
      </c>
      <c r="Y132">
        <v>0.2693085396335485</v>
      </c>
      <c r="Z132">
        <v>0.81080565852534903</v>
      </c>
      <c r="AA132">
        <v>0.5168574987150335</v>
      </c>
      <c r="AB132">
        <v>0.84432962559791647</v>
      </c>
      <c r="AC132">
        <v>0.75253126387035552</v>
      </c>
      <c r="AD132">
        <v>0.33636344307618299</v>
      </c>
      <c r="AE132">
        <v>0.51077072148345304</v>
      </c>
      <c r="AF132">
        <v>0.25969117705848099</v>
      </c>
      <c r="AG132">
        <v>0.34191589944554701</v>
      </c>
      <c r="AH132">
        <v>1.6046955181297449</v>
      </c>
      <c r="AI132">
        <v>0.96337686497486907</v>
      </c>
      <c r="AJ132">
        <v>0.51330141746098001</v>
      </c>
      <c r="AK132">
        <v>0.4516788207048385</v>
      </c>
      <c r="AL132">
        <v>0.37890688172680898</v>
      </c>
      <c r="AM132">
        <v>0.22573371042476198</v>
      </c>
      <c r="AN132">
        <v>0.47043428744919202</v>
      </c>
      <c r="AO132">
        <v>0.35854944189510995</v>
      </c>
      <c r="AP132">
        <v>0.43882162205102099</v>
      </c>
      <c r="AQ132">
        <v>0.16682079053048399</v>
      </c>
      <c r="AR132">
        <v>0.25439944589854102</v>
      </c>
      <c r="AS132">
        <v>0.76256119276926304</v>
      </c>
      <c r="AT132">
        <v>0.50756366337152103</v>
      </c>
      <c r="AU132">
        <v>1.0436057767194165</v>
      </c>
      <c r="AV132">
        <v>1.052368372107495</v>
      </c>
      <c r="AW132">
        <v>0.30391109461496002</v>
      </c>
      <c r="AX132">
        <v>0.18245676528854998</v>
      </c>
      <c r="AY132">
        <v>0.43125382847955096</v>
      </c>
      <c r="AZ132">
        <v>0.58635875971273599</v>
      </c>
      <c r="BA132">
        <v>0.47956482945604206</v>
      </c>
      <c r="BB132">
        <v>0.29181703845555795</v>
      </c>
      <c r="BC132">
        <v>0.25997202664137953</v>
      </c>
      <c r="BD132">
        <v>0.63338522025737154</v>
      </c>
      <c r="BE132">
        <v>0.1335292744948185</v>
      </c>
      <c r="BF132">
        <v>0.25037686747355303</v>
      </c>
      <c r="BG132">
        <v>0.27676616537156695</v>
      </c>
      <c r="BH132">
        <v>0.406873899224653</v>
      </c>
      <c r="BJ132">
        <f t="shared" si="24"/>
        <v>1.078749400822208</v>
      </c>
      <c r="BK132">
        <f t="shared" si="25"/>
        <v>0.59229461052243149</v>
      </c>
      <c r="BL132">
        <f t="shared" si="26"/>
        <v>0.434440447703207</v>
      </c>
      <c r="BN132">
        <f t="shared" si="27"/>
        <v>2.492597326186663</v>
      </c>
      <c r="BO132">
        <f t="shared" si="28"/>
        <v>0.40273158091203864</v>
      </c>
      <c r="BP132">
        <f t="shared" si="29"/>
        <v>0.23946663157520104</v>
      </c>
      <c r="BR132">
        <f t="shared" si="30"/>
        <v>0.62314933154666574</v>
      </c>
      <c r="BS132">
        <f t="shared" si="31"/>
        <v>9.49247439536271E-2</v>
      </c>
      <c r="BT132">
        <f t="shared" si="32"/>
        <v>4.7893326315040209E-2</v>
      </c>
      <c r="BV132">
        <f t="shared" si="33"/>
        <v>0.45173321086848517</v>
      </c>
      <c r="BW132">
        <f t="shared" si="34"/>
        <v>0.3187297239264571</v>
      </c>
      <c r="BX132">
        <f t="shared" si="35"/>
        <v>0.14984906375846041</v>
      </c>
    </row>
    <row r="133" spans="1:76" x14ac:dyDescent="0.3">
      <c r="A133" t="s">
        <v>1413</v>
      </c>
      <c r="B133">
        <v>1.3373311304995285E-2</v>
      </c>
      <c r="C133">
        <v>3.7857640783422547E-2</v>
      </c>
      <c r="D133">
        <v>4.266653000309225E-2</v>
      </c>
      <c r="E133">
        <v>2.2699101319573901E-2</v>
      </c>
      <c r="F133">
        <v>0</v>
      </c>
      <c r="G133">
        <v>1.574399829681445E-2</v>
      </c>
      <c r="H133">
        <v>5.0096028123543399E-2</v>
      </c>
      <c r="I133">
        <v>1.9844087625209152E-2</v>
      </c>
      <c r="J133">
        <v>4.2282982207326597E-2</v>
      </c>
      <c r="K133">
        <v>3.2558854514664601E-2</v>
      </c>
      <c r="L133">
        <v>3.0924913447021248E-2</v>
      </c>
      <c r="M133">
        <v>3.2242881139516455E-2</v>
      </c>
      <c r="N133">
        <v>2.4639302461442948E-2</v>
      </c>
      <c r="O133">
        <v>2.8192918914912699E-2</v>
      </c>
      <c r="P133">
        <v>4.816238056427205E-2</v>
      </c>
      <c r="Q133">
        <v>4.3476679442222251E-3</v>
      </c>
      <c r="R133">
        <v>4.4153008335986704E-2</v>
      </c>
      <c r="S133">
        <v>3.8544536100119049E-2</v>
      </c>
      <c r="T133">
        <v>1.890483466224005E-2</v>
      </c>
      <c r="U133">
        <v>4.0801390072903052E-2</v>
      </c>
      <c r="V133">
        <v>3.8435508388163349E-2</v>
      </c>
      <c r="W133">
        <v>2.2421159077796699E-2</v>
      </c>
      <c r="X133">
        <v>5.3981076283890705E-2</v>
      </c>
      <c r="Y133">
        <v>2.7905970220660527E-2</v>
      </c>
      <c r="Z133">
        <v>2.468679034296805E-2</v>
      </c>
      <c r="AA133">
        <v>2.0804159167846649E-2</v>
      </c>
      <c r="AB133">
        <v>9.9402345929519003E-3</v>
      </c>
      <c r="AC133">
        <v>2.952408593874933E-2</v>
      </c>
      <c r="AD133">
        <v>3.2451151507921903E-2</v>
      </c>
      <c r="AE133">
        <v>4.2871111082481303E-2</v>
      </c>
      <c r="AF133">
        <v>2.7989504309101701E-2</v>
      </c>
      <c r="AG133">
        <v>2.8247405077269097E-2</v>
      </c>
      <c r="AH133">
        <v>4.5375174453258948E-2</v>
      </c>
      <c r="AI133">
        <v>6.4245007818130306E-2</v>
      </c>
      <c r="AJ133">
        <v>2.793967374240125E-2</v>
      </c>
      <c r="AK133">
        <v>3.3189476460428601E-2</v>
      </c>
      <c r="AL133">
        <v>2.690976301811155E-2</v>
      </c>
      <c r="AM133">
        <v>3.0636376697907301E-2</v>
      </c>
      <c r="AN133">
        <v>4.3844932583903248E-2</v>
      </c>
      <c r="AO133">
        <v>2.4858334655223548E-2</v>
      </c>
      <c r="AP133">
        <v>3.9461213507344099E-2</v>
      </c>
      <c r="AQ133">
        <v>3.0580740735223599E-2</v>
      </c>
      <c r="AR133">
        <v>1.4232080991609795E-2</v>
      </c>
      <c r="AS133">
        <v>1.4079293744764441E-2</v>
      </c>
      <c r="AT133">
        <v>4.51397593673461E-2</v>
      </c>
      <c r="AU133">
        <v>2.9788137286589599E-2</v>
      </c>
      <c r="AV133">
        <v>4.6971743233626406E-2</v>
      </c>
      <c r="AW133">
        <v>3.34156333647741E-2</v>
      </c>
      <c r="AX133">
        <v>2.2091047231642201E-2</v>
      </c>
      <c r="AY133">
        <v>3.1097028841279399E-2</v>
      </c>
      <c r="AZ133">
        <v>2.49353943528496E-2</v>
      </c>
      <c r="BA133">
        <v>2.986951092171445E-2</v>
      </c>
      <c r="BB133">
        <v>2.55549371618231E-2</v>
      </c>
      <c r="BC133">
        <v>3.9590073789888755E-2</v>
      </c>
      <c r="BD133">
        <v>2.0448377362652353E-2</v>
      </c>
      <c r="BE133">
        <v>3.9880234223475197E-2</v>
      </c>
      <c r="BF133">
        <v>1.7759786015757801E-2</v>
      </c>
      <c r="BG133">
        <v>3.218023479854485E-2</v>
      </c>
      <c r="BH133">
        <v>1.5170750685985E-2</v>
      </c>
      <c r="BJ133">
        <f t="shared" si="24"/>
        <v>2.7852037415626866E-2</v>
      </c>
      <c r="BK133">
        <f t="shared" si="25"/>
        <v>3.3960117079579959E-2</v>
      </c>
      <c r="BL133">
        <f t="shared" si="26"/>
        <v>2.958498139099465E-2</v>
      </c>
      <c r="BN133">
        <f t="shared" si="27"/>
        <v>1.4768349470362896E-2</v>
      </c>
      <c r="BO133">
        <f t="shared" si="28"/>
        <v>1.3377320201642678E-2</v>
      </c>
      <c r="BP133">
        <f t="shared" si="29"/>
        <v>9.4065196694422589E-3</v>
      </c>
      <c r="BR133">
        <f t="shared" si="30"/>
        <v>3.6920873675907241E-3</v>
      </c>
      <c r="BS133">
        <f t="shared" si="31"/>
        <v>3.1530646095617775E-3</v>
      </c>
      <c r="BT133">
        <f t="shared" si="32"/>
        <v>1.8813039338884518E-3</v>
      </c>
      <c r="BV133">
        <f t="shared" si="33"/>
        <v>0.21791458929646318</v>
      </c>
      <c r="BW133">
        <f t="shared" si="34"/>
        <v>0.67970359959614679</v>
      </c>
      <c r="BX133">
        <f t="shared" si="35"/>
        <v>0.24318674515193911</v>
      </c>
    </row>
    <row r="134" spans="1:76" x14ac:dyDescent="0.3">
      <c r="A134" t="s">
        <v>1414</v>
      </c>
      <c r="B134">
        <v>5.0763148786329204E-2</v>
      </c>
      <c r="C134">
        <v>4.0168823153769448E-2</v>
      </c>
      <c r="D134">
        <v>0.12108243524691301</v>
      </c>
      <c r="E134">
        <v>8.6031603414831001E-2</v>
      </c>
      <c r="F134">
        <v>0.162513579528307</v>
      </c>
      <c r="G134">
        <v>8.3076723644361097E-2</v>
      </c>
      <c r="H134">
        <v>0.12046961892189514</v>
      </c>
      <c r="I134">
        <v>7.66118321199592E-2</v>
      </c>
      <c r="J134">
        <v>8.4374055220689109E-2</v>
      </c>
      <c r="K134">
        <v>6.6087200073706248E-2</v>
      </c>
      <c r="L134">
        <v>6.7161007097368997E-2</v>
      </c>
      <c r="M134">
        <v>5.8812804070806204E-2</v>
      </c>
      <c r="N134">
        <v>6.1234111237366856E-2</v>
      </c>
      <c r="O134">
        <v>4.6531298061358195E-2</v>
      </c>
      <c r="P134">
        <v>7.8273200783257058E-2</v>
      </c>
      <c r="Q134">
        <v>9.2143694209680743E-2</v>
      </c>
      <c r="R134">
        <v>5.2147233605064694E-2</v>
      </c>
      <c r="S134">
        <v>7.8894445598433505E-2</v>
      </c>
      <c r="T134">
        <v>9.2555318614373952E-2</v>
      </c>
      <c r="U134">
        <v>9.480911665077979E-2</v>
      </c>
      <c r="V134">
        <v>7.0224453855498747E-2</v>
      </c>
      <c r="W134">
        <v>7.8402496128735746E-2</v>
      </c>
      <c r="X134">
        <v>0.1059083374351953</v>
      </c>
      <c r="Y134">
        <v>8.9887669044195651E-2</v>
      </c>
      <c r="Z134">
        <v>8.570810222941691E-2</v>
      </c>
      <c r="AA134">
        <v>0.1052334261172851</v>
      </c>
      <c r="AB134">
        <v>0.12952187227027456</v>
      </c>
      <c r="AC134">
        <v>7.677041182156695E-2</v>
      </c>
      <c r="AD134">
        <v>6.8673896623240055E-2</v>
      </c>
      <c r="AE134">
        <v>7.6962807909610506E-2</v>
      </c>
      <c r="AF134">
        <v>7.289106116088101E-2</v>
      </c>
      <c r="AG134">
        <v>8.2361693363389846E-2</v>
      </c>
      <c r="AH134">
        <v>7.27183848933355E-2</v>
      </c>
      <c r="AI134">
        <v>0.17628576241906951</v>
      </c>
      <c r="AJ134">
        <v>7.8512111058670259E-2</v>
      </c>
      <c r="AK134">
        <v>6.8257407357600441E-2</v>
      </c>
      <c r="AL134">
        <v>7.1514876140401848E-2</v>
      </c>
      <c r="AM134">
        <v>6.7218458119941399E-2</v>
      </c>
      <c r="AN134">
        <v>6.5549712778648045E-2</v>
      </c>
      <c r="AO134">
        <v>8.3034714851540153E-2</v>
      </c>
      <c r="AP134">
        <v>8.6178077859590599E-2</v>
      </c>
      <c r="AQ134">
        <v>6.6718725401583245E-2</v>
      </c>
      <c r="AR134">
        <v>0.10741999783557016</v>
      </c>
      <c r="AS134">
        <v>0.12489175490500951</v>
      </c>
      <c r="AT134">
        <v>0.12533431975013448</v>
      </c>
      <c r="AU134">
        <v>0.14150816500029501</v>
      </c>
      <c r="AV134">
        <v>7.1813636805755046E-2</v>
      </c>
      <c r="AW134">
        <v>5.0695748034312899E-2</v>
      </c>
      <c r="AX134">
        <v>3.8106011217844502E-2</v>
      </c>
      <c r="AY134">
        <v>8.3187852967518405E-2</v>
      </c>
      <c r="AZ134">
        <v>8.6708870814326655E-2</v>
      </c>
      <c r="BA134">
        <v>7.59429539513225E-2</v>
      </c>
      <c r="BB134">
        <v>6.1069759891591149E-2</v>
      </c>
      <c r="BC134">
        <v>8.07677446989363E-2</v>
      </c>
      <c r="BD134">
        <v>0.11025859514969349</v>
      </c>
      <c r="BE134">
        <v>5.4471609193181204E-2</v>
      </c>
      <c r="BF134">
        <v>5.49087091952647E-2</v>
      </c>
      <c r="BG134">
        <v>5.0536500284455804E-2</v>
      </c>
      <c r="BH134">
        <v>4.6768219428171498E-2</v>
      </c>
      <c r="BJ134">
        <f t="shared" si="24"/>
        <v>8.0958445973162416E-2</v>
      </c>
      <c r="BK134">
        <f t="shared" si="25"/>
        <v>8.9442027207797092E-2</v>
      </c>
      <c r="BL134">
        <f t="shared" si="26"/>
        <v>7.805498130765437E-2</v>
      </c>
      <c r="BN134">
        <f t="shared" si="27"/>
        <v>3.1693522811206236E-2</v>
      </c>
      <c r="BO134">
        <f t="shared" si="28"/>
        <v>2.7723504890147521E-2</v>
      </c>
      <c r="BP134">
        <f t="shared" si="29"/>
        <v>2.6299391394527208E-2</v>
      </c>
      <c r="BR134">
        <f t="shared" si="30"/>
        <v>7.923380702801559E-3</v>
      </c>
      <c r="BS134">
        <f t="shared" si="31"/>
        <v>6.5344927686939083E-3</v>
      </c>
      <c r="BT134">
        <f t="shared" si="32"/>
        <v>5.2598782789054412E-3</v>
      </c>
      <c r="BV134">
        <f t="shared" si="33"/>
        <v>0.41529405946354936</v>
      </c>
      <c r="BW134">
        <f t="shared" si="34"/>
        <v>0.7624178652636473</v>
      </c>
      <c r="BX134">
        <f t="shared" si="35"/>
        <v>0.18317952080697927</v>
      </c>
    </row>
    <row r="135" spans="1:76" x14ac:dyDescent="0.3">
      <c r="A135" t="s">
        <v>1415</v>
      </c>
      <c r="B135">
        <v>2.2124007322084648E-2</v>
      </c>
      <c r="C135">
        <v>9.1644703350459988E-3</v>
      </c>
      <c r="D135">
        <v>2.0262642359671301E-2</v>
      </c>
      <c r="E135">
        <v>3.2746067459080902E-2</v>
      </c>
      <c r="F135">
        <v>3.01379399785873E-2</v>
      </c>
      <c r="G135">
        <v>3.5662400561608854E-2</v>
      </c>
      <c r="H135">
        <v>1.7653606673273949E-2</v>
      </c>
      <c r="I135">
        <v>2.3367719499700249E-2</v>
      </c>
      <c r="J135">
        <v>2.4571727446530349E-2</v>
      </c>
      <c r="K135">
        <v>4.9779580908082101E-3</v>
      </c>
      <c r="L135">
        <v>8.1063977914978356E-3</v>
      </c>
      <c r="M135">
        <v>1.17843136541103E-2</v>
      </c>
      <c r="N135">
        <v>1.0029557159071629E-2</v>
      </c>
      <c r="O135">
        <v>4.6500227129038854E-3</v>
      </c>
      <c r="P135">
        <v>2.36204575489871E-2</v>
      </c>
      <c r="Q135">
        <v>1.224863286206755E-2</v>
      </c>
      <c r="R135">
        <v>1.8066422182644482E-2</v>
      </c>
      <c r="S135">
        <v>1.9318221131252949E-2</v>
      </c>
      <c r="T135">
        <v>2.4998570421656402E-2</v>
      </c>
      <c r="U135">
        <v>0</v>
      </c>
      <c r="V135">
        <v>1.8423071416156199E-2</v>
      </c>
      <c r="W135">
        <v>3.1395436190740249E-2</v>
      </c>
      <c r="X135">
        <v>2.5056090508638051E-3</v>
      </c>
      <c r="Y135">
        <v>8.7087349266670999E-3</v>
      </c>
      <c r="Z135">
        <v>1.7114279992407281E-2</v>
      </c>
      <c r="AA135">
        <v>1.9028653183731599E-2</v>
      </c>
      <c r="AB135">
        <v>2.6632271820997051E-2</v>
      </c>
      <c r="AC135">
        <v>2.1820338814264949E-2</v>
      </c>
      <c r="AD135">
        <v>1.9977942984344851E-2</v>
      </c>
      <c r="AE135">
        <v>1.7624399459649498E-2</v>
      </c>
      <c r="AF135">
        <v>2.105270385520595E-2</v>
      </c>
      <c r="AG135">
        <v>4.1500596554749448E-2</v>
      </c>
      <c r="AH135">
        <v>1.0008475635299051E-2</v>
      </c>
      <c r="AI135">
        <v>2.148853833048988E-2</v>
      </c>
      <c r="AJ135">
        <v>1.6759714265369419E-2</v>
      </c>
      <c r="AK135">
        <v>8.1995553548853007E-3</v>
      </c>
      <c r="AL135">
        <v>1.8444973564976701E-2</v>
      </c>
      <c r="AM135">
        <v>1.7923806271818801E-2</v>
      </c>
      <c r="AN135">
        <v>2.14545088076303E-2</v>
      </c>
      <c r="AO135">
        <v>1.7031983728934202E-2</v>
      </c>
      <c r="AP135">
        <v>1.197789918658565E-2</v>
      </c>
      <c r="AQ135">
        <v>2.0760414688699602E-2</v>
      </c>
      <c r="AR135">
        <v>1.9863073397545401E-2</v>
      </c>
      <c r="AS135">
        <v>1.8257075835742299E-2</v>
      </c>
      <c r="AT135">
        <v>7.5492537278128904E-3</v>
      </c>
      <c r="AU135">
        <v>1.88380660588367E-2</v>
      </c>
      <c r="AV135">
        <v>3.079696000943585E-2</v>
      </c>
      <c r="AW135">
        <v>1.4095265477366649E-2</v>
      </c>
      <c r="AX135">
        <v>1.4156286118615019E-2</v>
      </c>
      <c r="AY135">
        <v>3.0293695677309752E-2</v>
      </c>
      <c r="AZ135">
        <v>2.213315909706965E-2</v>
      </c>
      <c r="BA135">
        <v>1.7129995210094999E-2</v>
      </c>
      <c r="BB135">
        <v>2.19026794272047E-2</v>
      </c>
      <c r="BC135">
        <v>2.6585487055198753E-2</v>
      </c>
      <c r="BD135">
        <v>4.2036988612029397E-2</v>
      </c>
      <c r="BE135">
        <v>3.8228839675250701E-3</v>
      </c>
      <c r="BF135">
        <v>1.3839112465750484E-2</v>
      </c>
      <c r="BG135">
        <v>2.23997793142303E-2</v>
      </c>
      <c r="BH135">
        <v>2.7579979275171401E-2</v>
      </c>
      <c r="BJ135">
        <f t="shared" si="24"/>
        <v>1.8194245090939382E-2</v>
      </c>
      <c r="BK135">
        <f t="shared" si="25"/>
        <v>1.8870236997284486E-2</v>
      </c>
      <c r="BL135">
        <f t="shared" si="26"/>
        <v>1.9353303863833569E-2</v>
      </c>
      <c r="BN135">
        <f t="shared" si="27"/>
        <v>9.8689941331359231E-3</v>
      </c>
      <c r="BO135">
        <f t="shared" si="28"/>
        <v>9.7006652541054613E-3</v>
      </c>
      <c r="BP135">
        <f t="shared" si="29"/>
        <v>8.1166829862002673E-3</v>
      </c>
      <c r="BR135">
        <f t="shared" si="30"/>
        <v>2.4672485332839808E-3</v>
      </c>
      <c r="BS135">
        <f t="shared" si="31"/>
        <v>2.2864687277328985E-3</v>
      </c>
      <c r="BT135">
        <f t="shared" si="32"/>
        <v>1.6233365972400534E-3</v>
      </c>
      <c r="BV135">
        <f t="shared" si="33"/>
        <v>0.84202621540990208</v>
      </c>
      <c r="BW135">
        <f t="shared" si="34"/>
        <v>0.69774375870049909</v>
      </c>
      <c r="BX135">
        <f t="shared" si="35"/>
        <v>0.86429086987505355</v>
      </c>
    </row>
    <row r="136" spans="1:76" x14ac:dyDescent="0.3">
      <c r="A136" t="s">
        <v>1416</v>
      </c>
      <c r="B136">
        <v>0</v>
      </c>
      <c r="C136">
        <v>5.5559558371256245E-3</v>
      </c>
      <c r="D136">
        <v>4.7639129272784454E-3</v>
      </c>
      <c r="E136">
        <v>0</v>
      </c>
      <c r="F136">
        <v>0</v>
      </c>
      <c r="G136">
        <v>5.9086319367722504E-4</v>
      </c>
      <c r="H136">
        <v>1.1588947796665066E-2</v>
      </c>
      <c r="I136">
        <v>3.9264841319683599E-3</v>
      </c>
      <c r="J136">
        <v>0</v>
      </c>
      <c r="K136">
        <v>8.3565120157244003E-4</v>
      </c>
      <c r="L136">
        <v>3.0265867311329302E-3</v>
      </c>
      <c r="M136">
        <v>6.1497905306321004E-3</v>
      </c>
      <c r="N136">
        <v>0</v>
      </c>
      <c r="O136">
        <v>0</v>
      </c>
      <c r="P136">
        <v>9.7117442554222506E-3</v>
      </c>
      <c r="Q136">
        <v>5.6917313912194997E-3</v>
      </c>
      <c r="R136">
        <v>5.2174545721376999E-3</v>
      </c>
      <c r="S136">
        <v>8.3421086629676157E-3</v>
      </c>
      <c r="T136">
        <v>0</v>
      </c>
      <c r="U136">
        <v>8.6239452335206898E-3</v>
      </c>
      <c r="V136">
        <v>4.6441492433827152E-3</v>
      </c>
      <c r="W136">
        <v>1.3616996143013749E-4</v>
      </c>
      <c r="X136">
        <v>0</v>
      </c>
      <c r="Y136">
        <v>0</v>
      </c>
      <c r="Z136">
        <v>1.9382487345754051E-2</v>
      </c>
      <c r="AA136">
        <v>0</v>
      </c>
      <c r="AB136">
        <v>0</v>
      </c>
      <c r="AC136">
        <v>4.1754919315608598E-4</v>
      </c>
      <c r="AD136">
        <v>0</v>
      </c>
      <c r="AE136">
        <v>5.8332385632659496E-3</v>
      </c>
      <c r="AF136">
        <v>3.8079934666677799E-3</v>
      </c>
      <c r="AG136">
        <v>5.3076795901412996E-3</v>
      </c>
      <c r="AH136">
        <v>2.4504941234824249E-3</v>
      </c>
      <c r="AI136">
        <v>2.4497018590046531E-2</v>
      </c>
      <c r="AJ136">
        <v>6.8549840951173504E-3</v>
      </c>
      <c r="AK136">
        <v>1.477401781972825E-3</v>
      </c>
      <c r="AL136">
        <v>5.3073889460931003E-4</v>
      </c>
      <c r="AM136">
        <v>0</v>
      </c>
      <c r="AN136">
        <v>5.8191512927139501E-3</v>
      </c>
      <c r="AO136">
        <v>0</v>
      </c>
      <c r="AP136">
        <v>8.2851378788163495E-4</v>
      </c>
      <c r="AQ136">
        <v>0</v>
      </c>
      <c r="AR136">
        <v>8.7617077140724753E-3</v>
      </c>
      <c r="AS136">
        <v>0</v>
      </c>
      <c r="AT136">
        <v>0</v>
      </c>
      <c r="AU136">
        <v>7.8987095418554497E-3</v>
      </c>
      <c r="AV136">
        <v>0</v>
      </c>
      <c r="AW136">
        <v>6.9461074349361001E-3</v>
      </c>
      <c r="AX136">
        <v>1.96132847700736E-2</v>
      </c>
      <c r="AY136">
        <v>9.7640446246048812E-3</v>
      </c>
      <c r="AZ136">
        <v>0</v>
      </c>
      <c r="BA136">
        <v>4.7412505629701902E-3</v>
      </c>
      <c r="BB136">
        <v>0</v>
      </c>
      <c r="BC136">
        <v>9.0758769091356004E-4</v>
      </c>
      <c r="BD136">
        <v>2.27342163615009E-2</v>
      </c>
      <c r="BE136">
        <v>0</v>
      </c>
      <c r="BF136">
        <v>0</v>
      </c>
      <c r="BG136">
        <v>0</v>
      </c>
      <c r="BH136">
        <v>4.0436643674628498E-3</v>
      </c>
      <c r="BJ136">
        <f t="shared" si="24"/>
        <v>3.2401042497933719E-3</v>
      </c>
      <c r="BK136">
        <f t="shared" si="25"/>
        <v>4.9255715858862771E-3</v>
      </c>
      <c r="BL136">
        <f t="shared" si="26"/>
        <v>4.0368545168274032E-3</v>
      </c>
      <c r="BN136">
        <f t="shared" si="27"/>
        <v>3.7421335918725825E-3</v>
      </c>
      <c r="BO136">
        <f t="shared" si="28"/>
        <v>6.9228184511959156E-3</v>
      </c>
      <c r="BP136">
        <f t="shared" si="29"/>
        <v>6.1254977388153671E-3</v>
      </c>
      <c r="BR136">
        <f t="shared" si="30"/>
        <v>9.3553339796814564E-4</v>
      </c>
      <c r="BS136">
        <f t="shared" si="31"/>
        <v>1.6317239572546615E-3</v>
      </c>
      <c r="BT136">
        <f t="shared" si="32"/>
        <v>1.2250995477630735E-3</v>
      </c>
      <c r="BV136">
        <f t="shared" si="33"/>
        <v>0.37819568143919335</v>
      </c>
      <c r="BW136">
        <f t="shared" si="34"/>
        <v>0.60816145317094406</v>
      </c>
      <c r="BX136">
        <f t="shared" si="35"/>
        <v>0.66592022815581653</v>
      </c>
    </row>
    <row r="137" spans="1:76" x14ac:dyDescent="0.3">
      <c r="A137" t="s">
        <v>1417</v>
      </c>
      <c r="B137">
        <v>7.5841496589870494E-2</v>
      </c>
      <c r="C137">
        <v>0.1036514483133934</v>
      </c>
      <c r="D137">
        <v>0.106772372335181</v>
      </c>
      <c r="E137">
        <v>0.8777474641281644</v>
      </c>
      <c r="F137">
        <v>3.6176302419226952E-2</v>
      </c>
      <c r="G137">
        <v>6.7852066765322405E-2</v>
      </c>
      <c r="H137">
        <v>0.14168379750632251</v>
      </c>
      <c r="I137">
        <v>8.7645769228713144E-2</v>
      </c>
      <c r="J137">
        <v>0.12707324798751851</v>
      </c>
      <c r="K137">
        <v>7.6603136721482848E-2</v>
      </c>
      <c r="L137">
        <v>6.5039840055597556E-2</v>
      </c>
      <c r="M137">
        <v>0.13190104215575149</v>
      </c>
      <c r="N137">
        <v>8.158434453067126E-2</v>
      </c>
      <c r="O137">
        <v>6.8227576669684847E-2</v>
      </c>
      <c r="P137">
        <v>0.11634623692767701</v>
      </c>
      <c r="Q137">
        <v>9.6221812574107099E-2</v>
      </c>
      <c r="R137">
        <v>7.7345372388217509E-2</v>
      </c>
      <c r="S137">
        <v>9.0960574897053142E-2</v>
      </c>
      <c r="T137">
        <v>6.7363557600289101E-2</v>
      </c>
      <c r="U137">
        <v>0.18176173875753998</v>
      </c>
      <c r="V137">
        <v>4.4537842197607799E-2</v>
      </c>
      <c r="W137">
        <v>7.4259637720961447E-2</v>
      </c>
      <c r="X137">
        <v>7.3203641513717901E-2</v>
      </c>
      <c r="Y137">
        <v>0.12917346600426854</v>
      </c>
      <c r="Z137">
        <v>0.12454955407979901</v>
      </c>
      <c r="AA137">
        <v>0.1157772634388007</v>
      </c>
      <c r="AB137">
        <v>9.0653687541126293E-2</v>
      </c>
      <c r="AC137">
        <v>0.12871592329642301</v>
      </c>
      <c r="AD137">
        <v>7.1219579164105248E-2</v>
      </c>
      <c r="AE137">
        <v>0.1097778499953535</v>
      </c>
      <c r="AF137">
        <v>5.5902417191155601E-2</v>
      </c>
      <c r="AG137">
        <v>7.2214041679780253E-2</v>
      </c>
      <c r="AH137">
        <v>0.1902048686664275</v>
      </c>
      <c r="AI137">
        <v>0.20362501596643801</v>
      </c>
      <c r="AJ137">
        <v>0.10534335714966825</v>
      </c>
      <c r="AK137">
        <v>5.4994494680722247E-2</v>
      </c>
      <c r="AL137">
        <v>8.5725321557300505E-2</v>
      </c>
      <c r="AM137">
        <v>9.0474863573937941E-2</v>
      </c>
      <c r="AN137">
        <v>9.9398671577948794E-2</v>
      </c>
      <c r="AO137">
        <v>7.4892412098678904E-2</v>
      </c>
      <c r="AP137">
        <v>9.6710167527079643E-2</v>
      </c>
      <c r="AQ137">
        <v>5.9659613453544202E-2</v>
      </c>
      <c r="AR137">
        <v>5.9462522108043002E-2</v>
      </c>
      <c r="AS137">
        <v>0.11789793864751041</v>
      </c>
      <c r="AT137">
        <v>0.1257326710375565</v>
      </c>
      <c r="AU137">
        <v>0.153276826439421</v>
      </c>
      <c r="AV137">
        <v>0.1305394789667495</v>
      </c>
      <c r="AW137">
        <v>5.7183765590268096E-2</v>
      </c>
      <c r="AX137">
        <v>9.3294647498102054E-2</v>
      </c>
      <c r="AY137">
        <v>0.11473497105917199</v>
      </c>
      <c r="AZ137">
        <v>5.3562875225590001E-2</v>
      </c>
      <c r="BA137">
        <v>8.9716164229984796E-2</v>
      </c>
      <c r="BB137">
        <v>9.1951092274277196E-2</v>
      </c>
      <c r="BC137">
        <v>7.3255373834231904E-2</v>
      </c>
      <c r="BD137">
        <v>0.1396000174685865</v>
      </c>
      <c r="BE137">
        <v>6.8620722666189543E-2</v>
      </c>
      <c r="BF137">
        <v>6.6493089708133904E-2</v>
      </c>
      <c r="BG137">
        <v>7.251433048213024E-2</v>
      </c>
      <c r="BH137">
        <v>7.8080715690680896E-2</v>
      </c>
      <c r="BJ137">
        <f t="shared" si="24"/>
        <v>0.14127299718179281</v>
      </c>
      <c r="BK137">
        <f t="shared" si="25"/>
        <v>0.10562477956105913</v>
      </c>
      <c r="BL137">
        <f t="shared" si="26"/>
        <v>9.0124644181820313E-2</v>
      </c>
      <c r="BN137">
        <f t="shared" si="27"/>
        <v>0.19839792761615624</v>
      </c>
      <c r="BO137">
        <f t="shared" si="28"/>
        <v>4.6880653962895154E-2</v>
      </c>
      <c r="BP137">
        <f t="shared" si="29"/>
        <v>2.7857716409443616E-2</v>
      </c>
      <c r="BR137">
        <f t="shared" si="30"/>
        <v>4.959948190403906E-2</v>
      </c>
      <c r="BS137">
        <f t="shared" si="31"/>
        <v>1.1049876107874387E-2</v>
      </c>
      <c r="BT137">
        <f t="shared" si="32"/>
        <v>5.5715432818887233E-3</v>
      </c>
      <c r="BV137">
        <f t="shared" si="33"/>
        <v>0.49275914948056188</v>
      </c>
      <c r="BW137">
        <f t="shared" si="34"/>
        <v>0.32131555825633601</v>
      </c>
      <c r="BX137">
        <f t="shared" si="35"/>
        <v>0.22171040607045797</v>
      </c>
    </row>
    <row r="138" spans="1:76" x14ac:dyDescent="0.3">
      <c r="A138" t="s">
        <v>1418</v>
      </c>
      <c r="B138">
        <v>0.176232730139811</v>
      </c>
      <c r="C138">
        <v>0.21247618549658048</v>
      </c>
      <c r="D138">
        <v>0.50506120141978306</v>
      </c>
      <c r="E138">
        <v>7.1194564378164191</v>
      </c>
      <c r="F138">
        <v>0.13448114620081858</v>
      </c>
      <c r="G138">
        <v>0.21944912579524101</v>
      </c>
      <c r="H138">
        <v>0.62431847374603</v>
      </c>
      <c r="I138">
        <v>0.2130765483566345</v>
      </c>
      <c r="J138">
        <v>0.5072786057223625</v>
      </c>
      <c r="K138">
        <v>0.25084481630330951</v>
      </c>
      <c r="L138">
        <v>0.18292602493781251</v>
      </c>
      <c r="M138">
        <v>0.37286436975704801</v>
      </c>
      <c r="N138">
        <v>0.35377521782462851</v>
      </c>
      <c r="O138">
        <v>0.269664135673988</v>
      </c>
      <c r="P138">
        <v>0.3741875263269655</v>
      </c>
      <c r="Q138">
        <v>0.24008030397508551</v>
      </c>
      <c r="R138">
        <v>0.34791564252016249</v>
      </c>
      <c r="S138">
        <v>0.34384453709426749</v>
      </c>
      <c r="T138">
        <v>0.1811581517287085</v>
      </c>
      <c r="U138">
        <v>0.86185304405775598</v>
      </c>
      <c r="V138">
        <v>0.13008072775048551</v>
      </c>
      <c r="W138">
        <v>0.207585452608646</v>
      </c>
      <c r="X138">
        <v>0.100641990965432</v>
      </c>
      <c r="Y138">
        <v>0.22588295392691149</v>
      </c>
      <c r="Z138">
        <v>0.48122803541718395</v>
      </c>
      <c r="AA138">
        <v>0.44696197863677251</v>
      </c>
      <c r="AB138">
        <v>0.42626384483882451</v>
      </c>
      <c r="AC138">
        <v>0.70390626438291504</v>
      </c>
      <c r="AD138">
        <v>0.17986599848929349</v>
      </c>
      <c r="AE138">
        <v>0.42692307199573348</v>
      </c>
      <c r="AF138">
        <v>0.21844109026248801</v>
      </c>
      <c r="AG138">
        <v>0.3480367367290545</v>
      </c>
      <c r="AH138">
        <v>1.261469646933115</v>
      </c>
      <c r="AI138">
        <v>0.66468096224439299</v>
      </c>
      <c r="AJ138">
        <v>0.29830576495812</v>
      </c>
      <c r="AK138">
        <v>0.23802631551930498</v>
      </c>
      <c r="AL138">
        <v>0.196982349159781</v>
      </c>
      <c r="AM138">
        <v>0.14289572038284698</v>
      </c>
      <c r="AN138">
        <v>0.33059685630987501</v>
      </c>
      <c r="AO138">
        <v>0.26865744157989752</v>
      </c>
      <c r="AP138">
        <v>0.30115266126257501</v>
      </c>
      <c r="AQ138">
        <v>0.11718082295744756</v>
      </c>
      <c r="AR138">
        <v>0.18013227630925899</v>
      </c>
      <c r="AS138">
        <v>0.49506873906376603</v>
      </c>
      <c r="AT138">
        <v>0.32659176507852999</v>
      </c>
      <c r="AU138">
        <v>0.86902323497433598</v>
      </c>
      <c r="AV138">
        <v>0.75761620359567394</v>
      </c>
      <c r="AW138">
        <v>0.24237898964946103</v>
      </c>
      <c r="AX138">
        <v>0.15277493865255548</v>
      </c>
      <c r="AY138">
        <v>0.25135210531903251</v>
      </c>
      <c r="AZ138">
        <v>0.51563898712250045</v>
      </c>
      <c r="BA138">
        <v>0.30111012732748849</v>
      </c>
      <c r="BB138">
        <v>0.16837022328255402</v>
      </c>
      <c r="BC138">
        <v>0.201017979841799</v>
      </c>
      <c r="BD138">
        <v>0.41289750657066648</v>
      </c>
      <c r="BE138">
        <v>0.10538086296951925</v>
      </c>
      <c r="BF138">
        <v>0.1244307941253895</v>
      </c>
      <c r="BG138">
        <v>0.2142711124591935</v>
      </c>
      <c r="BH138">
        <v>0.25692050995278198</v>
      </c>
      <c r="BJ138">
        <f t="shared" si="24"/>
        <v>0.73476080309328229</v>
      </c>
      <c r="BK138">
        <f t="shared" si="25"/>
        <v>0.41981889614345236</v>
      </c>
      <c r="BL138">
        <f t="shared" si="26"/>
        <v>0.29875097153697416</v>
      </c>
      <c r="BN138">
        <f t="shared" si="27"/>
        <v>1.708208986818166</v>
      </c>
      <c r="BO138">
        <f t="shared" si="28"/>
        <v>0.29592264350189762</v>
      </c>
      <c r="BP138">
        <f t="shared" si="29"/>
        <v>0.18845959842611118</v>
      </c>
      <c r="BR138">
        <f t="shared" si="30"/>
        <v>0.4270522467045415</v>
      </c>
      <c r="BS138">
        <f t="shared" si="31"/>
        <v>6.9749635975613677E-2</v>
      </c>
      <c r="BT138">
        <f t="shared" si="32"/>
        <v>3.7691919685222237E-2</v>
      </c>
      <c r="BV138">
        <f t="shared" si="33"/>
        <v>0.47736250862251184</v>
      </c>
      <c r="BW138">
        <f t="shared" si="34"/>
        <v>0.32502402479703096</v>
      </c>
      <c r="BX138">
        <f t="shared" si="35"/>
        <v>0.13848283383552171</v>
      </c>
    </row>
    <row r="139" spans="1:76" x14ac:dyDescent="0.3">
      <c r="A139" t="s">
        <v>1419</v>
      </c>
      <c r="B139">
        <v>5.8693743921726049E-2</v>
      </c>
      <c r="C139">
        <v>4.2766034214538604E-2</v>
      </c>
      <c r="D139">
        <v>9.5784491945370059E-2</v>
      </c>
      <c r="E139">
        <v>0.17614864582242601</v>
      </c>
      <c r="F139">
        <v>7.2996425123933006E-2</v>
      </c>
      <c r="G139">
        <v>4.7801975315022796E-2</v>
      </c>
      <c r="H139">
        <v>1.4743907862760185E-2</v>
      </c>
      <c r="I139">
        <v>6.0379990153870154E-2</v>
      </c>
      <c r="J139">
        <v>4.4574704180201305E-2</v>
      </c>
      <c r="K139">
        <v>9.5729708538239353E-2</v>
      </c>
      <c r="L139">
        <v>2.299627889017675E-2</v>
      </c>
      <c r="M139">
        <v>6.30936665202768E-2</v>
      </c>
      <c r="N139">
        <v>7.1380754757376541E-2</v>
      </c>
      <c r="O139">
        <v>3.52229818036544E-2</v>
      </c>
      <c r="P139">
        <v>4.0387423900074201E-2</v>
      </c>
      <c r="Q139">
        <v>7.2109823437710302E-2</v>
      </c>
      <c r="R139">
        <v>3.7327151370506899E-2</v>
      </c>
      <c r="S139">
        <v>4.8209810965021901E-2</v>
      </c>
      <c r="T139">
        <v>3.9520993415914904E-2</v>
      </c>
      <c r="U139">
        <v>8.062013785929055E-2</v>
      </c>
      <c r="V139">
        <v>6.0917155564480144E-2</v>
      </c>
      <c r="W139">
        <v>6.0094018649569605E-2</v>
      </c>
      <c r="X139">
        <v>4.7942275915275251E-2</v>
      </c>
      <c r="Y139">
        <v>9.7726802601857746E-2</v>
      </c>
      <c r="Z139">
        <v>0.1080439031537575</v>
      </c>
      <c r="AA139">
        <v>7.8896209914554996E-2</v>
      </c>
      <c r="AB139">
        <v>9.3100037701608948E-2</v>
      </c>
      <c r="AC139">
        <v>4.5569536505994448E-2</v>
      </c>
      <c r="AD139">
        <v>5.106883931016875E-2</v>
      </c>
      <c r="AE139">
        <v>6.4259712227080698E-2</v>
      </c>
      <c r="AF139">
        <v>3.7349656983967153E-2</v>
      </c>
      <c r="AG139">
        <v>6.2775708060820043E-2</v>
      </c>
      <c r="AH139">
        <v>5.1701944306844203E-2</v>
      </c>
      <c r="AI139">
        <v>5.2465846387923801E-2</v>
      </c>
      <c r="AJ139">
        <v>7.3354180543635461E-2</v>
      </c>
      <c r="AK139">
        <v>5.1995870272166456E-2</v>
      </c>
      <c r="AL139">
        <v>6.7210729315058754E-2</v>
      </c>
      <c r="AM139">
        <v>6.4071718947775691E-2</v>
      </c>
      <c r="AN139">
        <v>7.5343639069610696E-2</v>
      </c>
      <c r="AO139">
        <v>5.1081026072368155E-2</v>
      </c>
      <c r="AP139">
        <v>6.0240108796849351E-2</v>
      </c>
      <c r="AQ139">
        <v>6.4102416234909809E-2</v>
      </c>
      <c r="AR139">
        <v>8.0586721470142092E-2</v>
      </c>
      <c r="AS139">
        <v>9.0502745113686153E-2</v>
      </c>
      <c r="AT139">
        <v>5.918952967497175E-2</v>
      </c>
      <c r="AU139">
        <v>0.16015891215407452</v>
      </c>
      <c r="AV139">
        <v>6.5097213198169399E-2</v>
      </c>
      <c r="AW139">
        <v>7.8896624381533845E-2</v>
      </c>
      <c r="AX139">
        <v>6.2120800906923901E-2</v>
      </c>
      <c r="AY139">
        <v>5.2183261023279304E-2</v>
      </c>
      <c r="AZ139">
        <v>8.2143113426131648E-2</v>
      </c>
      <c r="BA139">
        <v>4.3061042068328351E-2</v>
      </c>
      <c r="BB139">
        <v>5.3019489079806151E-2</v>
      </c>
      <c r="BC139">
        <v>3.2656378340566353E-2</v>
      </c>
      <c r="BD139">
        <v>7.8017264078328402E-2</v>
      </c>
      <c r="BE139">
        <v>1.9652848619263252E-2</v>
      </c>
      <c r="BF139">
        <v>5.6899360226500349E-2</v>
      </c>
      <c r="BG139">
        <v>6.6083306920773646E-2</v>
      </c>
      <c r="BH139">
        <v>2.5677723150157952E-2</v>
      </c>
      <c r="BJ139">
        <f t="shared" si="24"/>
        <v>6.3425659774209775E-2</v>
      </c>
      <c r="BK139">
        <f t="shared" si="25"/>
        <v>6.2088318938590979E-2</v>
      </c>
      <c r="BL139">
        <f t="shared" si="26"/>
        <v>6.4533840923400462E-2</v>
      </c>
      <c r="BN139">
        <f t="shared" si="27"/>
        <v>3.7785420151379492E-2</v>
      </c>
      <c r="BO139">
        <f t="shared" si="28"/>
        <v>2.1285325148455103E-2</v>
      </c>
      <c r="BP139">
        <f t="shared" si="29"/>
        <v>2.6390578095018272E-2</v>
      </c>
      <c r="BR139">
        <f t="shared" si="30"/>
        <v>9.4463550378448731E-3</v>
      </c>
      <c r="BS139">
        <f t="shared" si="31"/>
        <v>5.0169992507443873E-3</v>
      </c>
      <c r="BT139">
        <f t="shared" si="32"/>
        <v>5.2781156190036546E-3</v>
      </c>
      <c r="BV139">
        <f t="shared" si="33"/>
        <v>0.90158273022792823</v>
      </c>
      <c r="BW139">
        <f t="shared" si="34"/>
        <v>0.9192692923159258</v>
      </c>
      <c r="BX139">
        <f t="shared" si="35"/>
        <v>0.73873914283100395</v>
      </c>
    </row>
    <row r="140" spans="1:76" x14ac:dyDescent="0.3">
      <c r="A140" t="s">
        <v>1420</v>
      </c>
      <c r="B140">
        <v>5.2276596274287001E-3</v>
      </c>
      <c r="C140">
        <v>5.9044014904675495E-3</v>
      </c>
      <c r="D140">
        <v>2.2724397455598948E-2</v>
      </c>
      <c r="E140">
        <v>1.51103559098727E-2</v>
      </c>
      <c r="F140">
        <v>8.8942391198854998E-2</v>
      </c>
      <c r="G140">
        <v>5.2325095276241004E-3</v>
      </c>
      <c r="H140">
        <v>3.9942116110040201E-3</v>
      </c>
      <c r="I140">
        <v>1.342968065269155E-2</v>
      </c>
      <c r="J140">
        <v>5.8571325239909003E-3</v>
      </c>
      <c r="K140">
        <v>1.2615997561967799E-2</v>
      </c>
      <c r="L140">
        <v>1.111008218537362E-2</v>
      </c>
      <c r="M140">
        <v>7.7937717542476154E-3</v>
      </c>
      <c r="N140">
        <v>5.8842175860675501E-3</v>
      </c>
      <c r="O140">
        <v>1.779546108616395E-2</v>
      </c>
      <c r="P140">
        <v>1.111492631289702E-2</v>
      </c>
      <c r="Q140">
        <v>1.6125915732257849E-2</v>
      </c>
      <c r="R140">
        <v>2.8317853946295702E-2</v>
      </c>
      <c r="S140">
        <v>1.8253758380452401E-2</v>
      </c>
      <c r="T140">
        <v>1.196371320337535E-2</v>
      </c>
      <c r="U140">
        <v>6.2214306962860002E-3</v>
      </c>
      <c r="V140">
        <v>1.7320571103240402E-2</v>
      </c>
      <c r="W140">
        <v>5.7613902458198999E-3</v>
      </c>
      <c r="X140">
        <v>9.9885503310375E-3</v>
      </c>
      <c r="Y140">
        <v>1.8900189876514401E-2</v>
      </c>
      <c r="Z140">
        <v>1.7110961169775049E-2</v>
      </c>
      <c r="AA140">
        <v>2.2868259997989797E-2</v>
      </c>
      <c r="AB140">
        <v>3.6269413192209304E-2</v>
      </c>
      <c r="AC140">
        <v>1.7082413494089302E-2</v>
      </c>
      <c r="AD140">
        <v>7.4335107664669801E-3</v>
      </c>
      <c r="AE140">
        <v>1.1189626754419001E-2</v>
      </c>
      <c r="AF140">
        <v>0</v>
      </c>
      <c r="AG140">
        <v>1.2696987329057651E-2</v>
      </c>
      <c r="AH140">
        <v>1.0211442694356631E-2</v>
      </c>
      <c r="AI140">
        <v>2.2324902626309599E-2</v>
      </c>
      <c r="AJ140">
        <v>6.4391070012911004E-3</v>
      </c>
      <c r="AK140">
        <v>1.360645070115145E-2</v>
      </c>
      <c r="AL140">
        <v>6.9168650868662498E-3</v>
      </c>
      <c r="AM140">
        <v>2.6371219487303948E-2</v>
      </c>
      <c r="AN140">
        <v>1.381018962842875E-4</v>
      </c>
      <c r="AO140">
        <v>6.2295636899969004E-3</v>
      </c>
      <c r="AP140">
        <v>8.2851378788163495E-4</v>
      </c>
      <c r="AQ140">
        <v>8.1717032317085506E-3</v>
      </c>
      <c r="AR140">
        <v>5.0957323309766501E-3</v>
      </c>
      <c r="AS140">
        <v>8.3089532941334008E-3</v>
      </c>
      <c r="AT140">
        <v>8.3012533160208655E-3</v>
      </c>
      <c r="AU140">
        <v>2.260849390276095E-2</v>
      </c>
      <c r="AV140">
        <v>4.7598976555678846E-3</v>
      </c>
      <c r="AW140">
        <v>1.15768457248935E-2</v>
      </c>
      <c r="AX140">
        <v>5.4387181235669999E-3</v>
      </c>
      <c r="AY140">
        <v>4.7745892951884753E-3</v>
      </c>
      <c r="AZ140">
        <v>1.2367932616583451E-2</v>
      </c>
      <c r="BA140">
        <v>1.25738283814473E-2</v>
      </c>
      <c r="BB140">
        <v>1.5710372177522861E-2</v>
      </c>
      <c r="BC140">
        <v>4.2535903029521302E-3</v>
      </c>
      <c r="BD140">
        <v>1.6386765392266599E-2</v>
      </c>
      <c r="BE140">
        <v>2.0526829051528701E-2</v>
      </c>
      <c r="BF140">
        <v>4.9158293961405154E-3</v>
      </c>
      <c r="BG140">
        <v>1.379638695659415E-2</v>
      </c>
      <c r="BH140">
        <v>1.4651962528732333E-2</v>
      </c>
      <c r="BJ140">
        <f t="shared" si="24"/>
        <v>1.5553944513531804E-2</v>
      </c>
      <c r="BK140">
        <f t="shared" si="25"/>
        <v>1.5217498655983054E-2</v>
      </c>
      <c r="BL140">
        <f t="shared" si="26"/>
        <v>1.0189980213174439E-2</v>
      </c>
      <c r="BN140">
        <f t="shared" si="27"/>
        <v>2.0302843795688204E-2</v>
      </c>
      <c r="BO140">
        <f t="shared" si="28"/>
        <v>8.7655581602998477E-3</v>
      </c>
      <c r="BP140">
        <f t="shared" si="29"/>
        <v>6.6440251115592597E-3</v>
      </c>
      <c r="BR140">
        <f t="shared" si="30"/>
        <v>5.0757109489220509E-3</v>
      </c>
      <c r="BS140">
        <f t="shared" si="31"/>
        <v>2.0660618720110338E-3</v>
      </c>
      <c r="BT140">
        <f t="shared" si="32"/>
        <v>1.328805022311852E-3</v>
      </c>
      <c r="BV140">
        <f t="shared" si="33"/>
        <v>0.95165772695952655</v>
      </c>
      <c r="BW140">
        <f t="shared" si="34"/>
        <v>0.32088720599307258</v>
      </c>
      <c r="BX140">
        <f t="shared" si="35"/>
        <v>4.9454473248106492E-2</v>
      </c>
    </row>
    <row r="141" spans="1:76" x14ac:dyDescent="0.3">
      <c r="A141" t="s">
        <v>1421</v>
      </c>
      <c r="B141">
        <v>0</v>
      </c>
      <c r="C141">
        <v>0</v>
      </c>
      <c r="D141">
        <v>6.5529730270761002E-3</v>
      </c>
      <c r="E141">
        <v>3.1206564792617551E-3</v>
      </c>
      <c r="F141">
        <v>0</v>
      </c>
      <c r="G141">
        <v>0</v>
      </c>
      <c r="H141">
        <v>0</v>
      </c>
      <c r="I141">
        <v>3.9264841319683599E-3</v>
      </c>
      <c r="J141">
        <v>4.3238933347168546E-3</v>
      </c>
      <c r="K141">
        <v>0</v>
      </c>
      <c r="L141">
        <v>0</v>
      </c>
      <c r="M141">
        <v>3.4319380775152748E-3</v>
      </c>
      <c r="N141">
        <v>4.2692575895520403E-3</v>
      </c>
      <c r="O141">
        <v>1.2629565336817301E-3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6.2214306962860002E-3</v>
      </c>
      <c r="V141">
        <v>4.6441492433827152E-3</v>
      </c>
      <c r="W141">
        <v>8.9759549358677995E-3</v>
      </c>
      <c r="X141">
        <v>0</v>
      </c>
      <c r="Y141">
        <v>7.3646049765221499E-3</v>
      </c>
      <c r="Z141">
        <v>6.7217053432653004E-3</v>
      </c>
      <c r="AA141">
        <v>0</v>
      </c>
      <c r="AB141">
        <v>2.725504676900335E-3</v>
      </c>
      <c r="AC141">
        <v>6.9720616171234998E-3</v>
      </c>
      <c r="AD141">
        <v>6.3072030332643504E-3</v>
      </c>
      <c r="AE141">
        <v>0</v>
      </c>
      <c r="AF141">
        <v>0</v>
      </c>
      <c r="AG141">
        <v>0</v>
      </c>
      <c r="AH141">
        <v>8.3395350515688242E-3</v>
      </c>
      <c r="AI141">
        <v>1.110921655422225E-2</v>
      </c>
      <c r="AJ141">
        <v>8.4052064708898845E-3</v>
      </c>
      <c r="AK141">
        <v>2.0886135389136099E-3</v>
      </c>
      <c r="AL141">
        <v>4.7700011704942098E-4</v>
      </c>
      <c r="AM141">
        <v>0</v>
      </c>
      <c r="AN141">
        <v>0</v>
      </c>
      <c r="AO141">
        <v>1.2131132827447894E-2</v>
      </c>
      <c r="AP141">
        <v>1.6616091169838251E-3</v>
      </c>
      <c r="AQ141">
        <v>0</v>
      </c>
      <c r="AR141">
        <v>5.0957323309766501E-3</v>
      </c>
      <c r="AS141">
        <v>7.346367528739E-3</v>
      </c>
      <c r="AT141">
        <v>0</v>
      </c>
      <c r="AU141">
        <v>2.1254959686311898E-3</v>
      </c>
      <c r="AV141">
        <v>2.6338614397406401E-3</v>
      </c>
      <c r="AW141">
        <v>0</v>
      </c>
      <c r="AX141">
        <v>0</v>
      </c>
      <c r="AY141">
        <v>9.2584059018928841E-3</v>
      </c>
      <c r="AZ141">
        <v>1.4884596182332951E-2</v>
      </c>
      <c r="BA141">
        <v>0</v>
      </c>
      <c r="BB141">
        <v>3.8622793998453848E-3</v>
      </c>
      <c r="BC141">
        <v>0</v>
      </c>
      <c r="BD141">
        <v>6.6879946058422002E-3</v>
      </c>
      <c r="BE141">
        <v>0</v>
      </c>
      <c r="BF141">
        <v>0</v>
      </c>
      <c r="BG141">
        <v>5.1679862903654498E-3</v>
      </c>
      <c r="BH141">
        <v>6.0906026149836999E-3</v>
      </c>
      <c r="BJ141">
        <f t="shared" si="24"/>
        <v>1.6805099483607571E-3</v>
      </c>
      <c r="BK141">
        <f t="shared" si="25"/>
        <v>3.8545203404668463E-3</v>
      </c>
      <c r="BL141">
        <f t="shared" si="26"/>
        <v>3.5166753733853876E-3</v>
      </c>
      <c r="BN141">
        <f t="shared" si="27"/>
        <v>2.2091820978051E-3</v>
      </c>
      <c r="BO141">
        <f t="shared" si="28"/>
        <v>3.9228613331819713E-3</v>
      </c>
      <c r="BP141">
        <f t="shared" si="29"/>
        <v>4.2724766474134916E-3</v>
      </c>
      <c r="BR141">
        <f t="shared" si="30"/>
        <v>5.5229552445127501E-4</v>
      </c>
      <c r="BS141">
        <f t="shared" si="31"/>
        <v>9.2462728344915751E-4</v>
      </c>
      <c r="BT141">
        <f t="shared" si="32"/>
        <v>8.5449532948269832E-4</v>
      </c>
      <c r="BV141">
        <f t="shared" si="33"/>
        <v>5.3438171075722761E-2</v>
      </c>
      <c r="BW141">
        <f t="shared" si="34"/>
        <v>7.9114615759373438E-2</v>
      </c>
      <c r="BX141">
        <f t="shared" si="35"/>
        <v>0.78986722717589763</v>
      </c>
    </row>
    <row r="142" spans="1:76" x14ac:dyDescent="0.3">
      <c r="A142" t="s">
        <v>1422</v>
      </c>
      <c r="B142">
        <v>3.5529717348653643E-2</v>
      </c>
      <c r="C142">
        <v>2.48146914413487E-2</v>
      </c>
      <c r="D142">
        <v>1.1729137467429911E-2</v>
      </c>
      <c r="E142">
        <v>4.3516935523721045E-2</v>
      </c>
      <c r="F142">
        <v>1.1455513631941699E-3</v>
      </c>
      <c r="G142">
        <v>1.1009143444008799E-2</v>
      </c>
      <c r="H142">
        <v>8.2285977031383295E-2</v>
      </c>
      <c r="I142">
        <v>5.901039865619055E-3</v>
      </c>
      <c r="J142">
        <v>3.8698609731149095E-2</v>
      </c>
      <c r="K142">
        <v>1.8964621847575448E-2</v>
      </c>
      <c r="L142">
        <v>3.035114611959985E-2</v>
      </c>
      <c r="M142">
        <v>3.1961866881510301E-2</v>
      </c>
      <c r="N142">
        <v>3.7191511486457052E-2</v>
      </c>
      <c r="O142">
        <v>1.94196141430256E-2</v>
      </c>
      <c r="P142">
        <v>7.6473385360319003E-3</v>
      </c>
      <c r="Q142">
        <v>4.5948007316145997E-2</v>
      </c>
      <c r="R142">
        <v>5.7965632124753599E-2</v>
      </c>
      <c r="S142">
        <v>4.0734369210768298E-2</v>
      </c>
      <c r="T142">
        <v>3.6064588188496352E-2</v>
      </c>
      <c r="U142">
        <v>4.3599075550751099E-2</v>
      </c>
      <c r="V142">
        <v>3.7492653886117097E-2</v>
      </c>
      <c r="W142">
        <v>2.9152579399317501E-2</v>
      </c>
      <c r="X142">
        <v>2.531066478599435E-2</v>
      </c>
      <c r="Y142">
        <v>3.5707893576487154E-2</v>
      </c>
      <c r="Z142">
        <v>4.0729361703008046E-2</v>
      </c>
      <c r="AA142">
        <v>1.5626000447100136E-2</v>
      </c>
      <c r="AB142">
        <v>5.1172314057780846E-2</v>
      </c>
      <c r="AC142">
        <v>2.38656371266905E-2</v>
      </c>
      <c r="AD142">
        <v>2.0054954837968549E-2</v>
      </c>
      <c r="AE142">
        <v>3.5084999957166602E-2</v>
      </c>
      <c r="AF142">
        <v>1.9404690658052851E-2</v>
      </c>
      <c r="AG142">
        <v>3.3324426145709553E-2</v>
      </c>
      <c r="AH142">
        <v>4.1671179031357752E-2</v>
      </c>
      <c r="AI142">
        <v>7.9662530498087442E-2</v>
      </c>
      <c r="AJ142">
        <v>2.1514167491889127E-2</v>
      </c>
      <c r="AK142">
        <v>4.0895587151526948E-2</v>
      </c>
      <c r="AL142">
        <v>1.21370808452765E-2</v>
      </c>
      <c r="AM142">
        <v>2.1492302634990849E-2</v>
      </c>
      <c r="AN142">
        <v>1.55177367805706E-2</v>
      </c>
      <c r="AO142">
        <v>4.09014890375997E-2</v>
      </c>
      <c r="AP142">
        <v>2.7098731030555101E-2</v>
      </c>
      <c r="AQ142">
        <v>3.078652477718935E-2</v>
      </c>
      <c r="AR142">
        <v>3.2842718028313997E-2</v>
      </c>
      <c r="AS142">
        <v>3.10708954704077E-2</v>
      </c>
      <c r="AT142">
        <v>4.1908992335577898E-2</v>
      </c>
      <c r="AU142">
        <v>5.9825041978303406E-2</v>
      </c>
      <c r="AV142">
        <v>4.829599341785145E-2</v>
      </c>
      <c r="AW142">
        <v>4.2433590791592049E-2</v>
      </c>
      <c r="AX142">
        <v>2.6866121600549499E-2</v>
      </c>
      <c r="AY142">
        <v>2.3564102808403001E-2</v>
      </c>
      <c r="AZ142">
        <v>2.9467476699626551E-2</v>
      </c>
      <c r="BA142">
        <v>2.7288429373498797E-2</v>
      </c>
      <c r="BB142">
        <v>3.4902061724592502E-2</v>
      </c>
      <c r="BC142">
        <v>3.809442123094095E-2</v>
      </c>
      <c r="BD142">
        <v>2.770411171200925E-2</v>
      </c>
      <c r="BE142">
        <v>2.30651096893561E-2</v>
      </c>
      <c r="BF142">
        <v>3.0795126216439303E-2</v>
      </c>
      <c r="BG142">
        <v>9.0374573054630009E-3</v>
      </c>
      <c r="BH142">
        <v>4.3637490022636005E-2</v>
      </c>
      <c r="BJ142">
        <f t="shared" si="24"/>
        <v>2.7882181846678369E-2</v>
      </c>
      <c r="BK142">
        <f t="shared" si="25"/>
        <v>3.7034641732533763E-2</v>
      </c>
      <c r="BL142">
        <f t="shared" si="26"/>
        <v>3.1245710406206398E-2</v>
      </c>
      <c r="BN142">
        <f t="shared" si="27"/>
        <v>2.0214038417235805E-2</v>
      </c>
      <c r="BO142">
        <f t="shared" si="28"/>
        <v>1.5335424536517452E-2</v>
      </c>
      <c r="BP142">
        <f t="shared" si="29"/>
        <v>1.1616732789300649E-2</v>
      </c>
      <c r="BR142">
        <f t="shared" si="30"/>
        <v>5.0535096043089513E-3</v>
      </c>
      <c r="BS142">
        <f t="shared" si="31"/>
        <v>3.6145942273820195E-3</v>
      </c>
      <c r="BT142">
        <f t="shared" si="32"/>
        <v>2.3233465578601296E-3</v>
      </c>
      <c r="BV142">
        <f t="shared" si="33"/>
        <v>0.15194551913999926</v>
      </c>
      <c r="BW142">
        <f t="shared" si="34"/>
        <v>0.55171124206209909</v>
      </c>
      <c r="BX142">
        <f t="shared" si="35"/>
        <v>0.18789709768612514</v>
      </c>
    </row>
    <row r="143" spans="1:76" x14ac:dyDescent="0.3">
      <c r="A143" t="s">
        <v>1423</v>
      </c>
      <c r="B143">
        <v>4.8972771387762751E-2</v>
      </c>
      <c r="C143">
        <v>1.89190616886484E-2</v>
      </c>
      <c r="D143">
        <v>6.0910768869198897E-2</v>
      </c>
      <c r="E143">
        <v>6.8918023771312356E-2</v>
      </c>
      <c r="F143">
        <v>0.2156355172821765</v>
      </c>
      <c r="G143">
        <v>5.5145425953642746E-2</v>
      </c>
      <c r="H143">
        <v>6.8263101379417754E-2</v>
      </c>
      <c r="I143">
        <v>3.7129284361584497E-2</v>
      </c>
      <c r="J143">
        <v>3.7406447152549503E-2</v>
      </c>
      <c r="K143">
        <v>5.297120403342085E-2</v>
      </c>
      <c r="L143">
        <v>1.7072544978096599E-2</v>
      </c>
      <c r="M143">
        <v>5.2399122777165644E-2</v>
      </c>
      <c r="N143">
        <v>4.9006034833683099E-2</v>
      </c>
      <c r="O143">
        <v>3.6263405160115947E-2</v>
      </c>
      <c r="P143">
        <v>4.2202410450449736E-2</v>
      </c>
      <c r="Q143">
        <v>7.2731037499045054E-2</v>
      </c>
      <c r="R143">
        <v>6.5475333854416048E-2</v>
      </c>
      <c r="S143">
        <v>0.1056453971378975</v>
      </c>
      <c r="T143">
        <v>5.1208719538073405E-2</v>
      </c>
      <c r="U143">
        <v>5.976683959114875E-2</v>
      </c>
      <c r="V143">
        <v>6.0123399329024149E-2</v>
      </c>
      <c r="W143">
        <v>7.8927239215021511E-2</v>
      </c>
      <c r="X143">
        <v>1.98605184731626E-2</v>
      </c>
      <c r="Y143">
        <v>3.8781068356484649E-2</v>
      </c>
      <c r="Z143">
        <v>0.10263428841578626</v>
      </c>
      <c r="AA143">
        <v>8.0951990247439098E-2</v>
      </c>
      <c r="AB143">
        <v>9.5568617956711843E-2</v>
      </c>
      <c r="AC143">
        <v>8.3073131165950553E-2</v>
      </c>
      <c r="AD143">
        <v>3.0572270307141599E-2</v>
      </c>
      <c r="AE143">
        <v>9.5729836841383253E-2</v>
      </c>
      <c r="AF143">
        <v>2.6786252990691498E-2</v>
      </c>
      <c r="AG143">
        <v>3.19680273405177E-2</v>
      </c>
      <c r="AH143">
        <v>5.9495458995429996E-2</v>
      </c>
      <c r="AI143">
        <v>3.91734070690202E-2</v>
      </c>
      <c r="AJ143">
        <v>3.6816980377572604E-2</v>
      </c>
      <c r="AK143">
        <v>7.0391927729648099E-2</v>
      </c>
      <c r="AL143">
        <v>4.7939242220964899E-2</v>
      </c>
      <c r="AM143">
        <v>6.3709041272573097E-2</v>
      </c>
      <c r="AN143">
        <v>5.3939003535848955E-2</v>
      </c>
      <c r="AO143">
        <v>5.9744664367428847E-2</v>
      </c>
      <c r="AP143">
        <v>7.2008421665023498E-2</v>
      </c>
      <c r="AQ143">
        <v>7.6003703709808496E-2</v>
      </c>
      <c r="AR143">
        <v>7.0400443262234352E-2</v>
      </c>
      <c r="AS143">
        <v>1.9834388467122679E-2</v>
      </c>
      <c r="AT143">
        <v>8.9640762135787755E-2</v>
      </c>
      <c r="AU143">
        <v>3.5983285330148954E-2</v>
      </c>
      <c r="AV143">
        <v>9.9139553280536349E-2</v>
      </c>
      <c r="AW143">
        <v>2.803639090610285E-2</v>
      </c>
      <c r="AX143">
        <v>2.9643916507528588E-2</v>
      </c>
      <c r="AY143">
        <v>6.6473419454183558E-2</v>
      </c>
      <c r="AZ143">
        <v>3.3036630992411699E-2</v>
      </c>
      <c r="BA143">
        <v>5.3270728352128052E-2</v>
      </c>
      <c r="BB143">
        <v>3.5981150731108101E-2</v>
      </c>
      <c r="BC143">
        <v>3.1137808883038399E-2</v>
      </c>
      <c r="BD143">
        <v>3.3055480447409399E-2</v>
      </c>
      <c r="BE143">
        <v>2.0329322185011951E-2</v>
      </c>
      <c r="BF143">
        <v>8.4250808305552094E-2</v>
      </c>
      <c r="BG143">
        <v>6.5738980323239646E-2</v>
      </c>
      <c r="BH143">
        <v>4.5977078203040603E-2</v>
      </c>
      <c r="BJ143">
        <f t="shared" si="24"/>
        <v>5.8371635098641884E-2</v>
      </c>
      <c r="BK143">
        <f t="shared" si="25"/>
        <v>6.2541210934738911E-2</v>
      </c>
      <c r="BL143">
        <f t="shared" si="26"/>
        <v>5.2899325305818153E-2</v>
      </c>
      <c r="BN143">
        <f t="shared" si="27"/>
        <v>4.4950378128812737E-2</v>
      </c>
      <c r="BO143">
        <f t="shared" si="28"/>
        <v>2.7668183652307412E-2</v>
      </c>
      <c r="BP143">
        <f t="shared" si="29"/>
        <v>2.233716973189739E-2</v>
      </c>
      <c r="BR143">
        <f t="shared" si="30"/>
        <v>1.1237594532203184E-2</v>
      </c>
      <c r="BS143">
        <f t="shared" si="31"/>
        <v>6.5214534278871163E-3</v>
      </c>
      <c r="BT143">
        <f t="shared" si="32"/>
        <v>4.4674339463794781E-3</v>
      </c>
      <c r="BV143">
        <f t="shared" si="33"/>
        <v>0.75101163180525909</v>
      </c>
      <c r="BW143">
        <f t="shared" si="34"/>
        <v>0.6558135843956332</v>
      </c>
      <c r="BX143">
        <f t="shared" si="35"/>
        <v>0.23154907731646021</v>
      </c>
    </row>
    <row r="144" spans="1:76" x14ac:dyDescent="0.3">
      <c r="A144" t="s">
        <v>1424</v>
      </c>
      <c r="B144">
        <v>4.9701959998413548E-3</v>
      </c>
      <c r="C144">
        <v>8.7041633581920496E-4</v>
      </c>
      <c r="D144">
        <v>7.1566963055191002E-3</v>
      </c>
      <c r="E144">
        <v>1.7106965980651801E-2</v>
      </c>
      <c r="F144">
        <v>5.0357527359087002E-2</v>
      </c>
      <c r="G144">
        <v>4.4218493438470449E-3</v>
      </c>
      <c r="H144">
        <v>5.4932493325141246E-2</v>
      </c>
      <c r="I144">
        <v>1.1927180829727651E-3</v>
      </c>
      <c r="J144">
        <v>8.4341024166066005E-3</v>
      </c>
      <c r="K144">
        <v>1.49732548239884E-2</v>
      </c>
      <c r="L144">
        <v>8.3476749826199188E-3</v>
      </c>
      <c r="M144">
        <v>1.9138228913503901E-2</v>
      </c>
      <c r="N144">
        <v>1.460691220272955E-2</v>
      </c>
      <c r="O144">
        <v>0</v>
      </c>
      <c r="P144">
        <v>6.9135159984771502E-3</v>
      </c>
      <c r="Q144">
        <v>1.5010201841727411E-2</v>
      </c>
      <c r="R144">
        <v>1.1481003061207E-2</v>
      </c>
      <c r="S144">
        <v>2.063005236759425E-2</v>
      </c>
      <c r="T144">
        <v>0</v>
      </c>
      <c r="U144">
        <v>2.5738279004776404E-2</v>
      </c>
      <c r="V144">
        <v>6.9279467281642502E-3</v>
      </c>
      <c r="W144">
        <v>7.9151095745828622E-3</v>
      </c>
      <c r="X144">
        <v>1.8079766022161801E-2</v>
      </c>
      <c r="Y144">
        <v>1.75166116321799E-2</v>
      </c>
      <c r="Z144">
        <v>1.8407956721634901E-2</v>
      </c>
      <c r="AA144">
        <v>7.6429428750874251E-3</v>
      </c>
      <c r="AB144">
        <v>3.5119852111439601E-2</v>
      </c>
      <c r="AC144">
        <v>1.3668366451011655E-2</v>
      </c>
      <c r="AD144">
        <v>1.52351305181235E-2</v>
      </c>
      <c r="AE144">
        <v>1.1130910501401199E-2</v>
      </c>
      <c r="AF144">
        <v>1.2213548123715449E-2</v>
      </c>
      <c r="AG144">
        <v>1.233097420308518E-2</v>
      </c>
      <c r="AH144">
        <v>0</v>
      </c>
      <c r="AI144">
        <v>1.110921655422225E-2</v>
      </c>
      <c r="AJ144">
        <v>1.7491481358039952E-2</v>
      </c>
      <c r="AK144">
        <v>9.3761187697134502E-3</v>
      </c>
      <c r="AL144">
        <v>1.899124962224755E-2</v>
      </c>
      <c r="AM144">
        <v>8.8484997523937993E-3</v>
      </c>
      <c r="AN144">
        <v>2.7810843501447898E-4</v>
      </c>
      <c r="AO144">
        <v>1.248410373754865E-2</v>
      </c>
      <c r="AP144">
        <v>2.1928439841634749E-2</v>
      </c>
      <c r="AQ144">
        <v>6.6460369435707E-3</v>
      </c>
      <c r="AR144">
        <v>1.1122900924895551E-2</v>
      </c>
      <c r="AS144">
        <v>3.022923617151925E-2</v>
      </c>
      <c r="AT144">
        <v>5.9281973510623498E-3</v>
      </c>
      <c r="AU144">
        <v>1.46132790991344E-2</v>
      </c>
      <c r="AV144">
        <v>2.2652836917118002E-2</v>
      </c>
      <c r="AW144">
        <v>8.0847447893171703E-3</v>
      </c>
      <c r="AX144">
        <v>0</v>
      </c>
      <c r="AY144">
        <v>4.8173948725541002E-3</v>
      </c>
      <c r="AZ144">
        <v>6.6584901211973E-3</v>
      </c>
      <c r="BA144">
        <v>4.6623561397257547E-3</v>
      </c>
      <c r="BB144">
        <v>7.9227199170224505E-4</v>
      </c>
      <c r="BC144">
        <v>8.1417688123382997E-3</v>
      </c>
      <c r="BD144">
        <v>4.4049506545020448E-2</v>
      </c>
      <c r="BE144">
        <v>8.5211784572045389E-3</v>
      </c>
      <c r="BF144">
        <v>9.2831158352582998E-3</v>
      </c>
      <c r="BG144">
        <v>1.1278828066245375E-2</v>
      </c>
      <c r="BH144">
        <v>2.0417674652202553E-2</v>
      </c>
      <c r="BJ144">
        <f t="shared" si="24"/>
        <v>1.4277047119533278E-2</v>
      </c>
      <c r="BK144">
        <f t="shared" si="25"/>
        <v>1.3619314802799312E-2</v>
      </c>
      <c r="BL144">
        <f t="shared" si="26"/>
        <v>1.2291912768266357E-2</v>
      </c>
      <c r="BN144">
        <f t="shared" si="27"/>
        <v>1.6124865385327567E-2</v>
      </c>
      <c r="BO144">
        <f t="shared" si="28"/>
        <v>8.4839770405593009E-3</v>
      </c>
      <c r="BP144">
        <f t="shared" si="29"/>
        <v>1.0001400574597946E-2</v>
      </c>
      <c r="BR144">
        <f t="shared" si="30"/>
        <v>4.0312163463318918E-3</v>
      </c>
      <c r="BS144">
        <f t="shared" si="31"/>
        <v>1.9996925656034863E-3</v>
      </c>
      <c r="BT144">
        <f t="shared" si="32"/>
        <v>2.0002801149195891E-3</v>
      </c>
      <c r="BV144">
        <f t="shared" si="33"/>
        <v>0.8851159475981325</v>
      </c>
      <c r="BW144">
        <f t="shared" si="34"/>
        <v>0.66334530536637448</v>
      </c>
      <c r="BX144">
        <f t="shared" si="35"/>
        <v>0.64140794214084762</v>
      </c>
    </row>
    <row r="145" spans="1:76" x14ac:dyDescent="0.3">
      <c r="A145" t="s">
        <v>1425</v>
      </c>
      <c r="B145">
        <v>5.7584099982232002E-3</v>
      </c>
      <c r="C145">
        <v>1.8034621571047899E-3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2.3778986116676551E-3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1.3458655740960099E-2</v>
      </c>
      <c r="Q145">
        <v>0</v>
      </c>
      <c r="R145">
        <v>0</v>
      </c>
      <c r="S145">
        <v>0</v>
      </c>
      <c r="T145">
        <v>0</v>
      </c>
      <c r="U145">
        <v>7.390848767552605E-3</v>
      </c>
      <c r="V145">
        <v>5.4489105280221004E-3</v>
      </c>
      <c r="W145">
        <v>0</v>
      </c>
      <c r="X145">
        <v>0</v>
      </c>
      <c r="Y145">
        <v>8.7087349266670999E-3</v>
      </c>
      <c r="Z145">
        <v>0</v>
      </c>
      <c r="AA145">
        <v>2.1371941374393149E-3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5.9900239460782502E-3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9.9615597827610002E-3</v>
      </c>
      <c r="AV145">
        <v>6.6310792683754996E-3</v>
      </c>
      <c r="AW145">
        <v>0</v>
      </c>
      <c r="AX145">
        <v>0</v>
      </c>
      <c r="AY145">
        <v>1.63259016831034E-3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9.2575770141094994E-5</v>
      </c>
      <c r="BF145">
        <v>0</v>
      </c>
      <c r="BG145">
        <v>0</v>
      </c>
      <c r="BH145">
        <v>0</v>
      </c>
      <c r="BJ145">
        <f t="shared" si="24"/>
        <v>1.462401656747234E-3</v>
      </c>
      <c r="BK145">
        <f t="shared" si="25"/>
        <v>1.3158715755378402E-3</v>
      </c>
      <c r="BL145">
        <f t="shared" si="26"/>
        <v>9.723131574266475E-4</v>
      </c>
      <c r="BN145">
        <f t="shared" si="27"/>
        <v>3.5494946112583623E-3</v>
      </c>
      <c r="BO145">
        <f t="shared" si="28"/>
        <v>2.8029145565425548E-3</v>
      </c>
      <c r="BP145">
        <f t="shared" si="29"/>
        <v>2.5668022540365275E-3</v>
      </c>
      <c r="BR145">
        <f t="shared" si="30"/>
        <v>8.8737365281459058E-4</v>
      </c>
      <c r="BS145">
        <f t="shared" si="31"/>
        <v>6.6065329667257516E-4</v>
      </c>
      <c r="BT145">
        <f t="shared" si="32"/>
        <v>5.1336045080730547E-4</v>
      </c>
      <c r="BV145">
        <f t="shared" si="33"/>
        <v>0.8955581337445665</v>
      </c>
      <c r="BW145">
        <f t="shared" si="34"/>
        <v>0.63676844970578861</v>
      </c>
      <c r="BX145">
        <f t="shared" si="35"/>
        <v>0.68386450330680093</v>
      </c>
    </row>
    <row r="146" spans="1:76" x14ac:dyDescent="0.3">
      <c r="A146" t="s">
        <v>1426</v>
      </c>
      <c r="B146">
        <v>0</v>
      </c>
      <c r="C146">
        <v>0</v>
      </c>
      <c r="D146">
        <v>0</v>
      </c>
      <c r="E146">
        <v>7.8566473433743008E-3</v>
      </c>
      <c r="F146">
        <v>0</v>
      </c>
      <c r="G146">
        <v>4.0600445963051299E-3</v>
      </c>
      <c r="H146">
        <v>0</v>
      </c>
      <c r="I146">
        <v>0</v>
      </c>
      <c r="J146">
        <v>4.7740886788645654E-3</v>
      </c>
      <c r="K146">
        <v>0</v>
      </c>
      <c r="L146">
        <v>7.0147849013706999E-3</v>
      </c>
      <c r="M146">
        <v>3.841326094203075E-3</v>
      </c>
      <c r="N146">
        <v>5.8842175860675501E-3</v>
      </c>
      <c r="O146">
        <v>0</v>
      </c>
      <c r="P146">
        <v>1.0489585271974029E-2</v>
      </c>
      <c r="Q146">
        <v>1.1577424052438876E-2</v>
      </c>
      <c r="R146">
        <v>0</v>
      </c>
      <c r="S146">
        <v>1.7816482452708501E-2</v>
      </c>
      <c r="T146">
        <v>6.7405629465096002E-3</v>
      </c>
      <c r="U146">
        <v>0</v>
      </c>
      <c r="V146">
        <v>0</v>
      </c>
      <c r="W146">
        <v>0</v>
      </c>
      <c r="X146">
        <v>1.4186649812751549E-3</v>
      </c>
      <c r="Y146">
        <v>4.4154158635711449E-3</v>
      </c>
      <c r="Z146">
        <v>0</v>
      </c>
      <c r="AA146">
        <v>1.249889695739595E-2</v>
      </c>
      <c r="AB146">
        <v>1.4570315317091751E-2</v>
      </c>
      <c r="AC146">
        <v>5.7373179010913504E-3</v>
      </c>
      <c r="AD146">
        <v>5.7934159147950502E-3</v>
      </c>
      <c r="AE146">
        <v>5.3563881911530501E-3</v>
      </c>
      <c r="AF146">
        <v>0</v>
      </c>
      <c r="AG146">
        <v>0</v>
      </c>
      <c r="AH146">
        <v>6.9095071096094999E-3</v>
      </c>
      <c r="AI146">
        <v>0</v>
      </c>
      <c r="AJ146">
        <v>6.8549840951173504E-3</v>
      </c>
      <c r="AK146">
        <v>1.9897604439727602E-3</v>
      </c>
      <c r="AL146">
        <v>0</v>
      </c>
      <c r="AM146">
        <v>5.3078461003319552E-3</v>
      </c>
      <c r="AN146">
        <v>0</v>
      </c>
      <c r="AO146">
        <v>1.1565698185811251E-2</v>
      </c>
      <c r="AP146">
        <v>0</v>
      </c>
      <c r="AQ146">
        <v>5.1841038016406504E-3</v>
      </c>
      <c r="AR146">
        <v>3.5675749459225998E-3</v>
      </c>
      <c r="AS146">
        <v>0</v>
      </c>
      <c r="AT146">
        <v>1.048126343715715E-2</v>
      </c>
      <c r="AU146">
        <v>0</v>
      </c>
      <c r="AV146">
        <v>2.5092020184964651E-3</v>
      </c>
      <c r="AW146">
        <v>1.23285307014958E-2</v>
      </c>
      <c r="AX146">
        <v>0</v>
      </c>
      <c r="AY146">
        <v>4.4838166067044096E-3</v>
      </c>
      <c r="AZ146">
        <v>0</v>
      </c>
      <c r="BA146">
        <v>1.0973422850811701E-2</v>
      </c>
      <c r="BB146">
        <v>6.4946998996982851E-3</v>
      </c>
      <c r="BC146">
        <v>6.5999784640688001E-3</v>
      </c>
      <c r="BD146">
        <v>3.6567938180103502E-3</v>
      </c>
      <c r="BE146">
        <v>0</v>
      </c>
      <c r="BF146">
        <v>1.157667542445995E-2</v>
      </c>
      <c r="BG146">
        <v>0</v>
      </c>
      <c r="BH146">
        <v>3.8692421249269852E-3</v>
      </c>
      <c r="BJ146">
        <f t="shared" si="24"/>
        <v>3.4686324077873891E-3</v>
      </c>
      <c r="BK146">
        <f t="shared" si="25"/>
        <v>4.5142759797333924E-3</v>
      </c>
      <c r="BL146">
        <f t="shared" si="26"/>
        <v>4.297743716745058E-3</v>
      </c>
      <c r="BN146">
        <f t="shared" si="27"/>
        <v>4.0919056414083959E-3</v>
      </c>
      <c r="BO146">
        <f t="shared" si="28"/>
        <v>5.5782326287225886E-3</v>
      </c>
      <c r="BP146">
        <f t="shared" si="29"/>
        <v>4.3180616547738842E-3</v>
      </c>
      <c r="BR146">
        <f t="shared" si="30"/>
        <v>1.022976410352099E-3</v>
      </c>
      <c r="BS146">
        <f t="shared" si="31"/>
        <v>1.3148020396019345E-3</v>
      </c>
      <c r="BT146">
        <f t="shared" si="32"/>
        <v>8.6361233095477686E-4</v>
      </c>
      <c r="BV146">
        <f t="shared" si="33"/>
        <v>0.53481741882814293</v>
      </c>
      <c r="BW146">
        <f t="shared" si="34"/>
        <v>0.53991563070071591</v>
      </c>
      <c r="BX146">
        <f t="shared" si="35"/>
        <v>0.89141370152023469</v>
      </c>
    </row>
    <row r="147" spans="1:76" x14ac:dyDescent="0.3">
      <c r="A147" t="s">
        <v>1427</v>
      </c>
      <c r="B147">
        <v>0</v>
      </c>
      <c r="C147">
        <v>0</v>
      </c>
      <c r="D147">
        <v>0</v>
      </c>
      <c r="E147">
        <v>0</v>
      </c>
      <c r="F147">
        <v>7.28640744693035E-2</v>
      </c>
      <c r="G147">
        <v>0</v>
      </c>
      <c r="H147">
        <v>0</v>
      </c>
      <c r="I147">
        <v>0</v>
      </c>
      <c r="J147">
        <v>0</v>
      </c>
      <c r="K147">
        <v>4.5118837896401852E-3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4.597726184651635E-3</v>
      </c>
      <c r="R147">
        <v>0</v>
      </c>
      <c r="S147">
        <v>0</v>
      </c>
      <c r="T147">
        <v>0</v>
      </c>
      <c r="U147">
        <v>3.6841694527566899E-3</v>
      </c>
      <c r="V147">
        <v>0</v>
      </c>
      <c r="W147">
        <v>0</v>
      </c>
      <c r="X147">
        <v>8.3481282608062497E-3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2.0886135389136099E-3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5.7485435444238351E-3</v>
      </c>
      <c r="AR147">
        <v>1.7357604253421951E-3</v>
      </c>
      <c r="AS147">
        <v>0</v>
      </c>
      <c r="AT147">
        <v>0</v>
      </c>
      <c r="AU147">
        <v>0</v>
      </c>
      <c r="AV147">
        <v>0</v>
      </c>
      <c r="AW147">
        <v>6.9461074349361001E-3</v>
      </c>
      <c r="AX147">
        <v>1.07486326288026E-2</v>
      </c>
      <c r="AY147">
        <v>0</v>
      </c>
      <c r="AZ147">
        <v>1.9479611824861551E-3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J147">
        <f t="shared" si="24"/>
        <v>5.1233552777247074E-3</v>
      </c>
      <c r="BK147">
        <f t="shared" si="25"/>
        <v>6.6846098408682988E-4</v>
      </c>
      <c r="BL147">
        <f t="shared" si="26"/>
        <v>1.16862475019618E-3</v>
      </c>
      <c r="BN147">
        <f t="shared" si="27"/>
        <v>1.8130433384854726E-2</v>
      </c>
      <c r="BO147">
        <f t="shared" si="28"/>
        <v>2.1035156628433421E-3</v>
      </c>
      <c r="BP147">
        <f t="shared" si="29"/>
        <v>2.6914594332279754E-3</v>
      </c>
      <c r="BR147">
        <f t="shared" si="30"/>
        <v>4.5326083462136815E-3</v>
      </c>
      <c r="BS147">
        <f t="shared" si="31"/>
        <v>4.9580339650954759E-4</v>
      </c>
      <c r="BT147">
        <f t="shared" si="32"/>
        <v>5.3829188664559504E-4</v>
      </c>
      <c r="BV147">
        <f t="shared" si="33"/>
        <v>0.34369476978399727</v>
      </c>
      <c r="BW147">
        <f t="shared" si="34"/>
        <v>0.39953855503273417</v>
      </c>
      <c r="BX147">
        <f t="shared" si="35"/>
        <v>0.49820421033479301</v>
      </c>
    </row>
    <row r="148" spans="1:76" x14ac:dyDescent="0.3">
      <c r="A148" t="s">
        <v>1428</v>
      </c>
      <c r="B148">
        <v>0</v>
      </c>
      <c r="C148">
        <v>0</v>
      </c>
      <c r="D148">
        <v>0</v>
      </c>
      <c r="E148">
        <v>5.6396305573817498E-3</v>
      </c>
      <c r="F148">
        <v>0</v>
      </c>
      <c r="G148">
        <v>4.7022393359004598E-3</v>
      </c>
      <c r="H148">
        <v>0</v>
      </c>
      <c r="I148">
        <v>5.2240873363433998E-3</v>
      </c>
      <c r="J148">
        <v>1.12814709069733E-2</v>
      </c>
      <c r="K148">
        <v>4.1900047717958648E-3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4.0058358566460752E-5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6.0662111261795002E-3</v>
      </c>
      <c r="AD148">
        <v>0</v>
      </c>
      <c r="AE148">
        <v>0</v>
      </c>
      <c r="AF148">
        <v>0</v>
      </c>
      <c r="AG148">
        <v>0</v>
      </c>
      <c r="AH148">
        <v>1.3060567723654751E-3</v>
      </c>
      <c r="AI148">
        <v>0</v>
      </c>
      <c r="AJ148">
        <v>0</v>
      </c>
      <c r="AK148">
        <v>8.8381237488189754E-3</v>
      </c>
      <c r="AL148">
        <v>0</v>
      </c>
      <c r="AM148">
        <v>0</v>
      </c>
      <c r="AN148">
        <v>0</v>
      </c>
      <c r="AO148">
        <v>0</v>
      </c>
      <c r="AP148">
        <v>7.3469529015941998E-3</v>
      </c>
      <c r="AQ148">
        <v>4.9118409906478352E-3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9.334100249556096E-3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J148">
        <f t="shared" si="24"/>
        <v>1.9398395567746733E-3</v>
      </c>
      <c r="BK148">
        <f t="shared" si="25"/>
        <v>4.1179590317285759E-4</v>
      </c>
      <c r="BL148">
        <f t="shared" si="26"/>
        <v>1.2172407156246842E-3</v>
      </c>
      <c r="BN148">
        <f t="shared" si="27"/>
        <v>3.3249326991655033E-3</v>
      </c>
      <c r="BO148">
        <f t="shared" si="28"/>
        <v>1.4441350109292502E-3</v>
      </c>
      <c r="BP148">
        <f t="shared" si="29"/>
        <v>2.9318643366855793E-3</v>
      </c>
      <c r="BR148">
        <f t="shared" si="30"/>
        <v>8.3123317479137583E-4</v>
      </c>
      <c r="BS148">
        <f t="shared" si="31"/>
        <v>3.4038588639232728E-4</v>
      </c>
      <c r="BT148">
        <f t="shared" si="32"/>
        <v>5.8637286733711591E-4</v>
      </c>
      <c r="BV148">
        <f t="shared" si="33"/>
        <v>0.10443941059136014</v>
      </c>
      <c r="BW148">
        <f t="shared" si="34"/>
        <v>0.48313448060550701</v>
      </c>
      <c r="BX148">
        <f t="shared" si="35"/>
        <v>0.24242601224452046</v>
      </c>
    </row>
    <row r="149" spans="1:76" x14ac:dyDescent="0.3">
      <c r="A149" t="s">
        <v>1429</v>
      </c>
      <c r="B149">
        <v>1.7734556227472449E-2</v>
      </c>
      <c r="C149">
        <v>1.7571857099708099E-2</v>
      </c>
      <c r="D149">
        <v>1.3794277149861901E-2</v>
      </c>
      <c r="E149">
        <v>0.26599839812078402</v>
      </c>
      <c r="F149">
        <v>0</v>
      </c>
      <c r="G149">
        <v>1.1541410456118451E-2</v>
      </c>
      <c r="H149">
        <v>3.1983269516035598E-2</v>
      </c>
      <c r="I149">
        <v>4.3989231536342701E-3</v>
      </c>
      <c r="J149">
        <v>5.6725258667203E-3</v>
      </c>
      <c r="K149">
        <v>5.3152636404436501E-3</v>
      </c>
      <c r="L149">
        <v>9.0418513566871851E-3</v>
      </c>
      <c r="M149">
        <v>7.8522633903512998E-3</v>
      </c>
      <c r="N149">
        <v>1.3665715775033701E-2</v>
      </c>
      <c r="O149">
        <v>5.8758750669452497E-3</v>
      </c>
      <c r="P149">
        <v>2.1288344945772902E-2</v>
      </c>
      <c r="Q149">
        <v>5.1934753276524498E-3</v>
      </c>
      <c r="R149">
        <v>1.3421450228435616E-2</v>
      </c>
      <c r="S149">
        <v>1.6934909615490296E-2</v>
      </c>
      <c r="T149">
        <v>6.7405629465096002E-3</v>
      </c>
      <c r="U149">
        <v>3.5224965309752748E-2</v>
      </c>
      <c r="V149">
        <v>1.0675024499372066E-2</v>
      </c>
      <c r="W149">
        <v>1.0552862700402109E-2</v>
      </c>
      <c r="X149">
        <v>1.5033654305182851E-3</v>
      </c>
      <c r="Y149">
        <v>0</v>
      </c>
      <c r="Z149">
        <v>2.135244395728025E-2</v>
      </c>
      <c r="AA149">
        <v>2.8649791335282618E-2</v>
      </c>
      <c r="AB149">
        <v>2.6536855302828899E-2</v>
      </c>
      <c r="AC149">
        <v>2.7000797124739351E-2</v>
      </c>
      <c r="AD149">
        <v>1.12620338054469E-2</v>
      </c>
      <c r="AE149">
        <v>2.8079250959445599E-2</v>
      </c>
      <c r="AF149">
        <v>7.5401791165578E-3</v>
      </c>
      <c r="AG149">
        <v>6.6838345048185503E-3</v>
      </c>
      <c r="AH149">
        <v>2.6305987397034096E-2</v>
      </c>
      <c r="AI149">
        <v>8.4127710706442E-3</v>
      </c>
      <c r="AJ149">
        <v>1.5896426540064301E-2</v>
      </c>
      <c r="AK149">
        <v>3.2565748719028298E-3</v>
      </c>
      <c r="AL149">
        <v>6.5290827928760004E-3</v>
      </c>
      <c r="AM149">
        <v>4.8059760064764799E-3</v>
      </c>
      <c r="AN149">
        <v>5.8191512927139501E-3</v>
      </c>
      <c r="AO149">
        <v>1.597234521006945E-2</v>
      </c>
      <c r="AP149">
        <v>1.3575267418267249E-2</v>
      </c>
      <c r="AQ149">
        <v>8.1864016510797503E-3</v>
      </c>
      <c r="AR149">
        <v>3.2250735036988602E-2</v>
      </c>
      <c r="AS149">
        <v>4.7867435727581301E-2</v>
      </c>
      <c r="AT149">
        <v>1.5448817625308449E-2</v>
      </c>
      <c r="AU149">
        <v>3.0140905694138749E-2</v>
      </c>
      <c r="AV149">
        <v>1.732133464949805E-2</v>
      </c>
      <c r="AW149">
        <v>1.176578566779935E-2</v>
      </c>
      <c r="AX149">
        <v>0</v>
      </c>
      <c r="AY149">
        <v>1.6558138450962601E-2</v>
      </c>
      <c r="AZ149">
        <v>1.650349408368168E-2</v>
      </c>
      <c r="BA149">
        <v>1.201922119497445E-2</v>
      </c>
      <c r="BB149">
        <v>5.9194369985629504E-3</v>
      </c>
      <c r="BC149">
        <v>5.0076393912793548E-3</v>
      </c>
      <c r="BD149">
        <v>2.808301862654625E-2</v>
      </c>
      <c r="BE149">
        <v>8.0424595816351498E-3</v>
      </c>
      <c r="BF149">
        <v>5.3535621436801E-3</v>
      </c>
      <c r="BG149">
        <v>9.2024381244784244E-3</v>
      </c>
      <c r="BH149">
        <v>0</v>
      </c>
      <c r="BJ149">
        <f t="shared" si="24"/>
        <v>2.7308000443326347E-2</v>
      </c>
      <c r="BK149">
        <f t="shared" si="25"/>
        <v>1.593761585025328E-2</v>
      </c>
      <c r="BL149">
        <f t="shared" si="26"/>
        <v>1.3421025951222618E-2</v>
      </c>
      <c r="BN149">
        <f t="shared" si="27"/>
        <v>6.4144552761570148E-2</v>
      </c>
      <c r="BO149">
        <f t="shared" si="28"/>
        <v>1.0566798059159888E-2</v>
      </c>
      <c r="BP149">
        <f t="shared" si="29"/>
        <v>1.1182230089219175E-2</v>
      </c>
      <c r="BR149">
        <f t="shared" si="30"/>
        <v>1.6036138190392537E-2</v>
      </c>
      <c r="BS149">
        <f t="shared" si="31"/>
        <v>2.4906181876869354E-3</v>
      </c>
      <c r="BT149">
        <f t="shared" si="32"/>
        <v>2.2364460178438349E-3</v>
      </c>
      <c r="BV149">
        <f t="shared" si="33"/>
        <v>0.49376122276787482</v>
      </c>
      <c r="BW149">
        <f t="shared" si="34"/>
        <v>0.40406631861409414</v>
      </c>
      <c r="BX149">
        <f t="shared" si="35"/>
        <v>0.4567985814555956</v>
      </c>
    </row>
    <row r="150" spans="1:76" x14ac:dyDescent="0.3">
      <c r="A150" t="s">
        <v>1430</v>
      </c>
      <c r="B150">
        <v>1.7342042584421184E-2</v>
      </c>
      <c r="C150">
        <v>7.7334013745906155E-3</v>
      </c>
      <c r="D150">
        <v>2.2632840685259999E-2</v>
      </c>
      <c r="E150">
        <v>0.15501638007455548</v>
      </c>
      <c r="F150">
        <v>0</v>
      </c>
      <c r="G150">
        <v>2.5579718598099561E-2</v>
      </c>
      <c r="H150">
        <v>2.9568453138763849E-2</v>
      </c>
      <c r="I150">
        <v>6.1231204347913003E-3</v>
      </c>
      <c r="J150">
        <v>7.3532272396729798E-3</v>
      </c>
      <c r="K150">
        <v>2.7487040126911399E-2</v>
      </c>
      <c r="L150">
        <v>8.16023797231589E-3</v>
      </c>
      <c r="M150">
        <v>2.93777968325677E-2</v>
      </c>
      <c r="N150">
        <v>1.6506466687490798E-2</v>
      </c>
      <c r="O150">
        <v>2.3204830706991749E-2</v>
      </c>
      <c r="P150">
        <v>8.3629298628923997E-3</v>
      </c>
      <c r="Q150">
        <v>1.1691320382913701E-2</v>
      </c>
      <c r="R150">
        <v>1.3733038898734649E-2</v>
      </c>
      <c r="S150">
        <v>2.7447894057191849E-2</v>
      </c>
      <c r="T150">
        <v>1.7434088346289348E-2</v>
      </c>
      <c r="U150">
        <v>4.3844184518634699E-2</v>
      </c>
      <c r="V150">
        <v>8.7487858017772646E-3</v>
      </c>
      <c r="W150">
        <v>3.9090389594767599E-2</v>
      </c>
      <c r="X150">
        <v>1.16058387137745E-2</v>
      </c>
      <c r="Y150">
        <v>2.0772012099187102E-2</v>
      </c>
      <c r="Z150">
        <v>3.576576949304415E-2</v>
      </c>
      <c r="AA150">
        <v>2.8042208291600902E-2</v>
      </c>
      <c r="AB150">
        <v>2.65370433572333E-3</v>
      </c>
      <c r="AC150">
        <v>2.8429644369702852E-2</v>
      </c>
      <c r="AD150">
        <v>9.6556931913250495E-3</v>
      </c>
      <c r="AE150">
        <v>3.1925412343657852E-2</v>
      </c>
      <c r="AF150">
        <v>1.0088895904594459E-2</v>
      </c>
      <c r="AG150">
        <v>1.551582635376675E-2</v>
      </c>
      <c r="AH150">
        <v>2.206693623956665E-2</v>
      </c>
      <c r="AI150">
        <v>2.2059048974579099E-2</v>
      </c>
      <c r="AJ150">
        <v>6.9665258709177497E-3</v>
      </c>
      <c r="AK150">
        <v>1.251664220211185E-2</v>
      </c>
      <c r="AL150">
        <v>0</v>
      </c>
      <c r="AM150">
        <v>1.7771724950029204E-2</v>
      </c>
      <c r="AN150">
        <v>1.173299307170385E-2</v>
      </c>
      <c r="AO150">
        <v>1.8504256555031851E-2</v>
      </c>
      <c r="AP150">
        <v>1.3597092816934751E-2</v>
      </c>
      <c r="AQ150">
        <v>5.4436951654244998E-3</v>
      </c>
      <c r="AR150">
        <v>1.060302704455035E-2</v>
      </c>
      <c r="AS150">
        <v>1.5888431176115402E-2</v>
      </c>
      <c r="AT150">
        <v>5.9281973510623498E-3</v>
      </c>
      <c r="AU150">
        <v>2.3108106759577397E-2</v>
      </c>
      <c r="AV150">
        <v>1.9788289611528551E-2</v>
      </c>
      <c r="AW150">
        <v>2.5860675019521502E-2</v>
      </c>
      <c r="AX150">
        <v>8.9658586537899494E-3</v>
      </c>
      <c r="AY150">
        <v>3.1193359190368152E-2</v>
      </c>
      <c r="AZ150">
        <v>2.4235121786140602E-2</v>
      </c>
      <c r="BA150">
        <v>7.5822352809641553E-3</v>
      </c>
      <c r="BB150">
        <v>8.7101668823791995E-4</v>
      </c>
      <c r="BC150">
        <v>1.4788643365728951E-2</v>
      </c>
      <c r="BD150">
        <v>1.7946376267825151E-2</v>
      </c>
      <c r="BE150">
        <v>8.5072487150168411E-3</v>
      </c>
      <c r="BF150">
        <v>1.7061534428860596E-2</v>
      </c>
      <c r="BG150">
        <v>5.6039790876601901E-3</v>
      </c>
      <c r="BH150">
        <v>1.0157659396255601E-2</v>
      </c>
      <c r="BJ150">
        <f t="shared" si="24"/>
        <v>2.4758737918889911E-2</v>
      </c>
      <c r="BK150">
        <f t="shared" si="25"/>
        <v>2.160440952932878E-2</v>
      </c>
      <c r="BL150">
        <f t="shared" si="26"/>
        <v>1.3384907618214297E-2</v>
      </c>
      <c r="BN150">
        <f t="shared" si="27"/>
        <v>3.5979500475400064E-2</v>
      </c>
      <c r="BO150">
        <f t="shared" si="28"/>
        <v>1.1496522995341402E-2</v>
      </c>
      <c r="BP150">
        <f t="shared" si="29"/>
        <v>7.8233110668301832E-3</v>
      </c>
      <c r="BR150">
        <f t="shared" si="30"/>
        <v>8.994875118850016E-3</v>
      </c>
      <c r="BS150">
        <f t="shared" si="31"/>
        <v>2.7097564566909951E-3</v>
      </c>
      <c r="BT150">
        <f t="shared" si="32"/>
        <v>1.5646622133660367E-3</v>
      </c>
      <c r="BV150">
        <f t="shared" si="33"/>
        <v>0.7409841712089712</v>
      </c>
      <c r="BW150">
        <f t="shared" si="34"/>
        <v>0.23087960481440625</v>
      </c>
      <c r="BX150">
        <f t="shared" si="35"/>
        <v>1.3816003512488229E-2</v>
      </c>
    </row>
    <row r="151" spans="1:76" x14ac:dyDescent="0.3">
      <c r="A151" t="s">
        <v>1431</v>
      </c>
      <c r="B151">
        <v>0</v>
      </c>
      <c r="C151">
        <v>0</v>
      </c>
      <c r="D151">
        <v>0</v>
      </c>
      <c r="E151">
        <v>0</v>
      </c>
      <c r="F151">
        <v>3.6176302419226952E-2</v>
      </c>
      <c r="G151">
        <v>8.3459264863736497E-3</v>
      </c>
      <c r="H151">
        <v>0</v>
      </c>
      <c r="I151">
        <v>0</v>
      </c>
      <c r="J151">
        <v>0</v>
      </c>
      <c r="K151">
        <v>4.9779580908082101E-3</v>
      </c>
      <c r="L151">
        <v>0</v>
      </c>
      <c r="M151">
        <v>0</v>
      </c>
      <c r="N151">
        <v>5.9020202706304998E-3</v>
      </c>
      <c r="O151">
        <v>0</v>
      </c>
      <c r="P151">
        <v>0</v>
      </c>
      <c r="Q151">
        <v>4.4931472974860552E-3</v>
      </c>
      <c r="R151">
        <v>0</v>
      </c>
      <c r="S151">
        <v>8.1208959514171859E-3</v>
      </c>
      <c r="T151">
        <v>0</v>
      </c>
      <c r="U151">
        <v>8.57562159481845E-3</v>
      </c>
      <c r="V151">
        <v>9.6503020452026658E-3</v>
      </c>
      <c r="W151">
        <v>0</v>
      </c>
      <c r="X151">
        <v>0</v>
      </c>
      <c r="Y151">
        <v>8.7087349266670999E-3</v>
      </c>
      <c r="Z151">
        <v>7.2684327546577504E-3</v>
      </c>
      <c r="AA151">
        <v>0</v>
      </c>
      <c r="AB151">
        <v>0</v>
      </c>
      <c r="AC151">
        <v>0</v>
      </c>
      <c r="AD151">
        <v>6.3072030332643504E-3</v>
      </c>
      <c r="AE151">
        <v>3.46981908636469E-3</v>
      </c>
      <c r="AF151">
        <v>0</v>
      </c>
      <c r="AG151">
        <v>0</v>
      </c>
      <c r="AH151">
        <v>5.8522266518251497E-3</v>
      </c>
      <c r="AI151">
        <v>0</v>
      </c>
      <c r="AJ151">
        <v>7.2121225835680997E-3</v>
      </c>
      <c r="AK151">
        <v>0</v>
      </c>
      <c r="AL151">
        <v>6.9168650868662498E-3</v>
      </c>
      <c r="AM151">
        <v>5.1523909697313497E-3</v>
      </c>
      <c r="AN151">
        <v>0</v>
      </c>
      <c r="AO151">
        <v>0</v>
      </c>
      <c r="AP151">
        <v>0</v>
      </c>
      <c r="AQ151">
        <v>3.9535604318088353E-3</v>
      </c>
      <c r="AR151">
        <v>0</v>
      </c>
      <c r="AS151">
        <v>0</v>
      </c>
      <c r="AT151">
        <v>1.18563947021247E-2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7.4638366123829002E-3</v>
      </c>
      <c r="BA151">
        <v>8.05948660370495E-3</v>
      </c>
      <c r="BB151">
        <v>0</v>
      </c>
      <c r="BC151">
        <v>6.3680634525082496E-4</v>
      </c>
      <c r="BD151">
        <v>1.6358937702001451E-2</v>
      </c>
      <c r="BE151">
        <v>3.81680482832131E-3</v>
      </c>
      <c r="BF151">
        <v>3.386082280677855E-3</v>
      </c>
      <c r="BG151">
        <v>4.0679253376991248E-3</v>
      </c>
      <c r="BH151">
        <v>0</v>
      </c>
      <c r="BJ151">
        <f t="shared" si="24"/>
        <v>3.7434596602828355E-3</v>
      </c>
      <c r="BK151">
        <f t="shared" si="25"/>
        <v>3.2196242246787412E-3</v>
      </c>
      <c r="BL151">
        <f t="shared" si="26"/>
        <v>3.1552485393655056E-3</v>
      </c>
      <c r="BN151">
        <f t="shared" si="27"/>
        <v>9.0699716451536332E-3</v>
      </c>
      <c r="BO151">
        <f t="shared" si="28"/>
        <v>3.9165719840006646E-3</v>
      </c>
      <c r="BP151">
        <f t="shared" si="29"/>
        <v>4.4016374060290419E-3</v>
      </c>
      <c r="BR151">
        <f t="shared" si="30"/>
        <v>2.2674929112884083E-3</v>
      </c>
      <c r="BS151">
        <f t="shared" si="31"/>
        <v>9.2314486963070684E-4</v>
      </c>
      <c r="BT151">
        <f t="shared" si="32"/>
        <v>8.8032748120580836E-4</v>
      </c>
      <c r="BV151">
        <f t="shared" si="33"/>
        <v>0.83274974040434357</v>
      </c>
      <c r="BW151">
        <f t="shared" si="34"/>
        <v>0.81143003043690576</v>
      </c>
      <c r="BX151">
        <f t="shared" si="35"/>
        <v>0.96000751825221742</v>
      </c>
    </row>
    <row r="152" spans="1:76" x14ac:dyDescent="0.3">
      <c r="A152" t="s">
        <v>1432</v>
      </c>
      <c r="B152">
        <v>0</v>
      </c>
      <c r="C152">
        <v>0</v>
      </c>
      <c r="D152">
        <v>2.2321406443563201E-3</v>
      </c>
      <c r="E152">
        <v>4.4181695747833646E-3</v>
      </c>
      <c r="F152">
        <v>0</v>
      </c>
      <c r="G152">
        <v>0</v>
      </c>
      <c r="H152">
        <v>0</v>
      </c>
      <c r="I152">
        <v>0</v>
      </c>
      <c r="J152">
        <v>9.9964192014371546E-3</v>
      </c>
      <c r="K152">
        <v>0</v>
      </c>
      <c r="L152">
        <v>0</v>
      </c>
      <c r="M152">
        <v>3.4319380775152748E-3</v>
      </c>
      <c r="N152">
        <v>0</v>
      </c>
      <c r="O152">
        <v>0</v>
      </c>
      <c r="P152">
        <v>0</v>
      </c>
      <c r="Q152">
        <v>0</v>
      </c>
      <c r="R152">
        <v>7.0879505059505002E-3</v>
      </c>
      <c r="S152">
        <v>0</v>
      </c>
      <c r="T152">
        <v>0</v>
      </c>
      <c r="U152">
        <v>0</v>
      </c>
      <c r="V152">
        <v>0</v>
      </c>
      <c r="W152">
        <v>1.3422341793890599E-3</v>
      </c>
      <c r="X152">
        <v>0</v>
      </c>
      <c r="Y152">
        <v>6.0332887188355496E-3</v>
      </c>
      <c r="Z152">
        <v>0</v>
      </c>
      <c r="AA152">
        <v>1.4106848758085649E-3</v>
      </c>
      <c r="AB152">
        <v>1.4478660006718E-2</v>
      </c>
      <c r="AC152">
        <v>0</v>
      </c>
      <c r="AD152">
        <v>0</v>
      </c>
      <c r="AE152">
        <v>5.3563881911530501E-3</v>
      </c>
      <c r="AF152">
        <v>0</v>
      </c>
      <c r="AG152">
        <v>1.4261283980421249E-3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5.8191512927139501E-3</v>
      </c>
      <c r="AO152">
        <v>0</v>
      </c>
      <c r="AP152">
        <v>0</v>
      </c>
      <c r="AQ152">
        <v>0</v>
      </c>
      <c r="AR152">
        <v>3.392015545883845E-3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9.5671103014655502E-4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5.0386048879519502E-3</v>
      </c>
      <c r="BG152">
        <v>0</v>
      </c>
      <c r="BH152">
        <v>0</v>
      </c>
      <c r="BJ152">
        <f t="shared" si="24"/>
        <v>1.2549167186307571E-3</v>
      </c>
      <c r="BK152">
        <f t="shared" si="25"/>
        <v>2.063074159772047E-3</v>
      </c>
      <c r="BL152">
        <f t="shared" si="26"/>
        <v>6.0825931026785198E-4</v>
      </c>
      <c r="BN152">
        <f t="shared" si="27"/>
        <v>2.720443769379128E-3</v>
      </c>
      <c r="BO152">
        <f t="shared" si="28"/>
        <v>3.8667102753237636E-3</v>
      </c>
      <c r="BP152">
        <f t="shared" si="29"/>
        <v>1.6127311427348097E-3</v>
      </c>
      <c r="BR152">
        <f t="shared" si="30"/>
        <v>6.8011094234478201E-4</v>
      </c>
      <c r="BS152">
        <f t="shared" si="31"/>
        <v>9.1139235218837852E-4</v>
      </c>
      <c r="BT152">
        <f t="shared" si="32"/>
        <v>3.2254622854696195E-4</v>
      </c>
      <c r="BV152">
        <f t="shared" si="33"/>
        <v>0.48269264543628443</v>
      </c>
      <c r="BW152">
        <f t="shared" si="34"/>
        <v>0.39962970104764139</v>
      </c>
      <c r="BX152">
        <f t="shared" si="35"/>
        <v>0.14706924112997033</v>
      </c>
    </row>
    <row r="153" spans="1:76" x14ac:dyDescent="0.3">
      <c r="A153" t="s">
        <v>1433</v>
      </c>
      <c r="B153">
        <v>0</v>
      </c>
      <c r="C153">
        <v>1.9464595203261699E-3</v>
      </c>
      <c r="D153">
        <v>2.0350830648327448E-2</v>
      </c>
      <c r="E153">
        <v>0.10159573053490389</v>
      </c>
      <c r="F153">
        <v>0</v>
      </c>
      <c r="G153">
        <v>9.4565904901905504E-3</v>
      </c>
      <c r="H153">
        <v>1.9143335138364349E-2</v>
      </c>
      <c r="I153">
        <v>0</v>
      </c>
      <c r="J153">
        <v>3.7719484360138999E-4</v>
      </c>
      <c r="K153">
        <v>8.922747774861E-4</v>
      </c>
      <c r="L153">
        <v>0</v>
      </c>
      <c r="M153">
        <v>1.5881246775631699E-2</v>
      </c>
      <c r="N153">
        <v>5.8842175860675501E-3</v>
      </c>
      <c r="O153">
        <v>0</v>
      </c>
      <c r="P153">
        <v>8.1744872155148501E-3</v>
      </c>
      <c r="Q153">
        <v>0</v>
      </c>
      <c r="R153">
        <v>7.1558776761949001E-3</v>
      </c>
      <c r="S153">
        <v>1.001028828189145E-2</v>
      </c>
      <c r="T153">
        <v>5.06960641449615E-3</v>
      </c>
      <c r="U153">
        <v>6.2810680518808502E-3</v>
      </c>
      <c r="V153">
        <v>0</v>
      </c>
      <c r="W153">
        <v>0</v>
      </c>
      <c r="X153">
        <v>0</v>
      </c>
      <c r="Y153">
        <v>4.3856316654025847E-3</v>
      </c>
      <c r="Z153">
        <v>8.968652166014E-3</v>
      </c>
      <c r="AA153">
        <v>1.90925936124978E-2</v>
      </c>
      <c r="AB153">
        <v>0</v>
      </c>
      <c r="AC153">
        <v>6.4222127076271496E-3</v>
      </c>
      <c r="AD153">
        <v>0</v>
      </c>
      <c r="AE153">
        <v>5.4862453180773499E-3</v>
      </c>
      <c r="AF153">
        <v>5.5915413710410002E-3</v>
      </c>
      <c r="AG153">
        <v>0</v>
      </c>
      <c r="AH153">
        <v>3.5075507731640401E-3</v>
      </c>
      <c r="AI153">
        <v>4.284738485101694E-2</v>
      </c>
      <c r="AJ153">
        <v>1.3294091096408452E-2</v>
      </c>
      <c r="AK153">
        <v>0</v>
      </c>
      <c r="AL153">
        <v>2.7340453627928999E-3</v>
      </c>
      <c r="AM153">
        <v>5.1523909697313497E-3</v>
      </c>
      <c r="AN153">
        <v>5.6964710675008502E-3</v>
      </c>
      <c r="AO153">
        <v>7.07731563144015E-3</v>
      </c>
      <c r="AP153">
        <v>6.98390608688615E-3</v>
      </c>
      <c r="AQ153">
        <v>2.2461691312603252E-3</v>
      </c>
      <c r="AR153">
        <v>0</v>
      </c>
      <c r="AS153">
        <v>8.3089532941334008E-3</v>
      </c>
      <c r="AT153">
        <v>0</v>
      </c>
      <c r="AU153">
        <v>9.9615597827610002E-3</v>
      </c>
      <c r="AV153">
        <v>2.0970096284065251E-2</v>
      </c>
      <c r="AW153">
        <v>1.176578566779935E-2</v>
      </c>
      <c r="AX153">
        <v>0</v>
      </c>
      <c r="AY153">
        <v>4.281919361366085E-3</v>
      </c>
      <c r="AZ153">
        <v>1.44301652556995E-2</v>
      </c>
      <c r="BA153">
        <v>1.7060283826311938E-2</v>
      </c>
      <c r="BB153">
        <v>3.8622793998453848E-3</v>
      </c>
      <c r="BC153">
        <v>4.4154292894982303E-3</v>
      </c>
      <c r="BD153">
        <v>3.4947768063271498E-3</v>
      </c>
      <c r="BE153">
        <v>3.0467055356770099E-3</v>
      </c>
      <c r="BF153">
        <v>8.2886908709118995E-3</v>
      </c>
      <c r="BG153">
        <v>0</v>
      </c>
      <c r="BH153">
        <v>9.5694594889303743E-3</v>
      </c>
      <c r="BJ153">
        <f t="shared" si="24"/>
        <v>1.1481397970650873E-2</v>
      </c>
      <c r="BK153">
        <f t="shared" si="25"/>
        <v>6.934369604961345E-3</v>
      </c>
      <c r="BL153">
        <f t="shared" si="26"/>
        <v>6.5056197683738704E-3</v>
      </c>
      <c r="BN153">
        <f t="shared" si="27"/>
        <v>2.5087806542923471E-2</v>
      </c>
      <c r="BO153">
        <f t="shared" si="28"/>
        <v>1.0192368732453079E-2</v>
      </c>
      <c r="BP153">
        <f t="shared" si="29"/>
        <v>5.6616032923769372E-3</v>
      </c>
      <c r="BR153">
        <f t="shared" si="30"/>
        <v>6.2719516357308677E-3</v>
      </c>
      <c r="BS153">
        <f t="shared" si="31"/>
        <v>2.4023643490237697E-3</v>
      </c>
      <c r="BT153">
        <f t="shared" si="32"/>
        <v>1.1323206584753875E-3</v>
      </c>
      <c r="BV153">
        <f t="shared" si="33"/>
        <v>0.50640847666412037</v>
      </c>
      <c r="BW153">
        <f t="shared" si="34"/>
        <v>0.44637864021389984</v>
      </c>
      <c r="BX153">
        <f t="shared" si="35"/>
        <v>0.87307173787335746</v>
      </c>
    </row>
    <row r="154" spans="1:76" x14ac:dyDescent="0.3">
      <c r="A154" t="s">
        <v>1434</v>
      </c>
      <c r="B154">
        <v>0</v>
      </c>
      <c r="C154">
        <v>6.6155620022688502E-3</v>
      </c>
      <c r="D154">
        <v>2.5243618091670651E-3</v>
      </c>
      <c r="E154">
        <v>3.3673447420469849E-2</v>
      </c>
      <c r="F154">
        <v>0</v>
      </c>
      <c r="G154">
        <v>0</v>
      </c>
      <c r="H154">
        <v>0</v>
      </c>
      <c r="I154">
        <v>5.1892740159625748E-3</v>
      </c>
      <c r="J154">
        <v>9.9985965154059664E-3</v>
      </c>
      <c r="K154">
        <v>4.1916709453032348E-3</v>
      </c>
      <c r="L154">
        <v>7.0438253671784544E-3</v>
      </c>
      <c r="M154">
        <v>9.2652705950657006E-3</v>
      </c>
      <c r="N154">
        <v>0</v>
      </c>
      <c r="O154">
        <v>1.3017144912766301E-3</v>
      </c>
      <c r="P154">
        <v>1.13711264154693E-2</v>
      </c>
      <c r="Q154">
        <v>1.1542960090527249E-3</v>
      </c>
      <c r="R154">
        <v>2.5681197071092598E-3</v>
      </c>
      <c r="S154">
        <v>0</v>
      </c>
      <c r="T154">
        <v>6.7405629465096002E-3</v>
      </c>
      <c r="U154">
        <v>9.9016602840328802E-3</v>
      </c>
      <c r="V154">
        <v>0</v>
      </c>
      <c r="W154">
        <v>0</v>
      </c>
      <c r="X154">
        <v>0</v>
      </c>
      <c r="Y154">
        <v>0</v>
      </c>
      <c r="Z154">
        <v>1.3371096994763299E-3</v>
      </c>
      <c r="AA154">
        <v>5.7333105359432196E-3</v>
      </c>
      <c r="AB154">
        <v>0</v>
      </c>
      <c r="AC154">
        <v>1.5787523896100625E-2</v>
      </c>
      <c r="AD154">
        <v>6.3072030332643504E-3</v>
      </c>
      <c r="AE154">
        <v>5.3563881911530501E-3</v>
      </c>
      <c r="AF154">
        <v>8.5733476350844506E-3</v>
      </c>
      <c r="AG154">
        <v>0</v>
      </c>
      <c r="AH154">
        <v>6.16942885997085E-3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4.9118409906478352E-3</v>
      </c>
      <c r="AR154">
        <v>0</v>
      </c>
      <c r="AS154">
        <v>8.8724820824205505E-3</v>
      </c>
      <c r="AT154">
        <v>1.3133057308240899E-3</v>
      </c>
      <c r="AU154">
        <v>2.5445928997583499E-3</v>
      </c>
      <c r="AV154">
        <v>2.5582309131228099E-3</v>
      </c>
      <c r="AW154">
        <v>0</v>
      </c>
      <c r="AX154">
        <v>0</v>
      </c>
      <c r="AY154">
        <v>8.2451575815142997E-3</v>
      </c>
      <c r="AZ154">
        <v>4.0637663963768705E-3</v>
      </c>
      <c r="BA154">
        <v>0</v>
      </c>
      <c r="BB154">
        <v>3.8622793998453848E-3</v>
      </c>
      <c r="BC154">
        <v>4.4154292894982303E-3</v>
      </c>
      <c r="BD154">
        <v>6.6879946058422002E-3</v>
      </c>
      <c r="BE154">
        <v>4.2193178753094701E-3</v>
      </c>
      <c r="BF154">
        <v>0</v>
      </c>
      <c r="BG154">
        <v>1.160628574010342E-2</v>
      </c>
      <c r="BH154">
        <v>5.0715869046590503E-3</v>
      </c>
      <c r="BJ154">
        <f t="shared" si="24"/>
        <v>5.7705715991637711E-3</v>
      </c>
      <c r="BK154">
        <f t="shared" si="25"/>
        <v>3.8041474882580342E-3</v>
      </c>
      <c r="BL154">
        <f t="shared" si="26"/>
        <v>2.7348908163969021E-3</v>
      </c>
      <c r="BN154">
        <f t="shared" si="27"/>
        <v>8.4202449381978964E-3</v>
      </c>
      <c r="BO154">
        <f t="shared" si="28"/>
        <v>4.5602250172169225E-3</v>
      </c>
      <c r="BP154">
        <f t="shared" si="29"/>
        <v>3.3694059354446005E-3</v>
      </c>
      <c r="BR154">
        <f t="shared" si="30"/>
        <v>2.1050612345494741E-3</v>
      </c>
      <c r="BS154">
        <f t="shared" si="31"/>
        <v>1.0748553444702089E-3</v>
      </c>
      <c r="BT154">
        <f t="shared" si="32"/>
        <v>6.7388118708892007E-4</v>
      </c>
      <c r="BV154">
        <f t="shared" si="33"/>
        <v>0.4141765226383165</v>
      </c>
      <c r="BW154">
        <f t="shared" si="34"/>
        <v>0.18638175401171933</v>
      </c>
      <c r="BX154">
        <f t="shared" si="35"/>
        <v>0.40604559057336076</v>
      </c>
    </row>
    <row r="155" spans="1:76" x14ac:dyDescent="0.3">
      <c r="A155" t="s">
        <v>91</v>
      </c>
    </row>
    <row r="156" spans="1:76" x14ac:dyDescent="0.3">
      <c r="A156" t="s">
        <v>92</v>
      </c>
      <c r="B156">
        <v>27.0455221587235</v>
      </c>
      <c r="C156">
        <v>26.361473096512999</v>
      </c>
      <c r="D156">
        <v>35.41465813644745</v>
      </c>
      <c r="E156">
        <v>80.277531919048755</v>
      </c>
      <c r="F156">
        <v>49.152223807286447</v>
      </c>
      <c r="G156">
        <v>31.935597656354201</v>
      </c>
      <c r="H156">
        <v>43.145370264928104</v>
      </c>
      <c r="I156">
        <v>30.234115208540199</v>
      </c>
      <c r="J156">
        <v>38.8702957867471</v>
      </c>
      <c r="K156">
        <v>31.13909079151265</v>
      </c>
      <c r="L156">
        <v>29.320726679654598</v>
      </c>
      <c r="M156">
        <v>33.406606919549347</v>
      </c>
      <c r="N156">
        <v>30.597651452428451</v>
      </c>
      <c r="O156">
        <v>24.995294367174949</v>
      </c>
      <c r="P156">
        <v>33.839644519630149</v>
      </c>
      <c r="Q156">
        <v>32.476520859163898</v>
      </c>
      <c r="R156">
        <v>35.390803770239501</v>
      </c>
      <c r="S156">
        <v>45.317987237128499</v>
      </c>
      <c r="T156">
        <v>34.435535759622397</v>
      </c>
      <c r="U156">
        <v>36.309333723812848</v>
      </c>
      <c r="V156">
        <v>30.517042486402602</v>
      </c>
      <c r="W156">
        <v>33.708092030917001</v>
      </c>
      <c r="X156">
        <v>33.86584787169415</v>
      </c>
      <c r="Y156">
        <v>34.56003405639715</v>
      </c>
      <c r="Z156">
        <v>38.401232734112099</v>
      </c>
      <c r="AA156">
        <v>34.138656352915447</v>
      </c>
      <c r="AB156">
        <v>47.922982982230103</v>
      </c>
      <c r="AC156">
        <v>44.837296619710699</v>
      </c>
      <c r="AD156">
        <v>29.536184767720599</v>
      </c>
      <c r="AE156">
        <v>38.537951049194703</v>
      </c>
      <c r="AF156">
        <v>30.689140758353851</v>
      </c>
      <c r="AG156">
        <v>31.344622283833701</v>
      </c>
      <c r="AH156">
        <v>38.793362002729097</v>
      </c>
      <c r="AI156">
        <v>39.263213863695448</v>
      </c>
      <c r="AJ156">
        <v>34.087432144000999</v>
      </c>
      <c r="AK156">
        <v>33.368116255333447</v>
      </c>
      <c r="AL156">
        <v>31.216618866934748</v>
      </c>
      <c r="AM156">
        <v>33.755401772078301</v>
      </c>
      <c r="AN156">
        <v>26.897426516564401</v>
      </c>
      <c r="AO156">
        <v>29.880934705098298</v>
      </c>
      <c r="AP156">
        <v>38.191573265974853</v>
      </c>
      <c r="AQ156">
        <v>29.308681746005149</v>
      </c>
      <c r="AR156">
        <v>34.282105584709598</v>
      </c>
      <c r="AS156">
        <v>35.055264912371051</v>
      </c>
      <c r="AT156">
        <v>35.136888774269252</v>
      </c>
      <c r="AU156">
        <v>44.522175421571447</v>
      </c>
      <c r="AV156">
        <v>39.3584310181174</v>
      </c>
      <c r="AW156">
        <v>27.10081996633695</v>
      </c>
      <c r="AX156">
        <v>30.626132784386002</v>
      </c>
      <c r="AY156">
        <v>30.98859619204465</v>
      </c>
      <c r="AZ156">
        <v>28.236196576716601</v>
      </c>
      <c r="BA156">
        <v>29.53815884753265</v>
      </c>
      <c r="BB156">
        <v>30.186668488324251</v>
      </c>
      <c r="BC156">
        <v>27.596654179141147</v>
      </c>
      <c r="BD156">
        <v>39.0898222334962</v>
      </c>
      <c r="BE156">
        <v>28.346378601159699</v>
      </c>
      <c r="BF156">
        <v>31.9429467572729</v>
      </c>
      <c r="BG156">
        <v>29.021839414670097</v>
      </c>
      <c r="BH156">
        <v>30.264711238939551</v>
      </c>
      <c r="BJ156">
        <f t="shared" si="24"/>
        <v>36.138270226481417</v>
      </c>
      <c r="BK156">
        <f t="shared" si="25"/>
        <v>36.531628908372767</v>
      </c>
      <c r="BL156">
        <f t="shared" si="26"/>
        <v>32.319999050521986</v>
      </c>
      <c r="BN156">
        <f t="shared" si="27"/>
        <v>13.311646298926373</v>
      </c>
      <c r="BO156">
        <f t="shared" si="28"/>
        <v>5.2727537567117952</v>
      </c>
      <c r="BP156">
        <f t="shared" si="29"/>
        <v>4.3975333652200739</v>
      </c>
      <c r="BR156">
        <f t="shared" si="30"/>
        <v>3.3279115747315933</v>
      </c>
      <c r="BS156">
        <f t="shared" si="31"/>
        <v>1.2427999789659181</v>
      </c>
      <c r="BT156">
        <f t="shared" si="32"/>
        <v>0.87950667304401475</v>
      </c>
      <c r="BV156">
        <f t="shared" si="33"/>
        <v>0.91298260035199474</v>
      </c>
      <c r="BW156">
        <f t="shared" si="34"/>
        <v>0.28265937875560054</v>
      </c>
      <c r="BX156">
        <f t="shared" si="35"/>
        <v>9.2764403452769255E-3</v>
      </c>
    </row>
    <row r="157" spans="1:76" x14ac:dyDescent="0.3">
      <c r="BJ157" s="32" t="s">
        <v>1815</v>
      </c>
      <c r="BK157" s="32"/>
      <c r="BL157" s="32"/>
      <c r="BN157" s="32" t="s">
        <v>1816</v>
      </c>
      <c r="BO157" s="32"/>
      <c r="BP157" s="32"/>
      <c r="BR157" s="32" t="s">
        <v>1817</v>
      </c>
      <c r="BS157" s="32"/>
      <c r="BT157" s="32"/>
      <c r="BV157" s="32" t="s">
        <v>1818</v>
      </c>
      <c r="BW157" s="32"/>
      <c r="BX157" s="32"/>
    </row>
    <row r="158" spans="1:76" x14ac:dyDescent="0.3">
      <c r="BJ158" s="5" t="s">
        <v>1812</v>
      </c>
      <c r="BK158" s="6" t="s">
        <v>1814</v>
      </c>
      <c r="BL158" s="7" t="s">
        <v>1813</v>
      </c>
      <c r="BN158" s="5" t="s">
        <v>1812</v>
      </c>
      <c r="BO158" s="6" t="s">
        <v>1814</v>
      </c>
      <c r="BP158" s="7" t="s">
        <v>1813</v>
      </c>
      <c r="BR158" s="5" t="s">
        <v>1812</v>
      </c>
      <c r="BS158" s="6" t="s">
        <v>1814</v>
      </c>
      <c r="BT158" s="7" t="s">
        <v>1813</v>
      </c>
      <c r="BV158" s="5" t="s">
        <v>1812</v>
      </c>
      <c r="BW158" s="5" t="s">
        <v>1812</v>
      </c>
      <c r="BX158" s="7" t="s">
        <v>1813</v>
      </c>
    </row>
    <row r="159" spans="1:76" x14ac:dyDescent="0.3">
      <c r="BV159" s="6" t="s">
        <v>1814</v>
      </c>
      <c r="BW159" s="7" t="s">
        <v>1813</v>
      </c>
      <c r="BX159" s="6" t="s">
        <v>1814</v>
      </c>
    </row>
    <row r="160" spans="1:76" x14ac:dyDescent="0.3">
      <c r="A160" s="9" t="s">
        <v>1819</v>
      </c>
      <c r="B160" s="19">
        <f>SUM(B114:B115,B76:B78,B52:B56,B41:B42,B7:B10,B12:B13,B17:B18,B24,B31,B33:B34,B36)</f>
        <v>6.0454927025223775</v>
      </c>
      <c r="C160" s="19">
        <f t="shared" ref="C160:BH160" si="36">SUM(C114:C115,C76:C78,C52:C56,C41:C42,C7:C10,C12:C13,C17:C18,C24,C31,C33:C34,C36)</f>
        <v>5.6308589272555194</v>
      </c>
      <c r="D160" s="19">
        <f t="shared" si="36"/>
        <v>7.7066089443509922</v>
      </c>
      <c r="E160" s="19">
        <f t="shared" si="36"/>
        <v>9.3733523604787248</v>
      </c>
      <c r="F160" s="19">
        <f t="shared" si="36"/>
        <v>10.279118887932611</v>
      </c>
      <c r="G160" s="19">
        <f t="shared" si="36"/>
        <v>6.4733664470818413</v>
      </c>
      <c r="H160" s="19">
        <f t="shared" si="36"/>
        <v>8.9677329480493917</v>
      </c>
      <c r="I160" s="19">
        <f t="shared" si="36"/>
        <v>6.8036137461935366</v>
      </c>
      <c r="J160" s="19">
        <f t="shared" si="36"/>
        <v>8.4918389206788074</v>
      </c>
      <c r="K160" s="19">
        <f t="shared" si="36"/>
        <v>7.493182460485694</v>
      </c>
      <c r="L160" s="19">
        <f t="shared" si="36"/>
        <v>5.9846210995912781</v>
      </c>
      <c r="M160" s="19">
        <f t="shared" si="36"/>
        <v>6.9192100101940905</v>
      </c>
      <c r="N160" s="19">
        <f t="shared" si="36"/>
        <v>6.8139440049761157</v>
      </c>
      <c r="O160" s="19">
        <f t="shared" si="36"/>
        <v>5.3082214076699943</v>
      </c>
      <c r="P160" s="19">
        <f t="shared" si="36"/>
        <v>7.8995476780201939</v>
      </c>
      <c r="Q160" s="19">
        <f t="shared" si="36"/>
        <v>7.8371557612673115</v>
      </c>
      <c r="R160" s="19">
        <f t="shared" si="36"/>
        <v>7.8296519590853322</v>
      </c>
      <c r="S160" s="19">
        <f t="shared" si="36"/>
        <v>9.7067448266415628</v>
      </c>
      <c r="T160" s="19">
        <f t="shared" si="36"/>
        <v>8.3454248774568729</v>
      </c>
      <c r="U160" s="19">
        <f t="shared" si="36"/>
        <v>6.5510700531037775</v>
      </c>
      <c r="V160" s="19">
        <f t="shared" si="36"/>
        <v>6.8679632384775076</v>
      </c>
      <c r="W160" s="19">
        <f t="shared" si="36"/>
        <v>6.5819632649338882</v>
      </c>
      <c r="X160" s="19">
        <f t="shared" si="36"/>
        <v>7.8411706589547734</v>
      </c>
      <c r="Y160" s="19">
        <f t="shared" si="36"/>
        <v>7.9553603585373365</v>
      </c>
      <c r="Z160" s="19">
        <f t="shared" si="36"/>
        <v>7.692642891673299</v>
      </c>
      <c r="AA160" s="19">
        <f t="shared" si="36"/>
        <v>7.5953465788496981</v>
      </c>
      <c r="AB160" s="19">
        <f t="shared" si="36"/>
        <v>11.187549917521974</v>
      </c>
      <c r="AC160" s="19">
        <f t="shared" si="36"/>
        <v>9.0100928624304384</v>
      </c>
      <c r="AD160" s="19">
        <f t="shared" si="36"/>
        <v>6.6880417477718614</v>
      </c>
      <c r="AE160" s="19">
        <f t="shared" si="36"/>
        <v>7.2446669740974468</v>
      </c>
      <c r="AF160" s="19">
        <f t="shared" si="36"/>
        <v>6.8192432582002436</v>
      </c>
      <c r="AG160" s="19">
        <f t="shared" si="36"/>
        <v>6.9623973502010683</v>
      </c>
      <c r="AH160" s="19">
        <f t="shared" si="36"/>
        <v>7.0161547693659081</v>
      </c>
      <c r="AI160" s="19">
        <f t="shared" si="36"/>
        <v>8.378597685206385</v>
      </c>
      <c r="AJ160" s="19">
        <f t="shared" si="36"/>
        <v>6.859715033399131</v>
      </c>
      <c r="AK160" s="19">
        <f t="shared" si="36"/>
        <v>7.3115522782318338</v>
      </c>
      <c r="AL160" s="19">
        <f t="shared" si="36"/>
        <v>6.9566577546431736</v>
      </c>
      <c r="AM160" s="19">
        <f t="shared" si="36"/>
        <v>8.1341675456185794</v>
      </c>
      <c r="AN160" s="19">
        <f t="shared" si="36"/>
        <v>6.0854092606936669</v>
      </c>
      <c r="AO160" s="19">
        <f t="shared" si="36"/>
        <v>6.9243949132583316</v>
      </c>
      <c r="AP160" s="19">
        <f t="shared" si="36"/>
        <v>9.6324209286197995</v>
      </c>
      <c r="AQ160" s="19">
        <f t="shared" si="36"/>
        <v>6.747980014966803</v>
      </c>
      <c r="AR160" s="19">
        <f t="shared" si="36"/>
        <v>6.6991069622799753</v>
      </c>
      <c r="AS160" s="19">
        <f t="shared" si="36"/>
        <v>7.9159578366052639</v>
      </c>
      <c r="AT160" s="19">
        <f t="shared" si="36"/>
        <v>8.0072176888131068</v>
      </c>
      <c r="AU160" s="19">
        <f t="shared" si="36"/>
        <v>9.5848948194086017</v>
      </c>
      <c r="AV160" s="19">
        <f t="shared" si="36"/>
        <v>7.9943785201953599</v>
      </c>
      <c r="AW160" s="19">
        <f t="shared" si="36"/>
        <v>6.2443643275429324</v>
      </c>
      <c r="AX160" s="19">
        <f t="shared" si="36"/>
        <v>7.1686247733017296</v>
      </c>
      <c r="AY160" s="19">
        <f t="shared" si="36"/>
        <v>7.1379408207647561</v>
      </c>
      <c r="AZ160" s="19">
        <f t="shared" si="36"/>
        <v>5.787099281804104</v>
      </c>
      <c r="BA160" s="19">
        <f t="shared" si="36"/>
        <v>5.6714458113869428</v>
      </c>
      <c r="BB160" s="19">
        <f t="shared" si="36"/>
        <v>6.4197451646618484</v>
      </c>
      <c r="BC160" s="19">
        <f t="shared" si="36"/>
        <v>6.0768459525986849</v>
      </c>
      <c r="BD160" s="19">
        <f t="shared" si="36"/>
        <v>7.6172495004079748</v>
      </c>
      <c r="BE160" s="19">
        <f t="shared" si="36"/>
        <v>5.5184227735687816</v>
      </c>
      <c r="BF160" s="19">
        <f t="shared" si="36"/>
        <v>7.9701158197325492</v>
      </c>
      <c r="BG160" s="19">
        <f t="shared" si="36"/>
        <v>6.2793063903798396</v>
      </c>
      <c r="BH160" s="19">
        <f t="shared" si="36"/>
        <v>6.4934677989709693</v>
      </c>
      <c r="BI160" s="9" t="s">
        <v>1819</v>
      </c>
      <c r="BJ160">
        <f t="shared" ref="BJ160:BJ173" si="37">AVERAGE(B160:Q160)</f>
        <v>7.3767416441717808</v>
      </c>
      <c r="BK160">
        <f t="shared" ref="BK160:BK173" si="38">AVERAGE(R160:AI160)</f>
        <v>7.7930046262505215</v>
      </c>
      <c r="BL160">
        <f t="shared" ref="BL160:BL173" si="39">AVERAGE(AJ160:BH160)</f>
        <v>7.0895392788741898</v>
      </c>
      <c r="BN160">
        <f t="shared" ref="BN160:BN173" si="40">STDEV(B160:Q160)</f>
        <v>1.402387630402836</v>
      </c>
      <c r="BO160">
        <f t="shared" ref="BO160:BO173" si="41">STDEV(R160:AI160)</f>
        <v>1.2132079670397808</v>
      </c>
      <c r="BP160">
        <f t="shared" ref="BP160:BP173" si="42">STDEV(AJ160:BH160)</f>
        <v>1.0799508838405554</v>
      </c>
      <c r="BR160">
        <f t="shared" ref="BR160:BR173" si="43">BN160/SQRT(16)</f>
        <v>0.350596907600709</v>
      </c>
      <c r="BS160">
        <f t="shared" ref="BS160:BS173" si="44">BO160/SQRT(18)</f>
        <v>0.28595586016112484</v>
      </c>
      <c r="BT160">
        <f t="shared" ref="BT160:BT173" si="45">BP160/SQRT(25)</f>
        <v>0.21599017676811108</v>
      </c>
      <c r="BV160">
        <f t="shared" ref="BV160:BV173" si="46">TTEST(B160:Q160,R160:AI160,2,3)</f>
        <v>0.36489681296576926</v>
      </c>
      <c r="BW160">
        <f t="shared" ref="BW160:BW173" si="47">TTEST(B160:Q160,AJ160:BH160,2,3)</f>
        <v>0.49166662880384449</v>
      </c>
      <c r="BX160">
        <f t="shared" ref="BX160:BX173" si="48">TTEST(R160:AI160,AJ160:BH160,2,3)</f>
        <v>5.7850017277812665E-2</v>
      </c>
    </row>
    <row r="161" spans="1:76" x14ac:dyDescent="0.3">
      <c r="A161" s="9" t="s">
        <v>1820</v>
      </c>
      <c r="B161" s="19">
        <f>SUM(B145,B110:B113,B72:B75,B49:B51,B39:B40,B35,B32,B30,B23,B16,B11)</f>
        <v>3.5336636572468172</v>
      </c>
      <c r="C161" s="19">
        <f t="shared" ref="C161:BH161" si="49">SUM(C145,C110:C113,C72:C75,C49:C51,C39:C40,C35,C32,C30,C23,C16,C11)</f>
        <v>3.2854707490652126</v>
      </c>
      <c r="D161" s="19">
        <f t="shared" si="49"/>
        <v>5.2353768339540618</v>
      </c>
      <c r="E161" s="19">
        <f t="shared" si="49"/>
        <v>26.415667435510596</v>
      </c>
      <c r="F161" s="19">
        <f t="shared" si="49"/>
        <v>7.133591293907334</v>
      </c>
      <c r="G161" s="19">
        <f t="shared" si="49"/>
        <v>4.1166198969437433</v>
      </c>
      <c r="H161" s="19">
        <f t="shared" si="49"/>
        <v>6.6684656405455387</v>
      </c>
      <c r="I161" s="19">
        <f t="shared" si="49"/>
        <v>3.863924560247153</v>
      </c>
      <c r="J161" s="19">
        <f t="shared" si="49"/>
        <v>5.4767402101923848</v>
      </c>
      <c r="K161" s="19">
        <f t="shared" si="49"/>
        <v>4.2011687764404639</v>
      </c>
      <c r="L161" s="19">
        <f t="shared" si="49"/>
        <v>3.6592311034450602</v>
      </c>
      <c r="M161" s="19">
        <f t="shared" si="49"/>
        <v>4.8078326709788053</v>
      </c>
      <c r="N161" s="19">
        <f t="shared" si="49"/>
        <v>4.0103544653227532</v>
      </c>
      <c r="O161" s="19">
        <f t="shared" si="49"/>
        <v>3.5046746214357873</v>
      </c>
      <c r="P161" s="19">
        <f t="shared" si="49"/>
        <v>5.2777271536930055</v>
      </c>
      <c r="Q161" s="19">
        <f t="shared" si="49"/>
        <v>4.4229075498615504</v>
      </c>
      <c r="R161" s="19">
        <f t="shared" si="49"/>
        <v>4.538550276090735</v>
      </c>
      <c r="S161" s="19">
        <f t="shared" si="49"/>
        <v>5.8370509939710962</v>
      </c>
      <c r="T161" s="19">
        <f t="shared" si="49"/>
        <v>4.6407972719391566</v>
      </c>
      <c r="U161" s="19">
        <f t="shared" si="49"/>
        <v>6.6387463473587376</v>
      </c>
      <c r="V161" s="19">
        <f t="shared" si="49"/>
        <v>3.9500225104419564</v>
      </c>
      <c r="W161" s="19">
        <f t="shared" si="49"/>
        <v>4.4044963011286988</v>
      </c>
      <c r="X161" s="19">
        <f t="shared" si="49"/>
        <v>5.0569093380937478</v>
      </c>
      <c r="Y161" s="19">
        <f t="shared" si="49"/>
        <v>4.1548864191764174</v>
      </c>
      <c r="Z161" s="19">
        <f t="shared" si="49"/>
        <v>6.5633265220629546</v>
      </c>
      <c r="AA161" s="19">
        <f t="shared" si="49"/>
        <v>4.9988493627192829</v>
      </c>
      <c r="AB161" s="19">
        <f t="shared" si="49"/>
        <v>6.855330487271452</v>
      </c>
      <c r="AC161" s="19">
        <f t="shared" si="49"/>
        <v>6.7340250705429092</v>
      </c>
      <c r="AD161" s="19">
        <f t="shared" si="49"/>
        <v>4.0994020554445365</v>
      </c>
      <c r="AE161" s="19">
        <f t="shared" si="49"/>
        <v>4.7856014951868362</v>
      </c>
      <c r="AF161" s="19">
        <f t="shared" si="49"/>
        <v>3.8756257121631155</v>
      </c>
      <c r="AG161" s="19">
        <f t="shared" si="49"/>
        <v>3.6579188798179869</v>
      </c>
      <c r="AH161" s="19">
        <f t="shared" si="49"/>
        <v>7.7691093849936799</v>
      </c>
      <c r="AI161" s="19">
        <f t="shared" si="49"/>
        <v>7.8266942796292245</v>
      </c>
      <c r="AJ161" s="19">
        <f t="shared" si="49"/>
        <v>4.4115830508529337</v>
      </c>
      <c r="AK161" s="19">
        <f t="shared" si="49"/>
        <v>4.3556473668399081</v>
      </c>
      <c r="AL161" s="19">
        <f t="shared" si="49"/>
        <v>3.5234607492235219</v>
      </c>
      <c r="AM161" s="19">
        <f t="shared" si="49"/>
        <v>3.9913849130029888</v>
      </c>
      <c r="AN161" s="19">
        <f t="shared" si="49"/>
        <v>4.4460884022767102</v>
      </c>
      <c r="AO161" s="19">
        <f t="shared" si="49"/>
        <v>4.1904751908810853</v>
      </c>
      <c r="AP161" s="19">
        <f t="shared" si="49"/>
        <v>5.381698581419383</v>
      </c>
      <c r="AQ161" s="19">
        <f t="shared" si="49"/>
        <v>3.3736803639640325</v>
      </c>
      <c r="AR161" s="19">
        <f t="shared" si="49"/>
        <v>4.5441622161352875</v>
      </c>
      <c r="AS161" s="19">
        <f t="shared" si="49"/>
        <v>5.8532705488113814</v>
      </c>
      <c r="AT161" s="19">
        <f t="shared" si="49"/>
        <v>4.9300946127764069</v>
      </c>
      <c r="AU161" s="19">
        <f t="shared" si="49"/>
        <v>8.5381761308858763</v>
      </c>
      <c r="AV161" s="19">
        <f t="shared" si="49"/>
        <v>6.4509830210017336</v>
      </c>
      <c r="AW161" s="19">
        <f t="shared" si="49"/>
        <v>4.0445799997380139</v>
      </c>
      <c r="AX161" s="19">
        <f t="shared" si="49"/>
        <v>4.2544682281056554</v>
      </c>
      <c r="AY161" s="19">
        <f t="shared" si="49"/>
        <v>4.4860407791939174</v>
      </c>
      <c r="AZ161" s="19">
        <f t="shared" si="49"/>
        <v>4.5545429829836905</v>
      </c>
      <c r="BA161" s="19">
        <f t="shared" si="49"/>
        <v>4.0563609503284033</v>
      </c>
      <c r="BB161" s="19">
        <f t="shared" si="49"/>
        <v>3.5689995856446988</v>
      </c>
      <c r="BC161" s="19">
        <f t="shared" si="49"/>
        <v>3.7104565582965616</v>
      </c>
      <c r="BD161" s="19">
        <f t="shared" si="49"/>
        <v>5.5923189139421501</v>
      </c>
      <c r="BE161" s="19">
        <f t="shared" si="49"/>
        <v>2.9138358000934388</v>
      </c>
      <c r="BF161" s="19">
        <f t="shared" si="49"/>
        <v>4.2206825074300056</v>
      </c>
      <c r="BG161" s="19">
        <f t="shared" si="49"/>
        <v>3.6628611235449569</v>
      </c>
      <c r="BH161" s="19">
        <f t="shared" si="49"/>
        <v>3.8054719868164515</v>
      </c>
      <c r="BI161" s="9" t="s">
        <v>1820</v>
      </c>
      <c r="BJ161">
        <f t="shared" si="37"/>
        <v>5.9758385386743926</v>
      </c>
      <c r="BK161">
        <f t="shared" si="38"/>
        <v>5.3548523726684731</v>
      </c>
      <c r="BL161">
        <f t="shared" si="39"/>
        <v>4.5144529825675681</v>
      </c>
      <c r="BN161">
        <f t="shared" si="40"/>
        <v>5.5634064909322127</v>
      </c>
      <c r="BO161">
        <f t="shared" si="41"/>
        <v>1.3743398628713821</v>
      </c>
      <c r="BP161">
        <f t="shared" si="42"/>
        <v>1.1626122048441716</v>
      </c>
      <c r="BR161">
        <f t="shared" si="43"/>
        <v>1.3908516227330532</v>
      </c>
      <c r="BS161">
        <f t="shared" si="44"/>
        <v>0.32393501223044807</v>
      </c>
      <c r="BT161">
        <f t="shared" si="45"/>
        <v>0.23252244096883432</v>
      </c>
      <c r="BV161">
        <f t="shared" si="46"/>
        <v>0.66926860371876495</v>
      </c>
      <c r="BW161">
        <f t="shared" si="47"/>
        <v>0.31560844885610395</v>
      </c>
      <c r="BX161">
        <f t="shared" si="48"/>
        <v>4.2781962139761924E-2</v>
      </c>
    </row>
    <row r="162" spans="1:76" x14ac:dyDescent="0.3">
      <c r="A162" s="9" t="s">
        <v>1821</v>
      </c>
      <c r="B162" s="19">
        <f>SUM(B146:B154,B116:B144,B79:B109,B57:B71,B43:B48,B37:B38,B25:B29,B19:B22,B14:B15)</f>
        <v>17.466365798954335</v>
      </c>
      <c r="C162" s="19">
        <f t="shared" ref="C162:BH162" si="50">SUM(C146:C154,C116:C144,C79:C109,C57:C71,C43:C48,C37:C38,C25:C29,C19:C22,C14:C15)</f>
        <v>17.445143420192256</v>
      </c>
      <c r="D162" s="19">
        <f t="shared" si="50"/>
        <v>22.47267235814239</v>
      </c>
      <c r="E162" s="19">
        <f t="shared" si="50"/>
        <v>44.488512123059415</v>
      </c>
      <c r="F162" s="19">
        <f t="shared" si="50"/>
        <v>31.739513625446545</v>
      </c>
      <c r="G162" s="19">
        <f t="shared" si="50"/>
        <v>21.345611312328604</v>
      </c>
      <c r="H162" s="19">
        <f t="shared" si="50"/>
        <v>27.509171676333168</v>
      </c>
      <c r="I162" s="19">
        <f t="shared" si="50"/>
        <v>19.566576902099484</v>
      </c>
      <c r="J162" s="19">
        <f t="shared" si="50"/>
        <v>24.90171665587588</v>
      </c>
      <c r="K162" s="19">
        <f t="shared" si="50"/>
        <v>19.444739554586498</v>
      </c>
      <c r="L162" s="19">
        <f t="shared" si="50"/>
        <v>19.676874476618263</v>
      </c>
      <c r="M162" s="19">
        <f t="shared" si="50"/>
        <v>21.679564238376475</v>
      </c>
      <c r="N162" s="19">
        <f t="shared" si="50"/>
        <v>19.773352982129584</v>
      </c>
      <c r="O162" s="19">
        <f t="shared" si="50"/>
        <v>16.182398338069184</v>
      </c>
      <c r="P162" s="19">
        <f t="shared" si="50"/>
        <v>20.662369687916936</v>
      </c>
      <c r="Q162" s="19">
        <f t="shared" si="50"/>
        <v>20.216457548035063</v>
      </c>
      <c r="R162" s="19">
        <f t="shared" si="50"/>
        <v>23.022601535063433</v>
      </c>
      <c r="S162" s="19">
        <f t="shared" si="50"/>
        <v>29.774191416515844</v>
      </c>
      <c r="T162" s="19">
        <f t="shared" si="50"/>
        <v>21.449313610226369</v>
      </c>
      <c r="U162" s="19">
        <f t="shared" si="50"/>
        <v>23.119517323350347</v>
      </c>
      <c r="V162" s="19">
        <f t="shared" si="50"/>
        <v>19.69905673748314</v>
      </c>
      <c r="W162" s="19">
        <f t="shared" si="50"/>
        <v>22.721632464854405</v>
      </c>
      <c r="X162" s="19">
        <f t="shared" si="50"/>
        <v>20.967767874645624</v>
      </c>
      <c r="Y162" s="19">
        <f t="shared" si="50"/>
        <v>22.449787278683385</v>
      </c>
      <c r="Z162" s="19">
        <f t="shared" si="50"/>
        <v>24.145263320375861</v>
      </c>
      <c r="AA162" s="19">
        <f t="shared" si="50"/>
        <v>21.544460411346495</v>
      </c>
      <c r="AB162" s="19">
        <f t="shared" si="50"/>
        <v>29.880102577436706</v>
      </c>
      <c r="AC162" s="19">
        <f t="shared" si="50"/>
        <v>29.093178686737325</v>
      </c>
      <c r="AD162" s="19">
        <f t="shared" si="50"/>
        <v>18.748740964504208</v>
      </c>
      <c r="AE162" s="19">
        <f t="shared" si="50"/>
        <v>26.507682579910409</v>
      </c>
      <c r="AF162" s="19">
        <f t="shared" si="50"/>
        <v>19.994271787990506</v>
      </c>
      <c r="AG162" s="19">
        <f t="shared" si="50"/>
        <v>20.724306053814672</v>
      </c>
      <c r="AH162" s="19">
        <f t="shared" si="50"/>
        <v>24.008097848369559</v>
      </c>
      <c r="AI162" s="19">
        <f t="shared" si="50"/>
        <v>23.057921898859853</v>
      </c>
      <c r="AJ162" s="19">
        <f t="shared" si="50"/>
        <v>22.816134059748897</v>
      </c>
      <c r="AK162" s="19">
        <f t="shared" si="50"/>
        <v>21.700916610261714</v>
      </c>
      <c r="AL162" s="19">
        <f t="shared" si="50"/>
        <v>20.736500363068028</v>
      </c>
      <c r="AM162" s="19">
        <f t="shared" si="50"/>
        <v>21.629849313456749</v>
      </c>
      <c r="AN162" s="19">
        <f t="shared" si="50"/>
        <v>16.36592885359406</v>
      </c>
      <c r="AO162" s="19">
        <f t="shared" si="50"/>
        <v>18.766064600958909</v>
      </c>
      <c r="AP162" s="19">
        <f t="shared" si="50"/>
        <v>23.177453755935659</v>
      </c>
      <c r="AQ162" s="19">
        <f t="shared" si="50"/>
        <v>19.187021367074319</v>
      </c>
      <c r="AR162" s="19">
        <f t="shared" si="50"/>
        <v>23.038836406294337</v>
      </c>
      <c r="AS162" s="19">
        <f t="shared" si="50"/>
        <v>21.286036526954422</v>
      </c>
      <c r="AT162" s="19">
        <f t="shared" si="50"/>
        <v>22.199576472679745</v>
      </c>
      <c r="AU162" s="19">
        <f t="shared" si="50"/>
        <v>26.399104471276956</v>
      </c>
      <c r="AV162" s="19">
        <f t="shared" si="50"/>
        <v>24.91306947692031</v>
      </c>
      <c r="AW162" s="19">
        <f t="shared" si="50"/>
        <v>16.811875639055973</v>
      </c>
      <c r="AX162" s="19">
        <f t="shared" si="50"/>
        <v>19.203039782978621</v>
      </c>
      <c r="AY162" s="19">
        <f t="shared" si="50"/>
        <v>19.364614592086003</v>
      </c>
      <c r="AZ162" s="19">
        <f t="shared" si="50"/>
        <v>17.894554311928818</v>
      </c>
      <c r="BA162" s="19">
        <f t="shared" si="50"/>
        <v>19.8103520858173</v>
      </c>
      <c r="BB162" s="19">
        <f t="shared" si="50"/>
        <v>20.197923738017728</v>
      </c>
      <c r="BC162" s="19">
        <f t="shared" si="50"/>
        <v>17.809351668245931</v>
      </c>
      <c r="BD162" s="19">
        <f t="shared" si="50"/>
        <v>25.88025381914608</v>
      </c>
      <c r="BE162" s="19">
        <f t="shared" si="50"/>
        <v>19.914120027497461</v>
      </c>
      <c r="BF162" s="19">
        <f t="shared" si="50"/>
        <v>19.752148430110367</v>
      </c>
      <c r="BG162" s="19">
        <f t="shared" si="50"/>
        <v>19.079671900745282</v>
      </c>
      <c r="BH162" s="19">
        <f t="shared" si="50"/>
        <v>19.965771453152108</v>
      </c>
      <c r="BI162" s="9" t="s">
        <v>1821</v>
      </c>
      <c r="BJ162">
        <f t="shared" si="37"/>
        <v>22.78569004363526</v>
      </c>
      <c r="BK162">
        <f t="shared" si="38"/>
        <v>23.383771909453785</v>
      </c>
      <c r="BL162">
        <f t="shared" si="39"/>
        <v>20.716006789080229</v>
      </c>
      <c r="BN162">
        <f t="shared" si="40"/>
        <v>6.9912360126563113</v>
      </c>
      <c r="BO162">
        <f t="shared" si="41"/>
        <v>3.3830647143978947</v>
      </c>
      <c r="BP162">
        <f t="shared" si="42"/>
        <v>2.6101550983276214</v>
      </c>
      <c r="BR162">
        <f t="shared" si="43"/>
        <v>1.7478090031640778</v>
      </c>
      <c r="BS162">
        <f t="shared" si="44"/>
        <v>0.79739600024789403</v>
      </c>
      <c r="BT162">
        <f t="shared" si="45"/>
        <v>0.52203101966552423</v>
      </c>
      <c r="BV162">
        <f t="shared" si="46"/>
        <v>0.75861376432230321</v>
      </c>
      <c r="BW162">
        <f t="shared" si="47"/>
        <v>0.27165665019143242</v>
      </c>
      <c r="BX162">
        <f t="shared" si="48"/>
        <v>8.7768323914516264E-3</v>
      </c>
    </row>
    <row r="163" spans="1:76" x14ac:dyDescent="0.3">
      <c r="A163" s="9" t="s">
        <v>1822</v>
      </c>
      <c r="B163" s="24">
        <f>SUM(B7:B8,B34:B53)</f>
        <v>5.5498927988575089</v>
      </c>
      <c r="C163" s="24">
        <f t="shared" ref="C163:BH163" si="51">SUM(C7:C8,C34:C53)</f>
        <v>5.1080326167971331</v>
      </c>
      <c r="D163" s="24">
        <f t="shared" si="51"/>
        <v>6.8959481522760795</v>
      </c>
      <c r="E163" s="24">
        <f t="shared" si="51"/>
        <v>6.5272689554236134</v>
      </c>
      <c r="F163" s="24">
        <f t="shared" si="51"/>
        <v>11.993196325525712</v>
      </c>
      <c r="G163" s="24">
        <f t="shared" si="51"/>
        <v>6.1261630186373628</v>
      </c>
      <c r="H163" s="24">
        <f t="shared" si="51"/>
        <v>7.2461399275347835</v>
      </c>
      <c r="I163" s="24">
        <f t="shared" si="51"/>
        <v>6.45438531837467</v>
      </c>
      <c r="J163" s="24">
        <f t="shared" si="51"/>
        <v>6.9580510595822691</v>
      </c>
      <c r="K163" s="24">
        <f t="shared" si="51"/>
        <v>6.7210304619962447</v>
      </c>
      <c r="L163" s="24">
        <f t="shared" si="51"/>
        <v>5.1509997031989174</v>
      </c>
      <c r="M163" s="24">
        <f t="shared" si="51"/>
        <v>5.9588273284990576</v>
      </c>
      <c r="N163" s="24">
        <f t="shared" si="51"/>
        <v>5.9959685461402907</v>
      </c>
      <c r="O163" s="24">
        <f t="shared" si="51"/>
        <v>4.9904272227849926</v>
      </c>
      <c r="P163" s="24">
        <f t="shared" si="51"/>
        <v>7.1257102507153691</v>
      </c>
      <c r="Q163" s="24">
        <f t="shared" si="51"/>
        <v>6.6954041845958967</v>
      </c>
      <c r="R163" s="24">
        <f t="shared" si="51"/>
        <v>6.4031709961068319</v>
      </c>
      <c r="S163" s="24">
        <f t="shared" si="51"/>
        <v>6.8909990133890462</v>
      </c>
      <c r="T163" s="24">
        <f t="shared" si="51"/>
        <v>5.9671264989861301</v>
      </c>
      <c r="U163" s="24">
        <f t="shared" si="51"/>
        <v>6.0641058246510253</v>
      </c>
      <c r="V163" s="24">
        <f t="shared" si="51"/>
        <v>7.1100442281090821</v>
      </c>
      <c r="W163" s="24">
        <f t="shared" si="51"/>
        <v>6.0354564101964039</v>
      </c>
      <c r="X163" s="24">
        <f t="shared" si="51"/>
        <v>8.3635986280464003</v>
      </c>
      <c r="Y163" s="24">
        <f t="shared" si="51"/>
        <v>7.6429464675264214</v>
      </c>
      <c r="Z163" s="24">
        <f t="shared" si="51"/>
        <v>7.5143061823071609</v>
      </c>
      <c r="AA163" s="24">
        <f t="shared" si="51"/>
        <v>6.3383380591406979</v>
      </c>
      <c r="AB163" s="24">
        <f t="shared" si="51"/>
        <v>9.903228326659697</v>
      </c>
      <c r="AC163" s="24">
        <f t="shared" si="51"/>
        <v>7.517189429095712</v>
      </c>
      <c r="AD163" s="24">
        <f t="shared" si="51"/>
        <v>6.2332842414710461</v>
      </c>
      <c r="AE163" s="24">
        <f t="shared" si="51"/>
        <v>6.5491945933729108</v>
      </c>
      <c r="AF163" s="24">
        <f t="shared" si="51"/>
        <v>6.1896147186443686</v>
      </c>
      <c r="AG163" s="24">
        <f t="shared" si="51"/>
        <v>6.2220287307556292</v>
      </c>
      <c r="AH163" s="24">
        <f t="shared" si="51"/>
        <v>6.3382109549754979</v>
      </c>
      <c r="AI163" s="24">
        <f t="shared" si="51"/>
        <v>9.4198902968504559</v>
      </c>
      <c r="AJ163" s="24">
        <f t="shared" si="51"/>
        <v>5.9880467429888764</v>
      </c>
      <c r="AK163" s="24">
        <f t="shared" si="51"/>
        <v>5.980586213986042</v>
      </c>
      <c r="AL163" s="24">
        <f t="shared" si="51"/>
        <v>5.8837358351113727</v>
      </c>
      <c r="AM163" s="24">
        <f t="shared" si="51"/>
        <v>6.9749022185035576</v>
      </c>
      <c r="AN163" s="24">
        <f t="shared" si="51"/>
        <v>5.8135670643674766</v>
      </c>
      <c r="AO163" s="24">
        <f t="shared" si="51"/>
        <v>5.4776639092030273</v>
      </c>
      <c r="AP163" s="24">
        <f t="shared" si="51"/>
        <v>7.3487489663773538</v>
      </c>
      <c r="AQ163" s="24">
        <f t="shared" si="51"/>
        <v>5.4218908732964257</v>
      </c>
      <c r="AR163" s="24">
        <f t="shared" si="51"/>
        <v>6.0663115340654468</v>
      </c>
      <c r="AS163" s="24">
        <f t="shared" si="51"/>
        <v>7.5122197512735269</v>
      </c>
      <c r="AT163" s="24">
        <f t="shared" si="51"/>
        <v>6.5434728568317793</v>
      </c>
      <c r="AU163" s="24">
        <f t="shared" si="51"/>
        <v>8.9167723719816205</v>
      </c>
      <c r="AV163" s="24">
        <f t="shared" si="51"/>
        <v>6.3885934856883679</v>
      </c>
      <c r="AW163" s="24">
        <f t="shared" si="51"/>
        <v>5.8983008145400238</v>
      </c>
      <c r="AX163" s="24">
        <f t="shared" si="51"/>
        <v>7.2780818554028359</v>
      </c>
      <c r="AY163" s="24">
        <f t="shared" si="51"/>
        <v>6.3019602664709824</v>
      </c>
      <c r="AZ163" s="24">
        <f t="shared" si="51"/>
        <v>5.7776844778067264</v>
      </c>
      <c r="BA163" s="24">
        <f t="shared" si="51"/>
        <v>5.6714453499667759</v>
      </c>
      <c r="BB163" s="24">
        <f t="shared" si="51"/>
        <v>5.9369856470075906</v>
      </c>
      <c r="BC163" s="24">
        <f t="shared" si="51"/>
        <v>5.4059796646808929</v>
      </c>
      <c r="BD163" s="24">
        <f t="shared" si="51"/>
        <v>6.6778888733527033</v>
      </c>
      <c r="BE163" s="24">
        <f t="shared" si="51"/>
        <v>5.2703262669864888</v>
      </c>
      <c r="BF163" s="24">
        <f t="shared" si="51"/>
        <v>6.7073984857759976</v>
      </c>
      <c r="BG163" s="24">
        <f t="shared" si="51"/>
        <v>5.5615871131434567</v>
      </c>
      <c r="BH163" s="24">
        <f t="shared" si="51"/>
        <v>5.6181369935901504</v>
      </c>
      <c r="BI163" s="9" t="s">
        <v>1822</v>
      </c>
      <c r="BJ163">
        <f t="shared" si="37"/>
        <v>6.5935903669337437</v>
      </c>
      <c r="BK163">
        <f t="shared" si="38"/>
        <v>7.039040755571361</v>
      </c>
      <c r="BL163">
        <f t="shared" si="39"/>
        <v>6.2568915052959815</v>
      </c>
      <c r="BN163">
        <f t="shared" si="40"/>
        <v>1.6138009595396119</v>
      </c>
      <c r="BO163">
        <f t="shared" si="41"/>
        <v>1.169313896402685</v>
      </c>
      <c r="BP163">
        <f t="shared" si="42"/>
        <v>0.84410493012423382</v>
      </c>
      <c r="BR163">
        <f t="shared" si="43"/>
        <v>0.40345023988490297</v>
      </c>
      <c r="BS163">
        <f t="shared" si="44"/>
        <v>0.2756099284940009</v>
      </c>
      <c r="BT163">
        <f t="shared" si="45"/>
        <v>0.16882098602484677</v>
      </c>
      <c r="BV163">
        <f t="shared" si="46"/>
        <v>0.36998540645788147</v>
      </c>
      <c r="BW163">
        <f t="shared" si="47"/>
        <v>0.45023576773382523</v>
      </c>
      <c r="BX163">
        <f t="shared" si="48"/>
        <v>2.1961819661132791E-2</v>
      </c>
    </row>
    <row r="164" spans="1:76" x14ac:dyDescent="0.3">
      <c r="A164" s="9" t="s">
        <v>1823</v>
      </c>
      <c r="B164" s="24">
        <f>SUM(B54:B141,B9:B24)</f>
        <v>21.299316453983074</v>
      </c>
      <c r="C164" s="24">
        <f t="shared" ref="C164:BH164" si="52">SUM(C54:C141,C9:C24)</f>
        <v>21.148855127212958</v>
      </c>
      <c r="D164" s="24">
        <f t="shared" si="52"/>
        <v>28.339236393632071</v>
      </c>
      <c r="E164" s="24">
        <f t="shared" si="52"/>
        <v>72.962411962031837</v>
      </c>
      <c r="F164" s="24">
        <f t="shared" si="52"/>
        <v>36.742371438058498</v>
      </c>
      <c r="G164" s="24">
        <f t="shared" si="52"/>
        <v>25.630340068232183</v>
      </c>
      <c r="H164" s="24">
        <f t="shared" si="52"/>
        <v>35.533106498031287</v>
      </c>
      <c r="I164" s="24">
        <f t="shared" si="52"/>
        <v>23.671620008133107</v>
      </c>
      <c r="J164" s="24">
        <f t="shared" si="52"/>
        <v>31.722808740827837</v>
      </c>
      <c r="K164" s="24">
        <f t="shared" si="52"/>
        <v>24.216709978143996</v>
      </c>
      <c r="L164" s="24">
        <f t="shared" si="52"/>
        <v>24.05543996202174</v>
      </c>
      <c r="M164" s="24">
        <f t="shared" si="52"/>
        <v>27.243702386077409</v>
      </c>
      <c r="N164" s="24">
        <f t="shared" si="52"/>
        <v>24.410703734476233</v>
      </c>
      <c r="O164" s="24">
        <f t="shared" si="52"/>
        <v>19.898342500503858</v>
      </c>
      <c r="P164" s="24">
        <f t="shared" si="52"/>
        <v>26.47423570502297</v>
      </c>
      <c r="Q164" s="24">
        <f t="shared" si="52"/>
        <v>25.571274165043349</v>
      </c>
      <c r="R164" s="24">
        <f t="shared" si="52"/>
        <v>28.761963292566154</v>
      </c>
      <c r="S164" s="24">
        <f t="shared" si="52"/>
        <v>38.135580861357518</v>
      </c>
      <c r="T164" s="24">
        <f t="shared" si="52"/>
        <v>28.298965700694808</v>
      </c>
      <c r="U164" s="24">
        <f t="shared" si="52"/>
        <v>29.948350740822473</v>
      </c>
      <c r="V164" s="24">
        <f t="shared" si="52"/>
        <v>23.228399003946308</v>
      </c>
      <c r="W164" s="24">
        <f t="shared" si="52"/>
        <v>27.470831867462792</v>
      </c>
      <c r="X164" s="24">
        <f t="shared" si="52"/>
        <v>25.363660286730553</v>
      </c>
      <c r="Y164" s="24">
        <f t="shared" si="52"/>
        <v>26.708927830262141</v>
      </c>
      <c r="Z164" s="24">
        <f t="shared" si="52"/>
        <v>30.582535253203229</v>
      </c>
      <c r="AA164" s="24">
        <f t="shared" si="52"/>
        <v>27.559608501171649</v>
      </c>
      <c r="AB164" s="24">
        <f t="shared" si="52"/>
        <v>37.667887961277366</v>
      </c>
      <c r="AC164" s="24">
        <f t="shared" si="52"/>
        <v>37.073286257307402</v>
      </c>
      <c r="AD164" s="24">
        <f t="shared" si="52"/>
        <v>23.165905445186173</v>
      </c>
      <c r="AE164" s="24">
        <f t="shared" si="52"/>
        <v>31.721197385555911</v>
      </c>
      <c r="AF164" s="24">
        <f t="shared" si="52"/>
        <v>24.355336294177508</v>
      </c>
      <c r="AG164" s="24">
        <f t="shared" si="52"/>
        <v>24.956325573790011</v>
      </c>
      <c r="AH164" s="24">
        <f t="shared" si="52"/>
        <v>32.239218882306609</v>
      </c>
      <c r="AI164" s="24">
        <f t="shared" si="52"/>
        <v>29.54766335513613</v>
      </c>
      <c r="AJ164" s="24">
        <f t="shared" si="52"/>
        <v>27.943020836439285</v>
      </c>
      <c r="AK164" s="24">
        <f t="shared" si="52"/>
        <v>27.224459077991142</v>
      </c>
      <c r="AL164" s="24">
        <f t="shared" si="52"/>
        <v>25.166101470437624</v>
      </c>
      <c r="AM164" s="24">
        <f t="shared" si="52"/>
        <v>26.603297726185765</v>
      </c>
      <c r="AN164" s="24">
        <f t="shared" si="52"/>
        <v>20.956681270942831</v>
      </c>
      <c r="AO164" s="24">
        <f t="shared" si="52"/>
        <v>24.206805393717939</v>
      </c>
      <c r="AP164" s="24">
        <f t="shared" si="52"/>
        <v>30.611093303686122</v>
      </c>
      <c r="AQ164" s="24">
        <f t="shared" si="52"/>
        <v>23.697914266647985</v>
      </c>
      <c r="AR164" s="24">
        <f t="shared" si="52"/>
        <v>28.013220315279682</v>
      </c>
      <c r="AS164" s="24">
        <f t="shared" si="52"/>
        <v>27.338001249096536</v>
      </c>
      <c r="AT164" s="24">
        <f t="shared" si="52"/>
        <v>28.364194108336935</v>
      </c>
      <c r="AU164" s="24">
        <f t="shared" si="52"/>
        <v>35.337474676194624</v>
      </c>
      <c r="AV164" s="24">
        <f t="shared" si="52"/>
        <v>32.660355533017885</v>
      </c>
      <c r="AW164" s="24">
        <f t="shared" si="52"/>
        <v>20.999995855940899</v>
      </c>
      <c r="AX164" s="24">
        <f t="shared" si="52"/>
        <v>23.227234209642237</v>
      </c>
      <c r="AY164" s="24">
        <f t="shared" si="52"/>
        <v>24.474453919356808</v>
      </c>
      <c r="AZ164" s="24">
        <f t="shared" si="52"/>
        <v>22.284912303554886</v>
      </c>
      <c r="BA164" s="24">
        <f t="shared" si="52"/>
        <v>23.685843366753861</v>
      </c>
      <c r="BB164" s="24">
        <f t="shared" si="52"/>
        <v>24.11750074548435</v>
      </c>
      <c r="BC164" s="24">
        <f t="shared" si="52"/>
        <v>22.03788237815851</v>
      </c>
      <c r="BD164" s="24">
        <f t="shared" si="52"/>
        <v>32.149694658076818</v>
      </c>
      <c r="BE164" s="24">
        <f t="shared" si="52"/>
        <v>22.97535979569696</v>
      </c>
      <c r="BF164" s="24">
        <f t="shared" si="52"/>
        <v>25.032222433091274</v>
      </c>
      <c r="BG164" s="24">
        <f t="shared" si="52"/>
        <v>23.311595705183073</v>
      </c>
      <c r="BH164" s="24">
        <f t="shared" si="52"/>
        <v>24.442636729268578</v>
      </c>
      <c r="BI164" s="9" t="s">
        <v>1823</v>
      </c>
      <c r="BJ164">
        <f t="shared" si="37"/>
        <v>29.307529695089528</v>
      </c>
      <c r="BK164">
        <f t="shared" si="38"/>
        <v>29.265869138497482</v>
      </c>
      <c r="BL164">
        <f t="shared" si="39"/>
        <v>25.874478053127305</v>
      </c>
      <c r="BN164">
        <f t="shared" si="40"/>
        <v>12.582512689860728</v>
      </c>
      <c r="BO164">
        <f t="shared" si="41"/>
        <v>4.6829057358663828</v>
      </c>
      <c r="BP164">
        <f t="shared" si="42"/>
        <v>3.736674054374864</v>
      </c>
      <c r="BR164">
        <f t="shared" si="43"/>
        <v>3.145628172465182</v>
      </c>
      <c r="BS164">
        <f t="shared" si="44"/>
        <v>1.1037714671628329</v>
      </c>
      <c r="BT164">
        <f t="shared" si="45"/>
        <v>0.74733481087497278</v>
      </c>
      <c r="BV164">
        <f t="shared" si="46"/>
        <v>0.9901617075925071</v>
      </c>
      <c r="BW164">
        <f t="shared" si="47"/>
        <v>0.3034266048102866</v>
      </c>
      <c r="BX164">
        <f t="shared" si="48"/>
        <v>1.6068938601606641E-2</v>
      </c>
    </row>
    <row r="165" spans="1:76" x14ac:dyDescent="0.3">
      <c r="A165" s="9" t="s">
        <v>1824</v>
      </c>
      <c r="B165" s="24">
        <f>SUM(B142:B154,B25:B33)</f>
        <v>0.19631290588295591</v>
      </c>
      <c r="C165" s="24">
        <f t="shared" ref="C165:BH165" si="53">SUM(C142:C154,C25:C33)</f>
        <v>0.10458535250289092</v>
      </c>
      <c r="D165" s="24">
        <f t="shared" si="53"/>
        <v>0.17947359053928719</v>
      </c>
      <c r="E165" s="24">
        <f t="shared" si="53"/>
        <v>0.78785100159330268</v>
      </c>
      <c r="F165" s="24">
        <f t="shared" si="53"/>
        <v>0.41665604370230058</v>
      </c>
      <c r="G165" s="24">
        <f t="shared" si="53"/>
        <v>0.1790945694846395</v>
      </c>
      <c r="H165" s="24">
        <f t="shared" si="53"/>
        <v>0.36612383936201942</v>
      </c>
      <c r="I165" s="24">
        <f t="shared" si="53"/>
        <v>0.10810988203241351</v>
      </c>
      <c r="J165" s="24">
        <f t="shared" si="53"/>
        <v>0.18943598633696346</v>
      </c>
      <c r="K165" s="24">
        <f t="shared" si="53"/>
        <v>0.20135035137243121</v>
      </c>
      <c r="L165" s="24">
        <f t="shared" si="53"/>
        <v>0.11428701443394422</v>
      </c>
      <c r="M165" s="24">
        <f t="shared" si="53"/>
        <v>0.20407720497291368</v>
      </c>
      <c r="N165" s="24">
        <f t="shared" si="53"/>
        <v>0.19097917181193916</v>
      </c>
      <c r="O165" s="24">
        <f t="shared" si="53"/>
        <v>0.10652464388611108</v>
      </c>
      <c r="P165" s="24">
        <f t="shared" si="53"/>
        <v>0.23969856389178881</v>
      </c>
      <c r="Q165" s="24">
        <f t="shared" si="53"/>
        <v>0.2098425095246865</v>
      </c>
      <c r="R165" s="24">
        <f t="shared" si="53"/>
        <v>0.22566948156651495</v>
      </c>
      <c r="S165" s="24">
        <f t="shared" si="53"/>
        <v>0.29140736238193743</v>
      </c>
      <c r="T165" s="24">
        <f t="shared" si="53"/>
        <v>0.16944355994145344</v>
      </c>
      <c r="U165" s="24">
        <f t="shared" si="53"/>
        <v>0.29687715833935252</v>
      </c>
      <c r="V165" s="24">
        <f t="shared" si="53"/>
        <v>0.1785992543472279</v>
      </c>
      <c r="W165" s="24">
        <f t="shared" si="53"/>
        <v>0.20180375325778363</v>
      </c>
      <c r="X165" s="24">
        <f t="shared" si="53"/>
        <v>0.13858895691720235</v>
      </c>
      <c r="Y165" s="24">
        <f t="shared" si="53"/>
        <v>0.20815975860857788</v>
      </c>
      <c r="Z165" s="24">
        <f t="shared" si="53"/>
        <v>0.30439129860169956</v>
      </c>
      <c r="AA165" s="24">
        <f t="shared" si="53"/>
        <v>0.24070979260310943</v>
      </c>
      <c r="AB165" s="24">
        <f t="shared" si="53"/>
        <v>0.35186669429307021</v>
      </c>
      <c r="AC165" s="24">
        <f t="shared" si="53"/>
        <v>0.24682093330759131</v>
      </c>
      <c r="AD165" s="24">
        <f t="shared" si="53"/>
        <v>0.13699508106337852</v>
      </c>
      <c r="AE165" s="24">
        <f t="shared" si="53"/>
        <v>0.26755907026586701</v>
      </c>
      <c r="AF165" s="24">
        <f t="shared" si="53"/>
        <v>0.14418974553198621</v>
      </c>
      <c r="AG165" s="24">
        <f t="shared" si="53"/>
        <v>0.16626797928808898</v>
      </c>
      <c r="AH165" s="24">
        <f t="shared" si="53"/>
        <v>0.21593216544704225</v>
      </c>
      <c r="AI165" s="24">
        <f t="shared" si="53"/>
        <v>0.29566021170886236</v>
      </c>
      <c r="AJ165" s="24">
        <f t="shared" si="53"/>
        <v>0.1563645645727961</v>
      </c>
      <c r="AK165" s="24">
        <f t="shared" si="53"/>
        <v>0.16307096335625243</v>
      </c>
      <c r="AL165" s="24">
        <f t="shared" si="53"/>
        <v>0.16678156138573913</v>
      </c>
      <c r="AM165" s="24">
        <f t="shared" si="53"/>
        <v>0.1772018273889944</v>
      </c>
      <c r="AN165" s="24">
        <f t="shared" si="53"/>
        <v>0.12717818125412139</v>
      </c>
      <c r="AO165" s="24">
        <f t="shared" si="53"/>
        <v>0.19646540217736347</v>
      </c>
      <c r="AP165" s="24">
        <f t="shared" si="53"/>
        <v>0.23173099591137056</v>
      </c>
      <c r="AQ165" s="24">
        <f t="shared" si="53"/>
        <v>0.18887660606073864</v>
      </c>
      <c r="AR165" s="24">
        <f t="shared" si="53"/>
        <v>0.20257373536445919</v>
      </c>
      <c r="AS165" s="24">
        <f t="shared" si="53"/>
        <v>0.20504391200100336</v>
      </c>
      <c r="AT165" s="24">
        <f t="shared" si="53"/>
        <v>0.22922180910053688</v>
      </c>
      <c r="AU165" s="24">
        <f t="shared" si="53"/>
        <v>0.26792837339518333</v>
      </c>
      <c r="AV165" s="24">
        <f t="shared" si="53"/>
        <v>0.30948199941113752</v>
      </c>
      <c r="AW165" s="24">
        <f t="shared" si="53"/>
        <v>0.2025232958560047</v>
      </c>
      <c r="AX165" s="24">
        <f t="shared" si="53"/>
        <v>0.12081671934093806</v>
      </c>
      <c r="AY165" s="24">
        <f t="shared" si="53"/>
        <v>0.21218200621687183</v>
      </c>
      <c r="AZ165" s="24">
        <f t="shared" si="53"/>
        <v>0.17359979535500825</v>
      </c>
      <c r="BA165" s="24">
        <f t="shared" si="53"/>
        <v>0.1808701308120062</v>
      </c>
      <c r="BB165" s="24">
        <f t="shared" si="53"/>
        <v>0.13218209583233506</v>
      </c>
      <c r="BC165" s="24">
        <f t="shared" si="53"/>
        <v>0.15279213630177127</v>
      </c>
      <c r="BD165" s="24">
        <f t="shared" si="53"/>
        <v>0.26223870206665661</v>
      </c>
      <c r="BE165" s="24">
        <f t="shared" si="53"/>
        <v>0.10069253847622907</v>
      </c>
      <c r="BF165" s="24">
        <f t="shared" si="53"/>
        <v>0.20332583840563345</v>
      </c>
      <c r="BG165" s="24">
        <f t="shared" si="53"/>
        <v>0.14865659634355632</v>
      </c>
      <c r="BH165" s="24">
        <f t="shared" si="53"/>
        <v>0.20393751608079641</v>
      </c>
      <c r="BI165" s="9" t="s">
        <v>1824</v>
      </c>
      <c r="BJ165">
        <f t="shared" si="37"/>
        <v>0.23715016445816178</v>
      </c>
      <c r="BK165">
        <f t="shared" si="38"/>
        <v>0.22671901430393035</v>
      </c>
      <c r="BL165">
        <f t="shared" si="39"/>
        <v>0.18862949209870017</v>
      </c>
      <c r="BN165">
        <f t="shared" si="40"/>
        <v>0.17017872166103087</v>
      </c>
      <c r="BO165">
        <f t="shared" si="41"/>
        <v>6.4527086357532515E-2</v>
      </c>
      <c r="BP165">
        <f t="shared" si="42"/>
        <v>4.843609830525672E-2</v>
      </c>
      <c r="BR165">
        <f t="shared" si="43"/>
        <v>4.2544680415257718E-2</v>
      </c>
      <c r="BS165">
        <f t="shared" si="44"/>
        <v>1.5209180111207069E-2</v>
      </c>
      <c r="BT165">
        <f t="shared" si="45"/>
        <v>9.6872196610513443E-3</v>
      </c>
      <c r="BV165">
        <f t="shared" si="46"/>
        <v>0.81990702561960327</v>
      </c>
      <c r="BW165">
        <f t="shared" si="47"/>
        <v>0.28201333137114404</v>
      </c>
      <c r="BX165">
        <f t="shared" si="48"/>
        <v>4.3070245960939328E-2</v>
      </c>
    </row>
    <row r="166" spans="1:76" x14ac:dyDescent="0.3">
      <c r="A166" s="9" t="s">
        <v>1842</v>
      </c>
      <c r="B166" s="24">
        <f>SUM(B145,B116,B84:B86,B79:B81,B82,B54:B56,B18,B13,B10)</f>
        <v>5.5048667661186741</v>
      </c>
      <c r="C166" s="24">
        <f t="shared" ref="C166:BH166" si="54">SUM(C145,C116,C84:C86,C79:C81,C82,C54:C56,C18,C13,C10)</f>
        <v>5.0641012525747762</v>
      </c>
      <c r="D166" s="24">
        <f t="shared" si="54"/>
        <v>6.7032627452843041</v>
      </c>
      <c r="E166" s="24">
        <f t="shared" si="54"/>
        <v>7.1851841420215043</v>
      </c>
      <c r="F166" s="24">
        <f t="shared" si="54"/>
        <v>8.6335381992489726</v>
      </c>
      <c r="G166" s="24">
        <f t="shared" si="54"/>
        <v>5.8191124505736243</v>
      </c>
      <c r="H166" s="24">
        <f t="shared" si="54"/>
        <v>8.2027406751797649</v>
      </c>
      <c r="I166" s="24">
        <f t="shared" si="54"/>
        <v>6.4272017975679114</v>
      </c>
      <c r="J166" s="24">
        <f t="shared" si="54"/>
        <v>8.2539583560542464</v>
      </c>
      <c r="K166" s="24">
        <f t="shared" si="54"/>
        <v>6.8166650891390956</v>
      </c>
      <c r="L166" s="24">
        <f t="shared" si="54"/>
        <v>5.8293436036025428</v>
      </c>
      <c r="M166" s="24">
        <f t="shared" si="54"/>
        <v>6.746366611061811</v>
      </c>
      <c r="N166" s="24">
        <f t="shared" si="54"/>
        <v>6.1837659455138789</v>
      </c>
      <c r="O166" s="24">
        <f t="shared" si="54"/>
        <v>4.9114842899024325</v>
      </c>
      <c r="P166" s="24">
        <f t="shared" si="54"/>
        <v>6.7581560072794691</v>
      </c>
      <c r="Q166" s="24">
        <f t="shared" si="54"/>
        <v>7.1946910512906497</v>
      </c>
      <c r="R166" s="24">
        <f t="shared" si="54"/>
        <v>7.2132225235240597</v>
      </c>
      <c r="S166" s="24">
        <f t="shared" si="54"/>
        <v>9.2176367032038353</v>
      </c>
      <c r="T166" s="24">
        <f t="shared" si="54"/>
        <v>7.3970831881672128</v>
      </c>
      <c r="U166" s="24">
        <f t="shared" si="54"/>
        <v>5.7239629136665409</v>
      </c>
      <c r="V166" s="24">
        <f t="shared" si="54"/>
        <v>6.6176129258340675</v>
      </c>
      <c r="W166" s="24">
        <f t="shared" si="54"/>
        <v>6.5814940776125939</v>
      </c>
      <c r="X166" s="24">
        <f t="shared" si="54"/>
        <v>5.9023691874702706</v>
      </c>
      <c r="Y166" s="24">
        <f t="shared" si="54"/>
        <v>7.5766856353985181</v>
      </c>
      <c r="Z166" s="24">
        <f t="shared" si="54"/>
        <v>5.9655465670154628</v>
      </c>
      <c r="AA166" s="24">
        <f t="shared" si="54"/>
        <v>7.3935536904023254</v>
      </c>
      <c r="AB166" s="24">
        <f t="shared" si="54"/>
        <v>8.9957737677589229</v>
      </c>
      <c r="AC166" s="24">
        <f t="shared" si="54"/>
        <v>8.1228117407043054</v>
      </c>
      <c r="AD166" s="24">
        <f t="shared" si="54"/>
        <v>6.211835495774122</v>
      </c>
      <c r="AE166" s="24">
        <f t="shared" si="54"/>
        <v>6.9862458483579912</v>
      </c>
      <c r="AF166" s="24">
        <f t="shared" si="54"/>
        <v>6.9928523749308722</v>
      </c>
      <c r="AG166" s="24">
        <f t="shared" si="54"/>
        <v>6.3813313101513911</v>
      </c>
      <c r="AH166" s="24">
        <f t="shared" si="54"/>
        <v>5.8358830698838613</v>
      </c>
      <c r="AI166" s="24">
        <f t="shared" si="54"/>
        <v>5.7991476050965263</v>
      </c>
      <c r="AJ166" s="24">
        <f t="shared" si="54"/>
        <v>6.0925603596977362</v>
      </c>
      <c r="AK166" s="24">
        <f t="shared" si="54"/>
        <v>6.4574925743265013</v>
      </c>
      <c r="AL166" s="24">
        <f t="shared" si="54"/>
        <v>7.0019330279202823</v>
      </c>
      <c r="AM166" s="24">
        <f t="shared" si="54"/>
        <v>7.2659034533214113</v>
      </c>
      <c r="AN166" s="24">
        <f t="shared" si="54"/>
        <v>4.6729308403799434</v>
      </c>
      <c r="AO166" s="24">
        <f t="shared" si="54"/>
        <v>6.5682709113756905</v>
      </c>
      <c r="AP166" s="24">
        <f t="shared" si="54"/>
        <v>8.0210154478256115</v>
      </c>
      <c r="AQ166" s="24">
        <f t="shared" si="54"/>
        <v>7.2942923524969085</v>
      </c>
      <c r="AR166" s="24">
        <f t="shared" si="54"/>
        <v>6.5020476518293089</v>
      </c>
      <c r="AS166" s="24">
        <f t="shared" si="54"/>
        <v>6.5352601474479206</v>
      </c>
      <c r="AT166" s="24">
        <f t="shared" si="54"/>
        <v>7.5062147632817942</v>
      </c>
      <c r="AU166" s="24">
        <f t="shared" si="54"/>
        <v>8.5955827502520918</v>
      </c>
      <c r="AV166" s="24">
        <f t="shared" si="54"/>
        <v>7.1403733826563771</v>
      </c>
      <c r="AW166" s="24">
        <f t="shared" si="54"/>
        <v>5.1430520078201774</v>
      </c>
      <c r="AX166" s="24">
        <f t="shared" si="54"/>
        <v>5.8545690972868627</v>
      </c>
      <c r="AY166" s="24">
        <f t="shared" si="54"/>
        <v>6.9040007478600227</v>
      </c>
      <c r="AZ166" s="24">
        <f t="shared" si="54"/>
        <v>4.813913311685706</v>
      </c>
      <c r="BA166" s="24">
        <f t="shared" si="54"/>
        <v>4.9723400060362524</v>
      </c>
      <c r="BB166" s="24">
        <f t="shared" si="54"/>
        <v>6.8314466726517491</v>
      </c>
      <c r="BC166" s="24">
        <f t="shared" si="54"/>
        <v>5.2585587739618793</v>
      </c>
      <c r="BD166" s="24">
        <f t="shared" si="54"/>
        <v>7.4701862779387804</v>
      </c>
      <c r="BE166" s="24">
        <f t="shared" si="54"/>
        <v>5.2166814892695506</v>
      </c>
      <c r="BF166" s="24">
        <f t="shared" si="54"/>
        <v>6.5403262701709561</v>
      </c>
      <c r="BG166" s="24">
        <f t="shared" si="54"/>
        <v>6.163854812892736</v>
      </c>
      <c r="BH166" s="24">
        <f t="shared" si="54"/>
        <v>6.0710765451663127</v>
      </c>
      <c r="BI166" s="9" t="s">
        <v>1842</v>
      </c>
      <c r="BJ166">
        <f t="shared" si="37"/>
        <v>6.639652436400854</v>
      </c>
      <c r="BK166">
        <f t="shared" si="38"/>
        <v>6.9397249236084946</v>
      </c>
      <c r="BL166">
        <f t="shared" si="39"/>
        <v>6.4357553470221021</v>
      </c>
      <c r="BN166">
        <f t="shared" si="40"/>
        <v>1.0963822806504155</v>
      </c>
      <c r="BO166">
        <f t="shared" si="41"/>
        <v>1.0519690255633356</v>
      </c>
      <c r="BP166">
        <f t="shared" si="42"/>
        <v>1.0234989247950945</v>
      </c>
      <c r="BR166">
        <f t="shared" si="43"/>
        <v>0.27409557016260389</v>
      </c>
      <c r="BS166">
        <f t="shared" si="44"/>
        <v>0.24795147719134641</v>
      </c>
      <c r="BT166">
        <f t="shared" si="45"/>
        <v>0.20469978495901892</v>
      </c>
      <c r="BV166">
        <f t="shared" si="46"/>
        <v>0.42302119895703949</v>
      </c>
      <c r="BW166">
        <f t="shared" si="47"/>
        <v>0.5555627026654556</v>
      </c>
      <c r="BX166">
        <f t="shared" si="48"/>
        <v>0.12572779789042865</v>
      </c>
    </row>
    <row r="167" spans="1:76" x14ac:dyDescent="0.3">
      <c r="A167" s="9" t="s">
        <v>1843</v>
      </c>
      <c r="B167" s="24">
        <f>SUM(B146:B154,B117:B144,B87:B115,B57:B78,B19:B53,B14:B17,B11:B12,B7:B9)</f>
        <v>21.347628664460125</v>
      </c>
      <c r="C167" s="24">
        <f t="shared" ref="C167:BH167" si="55">SUM(C146:C154,C117:C144,C87:C115,C57:C78,C19:C53,C14:C17,C11:C12,C7:C9)</f>
        <v>21.148782879875622</v>
      </c>
      <c r="D167" s="24">
        <f t="shared" si="55"/>
        <v>28.567109782644845</v>
      </c>
      <c r="E167" s="24">
        <f t="shared" si="55"/>
        <v>72.94901384185215</v>
      </c>
      <c r="F167" s="24">
        <f t="shared" si="55"/>
        <v>40.31774288047351</v>
      </c>
      <c r="G167" s="24">
        <f t="shared" si="55"/>
        <v>25.926761246225634</v>
      </c>
      <c r="H167" s="24">
        <f t="shared" si="55"/>
        <v>34.690793978288212</v>
      </c>
      <c r="I167" s="24">
        <f t="shared" si="55"/>
        <v>23.64142666668787</v>
      </c>
      <c r="J167" s="24">
        <f t="shared" si="55"/>
        <v>30.477545501912601</v>
      </c>
      <c r="K167" s="24">
        <f t="shared" si="55"/>
        <v>24.113373017378212</v>
      </c>
      <c r="L167" s="24">
        <f t="shared" si="55"/>
        <v>23.363693078683557</v>
      </c>
      <c r="M167" s="24">
        <f t="shared" si="55"/>
        <v>26.481948074216859</v>
      </c>
      <c r="N167" s="24">
        <f t="shared" si="55"/>
        <v>24.27971704474044</v>
      </c>
      <c r="O167" s="24">
        <f t="shared" si="55"/>
        <v>19.940283444721551</v>
      </c>
      <c r="P167" s="24">
        <f t="shared" si="55"/>
        <v>26.86945991484443</v>
      </c>
      <c r="Q167" s="24">
        <f t="shared" si="55"/>
        <v>25.098401389612089</v>
      </c>
      <c r="R167" s="24">
        <f t="shared" si="55"/>
        <v>27.964893625532447</v>
      </c>
      <c r="S167" s="24">
        <f t="shared" si="55"/>
        <v>35.891190960934438</v>
      </c>
      <c r="T167" s="24">
        <f t="shared" si="55"/>
        <v>26.855951038001365</v>
      </c>
      <c r="U167" s="24">
        <f t="shared" si="55"/>
        <v>30.443184815907617</v>
      </c>
      <c r="V167" s="24">
        <f t="shared" si="55"/>
        <v>23.754593865290282</v>
      </c>
      <c r="W167" s="24">
        <f t="shared" si="55"/>
        <v>26.931788071759861</v>
      </c>
      <c r="X167" s="24">
        <f t="shared" si="55"/>
        <v>27.780471189313666</v>
      </c>
      <c r="Y167" s="24">
        <f t="shared" si="55"/>
        <v>26.766511989160204</v>
      </c>
      <c r="Z167" s="24">
        <f t="shared" si="55"/>
        <v>32.266779374445306</v>
      </c>
      <c r="AA167" s="24">
        <f t="shared" si="55"/>
        <v>26.516055531125037</v>
      </c>
      <c r="AB167" s="24">
        <f t="shared" si="55"/>
        <v>38.63868777905958</v>
      </c>
      <c r="AC167" s="24">
        <f t="shared" si="55"/>
        <v>36.505158081024994</v>
      </c>
      <c r="AD167" s="24">
        <f t="shared" si="55"/>
        <v>23.156990892417152</v>
      </c>
      <c r="AE167" s="24">
        <f t="shared" si="55"/>
        <v>31.319955182505542</v>
      </c>
      <c r="AF167" s="24">
        <f t="shared" si="55"/>
        <v>23.544459100307545</v>
      </c>
      <c r="AG167" s="24">
        <f t="shared" si="55"/>
        <v>24.770167579824911</v>
      </c>
      <c r="AH167" s="24">
        <f t="shared" si="55"/>
        <v>32.819391748701236</v>
      </c>
      <c r="AI167" s="24">
        <f t="shared" si="55"/>
        <v>33.272296260683085</v>
      </c>
      <c r="AJ167" s="24">
        <f t="shared" si="55"/>
        <v>27.830027771264728</v>
      </c>
      <c r="AK167" s="24">
        <f t="shared" si="55"/>
        <v>26.713178454103616</v>
      </c>
      <c r="AL167" s="24">
        <f t="shared" si="55"/>
        <v>24.087039138101183</v>
      </c>
      <c r="AM167" s="24">
        <f t="shared" si="55"/>
        <v>26.30350633051399</v>
      </c>
      <c r="AN167" s="24">
        <f t="shared" si="55"/>
        <v>22.071272598884342</v>
      </c>
      <c r="AO167" s="24">
        <f t="shared" si="55"/>
        <v>23.126248031408029</v>
      </c>
      <c r="AP167" s="24">
        <f t="shared" si="55"/>
        <v>29.989883662444068</v>
      </c>
      <c r="AQ167" s="24">
        <f t="shared" si="55"/>
        <v>21.87163944576497</v>
      </c>
      <c r="AR167" s="24">
        <f t="shared" si="55"/>
        <v>27.592450565728956</v>
      </c>
      <c r="AS167" s="24">
        <f t="shared" si="55"/>
        <v>28.340784950125727</v>
      </c>
      <c r="AT167" s="24">
        <f t="shared" si="55"/>
        <v>27.451219844361638</v>
      </c>
      <c r="AU167" s="24">
        <f t="shared" si="55"/>
        <v>35.62944362098311</v>
      </c>
      <c r="AV167" s="24">
        <f t="shared" si="55"/>
        <v>32.044479026290126</v>
      </c>
      <c r="AW167" s="24">
        <f t="shared" si="55"/>
        <v>21.822029705480777</v>
      </c>
      <c r="AX167" s="24">
        <f t="shared" si="55"/>
        <v>24.567591152633504</v>
      </c>
      <c r="AY167" s="24">
        <f t="shared" si="55"/>
        <v>23.941530581276929</v>
      </c>
      <c r="AZ167" s="24">
        <f t="shared" si="55"/>
        <v>23.279105885793683</v>
      </c>
      <c r="BA167" s="24">
        <f t="shared" si="55"/>
        <v>24.402456820556218</v>
      </c>
      <c r="BB167" s="24">
        <f t="shared" si="55"/>
        <v>23.173112039233935</v>
      </c>
      <c r="BC167" s="24">
        <f t="shared" si="55"/>
        <v>22.21527162198165</v>
      </c>
      <c r="BD167" s="24">
        <f t="shared" si="55"/>
        <v>31.357115699894763</v>
      </c>
      <c r="BE167" s="24">
        <f t="shared" si="55"/>
        <v>22.956117122666907</v>
      </c>
      <c r="BF167" s="24">
        <f t="shared" si="55"/>
        <v>25.228006439445892</v>
      </c>
      <c r="BG167" s="24">
        <f t="shared" si="55"/>
        <v>22.670851016270092</v>
      </c>
      <c r="BH167" s="24">
        <f t="shared" si="55"/>
        <v>24.040406388698031</v>
      </c>
      <c r="BI167" s="9" t="s">
        <v>1843</v>
      </c>
      <c r="BJ167">
        <f t="shared" si="37"/>
        <v>29.325855087913606</v>
      </c>
      <c r="BK167">
        <f t="shared" si="38"/>
        <v>29.399918171444128</v>
      </c>
      <c r="BL167">
        <f t="shared" si="39"/>
        <v>25.70819071655627</v>
      </c>
      <c r="BN167">
        <f t="shared" si="40"/>
        <v>12.7465871566766</v>
      </c>
      <c r="BO167">
        <f t="shared" si="41"/>
        <v>4.7074379346361024</v>
      </c>
      <c r="BP167">
        <f t="shared" si="42"/>
        <v>3.5998719623950528</v>
      </c>
      <c r="BR167">
        <f t="shared" si="43"/>
        <v>3.1866467891691501</v>
      </c>
      <c r="BS167">
        <f t="shared" si="44"/>
        <v>1.1095537618653279</v>
      </c>
      <c r="BT167">
        <f t="shared" si="45"/>
        <v>0.71997439247901052</v>
      </c>
      <c r="BV167">
        <f t="shared" si="46"/>
        <v>0.98272200424785416</v>
      </c>
      <c r="BW167">
        <f t="shared" si="47"/>
        <v>0.28398570726629707</v>
      </c>
      <c r="BX167">
        <f t="shared" si="48"/>
        <v>8.97820111950994E-3</v>
      </c>
    </row>
    <row r="168" spans="1:76" x14ac:dyDescent="0.3">
      <c r="A168" s="9" t="s">
        <v>1856</v>
      </c>
      <c r="B168" s="24">
        <f>SUM(B83)</f>
        <v>0.19302672814473848</v>
      </c>
      <c r="C168" s="24">
        <f t="shared" ref="C168:BH168" si="56">SUM(C83)</f>
        <v>0.14858896406257849</v>
      </c>
      <c r="D168" s="24">
        <f t="shared" si="56"/>
        <v>0.14428560851830299</v>
      </c>
      <c r="E168" s="24">
        <f t="shared" si="56"/>
        <v>0.14333393517506449</v>
      </c>
      <c r="F168" s="24">
        <f t="shared" si="56"/>
        <v>0.20094272756401779</v>
      </c>
      <c r="G168" s="24">
        <f t="shared" si="56"/>
        <v>0.189723959554921</v>
      </c>
      <c r="H168" s="24">
        <f t="shared" si="56"/>
        <v>0.25183561146012601</v>
      </c>
      <c r="I168" s="24">
        <f t="shared" si="56"/>
        <v>0.165486744284394</v>
      </c>
      <c r="J168" s="24">
        <f t="shared" si="56"/>
        <v>0.13879192878022201</v>
      </c>
      <c r="K168" s="24">
        <f t="shared" si="56"/>
        <v>0.20905268499534152</v>
      </c>
      <c r="L168" s="24">
        <f t="shared" si="56"/>
        <v>0.12768999736849501</v>
      </c>
      <c r="M168" s="24">
        <f t="shared" si="56"/>
        <v>0.17829223427070401</v>
      </c>
      <c r="N168" s="24">
        <f t="shared" si="56"/>
        <v>0.1341684621741365</v>
      </c>
      <c r="O168" s="24">
        <f t="shared" si="56"/>
        <v>0.14352663255098599</v>
      </c>
      <c r="P168" s="24">
        <f t="shared" si="56"/>
        <v>0.21202859750623099</v>
      </c>
      <c r="Q168" s="24">
        <f t="shared" si="56"/>
        <v>0.18342841826117401</v>
      </c>
      <c r="R168" s="24">
        <f t="shared" si="56"/>
        <v>0.212687621182997</v>
      </c>
      <c r="S168" s="24">
        <f t="shared" si="56"/>
        <v>0.20915957299021751</v>
      </c>
      <c r="T168" s="24">
        <f t="shared" si="56"/>
        <v>0.18250153345382703</v>
      </c>
      <c r="U168" s="24">
        <f t="shared" si="56"/>
        <v>0.14218599423871101</v>
      </c>
      <c r="V168" s="24">
        <f t="shared" si="56"/>
        <v>0.14483569527826801</v>
      </c>
      <c r="W168" s="24">
        <f t="shared" si="56"/>
        <v>0.1948098815445295</v>
      </c>
      <c r="X168" s="24">
        <f t="shared" si="56"/>
        <v>0.183007494910221</v>
      </c>
      <c r="Y168" s="24">
        <f t="shared" si="56"/>
        <v>0.2168364318384185</v>
      </c>
      <c r="Z168" s="24">
        <f t="shared" si="56"/>
        <v>0.168906792651347</v>
      </c>
      <c r="AA168" s="24">
        <f t="shared" si="56"/>
        <v>0.2290471313881155</v>
      </c>
      <c r="AB168" s="24">
        <f t="shared" si="56"/>
        <v>0.28852143541164799</v>
      </c>
      <c r="AC168" s="24">
        <f t="shared" si="56"/>
        <v>0.20932679798140302</v>
      </c>
      <c r="AD168" s="24">
        <f t="shared" si="56"/>
        <v>0.16735837952933702</v>
      </c>
      <c r="AE168" s="24">
        <f t="shared" si="56"/>
        <v>0.23175001833115699</v>
      </c>
      <c r="AF168" s="24">
        <f t="shared" si="56"/>
        <v>0.1518292831154415</v>
      </c>
      <c r="AG168" s="24">
        <f t="shared" si="56"/>
        <v>0.1931233938574185</v>
      </c>
      <c r="AH168" s="24">
        <f t="shared" si="56"/>
        <v>0.13808718414404139</v>
      </c>
      <c r="AI168" s="24">
        <f t="shared" si="56"/>
        <v>0.191769997915852</v>
      </c>
      <c r="AJ168" s="24">
        <f t="shared" si="56"/>
        <v>0.16484401303850099</v>
      </c>
      <c r="AK168" s="24">
        <f t="shared" si="56"/>
        <v>0.19744522690333649</v>
      </c>
      <c r="AL168" s="24">
        <f t="shared" si="56"/>
        <v>0.12764670091326502</v>
      </c>
      <c r="AM168" s="24">
        <f t="shared" si="56"/>
        <v>0.18599198824292101</v>
      </c>
      <c r="AN168" s="24">
        <f t="shared" si="56"/>
        <v>0.15322307730015</v>
      </c>
      <c r="AO168" s="24">
        <f t="shared" si="56"/>
        <v>0.18641576231460449</v>
      </c>
      <c r="AP168" s="24">
        <f t="shared" si="56"/>
        <v>0.180674155705176</v>
      </c>
      <c r="AQ168" s="24">
        <f t="shared" si="56"/>
        <v>0.14274994774326999</v>
      </c>
      <c r="AR168" s="24">
        <f t="shared" si="56"/>
        <v>0.1876073671513335</v>
      </c>
      <c r="AS168" s="24">
        <f t="shared" si="56"/>
        <v>0.179219814797415</v>
      </c>
      <c r="AT168" s="24">
        <f t="shared" si="56"/>
        <v>0.179454166625822</v>
      </c>
      <c r="AU168" s="24">
        <f t="shared" si="56"/>
        <v>0.29714905033622052</v>
      </c>
      <c r="AV168" s="24">
        <f t="shared" si="56"/>
        <v>0.17357860917090451</v>
      </c>
      <c r="AW168" s="24">
        <f t="shared" si="56"/>
        <v>0.13573825303596349</v>
      </c>
      <c r="AX168" s="24">
        <f t="shared" si="56"/>
        <v>0.2039725344656475</v>
      </c>
      <c r="AY168" s="24">
        <f t="shared" si="56"/>
        <v>0.143064862907718</v>
      </c>
      <c r="AZ168" s="24">
        <f t="shared" si="56"/>
        <v>0.143177379237234</v>
      </c>
      <c r="BA168" s="24">
        <f t="shared" si="56"/>
        <v>0.16336202094017949</v>
      </c>
      <c r="BB168" s="24">
        <f t="shared" si="56"/>
        <v>0.18210977643857751</v>
      </c>
      <c r="BC168" s="24">
        <f t="shared" si="56"/>
        <v>0.12282378319763179</v>
      </c>
      <c r="BD168" s="24">
        <f t="shared" si="56"/>
        <v>0.26252025566264503</v>
      </c>
      <c r="BE168" s="24">
        <f t="shared" si="56"/>
        <v>0.17357998922322249</v>
      </c>
      <c r="BF168" s="24">
        <f t="shared" si="56"/>
        <v>0.174614047656063</v>
      </c>
      <c r="BG168" s="24">
        <f t="shared" si="56"/>
        <v>0.187133585507261</v>
      </c>
      <c r="BH168" s="24">
        <f t="shared" si="56"/>
        <v>0.15322830507518048</v>
      </c>
      <c r="BI168" s="9" t="s">
        <v>1856</v>
      </c>
      <c r="BJ168">
        <f t="shared" si="37"/>
        <v>0.17276270216696454</v>
      </c>
      <c r="BK168">
        <f t="shared" si="38"/>
        <v>0.1919858133201639</v>
      </c>
      <c r="BL168">
        <f t="shared" si="39"/>
        <v>0.17605298694360974</v>
      </c>
      <c r="BN168">
        <f t="shared" si="40"/>
        <v>3.5206241954122086E-2</v>
      </c>
      <c r="BO168">
        <f t="shared" si="41"/>
        <v>3.7928275755076873E-2</v>
      </c>
      <c r="BP168">
        <f t="shared" si="42"/>
        <v>3.8374880727251925E-2</v>
      </c>
      <c r="BR168">
        <f t="shared" si="43"/>
        <v>8.8015604885305215E-3</v>
      </c>
      <c r="BS168">
        <f t="shared" si="44"/>
        <v>8.9397803283760603E-3</v>
      </c>
      <c r="BT168">
        <f t="shared" si="45"/>
        <v>7.6749761454503853E-3</v>
      </c>
      <c r="BV168">
        <f t="shared" si="46"/>
        <v>0.13530195485101021</v>
      </c>
      <c r="BW168">
        <f t="shared" si="47"/>
        <v>0.77983295431418498</v>
      </c>
      <c r="BX168">
        <f t="shared" si="48"/>
        <v>0.18449196839924892</v>
      </c>
    </row>
    <row r="169" spans="1:76" x14ac:dyDescent="0.3">
      <c r="A169" s="9" t="s">
        <v>1836</v>
      </c>
      <c r="B169" s="24">
        <f>SUM(B137,B132,B125,B118,B109,B103,B97,B91,B86,B70,B66,B61,B48,B45,B37,B15)</f>
        <v>5.1852011874350108</v>
      </c>
      <c r="C169" s="24">
        <f t="shared" ref="C169:BH169" si="57">SUM(C137,C132,C125,C118,C109,C103,C97,C91,C86,C70,C66,C61,C48,C45,C37,C15)</f>
        <v>5.2798350692834966</v>
      </c>
      <c r="D169" s="24">
        <f t="shared" si="57"/>
        <v>7.287870939955118</v>
      </c>
      <c r="E169" s="24">
        <f t="shared" si="57"/>
        <v>17.982962542201243</v>
      </c>
      <c r="F169" s="24">
        <f t="shared" si="57"/>
        <v>9.1058129713119396</v>
      </c>
      <c r="G169" s="24">
        <f t="shared" si="57"/>
        <v>6.4233236669186509</v>
      </c>
      <c r="H169" s="24">
        <f t="shared" si="57"/>
        <v>7.7831957677965304</v>
      </c>
      <c r="I169" s="24">
        <f t="shared" si="57"/>
        <v>5.9980486840227423</v>
      </c>
      <c r="J169" s="24">
        <f t="shared" si="57"/>
        <v>7.0264748369851455</v>
      </c>
      <c r="K169" s="24">
        <f t="shared" si="57"/>
        <v>5.485712560577765</v>
      </c>
      <c r="L169" s="24">
        <f t="shared" si="57"/>
        <v>5.1388652832616462</v>
      </c>
      <c r="M169" s="24">
        <f t="shared" si="57"/>
        <v>6.4700951308150669</v>
      </c>
      <c r="N169" s="24">
        <f t="shared" si="57"/>
        <v>5.8265832230842802</v>
      </c>
      <c r="O169" s="24">
        <f t="shared" si="57"/>
        <v>5.0349687105011389</v>
      </c>
      <c r="P169" s="24">
        <f t="shared" si="57"/>
        <v>6.6540503596102818</v>
      </c>
      <c r="Q169" s="24">
        <f t="shared" si="57"/>
        <v>5.7564011196881637</v>
      </c>
      <c r="R169" s="24">
        <f t="shared" si="57"/>
        <v>6.4704885767099958</v>
      </c>
      <c r="S169" s="24">
        <f t="shared" si="57"/>
        <v>7.0787551323209588</v>
      </c>
      <c r="T169" s="24">
        <f t="shared" si="57"/>
        <v>5.6955790154772048</v>
      </c>
      <c r="U169" s="24">
        <f t="shared" si="57"/>
        <v>7.554627266286559</v>
      </c>
      <c r="V169" s="24">
        <f t="shared" si="57"/>
        <v>5.5616217792093305</v>
      </c>
      <c r="W169" s="24">
        <f t="shared" si="57"/>
        <v>6.1622033755043457</v>
      </c>
      <c r="X169" s="24">
        <f t="shared" si="57"/>
        <v>7.0071330078448444</v>
      </c>
      <c r="Y169" s="24">
        <f t="shared" si="57"/>
        <v>6.9189687438910683</v>
      </c>
      <c r="Z169" s="24">
        <f t="shared" si="57"/>
        <v>7.2915044868495666</v>
      </c>
      <c r="AA169" s="24">
        <f t="shared" si="57"/>
        <v>5.7380518014532695</v>
      </c>
      <c r="AB169" s="24">
        <f t="shared" si="57"/>
        <v>9.063546357793836</v>
      </c>
      <c r="AC169" s="24">
        <f t="shared" si="57"/>
        <v>7.3126584744049294</v>
      </c>
      <c r="AD169" s="24">
        <f t="shared" si="57"/>
        <v>5.2768429773016088</v>
      </c>
      <c r="AE169" s="24">
        <f t="shared" si="57"/>
        <v>6.6596661628200344</v>
      </c>
      <c r="AF169" s="24">
        <f t="shared" si="57"/>
        <v>5.4223719524451157</v>
      </c>
      <c r="AG169" s="24">
        <f t="shared" si="57"/>
        <v>5.9897067128719126</v>
      </c>
      <c r="AH169" s="24">
        <f t="shared" si="57"/>
        <v>7.8229405978563431</v>
      </c>
      <c r="AI169" s="24">
        <f t="shared" si="57"/>
        <v>7.6892855724748737</v>
      </c>
      <c r="AJ169" s="24">
        <f t="shared" si="57"/>
        <v>6.3874027688152806</v>
      </c>
      <c r="AK169" s="24">
        <f t="shared" si="57"/>
        <v>6.0045050053984701</v>
      </c>
      <c r="AL169" s="24">
        <f t="shared" si="57"/>
        <v>6.4848394338574087</v>
      </c>
      <c r="AM169" s="24">
        <f t="shared" si="57"/>
        <v>6.4495562132948834</v>
      </c>
      <c r="AN169" s="24">
        <f t="shared" si="57"/>
        <v>5.341372973441076</v>
      </c>
      <c r="AO169" s="24">
        <f t="shared" si="57"/>
        <v>5.6235643194587395</v>
      </c>
      <c r="AP169" s="24">
        <f t="shared" si="57"/>
        <v>6.2959571916224917</v>
      </c>
      <c r="AQ169" s="24">
        <f t="shared" si="57"/>
        <v>4.7574199161341246</v>
      </c>
      <c r="AR169" s="24">
        <f t="shared" si="57"/>
        <v>5.8515855042456861</v>
      </c>
      <c r="AS169" s="24">
        <f t="shared" si="57"/>
        <v>6.2617303360889265</v>
      </c>
      <c r="AT169" s="24">
        <f t="shared" si="57"/>
        <v>6.3224594494284405</v>
      </c>
      <c r="AU169" s="24">
        <f t="shared" si="57"/>
        <v>7.5030491541226061</v>
      </c>
      <c r="AV169" s="24">
        <f t="shared" si="57"/>
        <v>7.3121220944096628</v>
      </c>
      <c r="AW169" s="24">
        <f t="shared" si="57"/>
        <v>5.2585552039641321</v>
      </c>
      <c r="AX169" s="24">
        <f t="shared" si="57"/>
        <v>5.6622905116058613</v>
      </c>
      <c r="AY169" s="24">
        <f t="shared" si="57"/>
        <v>5.8677279403138991</v>
      </c>
      <c r="AZ169" s="24">
        <f t="shared" si="57"/>
        <v>5.6111522798380777</v>
      </c>
      <c r="BA169" s="24">
        <f t="shared" si="57"/>
        <v>5.6085200698570219</v>
      </c>
      <c r="BB169" s="24">
        <f t="shared" si="57"/>
        <v>5.6276576152798867</v>
      </c>
      <c r="BC169" s="24">
        <f t="shared" si="57"/>
        <v>5.1353599398963228</v>
      </c>
      <c r="BD169" s="24">
        <f t="shared" si="57"/>
        <v>7.4020325363116894</v>
      </c>
      <c r="BE169" s="24">
        <f t="shared" si="57"/>
        <v>5.3258113108753706</v>
      </c>
      <c r="BF169" s="24">
        <f t="shared" si="57"/>
        <v>5.4092487973347518</v>
      </c>
      <c r="BG169" s="24">
        <f t="shared" si="57"/>
        <v>5.0840333023097983</v>
      </c>
      <c r="BH169" s="24">
        <f t="shared" si="57"/>
        <v>5.5140597939024101</v>
      </c>
      <c r="BI169" s="9" t="s">
        <v>1836</v>
      </c>
      <c r="BJ169">
        <f t="shared" si="37"/>
        <v>7.0274626283405137</v>
      </c>
      <c r="BK169">
        <f t="shared" si="38"/>
        <v>6.7064417774175444</v>
      </c>
      <c r="BL169">
        <f t="shared" si="39"/>
        <v>5.9240805464722799</v>
      </c>
      <c r="BN169">
        <f t="shared" si="40"/>
        <v>3.1227754746803336</v>
      </c>
      <c r="BO169">
        <f t="shared" si="41"/>
        <v>1.0088578105159232</v>
      </c>
      <c r="BP169">
        <f t="shared" si="42"/>
        <v>0.72289715717550473</v>
      </c>
      <c r="BR169">
        <f t="shared" si="43"/>
        <v>0.78069386867008339</v>
      </c>
      <c r="BS169">
        <f t="shared" si="44"/>
        <v>0.23779006635627412</v>
      </c>
      <c r="BT169">
        <f t="shared" si="45"/>
        <v>0.14457943143510094</v>
      </c>
      <c r="BV169">
        <f t="shared" si="46"/>
        <v>0.69873307254244499</v>
      </c>
      <c r="BW169">
        <f t="shared" si="47"/>
        <v>0.18361338535748026</v>
      </c>
      <c r="BX169">
        <f t="shared" si="48"/>
        <v>8.7436041851725148E-3</v>
      </c>
    </row>
    <row r="170" spans="1:76" x14ac:dyDescent="0.3">
      <c r="A170" s="9" t="s">
        <v>1837</v>
      </c>
      <c r="B170" s="24">
        <f>SUM(B150,B143,B128,B122,B96,B89,B83,B59,B20)</f>
        <v>4.1330089357708326</v>
      </c>
      <c r="C170" s="24">
        <f t="shared" ref="C170:BH170" si="58">SUM(C150,C143,C128,C122,C96,C89,C83,C59,C20)</f>
        <v>4.1173669210675117</v>
      </c>
      <c r="D170" s="24">
        <f t="shared" si="58"/>
        <v>4.2590257109704455</v>
      </c>
      <c r="E170" s="24">
        <f t="shared" si="58"/>
        <v>5.0610202296835807</v>
      </c>
      <c r="F170" s="24">
        <f t="shared" si="58"/>
        <v>7.9208509374482086</v>
      </c>
      <c r="G170" s="24">
        <f t="shared" si="58"/>
        <v>5.6432061399206237</v>
      </c>
      <c r="H170" s="24">
        <f t="shared" si="58"/>
        <v>6.1447146783887296</v>
      </c>
      <c r="I170" s="24">
        <f t="shared" si="58"/>
        <v>4.0517029063488073</v>
      </c>
      <c r="J170" s="24">
        <f t="shared" si="58"/>
        <v>5.3188573463896169</v>
      </c>
      <c r="K170" s="24">
        <f t="shared" si="58"/>
        <v>4.0266798998857691</v>
      </c>
      <c r="L170" s="24">
        <f t="shared" si="58"/>
        <v>5.6765348587240609</v>
      </c>
      <c r="M170" s="24">
        <f t="shared" si="58"/>
        <v>4.9391513844180794</v>
      </c>
      <c r="N170" s="24">
        <f t="shared" si="58"/>
        <v>4.2313599749929773</v>
      </c>
      <c r="O170" s="24">
        <f t="shared" si="58"/>
        <v>3.7251201055459355</v>
      </c>
      <c r="P170" s="24">
        <f t="shared" si="58"/>
        <v>3.7268173226899046</v>
      </c>
      <c r="Q170" s="24">
        <f t="shared" si="58"/>
        <v>3.8523869553315526</v>
      </c>
      <c r="R170" s="24">
        <f t="shared" si="58"/>
        <v>5.3386640229274498</v>
      </c>
      <c r="S170" s="24">
        <f t="shared" si="58"/>
        <v>8.3201326053107056</v>
      </c>
      <c r="T170" s="24">
        <f t="shared" si="58"/>
        <v>5.0804428047882384</v>
      </c>
      <c r="U170" s="24">
        <f t="shared" si="58"/>
        <v>4.916170108788755</v>
      </c>
      <c r="V170" s="24">
        <f t="shared" si="58"/>
        <v>4.3702352970503648</v>
      </c>
      <c r="W170" s="24">
        <f t="shared" si="58"/>
        <v>6.1935847230040073</v>
      </c>
      <c r="X170" s="24">
        <f t="shared" si="58"/>
        <v>4.553044116272047</v>
      </c>
      <c r="Y170" s="24">
        <f t="shared" si="58"/>
        <v>4.397618119932325</v>
      </c>
      <c r="Z170" s="24">
        <f t="shared" si="58"/>
        <v>5.2931837472504899</v>
      </c>
      <c r="AA170" s="24">
        <f t="shared" si="58"/>
        <v>4.4814532351263532</v>
      </c>
      <c r="AB170" s="24">
        <f t="shared" si="58"/>
        <v>6.2947265722479724</v>
      </c>
      <c r="AC170" s="24">
        <f t="shared" si="58"/>
        <v>7.7841020749814964</v>
      </c>
      <c r="AD170" s="24">
        <f t="shared" si="58"/>
        <v>4.1524580611927755</v>
      </c>
      <c r="AE170" s="24">
        <f t="shared" si="58"/>
        <v>8.1039281677921231</v>
      </c>
      <c r="AF170" s="24">
        <f t="shared" si="58"/>
        <v>4.3800926648339065</v>
      </c>
      <c r="AG170" s="24">
        <f t="shared" si="58"/>
        <v>4.8813864461947807</v>
      </c>
      <c r="AH170" s="24">
        <f t="shared" si="58"/>
        <v>4.8910468824411266</v>
      </c>
      <c r="AI170" s="24">
        <f t="shared" si="58"/>
        <v>3.9944434525527241</v>
      </c>
      <c r="AJ170" s="24">
        <f t="shared" si="58"/>
        <v>6.808299174216291</v>
      </c>
      <c r="AK170" s="24">
        <f t="shared" si="58"/>
        <v>5.7233850139445348</v>
      </c>
      <c r="AL170" s="24">
        <f t="shared" si="58"/>
        <v>5.1272672753017945</v>
      </c>
      <c r="AM170" s="24">
        <f t="shared" si="58"/>
        <v>4.8423871587917926</v>
      </c>
      <c r="AN170" s="24">
        <f t="shared" si="58"/>
        <v>3.289925118825662</v>
      </c>
      <c r="AO170" s="24">
        <f t="shared" si="58"/>
        <v>3.5948715923195689</v>
      </c>
      <c r="AP170" s="24">
        <f t="shared" si="58"/>
        <v>4.5192556423091643</v>
      </c>
      <c r="AQ170" s="24">
        <f t="shared" si="58"/>
        <v>4.7721770921841822</v>
      </c>
      <c r="AR170" s="24">
        <f t="shared" si="58"/>
        <v>7.1529962628935815</v>
      </c>
      <c r="AS170" s="24">
        <f t="shared" si="58"/>
        <v>4.0046731094530461</v>
      </c>
      <c r="AT170" s="24">
        <f t="shared" si="58"/>
        <v>4.6762332836388953</v>
      </c>
      <c r="AU170" s="24">
        <f t="shared" si="58"/>
        <v>4.4999663199529385</v>
      </c>
      <c r="AV170" s="24">
        <f t="shared" si="58"/>
        <v>5.8969251901340787</v>
      </c>
      <c r="AW170" s="24">
        <f t="shared" si="58"/>
        <v>3.4101911298360053</v>
      </c>
      <c r="AX170" s="24">
        <f t="shared" si="58"/>
        <v>4.1598467675038791</v>
      </c>
      <c r="AY170" s="24">
        <f t="shared" si="58"/>
        <v>3.3711430823688331</v>
      </c>
      <c r="AZ170" s="24">
        <f t="shared" si="58"/>
        <v>3.3082202245676817</v>
      </c>
      <c r="BA170" s="24">
        <f t="shared" si="58"/>
        <v>5.4230208848323436</v>
      </c>
      <c r="BB170" s="24">
        <f t="shared" si="58"/>
        <v>4.8756750800654203</v>
      </c>
      <c r="BC170" s="24">
        <f t="shared" si="58"/>
        <v>4.5443550199126035</v>
      </c>
      <c r="BD170" s="24">
        <f t="shared" si="58"/>
        <v>6.3507312406336132</v>
      </c>
      <c r="BE170" s="24">
        <f t="shared" si="58"/>
        <v>6.5969615821157452</v>
      </c>
      <c r="BF170" s="24">
        <f t="shared" si="58"/>
        <v>4.4039024547040446</v>
      </c>
      <c r="BG170" s="24">
        <f t="shared" si="58"/>
        <v>4.8914965616351544</v>
      </c>
      <c r="BH170" s="24">
        <f t="shared" si="58"/>
        <v>4.9085924924484843</v>
      </c>
      <c r="BI170" s="9" t="s">
        <v>1837</v>
      </c>
      <c r="BJ170">
        <f t="shared" si="37"/>
        <v>4.801737769223541</v>
      </c>
      <c r="BK170">
        <f t="shared" si="38"/>
        <v>5.4125951723715353</v>
      </c>
      <c r="BL170">
        <f t="shared" si="39"/>
        <v>4.8460999501835715</v>
      </c>
      <c r="BN170">
        <f t="shared" si="40"/>
        <v>1.1335442322081151</v>
      </c>
      <c r="BO170">
        <f t="shared" si="41"/>
        <v>1.37257986120307</v>
      </c>
      <c r="BP170">
        <f t="shared" si="42"/>
        <v>1.1013284217541601</v>
      </c>
      <c r="BR170">
        <f t="shared" si="43"/>
        <v>0.28338605805202877</v>
      </c>
      <c r="BS170">
        <f t="shared" si="44"/>
        <v>0.32352017585892701</v>
      </c>
      <c r="BT170">
        <f t="shared" si="45"/>
        <v>0.22026568435083202</v>
      </c>
      <c r="BV170">
        <f t="shared" si="46"/>
        <v>0.16523169527244971</v>
      </c>
      <c r="BW170">
        <f t="shared" si="47"/>
        <v>0.90242018681068115</v>
      </c>
      <c r="BX170">
        <f t="shared" si="48"/>
        <v>0.15762954114732308</v>
      </c>
    </row>
    <row r="171" spans="1:76" x14ac:dyDescent="0.3">
      <c r="A171" s="9" t="s">
        <v>1838</v>
      </c>
      <c r="B171" s="24">
        <f>SUM(B142,B116,B79,B25)</f>
        <v>3.1172048850747776</v>
      </c>
      <c r="C171" s="24">
        <f t="shared" ref="C171:BH171" si="59">SUM(C142,C116,C79,C25)</f>
        <v>3.0538290806983519</v>
      </c>
      <c r="D171" s="24">
        <f t="shared" si="59"/>
        <v>4.0988913935145233</v>
      </c>
      <c r="E171" s="24">
        <f t="shared" si="59"/>
        <v>4.115406780901993</v>
      </c>
      <c r="F171" s="24">
        <f t="shared" si="59"/>
        <v>4.6508315259671367</v>
      </c>
      <c r="G171" s="24">
        <f t="shared" si="59"/>
        <v>3.5542291995848867</v>
      </c>
      <c r="H171" s="24">
        <f t="shared" si="59"/>
        <v>5.708001376505746</v>
      </c>
      <c r="I171" s="24">
        <f t="shared" si="59"/>
        <v>3.5953050801451014</v>
      </c>
      <c r="J171" s="24">
        <f t="shared" si="59"/>
        <v>5.6600499319379152</v>
      </c>
      <c r="K171" s="24">
        <f t="shared" si="59"/>
        <v>3.9667525652458804</v>
      </c>
      <c r="L171" s="24">
        <f t="shared" si="59"/>
        <v>3.658742611418071</v>
      </c>
      <c r="M171" s="24">
        <f t="shared" si="59"/>
        <v>4.2854372470224869</v>
      </c>
      <c r="N171" s="24">
        <f t="shared" si="59"/>
        <v>3.983203578970298</v>
      </c>
      <c r="O171" s="24">
        <f t="shared" si="59"/>
        <v>2.9356599063758009</v>
      </c>
      <c r="P171" s="24">
        <f t="shared" si="59"/>
        <v>3.4091010985068628</v>
      </c>
      <c r="Q171" s="24">
        <f t="shared" si="59"/>
        <v>4.4025331975135611</v>
      </c>
      <c r="R171" s="24">
        <f t="shared" si="59"/>
        <v>4.3504249024318566</v>
      </c>
      <c r="S171" s="24">
        <f t="shared" si="59"/>
        <v>6.2404002142051711</v>
      </c>
      <c r="T171" s="24">
        <f t="shared" si="59"/>
        <v>4.7761593595204586</v>
      </c>
      <c r="U171" s="24">
        <f t="shared" si="59"/>
        <v>3.4803038876519374</v>
      </c>
      <c r="V171" s="24">
        <f t="shared" si="59"/>
        <v>3.9301074216809391</v>
      </c>
      <c r="W171" s="24">
        <f t="shared" si="59"/>
        <v>4.2530732208924231</v>
      </c>
      <c r="X171" s="24">
        <f t="shared" si="59"/>
        <v>3.0631565791629711</v>
      </c>
      <c r="Y171" s="24">
        <f t="shared" si="59"/>
        <v>4.1145195443937901</v>
      </c>
      <c r="Z171" s="24">
        <f t="shared" si="59"/>
        <v>3.5138453774952092</v>
      </c>
      <c r="AA171" s="24">
        <f t="shared" si="59"/>
        <v>4.6964021966345282</v>
      </c>
      <c r="AB171" s="24">
        <f t="shared" si="59"/>
        <v>4.8604090959467046</v>
      </c>
      <c r="AC171" s="24">
        <f t="shared" si="59"/>
        <v>5.0259314278679268</v>
      </c>
      <c r="AD171" s="24">
        <f t="shared" si="59"/>
        <v>3.5262131469621223</v>
      </c>
      <c r="AE171" s="24">
        <f t="shared" si="59"/>
        <v>4.4301218837380922</v>
      </c>
      <c r="AF171" s="24">
        <f t="shared" si="59"/>
        <v>3.9917058819428415</v>
      </c>
      <c r="AG171" s="24">
        <f t="shared" si="59"/>
        <v>3.4638466808658843</v>
      </c>
      <c r="AH171" s="24">
        <f t="shared" si="59"/>
        <v>3.4696397199016364</v>
      </c>
      <c r="AI171" s="24">
        <f t="shared" si="59"/>
        <v>2.5817103820953715</v>
      </c>
      <c r="AJ171" s="24">
        <f t="shared" si="59"/>
        <v>3.6983510725177311</v>
      </c>
      <c r="AK171" s="24">
        <f t="shared" si="59"/>
        <v>4.1472665554318553</v>
      </c>
      <c r="AL171" s="24">
        <f t="shared" si="59"/>
        <v>3.6011746863294816</v>
      </c>
      <c r="AM171" s="24">
        <f t="shared" si="59"/>
        <v>4.4869480226683685</v>
      </c>
      <c r="AN171" s="24">
        <f t="shared" si="59"/>
        <v>2.7533218974534375</v>
      </c>
      <c r="AO171" s="24">
        <f t="shared" si="59"/>
        <v>4.0759871346420224</v>
      </c>
      <c r="AP171" s="24">
        <f t="shared" si="59"/>
        <v>5.0262511970601222</v>
      </c>
      <c r="AQ171" s="24">
        <f t="shared" si="59"/>
        <v>3.9625564877208221</v>
      </c>
      <c r="AR171" s="24">
        <f t="shared" si="59"/>
        <v>4.0207974261306214</v>
      </c>
      <c r="AS171" s="24">
        <f t="shared" si="59"/>
        <v>3.8625595993361577</v>
      </c>
      <c r="AT171" s="24">
        <f t="shared" si="59"/>
        <v>4.8440456460113133</v>
      </c>
      <c r="AU171" s="24">
        <f t="shared" si="59"/>
        <v>5.3783065082858377</v>
      </c>
      <c r="AV171" s="24">
        <f t="shared" si="59"/>
        <v>4.6376741177463883</v>
      </c>
      <c r="AW171" s="24">
        <f t="shared" si="59"/>
        <v>2.9724630962491432</v>
      </c>
      <c r="AX171" s="24">
        <f t="shared" si="59"/>
        <v>3.0893644056846563</v>
      </c>
      <c r="AY171" s="24">
        <f t="shared" si="59"/>
        <v>4.1399438056845579</v>
      </c>
      <c r="AZ171" s="24">
        <f t="shared" si="59"/>
        <v>2.8382856623260029</v>
      </c>
      <c r="BA171" s="24">
        <f t="shared" si="59"/>
        <v>3.0110579012082459</v>
      </c>
      <c r="BB171" s="24">
        <f t="shared" si="59"/>
        <v>4.2898224293484342</v>
      </c>
      <c r="BC171" s="24">
        <f t="shared" si="59"/>
        <v>3.2711624061894149</v>
      </c>
      <c r="BD171" s="24">
        <f t="shared" si="59"/>
        <v>4.9035145742786135</v>
      </c>
      <c r="BE171" s="24">
        <f t="shared" si="59"/>
        <v>2.9376130432468441</v>
      </c>
      <c r="BF171" s="24">
        <f t="shared" si="59"/>
        <v>3.9900468563400282</v>
      </c>
      <c r="BG171" s="24">
        <f t="shared" si="59"/>
        <v>3.7965117384113314</v>
      </c>
      <c r="BH171" s="24">
        <f t="shared" si="59"/>
        <v>3.7308993683219591</v>
      </c>
      <c r="BI171" s="9" t="s">
        <v>1838</v>
      </c>
      <c r="BJ171">
        <f t="shared" si="37"/>
        <v>4.0121987162114623</v>
      </c>
      <c r="BK171">
        <f t="shared" si="38"/>
        <v>4.0982206068549916</v>
      </c>
      <c r="BL171">
        <f t="shared" si="39"/>
        <v>3.8986370255449354</v>
      </c>
      <c r="BN171">
        <f t="shared" si="40"/>
        <v>0.81640359776503346</v>
      </c>
      <c r="BO171">
        <f t="shared" si="41"/>
        <v>0.85077007352029432</v>
      </c>
      <c r="BP171">
        <f t="shared" si="42"/>
        <v>0.73061197115285614</v>
      </c>
      <c r="BR171">
        <f t="shared" si="43"/>
        <v>0.20410089944125837</v>
      </c>
      <c r="BS171">
        <f t="shared" si="44"/>
        <v>0.2005284294055926</v>
      </c>
      <c r="BT171">
        <f t="shared" si="45"/>
        <v>0.14612239423057122</v>
      </c>
      <c r="BV171">
        <f t="shared" si="46"/>
        <v>0.76564464865272974</v>
      </c>
      <c r="BW171">
        <f t="shared" si="47"/>
        <v>0.65428668922080058</v>
      </c>
      <c r="BX171">
        <f t="shared" si="48"/>
        <v>0.42689558047082299</v>
      </c>
    </row>
    <row r="172" spans="1:76" x14ac:dyDescent="0.3">
      <c r="A172" s="9" t="s">
        <v>1861</v>
      </c>
      <c r="B172" s="24">
        <f>SUM(B7:B33)</f>
        <v>1.1287320331673019</v>
      </c>
      <c r="C172" s="24">
        <f t="shared" ref="C172:BH172" si="60">SUM(C7:C33)</f>
        <v>1.0906918641441661</v>
      </c>
      <c r="D172" s="24">
        <f t="shared" si="60"/>
        <v>1.3336294188630096</v>
      </c>
      <c r="E172" s="24">
        <f t="shared" si="60"/>
        <v>1.4295224219019815</v>
      </c>
      <c r="F172" s="24">
        <f t="shared" si="60"/>
        <v>1.4703938145036544</v>
      </c>
      <c r="G172" s="24">
        <f t="shared" si="60"/>
        <v>1.0511178161457602</v>
      </c>
      <c r="H172" s="24">
        <f t="shared" si="60"/>
        <v>1.4667229705835834</v>
      </c>
      <c r="I172" s="24">
        <f t="shared" si="60"/>
        <v>1.2917133218930892</v>
      </c>
      <c r="J172" s="24">
        <f t="shared" si="60"/>
        <v>1.1479244500230246</v>
      </c>
      <c r="K172" s="24">
        <f t="shared" si="60"/>
        <v>1.3855744276237292</v>
      </c>
      <c r="L172" s="24">
        <f t="shared" si="60"/>
        <v>0.86275829069914034</v>
      </c>
      <c r="M172" s="24">
        <f t="shared" si="60"/>
        <v>1.1613791362376249</v>
      </c>
      <c r="N172" s="24">
        <f t="shared" si="60"/>
        <v>1.2954972039858015</v>
      </c>
      <c r="O172" s="24">
        <f t="shared" si="60"/>
        <v>1.0620951578892359</v>
      </c>
      <c r="P172" s="24">
        <f t="shared" si="60"/>
        <v>1.9520491849478814</v>
      </c>
      <c r="Q172" s="24">
        <f t="shared" si="60"/>
        <v>1.3698091012558062</v>
      </c>
      <c r="R172" s="24">
        <f t="shared" si="60"/>
        <v>1.1959125303463998</v>
      </c>
      <c r="S172" s="24">
        <f t="shared" si="60"/>
        <v>1.4981414424078081</v>
      </c>
      <c r="T172" s="24">
        <f t="shared" si="60"/>
        <v>1.5588944824666122</v>
      </c>
      <c r="U172" s="24">
        <f t="shared" si="60"/>
        <v>1.5163420915258865</v>
      </c>
      <c r="V172" s="24">
        <f t="shared" si="60"/>
        <v>1.085173512264576</v>
      </c>
      <c r="W172" s="24">
        <f t="shared" si="60"/>
        <v>1.1515128896385654</v>
      </c>
      <c r="X172" s="24">
        <f t="shared" si="60"/>
        <v>1.7841237383090933</v>
      </c>
      <c r="Y172" s="24">
        <f t="shared" si="60"/>
        <v>1.680249725940387</v>
      </c>
      <c r="Z172" s="24">
        <f t="shared" si="60"/>
        <v>1.9924358212716313</v>
      </c>
      <c r="AA172" s="24">
        <f t="shared" si="60"/>
        <v>1.1491418489129057</v>
      </c>
      <c r="AB172" s="24">
        <f t="shared" si="60"/>
        <v>2.9421974205518522</v>
      </c>
      <c r="AC172" s="24">
        <f t="shared" si="60"/>
        <v>1.3337304703430428</v>
      </c>
      <c r="AD172" s="24">
        <f t="shared" si="60"/>
        <v>1.2768624596360152</v>
      </c>
      <c r="AE172" s="24">
        <f t="shared" si="60"/>
        <v>0.90692232792976268</v>
      </c>
      <c r="AF172" s="24">
        <f t="shared" si="60"/>
        <v>1.2047458562043616</v>
      </c>
      <c r="AG172" s="24">
        <f t="shared" si="60"/>
        <v>1.3826207058661981</v>
      </c>
      <c r="AH172" s="24">
        <f t="shared" si="60"/>
        <v>1.2634476239388102</v>
      </c>
      <c r="AI172" s="24">
        <f t="shared" si="60"/>
        <v>2.4411604203631589</v>
      </c>
      <c r="AJ172" s="24">
        <f t="shared" si="60"/>
        <v>1.4473909009584085</v>
      </c>
      <c r="AK172" s="24">
        <f t="shared" si="60"/>
        <v>1.3029194822253447</v>
      </c>
      <c r="AL172" s="24">
        <f t="shared" si="60"/>
        <v>1.2373884189624189</v>
      </c>
      <c r="AM172" s="24">
        <f t="shared" si="60"/>
        <v>1.6706505615386535</v>
      </c>
      <c r="AN172" s="24">
        <f t="shared" si="60"/>
        <v>0.84701434018575916</v>
      </c>
      <c r="AO172" s="24">
        <f t="shared" si="60"/>
        <v>1.1367586174680517</v>
      </c>
      <c r="AP172" s="24">
        <f t="shared" si="60"/>
        <v>2.2892202236712884</v>
      </c>
      <c r="AQ172" s="24">
        <f t="shared" si="60"/>
        <v>0.86363240859533064</v>
      </c>
      <c r="AR172" s="24">
        <f t="shared" si="60"/>
        <v>0.71925742470820564</v>
      </c>
      <c r="AS172" s="24">
        <f t="shared" si="60"/>
        <v>1.9813105466501415</v>
      </c>
      <c r="AT172" s="24">
        <f t="shared" si="60"/>
        <v>1.2041261317358578</v>
      </c>
      <c r="AU172" s="24">
        <f t="shared" si="60"/>
        <v>2.1666492019001322</v>
      </c>
      <c r="AV172" s="24">
        <f t="shared" si="60"/>
        <v>1.4190938260237698</v>
      </c>
      <c r="AW172" s="24">
        <f t="shared" si="60"/>
        <v>1.2392551065613333</v>
      </c>
      <c r="AX172" s="24">
        <f t="shared" si="60"/>
        <v>1.6581168288978303</v>
      </c>
      <c r="AY172" s="24">
        <f t="shared" si="60"/>
        <v>0.99183355137942519</v>
      </c>
      <c r="AZ172" s="24">
        <f t="shared" si="60"/>
        <v>1.1096352241662379</v>
      </c>
      <c r="BA172" s="24">
        <f t="shared" si="60"/>
        <v>0.96082916689258457</v>
      </c>
      <c r="BB172" s="24">
        <f t="shared" si="60"/>
        <v>0.97524552616738081</v>
      </c>
      <c r="BC172" s="24">
        <f t="shared" si="60"/>
        <v>1.1033537294426454</v>
      </c>
      <c r="BD172" s="24">
        <f t="shared" si="60"/>
        <v>1.2805834130045108</v>
      </c>
      <c r="BE172" s="24">
        <f t="shared" si="60"/>
        <v>0.96825906565648923</v>
      </c>
      <c r="BF172" s="24">
        <f t="shared" si="60"/>
        <v>1.5771194073738299</v>
      </c>
      <c r="BG172" s="24">
        <f t="shared" si="60"/>
        <v>1.0175608792674156</v>
      </c>
      <c r="BH172" s="24">
        <f t="shared" si="60"/>
        <v>1.0795462699149949</v>
      </c>
      <c r="BI172" s="9" t="s">
        <v>1861</v>
      </c>
      <c r="BJ172">
        <f t="shared" si="37"/>
        <v>1.2812256633665493</v>
      </c>
      <c r="BK172">
        <f t="shared" si="38"/>
        <v>1.5202008537731702</v>
      </c>
      <c r="BL172">
        <f t="shared" si="39"/>
        <v>1.2898700101339213</v>
      </c>
      <c r="BN172">
        <f t="shared" si="40"/>
        <v>0.24923323197537958</v>
      </c>
      <c r="BO172">
        <f t="shared" si="41"/>
        <v>0.50949809589138229</v>
      </c>
      <c r="BP172">
        <f t="shared" si="42"/>
        <v>0.40697559328354288</v>
      </c>
      <c r="BR172">
        <f t="shared" si="43"/>
        <v>6.2308307993844896E-2</v>
      </c>
      <c r="BS172">
        <f t="shared" si="44"/>
        <v>0.1200898528688101</v>
      </c>
      <c r="BT172">
        <f t="shared" si="45"/>
        <v>8.1395118656708579E-2</v>
      </c>
      <c r="BV172">
        <f t="shared" si="46"/>
        <v>8.9396320074278862E-2</v>
      </c>
      <c r="BW172">
        <f t="shared" si="47"/>
        <v>0.93322579419495222</v>
      </c>
      <c r="BX172">
        <f t="shared" si="48"/>
        <v>0.12235045405099268</v>
      </c>
    </row>
    <row r="173" spans="1:76" x14ac:dyDescent="0.3">
      <c r="A173" s="9" t="s">
        <v>1862</v>
      </c>
      <c r="B173" s="24">
        <f>SUM(B34:B154)</f>
        <v>25.916790125556236</v>
      </c>
      <c r="C173" s="24">
        <f t="shared" ref="C173:BH173" si="61">SUM(C34:C154)</f>
        <v>25.270781232368822</v>
      </c>
      <c r="D173" s="24">
        <f t="shared" si="61"/>
        <v>34.081028717584445</v>
      </c>
      <c r="E173" s="24">
        <f t="shared" si="61"/>
        <v>78.848009497146776</v>
      </c>
      <c r="F173" s="24">
        <f t="shared" si="61"/>
        <v>47.681829992782852</v>
      </c>
      <c r="G173" s="24">
        <f t="shared" si="61"/>
        <v>30.884479840208424</v>
      </c>
      <c r="H173" s="24">
        <f t="shared" si="61"/>
        <v>41.678647294344515</v>
      </c>
      <c r="I173" s="24">
        <f t="shared" si="61"/>
        <v>28.942401886647094</v>
      </c>
      <c r="J173" s="24">
        <f t="shared" si="61"/>
        <v>37.722371336724052</v>
      </c>
      <c r="K173" s="24">
        <f t="shared" si="61"/>
        <v>29.753516363888938</v>
      </c>
      <c r="L173" s="24">
        <f t="shared" si="61"/>
        <v>28.457968388955464</v>
      </c>
      <c r="M173" s="24">
        <f t="shared" si="61"/>
        <v>32.245227783311776</v>
      </c>
      <c r="N173" s="24">
        <f t="shared" si="61"/>
        <v>29.302154248442662</v>
      </c>
      <c r="O173" s="24">
        <f t="shared" si="61"/>
        <v>23.933199209285736</v>
      </c>
      <c r="P173" s="24">
        <f t="shared" si="61"/>
        <v>31.887595334682256</v>
      </c>
      <c r="Q173" s="24">
        <f t="shared" si="61"/>
        <v>31.106711757908116</v>
      </c>
      <c r="R173" s="24">
        <f t="shared" si="61"/>
        <v>34.194891239893096</v>
      </c>
      <c r="S173" s="24">
        <f t="shared" si="61"/>
        <v>43.819845794720685</v>
      </c>
      <c r="T173" s="24">
        <f t="shared" si="61"/>
        <v>32.876641277155784</v>
      </c>
      <c r="U173" s="24">
        <f t="shared" si="61"/>
        <v>34.792991632286956</v>
      </c>
      <c r="V173" s="24">
        <f t="shared" si="61"/>
        <v>29.431868974138037</v>
      </c>
      <c r="W173" s="24">
        <f t="shared" si="61"/>
        <v>32.556579141278419</v>
      </c>
      <c r="X173" s="24">
        <f t="shared" si="61"/>
        <v>32.081724133385059</v>
      </c>
      <c r="Y173" s="24">
        <f t="shared" si="61"/>
        <v>32.879784330456729</v>
      </c>
      <c r="Z173" s="24">
        <f t="shared" si="61"/>
        <v>36.408796912840479</v>
      </c>
      <c r="AA173" s="24">
        <f t="shared" si="61"/>
        <v>32.989514504002564</v>
      </c>
      <c r="AB173" s="24">
        <f t="shared" si="61"/>
        <v>44.980785561678296</v>
      </c>
      <c r="AC173" s="24">
        <f t="shared" si="61"/>
        <v>43.503566149367671</v>
      </c>
      <c r="AD173" s="24">
        <f t="shared" si="61"/>
        <v>28.259322308084577</v>
      </c>
      <c r="AE173" s="24">
        <f t="shared" si="61"/>
        <v>37.631028721264911</v>
      </c>
      <c r="AF173" s="24">
        <f t="shared" si="61"/>
        <v>29.484394902149489</v>
      </c>
      <c r="AG173" s="24">
        <f t="shared" si="61"/>
        <v>29.962001577967516</v>
      </c>
      <c r="AH173" s="24">
        <f t="shared" si="61"/>
        <v>37.529914378790323</v>
      </c>
      <c r="AI173" s="24">
        <f t="shared" si="61"/>
        <v>36.822053443332315</v>
      </c>
      <c r="AJ173" s="24">
        <f t="shared" si="61"/>
        <v>32.64004124304256</v>
      </c>
      <c r="AK173" s="24">
        <f t="shared" si="61"/>
        <v>32.065196773108113</v>
      </c>
      <c r="AL173" s="24">
        <f t="shared" si="61"/>
        <v>29.979230447972316</v>
      </c>
      <c r="AM173" s="24">
        <f t="shared" si="61"/>
        <v>32.084751210539658</v>
      </c>
      <c r="AN173" s="24">
        <f t="shared" si="61"/>
        <v>26.050412176378678</v>
      </c>
      <c r="AO173" s="24">
        <f t="shared" si="61"/>
        <v>28.74417608763029</v>
      </c>
      <c r="AP173" s="24">
        <f t="shared" si="61"/>
        <v>35.902353042303567</v>
      </c>
      <c r="AQ173" s="24">
        <f t="shared" si="61"/>
        <v>28.445049337409817</v>
      </c>
      <c r="AR173" s="24">
        <f t="shared" si="61"/>
        <v>33.562848160001394</v>
      </c>
      <c r="AS173" s="24">
        <f t="shared" si="61"/>
        <v>33.07395436572093</v>
      </c>
      <c r="AT173" s="24">
        <f t="shared" si="61"/>
        <v>33.93276264253339</v>
      </c>
      <c r="AU173" s="24">
        <f t="shared" si="61"/>
        <v>42.355526219671276</v>
      </c>
      <c r="AV173" s="24">
        <f t="shared" si="61"/>
        <v>37.939337192093632</v>
      </c>
      <c r="AW173" s="24">
        <f t="shared" si="61"/>
        <v>25.861564859775584</v>
      </c>
      <c r="AX173" s="24">
        <f t="shared" si="61"/>
        <v>28.96801595548817</v>
      </c>
      <c r="AY173" s="24">
        <f t="shared" si="61"/>
        <v>29.996762640665235</v>
      </c>
      <c r="AZ173" s="24">
        <f t="shared" si="61"/>
        <v>27.126561352550382</v>
      </c>
      <c r="BA173" s="24">
        <f t="shared" si="61"/>
        <v>28.577329680640062</v>
      </c>
      <c r="BB173" s="24">
        <f t="shared" si="61"/>
        <v>29.211422962156892</v>
      </c>
      <c r="BC173" s="24">
        <f t="shared" si="61"/>
        <v>26.493300449698534</v>
      </c>
      <c r="BD173" s="24">
        <f t="shared" si="61"/>
        <v>37.809238820491672</v>
      </c>
      <c r="BE173" s="24">
        <f t="shared" si="61"/>
        <v>27.378119535503188</v>
      </c>
      <c r="BF173" s="24">
        <f t="shared" si="61"/>
        <v>30.365827349899078</v>
      </c>
      <c r="BG173" s="24">
        <f t="shared" si="61"/>
        <v>28.004278535402669</v>
      </c>
      <c r="BH173" s="24">
        <f t="shared" si="61"/>
        <v>29.185164969024523</v>
      </c>
      <c r="BI173" s="9" t="s">
        <v>1862</v>
      </c>
      <c r="BJ173">
        <f t="shared" si="37"/>
        <v>34.857044563114883</v>
      </c>
      <c r="BK173">
        <f t="shared" si="38"/>
        <v>35.011428054599598</v>
      </c>
      <c r="BL173">
        <f t="shared" si="39"/>
        <v>31.030129040388069</v>
      </c>
      <c r="BN173">
        <f t="shared" si="40"/>
        <v>13.227499469031494</v>
      </c>
      <c r="BO173">
        <f t="shared" si="41"/>
        <v>5.0223574875599928</v>
      </c>
      <c r="BP173">
        <f t="shared" si="42"/>
        <v>4.1373117168379894</v>
      </c>
      <c r="BR173">
        <f t="shared" si="43"/>
        <v>3.3068748672578736</v>
      </c>
      <c r="BS173">
        <f t="shared" si="44"/>
        <v>1.1837810123322343</v>
      </c>
      <c r="BT173">
        <f t="shared" si="45"/>
        <v>0.82746234336759783</v>
      </c>
      <c r="BV173">
        <f t="shared" si="46"/>
        <v>0.96540397600757188</v>
      </c>
      <c r="BW173">
        <f t="shared" si="47"/>
        <v>0.27728752540627111</v>
      </c>
      <c r="BX173">
        <f t="shared" si="48"/>
        <v>9.5375665289414904E-3</v>
      </c>
    </row>
    <row r="175" spans="1:76" x14ac:dyDescent="0.3">
      <c r="A175" t="s">
        <v>92</v>
      </c>
      <c r="B175">
        <f>SUM(B172:B173)</f>
        <v>27.045522158723539</v>
      </c>
      <c r="C175">
        <f t="shared" ref="C175:BH175" si="62">SUM(C172:C173)</f>
        <v>26.361473096512988</v>
      </c>
      <c r="D175">
        <f t="shared" si="62"/>
        <v>35.414658136447457</v>
      </c>
      <c r="E175">
        <f t="shared" si="62"/>
        <v>80.277531919048755</v>
      </c>
      <c r="F175">
        <f t="shared" si="62"/>
        <v>49.152223807286504</v>
      </c>
      <c r="G175">
        <f t="shared" si="62"/>
        <v>31.935597656354183</v>
      </c>
      <c r="H175">
        <f t="shared" si="62"/>
        <v>43.145370264928097</v>
      </c>
      <c r="I175">
        <f t="shared" si="62"/>
        <v>30.234115208540182</v>
      </c>
      <c r="J175">
        <f t="shared" si="62"/>
        <v>38.870295786747079</v>
      </c>
      <c r="K175">
        <f t="shared" si="62"/>
        <v>31.139090791512668</v>
      </c>
      <c r="L175">
        <f t="shared" si="62"/>
        <v>29.320726679654605</v>
      </c>
      <c r="M175">
        <f t="shared" si="62"/>
        <v>33.406606919549404</v>
      </c>
      <c r="N175">
        <f t="shared" si="62"/>
        <v>30.597651452428462</v>
      </c>
      <c r="O175">
        <f t="shared" si="62"/>
        <v>24.995294367174971</v>
      </c>
      <c r="P175">
        <f t="shared" si="62"/>
        <v>33.839644519630134</v>
      </c>
      <c r="Q175">
        <f t="shared" si="62"/>
        <v>32.476520859163919</v>
      </c>
      <c r="R175">
        <f t="shared" si="62"/>
        <v>35.390803770239494</v>
      </c>
      <c r="S175">
        <f t="shared" si="62"/>
        <v>45.317987237128492</v>
      </c>
      <c r="T175">
        <f t="shared" si="62"/>
        <v>34.435535759622397</v>
      </c>
      <c r="U175">
        <f t="shared" si="62"/>
        <v>36.309333723812841</v>
      </c>
      <c r="V175">
        <f t="shared" si="62"/>
        <v>30.517042486402612</v>
      </c>
      <c r="W175">
        <f t="shared" si="62"/>
        <v>33.708092030916987</v>
      </c>
      <c r="X175">
        <f t="shared" si="62"/>
        <v>33.86584787169415</v>
      </c>
      <c r="Y175">
        <f t="shared" si="62"/>
        <v>34.560034056397114</v>
      </c>
      <c r="Z175">
        <f t="shared" si="62"/>
        <v>38.401232734112114</v>
      </c>
      <c r="AA175">
        <f t="shared" si="62"/>
        <v>34.138656352915469</v>
      </c>
      <c r="AB175">
        <f t="shared" si="62"/>
        <v>47.922982982230145</v>
      </c>
      <c r="AC175">
        <f t="shared" si="62"/>
        <v>44.837296619710713</v>
      </c>
      <c r="AD175">
        <f t="shared" si="62"/>
        <v>29.536184767720592</v>
      </c>
      <c r="AE175">
        <f t="shared" si="62"/>
        <v>38.537951049194675</v>
      </c>
      <c r="AF175">
        <f t="shared" si="62"/>
        <v>30.689140758353851</v>
      </c>
      <c r="AG175">
        <f t="shared" si="62"/>
        <v>31.344622283833715</v>
      </c>
      <c r="AH175">
        <f t="shared" si="62"/>
        <v>38.793362002729133</v>
      </c>
      <c r="AI175">
        <f t="shared" si="62"/>
        <v>39.263213863695476</v>
      </c>
      <c r="AJ175">
        <f t="shared" si="62"/>
        <v>34.087432144000971</v>
      </c>
      <c r="AK175">
        <f t="shared" si="62"/>
        <v>33.368116255333454</v>
      </c>
      <c r="AL175">
        <f t="shared" si="62"/>
        <v>31.216618866934734</v>
      </c>
      <c r="AM175">
        <f t="shared" si="62"/>
        <v>33.755401772078308</v>
      </c>
      <c r="AN175">
        <f t="shared" si="62"/>
        <v>26.897426516564437</v>
      </c>
      <c r="AO175">
        <f t="shared" si="62"/>
        <v>29.88093470509834</v>
      </c>
      <c r="AP175">
        <f t="shared" si="62"/>
        <v>38.191573265974853</v>
      </c>
      <c r="AQ175">
        <f t="shared" si="62"/>
        <v>29.308681746005146</v>
      </c>
      <c r="AR175">
        <f t="shared" si="62"/>
        <v>34.282105584709598</v>
      </c>
      <c r="AS175">
        <f t="shared" si="62"/>
        <v>35.055264912371072</v>
      </c>
      <c r="AT175">
        <f t="shared" si="62"/>
        <v>35.136888774269245</v>
      </c>
      <c r="AU175">
        <f t="shared" si="62"/>
        <v>44.522175421571411</v>
      </c>
      <c r="AV175">
        <f t="shared" si="62"/>
        <v>39.3584310181174</v>
      </c>
      <c r="AW175">
        <f t="shared" si="62"/>
        <v>27.100819966336918</v>
      </c>
      <c r="AX175">
        <f t="shared" si="62"/>
        <v>30.626132784386002</v>
      </c>
      <c r="AY175">
        <f t="shared" si="62"/>
        <v>30.98859619204466</v>
      </c>
      <c r="AZ175">
        <f t="shared" si="62"/>
        <v>28.236196576716619</v>
      </c>
      <c r="BA175">
        <f t="shared" si="62"/>
        <v>29.538158847532646</v>
      </c>
      <c r="BB175">
        <f t="shared" si="62"/>
        <v>30.186668488324273</v>
      </c>
      <c r="BC175">
        <f t="shared" si="62"/>
        <v>27.596654179141179</v>
      </c>
      <c r="BD175">
        <f t="shared" si="62"/>
        <v>39.089822233496186</v>
      </c>
      <c r="BE175">
        <f t="shared" si="62"/>
        <v>28.346378601159678</v>
      </c>
      <c r="BF175">
        <f t="shared" si="62"/>
        <v>31.942946757272907</v>
      </c>
      <c r="BG175">
        <f t="shared" si="62"/>
        <v>29.021839414670083</v>
      </c>
      <c r="BH175">
        <f t="shared" si="62"/>
        <v>30.264711238939519</v>
      </c>
      <c r="BI175" t="s">
        <v>92</v>
      </c>
      <c r="BJ175">
        <f t="shared" ref="BJ175:BJ177" si="63">AVERAGE(B175:Q175)</f>
        <v>36.138270226481431</v>
      </c>
      <c r="BK175">
        <f t="shared" ref="BK175:BK177" si="64">AVERAGE(R175:AI175)</f>
        <v>36.531628908372767</v>
      </c>
      <c r="BL175">
        <f t="shared" ref="BL175:BL177" si="65">AVERAGE(AJ175:BH175)</f>
        <v>32.319999050521986</v>
      </c>
      <c r="BN175">
        <f t="shared" ref="BN175:BN177" si="66">STDEV(B175:Q175)</f>
        <v>13.311646298926338</v>
      </c>
      <c r="BO175">
        <f t="shared" ref="BO175:BO177" si="67">STDEV(R175:AI175)</f>
        <v>5.2727537567118565</v>
      </c>
      <c r="BP175">
        <f t="shared" ref="BP175:BP177" si="68">STDEV(AJ175:BH175)</f>
        <v>4.3975333652200392</v>
      </c>
      <c r="BR175">
        <f t="shared" ref="BR175:BR177" si="69">BN175/SQRT(16)</f>
        <v>3.3279115747315844</v>
      </c>
      <c r="BS175">
        <f t="shared" ref="BS175:BS177" si="70">BO175/SQRT(18)</f>
        <v>1.2427999789659325</v>
      </c>
      <c r="BT175">
        <f t="shared" ref="BT175:BT177" si="71">BP175/SQRT(25)</f>
        <v>0.87950667304400787</v>
      </c>
      <c r="BV175">
        <f t="shared" ref="BV175:BV177" si="72">TTEST(B175:Q175,R175:AI175,2,3)</f>
        <v>0.91298260035200229</v>
      </c>
      <c r="BW175">
        <f t="shared" ref="BW175:BW177" si="73">TTEST(B175:Q175,AJ175:BH175,2,3)</f>
        <v>0.28265937875559843</v>
      </c>
      <c r="BX175">
        <f t="shared" ref="BX175:BX177" si="74">TTEST(R175:AI175,AJ175:BH175,2,3)</f>
        <v>9.2764403452769532E-3</v>
      </c>
    </row>
    <row r="176" spans="1:76" x14ac:dyDescent="0.3">
      <c r="A176" s="12" t="s">
        <v>1863</v>
      </c>
      <c r="B176" s="9">
        <f>COUNTIF(B7:B33, "&gt;0")</f>
        <v>22</v>
      </c>
      <c r="C176" s="9">
        <f t="shared" ref="C176:BH176" si="75">COUNTIF(C7:C33, "&gt;0")</f>
        <v>18</v>
      </c>
      <c r="D176" s="9">
        <f t="shared" si="75"/>
        <v>18</v>
      </c>
      <c r="E176" s="9">
        <f t="shared" si="75"/>
        <v>17</v>
      </c>
      <c r="F176" s="9">
        <f t="shared" si="75"/>
        <v>12</v>
      </c>
      <c r="G176" s="9">
        <f t="shared" si="75"/>
        <v>19</v>
      </c>
      <c r="H176" s="9">
        <f t="shared" si="75"/>
        <v>17</v>
      </c>
      <c r="I176" s="9">
        <f t="shared" si="75"/>
        <v>21</v>
      </c>
      <c r="J176" s="9">
        <f t="shared" si="75"/>
        <v>17</v>
      </c>
      <c r="K176" s="9">
        <f t="shared" si="75"/>
        <v>21</v>
      </c>
      <c r="L176" s="9">
        <f t="shared" si="75"/>
        <v>21</v>
      </c>
      <c r="M176" s="9">
        <f t="shared" si="75"/>
        <v>17</v>
      </c>
      <c r="N176" s="9">
        <f t="shared" si="75"/>
        <v>19</v>
      </c>
      <c r="O176" s="9">
        <f t="shared" si="75"/>
        <v>17</v>
      </c>
      <c r="P176" s="9">
        <f t="shared" si="75"/>
        <v>20</v>
      </c>
      <c r="Q176" s="9">
        <f t="shared" si="75"/>
        <v>19</v>
      </c>
      <c r="R176" s="9">
        <f t="shared" si="75"/>
        <v>14</v>
      </c>
      <c r="S176" s="9">
        <f t="shared" si="75"/>
        <v>16</v>
      </c>
      <c r="T176" s="9">
        <f t="shared" si="75"/>
        <v>17</v>
      </c>
      <c r="U176" s="9">
        <f t="shared" si="75"/>
        <v>19</v>
      </c>
      <c r="V176" s="9">
        <f t="shared" si="75"/>
        <v>20</v>
      </c>
      <c r="W176" s="9">
        <f t="shared" si="75"/>
        <v>18</v>
      </c>
      <c r="X176" s="9">
        <f t="shared" si="75"/>
        <v>18</v>
      </c>
      <c r="Y176" s="9">
        <f t="shared" si="75"/>
        <v>18</v>
      </c>
      <c r="Z176" s="9">
        <f t="shared" si="75"/>
        <v>18</v>
      </c>
      <c r="AA176" s="9">
        <f t="shared" si="75"/>
        <v>18</v>
      </c>
      <c r="AB176" s="9">
        <f t="shared" si="75"/>
        <v>20</v>
      </c>
      <c r="AC176" s="9">
        <f t="shared" si="75"/>
        <v>16</v>
      </c>
      <c r="AD176" s="9">
        <f t="shared" si="75"/>
        <v>18</v>
      </c>
      <c r="AE176" s="9">
        <f t="shared" si="75"/>
        <v>17</v>
      </c>
      <c r="AF176" s="9">
        <f t="shared" si="75"/>
        <v>24</v>
      </c>
      <c r="AG176" s="9">
        <f t="shared" si="75"/>
        <v>18</v>
      </c>
      <c r="AH176" s="9">
        <f t="shared" si="75"/>
        <v>19</v>
      </c>
      <c r="AI176" s="9">
        <f t="shared" si="75"/>
        <v>17</v>
      </c>
      <c r="AJ176" s="9">
        <f t="shared" si="75"/>
        <v>18</v>
      </c>
      <c r="AK176" s="9">
        <f t="shared" si="75"/>
        <v>14</v>
      </c>
      <c r="AL176" s="9">
        <f t="shared" si="75"/>
        <v>21</v>
      </c>
      <c r="AM176" s="9">
        <f t="shared" si="75"/>
        <v>18</v>
      </c>
      <c r="AN176" s="9">
        <f t="shared" si="75"/>
        <v>15</v>
      </c>
      <c r="AO176" s="9">
        <f t="shared" si="75"/>
        <v>17</v>
      </c>
      <c r="AP176" s="9">
        <f t="shared" si="75"/>
        <v>20</v>
      </c>
      <c r="AQ176" s="9">
        <f t="shared" si="75"/>
        <v>18</v>
      </c>
      <c r="AR176" s="9">
        <f t="shared" si="75"/>
        <v>18</v>
      </c>
      <c r="AS176" s="9">
        <f t="shared" si="75"/>
        <v>16</v>
      </c>
      <c r="AT176" s="9">
        <f t="shared" si="75"/>
        <v>17</v>
      </c>
      <c r="AU176" s="9">
        <f t="shared" si="75"/>
        <v>16</v>
      </c>
      <c r="AV176" s="9">
        <f t="shared" si="75"/>
        <v>21</v>
      </c>
      <c r="AW176" s="9">
        <f t="shared" si="75"/>
        <v>17</v>
      </c>
      <c r="AX176" s="9">
        <f t="shared" si="75"/>
        <v>18</v>
      </c>
      <c r="AY176" s="9">
        <f t="shared" si="75"/>
        <v>20</v>
      </c>
      <c r="AZ176" s="9">
        <f t="shared" si="75"/>
        <v>18</v>
      </c>
      <c r="BA176" s="9">
        <f t="shared" si="75"/>
        <v>19</v>
      </c>
      <c r="BB176" s="9">
        <f t="shared" si="75"/>
        <v>19</v>
      </c>
      <c r="BC176" s="9">
        <f t="shared" si="75"/>
        <v>19</v>
      </c>
      <c r="BD176" s="9">
        <f t="shared" si="75"/>
        <v>22</v>
      </c>
      <c r="BE176" s="9">
        <f t="shared" si="75"/>
        <v>17</v>
      </c>
      <c r="BF176" s="9">
        <f t="shared" si="75"/>
        <v>16</v>
      </c>
      <c r="BG176" s="9">
        <f t="shared" si="75"/>
        <v>21</v>
      </c>
      <c r="BH176" s="9">
        <f t="shared" si="75"/>
        <v>18</v>
      </c>
      <c r="BI176" s="12" t="s">
        <v>1863</v>
      </c>
      <c r="BJ176" s="12">
        <f t="shared" si="63"/>
        <v>18.4375</v>
      </c>
      <c r="BK176" s="12">
        <f t="shared" si="64"/>
        <v>18.055555555555557</v>
      </c>
      <c r="BL176" s="12">
        <f t="shared" si="65"/>
        <v>18.12</v>
      </c>
      <c r="BN176">
        <f t="shared" si="66"/>
        <v>2.4212600025606501</v>
      </c>
      <c r="BO176">
        <f t="shared" si="67"/>
        <v>2.0714366206096213</v>
      </c>
      <c r="BP176">
        <f t="shared" si="68"/>
        <v>1.9857828011475245</v>
      </c>
      <c r="BR176">
        <f t="shared" si="69"/>
        <v>0.60531500064016253</v>
      </c>
      <c r="BS176">
        <f t="shared" si="70"/>
        <v>0.48824229374373634</v>
      </c>
      <c r="BT176">
        <f t="shared" si="71"/>
        <v>0.39715656022950491</v>
      </c>
      <c r="BV176">
        <f t="shared" si="72"/>
        <v>0.62693563598840651</v>
      </c>
      <c r="BW176">
        <f t="shared" si="73"/>
        <v>0.66441187708697202</v>
      </c>
      <c r="BX176">
        <f t="shared" si="74"/>
        <v>0.91901471336398299</v>
      </c>
    </row>
    <row r="177" spans="1:76" x14ac:dyDescent="0.3">
      <c r="A177" s="12" t="s">
        <v>1864</v>
      </c>
      <c r="B177" s="9">
        <f>COUNTIF(B34:B154, "&gt;0")</f>
        <v>108</v>
      </c>
      <c r="C177" s="9">
        <f t="shared" ref="C177:BH177" si="76">COUNTIF(C34:C154, "&gt;0")</f>
        <v>112</v>
      </c>
      <c r="D177" s="9">
        <f t="shared" si="76"/>
        <v>111</v>
      </c>
      <c r="E177" s="9">
        <f t="shared" si="76"/>
        <v>113</v>
      </c>
      <c r="F177" s="9">
        <f t="shared" si="76"/>
        <v>91</v>
      </c>
      <c r="G177" s="9">
        <f t="shared" si="76"/>
        <v>111</v>
      </c>
      <c r="H177" s="9">
        <f t="shared" si="76"/>
        <v>107</v>
      </c>
      <c r="I177" s="9">
        <f t="shared" si="76"/>
        <v>114</v>
      </c>
      <c r="J177" s="9">
        <f t="shared" si="76"/>
        <v>115</v>
      </c>
      <c r="K177" s="9">
        <f t="shared" si="76"/>
        <v>114</v>
      </c>
      <c r="L177" s="9">
        <f t="shared" si="76"/>
        <v>112</v>
      </c>
      <c r="M177" s="9">
        <f t="shared" si="76"/>
        <v>116</v>
      </c>
      <c r="N177" s="9">
        <f t="shared" si="76"/>
        <v>111</v>
      </c>
      <c r="O177" s="9">
        <f t="shared" si="76"/>
        <v>109</v>
      </c>
      <c r="P177" s="9">
        <f t="shared" si="76"/>
        <v>108</v>
      </c>
      <c r="Q177" s="9">
        <f t="shared" si="76"/>
        <v>115</v>
      </c>
      <c r="R177" s="9">
        <f t="shared" si="76"/>
        <v>110</v>
      </c>
      <c r="S177" s="9">
        <f t="shared" si="76"/>
        <v>110</v>
      </c>
      <c r="T177" s="9">
        <f t="shared" si="76"/>
        <v>109</v>
      </c>
      <c r="U177" s="9">
        <f t="shared" si="76"/>
        <v>116</v>
      </c>
      <c r="V177" s="9">
        <f t="shared" si="76"/>
        <v>112</v>
      </c>
      <c r="W177" s="9">
        <f t="shared" si="76"/>
        <v>112</v>
      </c>
      <c r="X177" s="9">
        <f t="shared" si="76"/>
        <v>109</v>
      </c>
      <c r="Y177" s="9">
        <f t="shared" si="76"/>
        <v>111</v>
      </c>
      <c r="Z177" s="9">
        <f t="shared" si="76"/>
        <v>115</v>
      </c>
      <c r="AA177" s="9">
        <f t="shared" si="76"/>
        <v>114</v>
      </c>
      <c r="AB177" s="9">
        <f t="shared" si="76"/>
        <v>107</v>
      </c>
      <c r="AC177" s="9">
        <f t="shared" si="76"/>
        <v>115</v>
      </c>
      <c r="AD177" s="9">
        <f t="shared" si="76"/>
        <v>109</v>
      </c>
      <c r="AE177" s="9">
        <f t="shared" si="76"/>
        <v>116</v>
      </c>
      <c r="AF177" s="9">
        <f t="shared" si="76"/>
        <v>110</v>
      </c>
      <c r="AG177" s="9">
        <f t="shared" si="76"/>
        <v>110</v>
      </c>
      <c r="AH177" s="9">
        <f t="shared" si="76"/>
        <v>112</v>
      </c>
      <c r="AI177" s="9">
        <f t="shared" si="76"/>
        <v>106</v>
      </c>
      <c r="AJ177" s="9">
        <f t="shared" si="76"/>
        <v>110</v>
      </c>
      <c r="AK177" s="9">
        <f t="shared" si="76"/>
        <v>112</v>
      </c>
      <c r="AL177" s="9">
        <f t="shared" si="76"/>
        <v>112</v>
      </c>
      <c r="AM177" s="9">
        <f t="shared" si="76"/>
        <v>112</v>
      </c>
      <c r="AN177" s="9">
        <f t="shared" si="76"/>
        <v>111</v>
      </c>
      <c r="AO177" s="9">
        <f t="shared" si="76"/>
        <v>109</v>
      </c>
      <c r="AP177" s="9">
        <f t="shared" si="76"/>
        <v>112</v>
      </c>
      <c r="AQ177" s="9">
        <f t="shared" si="76"/>
        <v>114</v>
      </c>
      <c r="AR177" s="9">
        <f t="shared" si="76"/>
        <v>113</v>
      </c>
      <c r="AS177" s="9">
        <f t="shared" si="76"/>
        <v>108</v>
      </c>
      <c r="AT177" s="9">
        <f t="shared" si="76"/>
        <v>109</v>
      </c>
      <c r="AU177" s="9">
        <f t="shared" si="76"/>
        <v>113</v>
      </c>
      <c r="AV177" s="9">
        <f t="shared" si="76"/>
        <v>112</v>
      </c>
      <c r="AW177" s="9">
        <f t="shared" si="76"/>
        <v>111</v>
      </c>
      <c r="AX177" s="9">
        <f t="shared" si="76"/>
        <v>105</v>
      </c>
      <c r="AY177" s="9">
        <f t="shared" si="76"/>
        <v>116</v>
      </c>
      <c r="AZ177" s="9">
        <f t="shared" si="76"/>
        <v>112</v>
      </c>
      <c r="BA177" s="9">
        <f t="shared" si="76"/>
        <v>113</v>
      </c>
      <c r="BB177" s="9">
        <f t="shared" si="76"/>
        <v>110</v>
      </c>
      <c r="BC177" s="9">
        <f t="shared" si="76"/>
        <v>111</v>
      </c>
      <c r="BD177" s="9">
        <f t="shared" si="76"/>
        <v>114</v>
      </c>
      <c r="BE177" s="9">
        <f t="shared" si="76"/>
        <v>112</v>
      </c>
      <c r="BF177" s="9">
        <f t="shared" si="76"/>
        <v>113</v>
      </c>
      <c r="BG177" s="9">
        <f t="shared" si="76"/>
        <v>112</v>
      </c>
      <c r="BH177" s="9">
        <f t="shared" si="76"/>
        <v>114</v>
      </c>
      <c r="BI177" s="12" t="s">
        <v>1864</v>
      </c>
      <c r="BJ177" s="12">
        <f t="shared" si="63"/>
        <v>110.4375</v>
      </c>
      <c r="BK177" s="12">
        <f t="shared" si="64"/>
        <v>111.27777777777777</v>
      </c>
      <c r="BL177" s="12">
        <f t="shared" si="65"/>
        <v>111.6</v>
      </c>
      <c r="BN177">
        <f t="shared" si="66"/>
        <v>5.8534178050093093</v>
      </c>
      <c r="BO177">
        <f t="shared" si="67"/>
        <v>2.9665895561690432</v>
      </c>
      <c r="BP177">
        <f t="shared" si="68"/>
        <v>2.2546248764114476</v>
      </c>
      <c r="BR177">
        <f t="shared" si="69"/>
        <v>1.4633544512523273</v>
      </c>
      <c r="BS177">
        <f t="shared" si="70"/>
        <v>0.69923186405477367</v>
      </c>
      <c r="BT177">
        <f t="shared" si="71"/>
        <v>0.45092497528228953</v>
      </c>
      <c r="BV177">
        <f t="shared" si="72"/>
        <v>0.60964298955606044</v>
      </c>
      <c r="BW177">
        <f t="shared" si="73"/>
        <v>0.45763494087992196</v>
      </c>
      <c r="BX177">
        <f t="shared" si="74"/>
        <v>0.70125301996495315</v>
      </c>
    </row>
  </sheetData>
  <mergeCells count="8">
    <mergeCell ref="BJ3:BL3"/>
    <mergeCell ref="BN3:BP3"/>
    <mergeCell ref="BR3:BT3"/>
    <mergeCell ref="BV3:BX3"/>
    <mergeCell ref="BJ157:BL157"/>
    <mergeCell ref="BN157:BP157"/>
    <mergeCell ref="BR157:BT157"/>
    <mergeCell ref="BV157:BX157"/>
  </mergeCells>
  <conditionalFormatting sqref="BV1:BX156 BV174:BX174 BV178:BX1048576">
    <cfRule type="cellIs" dxfId="51" priority="31" operator="lessThan">
      <formula>0.05</formula>
    </cfRule>
  </conditionalFormatting>
  <conditionalFormatting sqref="A160">
    <cfRule type="aboveAverage" dxfId="50" priority="30" stdDev="2"/>
  </conditionalFormatting>
  <conditionalFormatting sqref="A161">
    <cfRule type="aboveAverage" dxfId="49" priority="29" stdDev="2"/>
  </conditionalFormatting>
  <conditionalFormatting sqref="A162">
    <cfRule type="aboveAverage" dxfId="48" priority="28" stdDev="2"/>
  </conditionalFormatting>
  <conditionalFormatting sqref="A163">
    <cfRule type="aboveAverage" dxfId="47" priority="27" stdDev="2"/>
  </conditionalFormatting>
  <conditionalFormatting sqref="A164">
    <cfRule type="aboveAverage" dxfId="46" priority="26" stdDev="2"/>
  </conditionalFormatting>
  <conditionalFormatting sqref="A165">
    <cfRule type="aboveAverage" dxfId="45" priority="25" stdDev="2"/>
  </conditionalFormatting>
  <conditionalFormatting sqref="A166">
    <cfRule type="aboveAverage" dxfId="44" priority="24" stdDev="2"/>
  </conditionalFormatting>
  <conditionalFormatting sqref="A167">
    <cfRule type="aboveAverage" dxfId="43" priority="23" stdDev="2"/>
  </conditionalFormatting>
  <conditionalFormatting sqref="A168">
    <cfRule type="aboveAverage" dxfId="42" priority="22" stdDev="2"/>
  </conditionalFormatting>
  <conditionalFormatting sqref="A169">
    <cfRule type="aboveAverage" dxfId="41" priority="21" stdDev="2"/>
  </conditionalFormatting>
  <conditionalFormatting sqref="A170">
    <cfRule type="aboveAverage" dxfId="40" priority="20" stdDev="2"/>
  </conditionalFormatting>
  <conditionalFormatting sqref="A171">
    <cfRule type="aboveAverage" dxfId="39" priority="19" stdDev="2"/>
  </conditionalFormatting>
  <conditionalFormatting sqref="A172">
    <cfRule type="aboveAverage" dxfId="38" priority="18" stdDev="2"/>
  </conditionalFormatting>
  <conditionalFormatting sqref="A173">
    <cfRule type="aboveAverage" dxfId="37" priority="17" stdDev="2"/>
  </conditionalFormatting>
  <conditionalFormatting sqref="BI160">
    <cfRule type="aboveAverage" dxfId="36" priority="16" stdDev="2"/>
  </conditionalFormatting>
  <conditionalFormatting sqref="BI161">
    <cfRule type="aboveAverage" dxfId="35" priority="15" stdDev="2"/>
  </conditionalFormatting>
  <conditionalFormatting sqref="BI162">
    <cfRule type="aboveAverage" dxfId="34" priority="14" stdDev="2"/>
  </conditionalFormatting>
  <conditionalFormatting sqref="BI163">
    <cfRule type="aboveAverage" dxfId="33" priority="13" stdDev="2"/>
  </conditionalFormatting>
  <conditionalFormatting sqref="BI164">
    <cfRule type="aboveAverage" dxfId="32" priority="12" stdDev="2"/>
  </conditionalFormatting>
  <conditionalFormatting sqref="BI165">
    <cfRule type="aboveAverage" dxfId="31" priority="11" stdDev="2"/>
  </conditionalFormatting>
  <conditionalFormatting sqref="BI166">
    <cfRule type="aboveAverage" dxfId="30" priority="10" stdDev="2"/>
  </conditionalFormatting>
  <conditionalFormatting sqref="BI167">
    <cfRule type="aboveAverage" dxfId="29" priority="9" stdDev="2"/>
  </conditionalFormatting>
  <conditionalFormatting sqref="BI168">
    <cfRule type="aboveAverage" dxfId="28" priority="8" stdDev="2"/>
  </conditionalFormatting>
  <conditionalFormatting sqref="BI169">
    <cfRule type="aboveAverage" dxfId="27" priority="7" stdDev="2"/>
  </conditionalFormatting>
  <conditionalFormatting sqref="BI170">
    <cfRule type="aboveAverage" dxfId="26" priority="6" stdDev="2"/>
  </conditionalFormatting>
  <conditionalFormatting sqref="BI171">
    <cfRule type="aboveAverage" dxfId="25" priority="5" stdDev="2"/>
  </conditionalFormatting>
  <conditionalFormatting sqref="BI172">
    <cfRule type="aboveAverage" dxfId="24" priority="4" stdDev="2"/>
  </conditionalFormatting>
  <conditionalFormatting sqref="BI173">
    <cfRule type="aboveAverage" dxfId="23" priority="3" stdDev="2"/>
  </conditionalFormatting>
  <conditionalFormatting sqref="BV157:BX159">
    <cfRule type="cellIs" dxfId="22" priority="2" operator="lessThan">
      <formula>0.05</formula>
    </cfRule>
  </conditionalFormatting>
  <conditionalFormatting sqref="BV175:BX177 BV160:BX173">
    <cfRule type="cellIs" dxfId="21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X107"/>
  <sheetViews>
    <sheetView zoomScale="55" zoomScaleNormal="55" workbookViewId="0">
      <selection activeCell="BH105" activeCellId="1" sqref="B90:BH103 B105:BH105"/>
    </sheetView>
  </sheetViews>
  <sheetFormatPr defaultRowHeight="14.4" x14ac:dyDescent="0.3"/>
  <sheetData>
    <row r="1" spans="1:76" x14ac:dyDescent="0.3">
      <c r="A1" t="s">
        <v>1435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1436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1437</v>
      </c>
      <c r="B7">
        <v>0</v>
      </c>
      <c r="C7">
        <v>0</v>
      </c>
      <c r="D7">
        <v>0</v>
      </c>
      <c r="E7">
        <v>0.56817726575292005</v>
      </c>
      <c r="F7">
        <v>0</v>
      </c>
      <c r="G7">
        <v>0</v>
      </c>
      <c r="H7">
        <v>0.70406686254489004</v>
      </c>
      <c r="I7">
        <v>0</v>
      </c>
      <c r="J7">
        <v>0</v>
      </c>
      <c r="K7">
        <v>0.61570755260304799</v>
      </c>
      <c r="L7">
        <v>0.648081189139045</v>
      </c>
      <c r="M7">
        <v>0</v>
      </c>
      <c r="N7">
        <v>0</v>
      </c>
      <c r="O7">
        <v>0</v>
      </c>
      <c r="P7">
        <v>0.77949877840368997</v>
      </c>
      <c r="Q7">
        <v>0.116430654929587</v>
      </c>
      <c r="R7">
        <v>0</v>
      </c>
      <c r="S7">
        <v>0.75416467215488003</v>
      </c>
      <c r="T7">
        <v>0</v>
      </c>
      <c r="U7">
        <v>1.100631436155795</v>
      </c>
      <c r="V7">
        <v>0</v>
      </c>
      <c r="W7">
        <v>0</v>
      </c>
      <c r="X7">
        <v>0</v>
      </c>
      <c r="Y7">
        <v>0</v>
      </c>
      <c r="Z7">
        <v>0.59094050416370003</v>
      </c>
      <c r="AA7">
        <v>0</v>
      </c>
      <c r="AB7">
        <v>0</v>
      </c>
      <c r="AC7">
        <v>0.117027007563639</v>
      </c>
      <c r="AD7">
        <v>0</v>
      </c>
      <c r="AE7">
        <v>0</v>
      </c>
      <c r="AF7">
        <v>0</v>
      </c>
      <c r="AG7">
        <v>1.18681195967854</v>
      </c>
      <c r="AH7">
        <v>0</v>
      </c>
      <c r="AI7">
        <v>0</v>
      </c>
      <c r="AJ7">
        <v>0.84411849039638742</v>
      </c>
      <c r="AK7">
        <v>0</v>
      </c>
      <c r="AL7">
        <v>0.17974107084360499</v>
      </c>
      <c r="AM7">
        <v>0.44543711635913802</v>
      </c>
      <c r="AN7">
        <v>0.82139188771437999</v>
      </c>
      <c r="AO7">
        <v>0</v>
      </c>
      <c r="AP7">
        <v>0.56237123968836</v>
      </c>
      <c r="AQ7">
        <v>0</v>
      </c>
      <c r="AR7">
        <v>0.86974948222736503</v>
      </c>
      <c r="AS7">
        <v>0.1623886178355535</v>
      </c>
      <c r="AT7">
        <v>0</v>
      </c>
      <c r="AU7">
        <v>0.54103467047074505</v>
      </c>
      <c r="AV7">
        <v>0</v>
      </c>
      <c r="AW7">
        <v>0</v>
      </c>
      <c r="AX7">
        <v>0</v>
      </c>
      <c r="AY7">
        <v>7.9071405696234498E-2</v>
      </c>
      <c r="AZ7">
        <v>0.116308954109254</v>
      </c>
      <c r="BA7">
        <v>0</v>
      </c>
      <c r="BB7">
        <v>0</v>
      </c>
      <c r="BC7">
        <v>0</v>
      </c>
      <c r="BD7">
        <v>0.46442941634957252</v>
      </c>
      <c r="BE7">
        <v>0.30485855397408151</v>
      </c>
      <c r="BF7">
        <v>0</v>
      </c>
      <c r="BG7">
        <v>0</v>
      </c>
      <c r="BH7">
        <v>0</v>
      </c>
      <c r="BJ7">
        <f t="shared" ref="BJ7:BJ41" si="0">AVERAGE(B7:Q7)</f>
        <v>0.21449764396082374</v>
      </c>
      <c r="BK7">
        <f t="shared" ref="BK7:BK41" si="1">AVERAGE(R7:AI7)</f>
        <v>0.20830975442869745</v>
      </c>
      <c r="BL7">
        <f t="shared" ref="BL7:BL41" si="2">AVERAGE(AJ7:BH7)</f>
        <v>0.21563603622658703</v>
      </c>
      <c r="BN7">
        <f t="shared" ref="BN7:BN41" si="3">STDEV(B7:Q7)</f>
        <v>0.3165087871349811</v>
      </c>
      <c r="BO7">
        <f t="shared" ref="BO7:BO41" si="4">STDEV(R7:AI7)</f>
        <v>0.40369684099907954</v>
      </c>
      <c r="BP7">
        <f t="shared" ref="BP7:BP41" si="5">STDEV(AJ7:BH7)</f>
        <v>0.30108808683718502</v>
      </c>
      <c r="BR7">
        <f t="shared" ref="BR7:BR41" si="6">BN7/SQRT(16)</f>
        <v>7.9127196783745274E-2</v>
      </c>
      <c r="BS7">
        <f t="shared" ref="BS7:BS41" si="7">BO7/SQRT(18)</f>
        <v>9.5152257938012214E-2</v>
      </c>
      <c r="BT7">
        <f t="shared" ref="BT7:BT41" si="8">BP7/SQRT(25)</f>
        <v>6.0217617367437005E-2</v>
      </c>
      <c r="BV7">
        <f t="shared" ref="BV7:BV41" si="9">TTEST(B7:Q7,R7:AI7,2,3)</f>
        <v>0.96043645185267823</v>
      </c>
      <c r="BW7">
        <f t="shared" ref="BW7:BW41" si="10">TTEST(B7:Q7,AJ7:BH7,2,3)</f>
        <v>0.99093905588360864</v>
      </c>
      <c r="BX7">
        <f t="shared" ref="BX7:BX41" si="11">TTEST(R7:AI7,AJ7:BH7,2,3)</f>
        <v>0.9485577283060258</v>
      </c>
    </row>
    <row r="8" spans="1:76" x14ac:dyDescent="0.3">
      <c r="A8" t="s">
        <v>1438</v>
      </c>
      <c r="B8">
        <v>0</v>
      </c>
      <c r="C8">
        <v>0</v>
      </c>
      <c r="D8">
        <v>0</v>
      </c>
      <c r="E8">
        <v>0.32397066546194347</v>
      </c>
      <c r="F8">
        <v>0</v>
      </c>
      <c r="G8">
        <v>0</v>
      </c>
      <c r="H8">
        <v>0</v>
      </c>
      <c r="I8">
        <v>0</v>
      </c>
      <c r="J8">
        <v>0</v>
      </c>
      <c r="K8">
        <v>0.79933858752566</v>
      </c>
      <c r="L8">
        <v>0</v>
      </c>
      <c r="M8">
        <v>0.1904741879544195</v>
      </c>
      <c r="N8">
        <v>0</v>
      </c>
      <c r="O8">
        <v>0</v>
      </c>
      <c r="P8">
        <v>0</v>
      </c>
      <c r="Q8">
        <v>0.38630024045738998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1.6341865076459849</v>
      </c>
      <c r="Y8">
        <v>0</v>
      </c>
      <c r="Z8">
        <v>7.4828308818365497E-2</v>
      </c>
      <c r="AA8">
        <v>0</v>
      </c>
      <c r="AB8">
        <v>0</v>
      </c>
      <c r="AC8">
        <v>0.98318107893882201</v>
      </c>
      <c r="AD8">
        <v>0.1219068728399625</v>
      </c>
      <c r="AE8">
        <v>0</v>
      </c>
      <c r="AF8">
        <v>0.385590282920521</v>
      </c>
      <c r="AG8">
        <v>0</v>
      </c>
      <c r="AH8">
        <v>0</v>
      </c>
      <c r="AI8">
        <v>0</v>
      </c>
      <c r="AJ8">
        <v>1.2357183137517751</v>
      </c>
      <c r="AK8">
        <v>0</v>
      </c>
      <c r="AL8">
        <v>0.166661839511724</v>
      </c>
      <c r="AM8">
        <v>0</v>
      </c>
      <c r="AN8">
        <v>0.82139188771437999</v>
      </c>
      <c r="AO8">
        <v>0</v>
      </c>
      <c r="AP8">
        <v>0.91016989969902151</v>
      </c>
      <c r="AQ8">
        <v>1.0425730267551501</v>
      </c>
      <c r="AR8">
        <v>0</v>
      </c>
      <c r="AS8">
        <v>0</v>
      </c>
      <c r="AT8">
        <v>0</v>
      </c>
      <c r="AU8">
        <v>0.34400356057630899</v>
      </c>
      <c r="AV8">
        <v>0.21523026867488401</v>
      </c>
      <c r="AW8">
        <v>0</v>
      </c>
      <c r="AX8">
        <v>0</v>
      </c>
      <c r="AY8">
        <v>0.57495942823623503</v>
      </c>
      <c r="AZ8">
        <v>0</v>
      </c>
      <c r="BA8">
        <v>0</v>
      </c>
      <c r="BB8">
        <v>0</v>
      </c>
      <c r="BC8">
        <v>0</v>
      </c>
      <c r="BD8">
        <v>0.38401186933525799</v>
      </c>
      <c r="BE8">
        <v>0.148177401808646</v>
      </c>
      <c r="BF8">
        <v>0.35322467305908201</v>
      </c>
      <c r="BG8">
        <v>0</v>
      </c>
      <c r="BH8">
        <v>0</v>
      </c>
      <c r="BJ8">
        <f t="shared" si="0"/>
        <v>0.10625523008746329</v>
      </c>
      <c r="BK8">
        <f t="shared" si="1"/>
        <v>0.17776072506464755</v>
      </c>
      <c r="BL8">
        <f t="shared" si="2"/>
        <v>0.2478448867648986</v>
      </c>
      <c r="BN8">
        <f t="shared" si="3"/>
        <v>0.22342257106309685</v>
      </c>
      <c r="BO8">
        <f t="shared" si="4"/>
        <v>0.43640046683571321</v>
      </c>
      <c r="BP8">
        <f t="shared" si="5"/>
        <v>0.37630779224799449</v>
      </c>
      <c r="BR8">
        <f t="shared" si="6"/>
        <v>5.5855642765774212E-2</v>
      </c>
      <c r="BS8">
        <f t="shared" si="7"/>
        <v>0.10286057647083596</v>
      </c>
      <c r="BT8">
        <f t="shared" si="8"/>
        <v>7.5261558449598892E-2</v>
      </c>
      <c r="BV8">
        <f t="shared" si="9"/>
        <v>0.54657455184692161</v>
      </c>
      <c r="BW8">
        <f t="shared" si="10"/>
        <v>0.13895210770596009</v>
      </c>
      <c r="BX8">
        <f t="shared" si="11"/>
        <v>0.58607212112271756</v>
      </c>
    </row>
    <row r="9" spans="1:76" x14ac:dyDescent="0.3">
      <c r="A9" t="s">
        <v>1439</v>
      </c>
      <c r="B9">
        <v>3.23624815700766</v>
      </c>
      <c r="C9">
        <v>2.9480131456004037</v>
      </c>
      <c r="D9">
        <v>1.3129330300364201</v>
      </c>
      <c r="E9">
        <v>0.57063080381844999</v>
      </c>
      <c r="F9">
        <v>0</v>
      </c>
      <c r="G9">
        <v>0.74205456579443141</v>
      </c>
      <c r="H9">
        <v>3.7831840903186151</v>
      </c>
      <c r="I9">
        <v>1.8421205810768551</v>
      </c>
      <c r="J9">
        <v>2.6568522490901998</v>
      </c>
      <c r="K9">
        <v>0.62046418726606001</v>
      </c>
      <c r="L9">
        <v>4.46111009081483</v>
      </c>
      <c r="M9">
        <v>0</v>
      </c>
      <c r="N9">
        <v>0</v>
      </c>
      <c r="O9">
        <v>3.5759193354346199</v>
      </c>
      <c r="P9">
        <v>3.4791297664231147</v>
      </c>
      <c r="Q9">
        <v>1.6846145065700615</v>
      </c>
      <c r="R9">
        <v>3.2240235402824999</v>
      </c>
      <c r="S9">
        <v>3.1785418084117554</v>
      </c>
      <c r="T9">
        <v>3.06871461098042</v>
      </c>
      <c r="U9">
        <v>3.0316032859547302</v>
      </c>
      <c r="V9">
        <v>1.10703108541065</v>
      </c>
      <c r="W9">
        <v>2.8696047675277949</v>
      </c>
      <c r="X9">
        <v>0.73517065158577</v>
      </c>
      <c r="Y9">
        <v>2.1158729484029948</v>
      </c>
      <c r="Z9">
        <v>3.6827344869801504</v>
      </c>
      <c r="AA9">
        <v>0.40832057364653501</v>
      </c>
      <c r="AB9">
        <v>1.98276240290712</v>
      </c>
      <c r="AC9">
        <v>0.9360975523976125</v>
      </c>
      <c r="AD9">
        <v>0.9554954007408365</v>
      </c>
      <c r="AE9">
        <v>1.20871121216178</v>
      </c>
      <c r="AF9">
        <v>0.67931731917361504</v>
      </c>
      <c r="AG9">
        <v>2.8160324334986502</v>
      </c>
      <c r="AH9">
        <v>1.5624117138735771</v>
      </c>
      <c r="AI9">
        <v>3.44426046500217</v>
      </c>
      <c r="AJ9">
        <v>5.4877377468649602</v>
      </c>
      <c r="AK9">
        <v>1.1059363755979401</v>
      </c>
      <c r="AL9">
        <v>0.54948207974587426</v>
      </c>
      <c r="AM9">
        <v>1.46613979423232</v>
      </c>
      <c r="AN9">
        <v>3.9088447519108103</v>
      </c>
      <c r="AO9">
        <v>3.9192926850144598</v>
      </c>
      <c r="AP9">
        <v>0.91167241163528001</v>
      </c>
      <c r="AQ9">
        <v>2.0059243662135349</v>
      </c>
      <c r="AR9">
        <v>2.5404839677115847</v>
      </c>
      <c r="AS9">
        <v>2.9612321235929251</v>
      </c>
      <c r="AT9">
        <v>7.3657599175415296</v>
      </c>
      <c r="AU9">
        <v>1.7567703682108351</v>
      </c>
      <c r="AV9">
        <v>2.4818641882391002</v>
      </c>
      <c r="AW9">
        <v>6.0092651622873756</v>
      </c>
      <c r="AX9">
        <v>0.31062175738919801</v>
      </c>
      <c r="AY9">
        <v>1.7331418912077989</v>
      </c>
      <c r="AZ9">
        <v>2.630076718015915</v>
      </c>
      <c r="BA9">
        <v>3.808729363269205</v>
      </c>
      <c r="BB9">
        <v>2.1031416306335098</v>
      </c>
      <c r="BC9">
        <v>2.3826695005725052</v>
      </c>
      <c r="BD9">
        <v>1.316250853710565</v>
      </c>
      <c r="BE9">
        <v>1.0309221288265979</v>
      </c>
      <c r="BF9">
        <v>2.8005835690528498</v>
      </c>
      <c r="BG9">
        <v>1.0718440869867856</v>
      </c>
      <c r="BH9">
        <v>5.0087830978349306</v>
      </c>
      <c r="BJ9">
        <f t="shared" si="0"/>
        <v>1.9320796568282326</v>
      </c>
      <c r="BK9">
        <f t="shared" si="1"/>
        <v>2.0559281254965924</v>
      </c>
      <c r="BL9">
        <f t="shared" si="2"/>
        <v>2.6666868214519361</v>
      </c>
      <c r="BN9">
        <f t="shared" si="3"/>
        <v>1.5235470575873187</v>
      </c>
      <c r="BO9">
        <f t="shared" si="4"/>
        <v>1.1142369803594203</v>
      </c>
      <c r="BP9">
        <f t="shared" si="5"/>
        <v>1.8009069290806081</v>
      </c>
      <c r="BR9">
        <f t="shared" si="6"/>
        <v>0.38088676439682967</v>
      </c>
      <c r="BS9">
        <f t="shared" si="7"/>
        <v>0.26262817488698936</v>
      </c>
      <c r="BT9">
        <f t="shared" si="8"/>
        <v>0.36018138581612164</v>
      </c>
      <c r="BV9">
        <f t="shared" si="9"/>
        <v>0.7909544432396417</v>
      </c>
      <c r="BW9">
        <f t="shared" si="10"/>
        <v>0.1697027658909899</v>
      </c>
      <c r="BX9">
        <f t="shared" si="11"/>
        <v>0.17823761720719888</v>
      </c>
    </row>
    <row r="10" spans="1:76" x14ac:dyDescent="0.3">
      <c r="A10" t="s">
        <v>1440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2.5983367953331501E-2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7.5727065332919993E-2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J10">
        <f t="shared" si="0"/>
        <v>1.6239604970832188E-3</v>
      </c>
      <c r="BK10">
        <f t="shared" si="1"/>
        <v>0</v>
      </c>
      <c r="BL10">
        <f t="shared" si="2"/>
        <v>3.0290826133167999E-3</v>
      </c>
      <c r="BN10">
        <f t="shared" si="3"/>
        <v>6.4958419883328752E-3</v>
      </c>
      <c r="BO10">
        <f t="shared" si="4"/>
        <v>0</v>
      </c>
      <c r="BP10">
        <f t="shared" si="5"/>
        <v>1.5145413066583999E-2</v>
      </c>
      <c r="BR10">
        <f t="shared" si="6"/>
        <v>1.6239604970832188E-3</v>
      </c>
      <c r="BS10">
        <f t="shared" si="7"/>
        <v>0</v>
      </c>
      <c r="BT10">
        <f t="shared" si="8"/>
        <v>3.0290826133167999E-3</v>
      </c>
      <c r="BV10">
        <f t="shared" si="9"/>
        <v>0.33317013591547862</v>
      </c>
      <c r="BW10">
        <f t="shared" si="10"/>
        <v>0.68514661863861515</v>
      </c>
      <c r="BX10">
        <f t="shared" si="11"/>
        <v>0.32728688127978489</v>
      </c>
    </row>
    <row r="11" spans="1:76" x14ac:dyDescent="0.3">
      <c r="A11" t="s">
        <v>1441</v>
      </c>
      <c r="B11">
        <v>2.9340456888231849</v>
      </c>
      <c r="C11">
        <v>3.6443006556621498</v>
      </c>
      <c r="D11">
        <v>3.2303225205549899</v>
      </c>
      <c r="E11">
        <v>3.54530161843125</v>
      </c>
      <c r="F11">
        <v>0</v>
      </c>
      <c r="G11">
        <v>1.2557653104611051</v>
      </c>
      <c r="H11">
        <v>2.942714775769935</v>
      </c>
      <c r="I11">
        <v>3.0829662133721198</v>
      </c>
      <c r="J11">
        <v>5.9504403081987949</v>
      </c>
      <c r="K11">
        <v>3.857590443012235</v>
      </c>
      <c r="L11">
        <v>3.80475076216901</v>
      </c>
      <c r="M11">
        <v>4.1555408130060796</v>
      </c>
      <c r="N11">
        <v>5.5639963447216951</v>
      </c>
      <c r="O11">
        <v>5.9785155491738156</v>
      </c>
      <c r="P11">
        <v>4.7124294517612553</v>
      </c>
      <c r="Q11">
        <v>2.586321036819355</v>
      </c>
      <c r="R11">
        <v>8.70490099112458</v>
      </c>
      <c r="S11">
        <v>4.3157955434906503</v>
      </c>
      <c r="T11">
        <v>1.8753319368198285</v>
      </c>
      <c r="U11">
        <v>6.056520217723075</v>
      </c>
      <c r="V11">
        <v>4.0994165116387897</v>
      </c>
      <c r="W11">
        <v>5.180445656996115</v>
      </c>
      <c r="X11">
        <v>2.9645157032818847</v>
      </c>
      <c r="Y11">
        <v>2.1166804971570001</v>
      </c>
      <c r="Z11">
        <v>6.5801344145831999</v>
      </c>
      <c r="AA11">
        <v>0.50645442948902997</v>
      </c>
      <c r="AB11">
        <v>3.3428542117002502</v>
      </c>
      <c r="AC11">
        <v>3.1405621175365548</v>
      </c>
      <c r="AD11">
        <v>1.0742545805350969</v>
      </c>
      <c r="AE11">
        <v>2.6651019965390601</v>
      </c>
      <c r="AF11">
        <v>5.5945851578780204</v>
      </c>
      <c r="AG11">
        <v>2.11418154285932</v>
      </c>
      <c r="AH11">
        <v>5.2270857044982151</v>
      </c>
      <c r="AI11">
        <v>2.7386676950902498</v>
      </c>
      <c r="AJ11">
        <v>3.8023273630197898</v>
      </c>
      <c r="AK11">
        <v>1.1709675349704025</v>
      </c>
      <c r="AL11">
        <v>2.1121095503120526</v>
      </c>
      <c r="AM11">
        <v>1.6449034592169549</v>
      </c>
      <c r="AN11">
        <v>2.4263873409229251</v>
      </c>
      <c r="AO11">
        <v>8.2571614504651993</v>
      </c>
      <c r="AP11">
        <v>2.0308340605130102</v>
      </c>
      <c r="AQ11">
        <v>2.8686679688723302</v>
      </c>
      <c r="AR11">
        <v>2.9674995140161951</v>
      </c>
      <c r="AS11">
        <v>1.6746654974387301</v>
      </c>
      <c r="AT11">
        <v>2.5539282528057399</v>
      </c>
      <c r="AU11">
        <v>2.4310343789549798</v>
      </c>
      <c r="AV11">
        <v>2.26478806829545</v>
      </c>
      <c r="AW11">
        <v>2.4510878556168798</v>
      </c>
      <c r="AX11">
        <v>3.4426605254991149</v>
      </c>
      <c r="AY11">
        <v>2.5397382216782898</v>
      </c>
      <c r="AZ11">
        <v>2.3057047255939898</v>
      </c>
      <c r="BA11">
        <v>11.941410528088451</v>
      </c>
      <c r="BB11">
        <v>1.5690982264539235</v>
      </c>
      <c r="BC11">
        <v>4.6705365787646347</v>
      </c>
      <c r="BD11">
        <v>4.5374017209529907</v>
      </c>
      <c r="BE11">
        <v>2.0603401540899995</v>
      </c>
      <c r="BF11">
        <v>3.0387186808160003</v>
      </c>
      <c r="BG11">
        <v>5.3249700552745605</v>
      </c>
      <c r="BH11">
        <v>6.5830353185162398</v>
      </c>
      <c r="BJ11">
        <f t="shared" si="0"/>
        <v>3.5778125932460605</v>
      </c>
      <c r="BK11">
        <f t="shared" si="1"/>
        <v>3.7943049393856065</v>
      </c>
      <c r="BL11">
        <f t="shared" si="2"/>
        <v>3.4667990812459539</v>
      </c>
      <c r="BN11">
        <f t="shared" si="3"/>
        <v>1.5801508738896619</v>
      </c>
      <c r="BO11">
        <f t="shared" si="4"/>
        <v>2.1117355033317571</v>
      </c>
      <c r="BP11">
        <f t="shared" si="5"/>
        <v>2.4185061802629924</v>
      </c>
      <c r="BR11">
        <f t="shared" si="6"/>
        <v>0.39503771847241548</v>
      </c>
      <c r="BS11">
        <f t="shared" si="7"/>
        <v>0.49774083149275755</v>
      </c>
      <c r="BT11">
        <f t="shared" si="8"/>
        <v>0.48370123605259846</v>
      </c>
      <c r="BV11">
        <f t="shared" si="9"/>
        <v>0.73562410952493151</v>
      </c>
      <c r="BW11">
        <f t="shared" si="10"/>
        <v>0.85983330438314953</v>
      </c>
      <c r="BX11">
        <f t="shared" si="11"/>
        <v>0.63962128901207516</v>
      </c>
    </row>
    <row r="12" spans="1:76" x14ac:dyDescent="0.3">
      <c r="A12" t="s">
        <v>1442</v>
      </c>
      <c r="B12">
        <v>35.255710989961045</v>
      </c>
      <c r="C12">
        <v>31.9172782261506</v>
      </c>
      <c r="D12">
        <v>40.049362006807499</v>
      </c>
      <c r="E12">
        <v>27.2183267615852</v>
      </c>
      <c r="F12">
        <v>15.682101625809199</v>
      </c>
      <c r="G12">
        <v>20.08523603041635</v>
      </c>
      <c r="H12">
        <v>57.911318120489604</v>
      </c>
      <c r="I12">
        <v>24.241399807997851</v>
      </c>
      <c r="J12">
        <v>35.655388271500797</v>
      </c>
      <c r="K12">
        <v>36.41964357991035</v>
      </c>
      <c r="L12">
        <v>38.797392858912346</v>
      </c>
      <c r="M12">
        <v>30.907529850375049</v>
      </c>
      <c r="N12">
        <v>44.872586317623352</v>
      </c>
      <c r="O12">
        <v>37.235445765764752</v>
      </c>
      <c r="P12">
        <v>30.7909402606473</v>
      </c>
      <c r="Q12">
        <v>37.542017531385298</v>
      </c>
      <c r="R12">
        <v>48.366779064624197</v>
      </c>
      <c r="S12">
        <v>41.097637789051952</v>
      </c>
      <c r="T12">
        <v>38.237026290501149</v>
      </c>
      <c r="U12">
        <v>66.5233754310932</v>
      </c>
      <c r="V12">
        <v>18.048913711878001</v>
      </c>
      <c r="W12">
        <v>52.615904779698702</v>
      </c>
      <c r="X12">
        <v>21.881246323992599</v>
      </c>
      <c r="Y12">
        <v>21.127599742904899</v>
      </c>
      <c r="Z12">
        <v>59.054172314531051</v>
      </c>
      <c r="AA12">
        <v>31.65766948913793</v>
      </c>
      <c r="AB12">
        <v>24.81910115869405</v>
      </c>
      <c r="AC12">
        <v>33.893961041633951</v>
      </c>
      <c r="AD12">
        <v>15.9450461955277</v>
      </c>
      <c r="AE12">
        <v>34.0287565098198</v>
      </c>
      <c r="AF12">
        <v>22.99101960258805</v>
      </c>
      <c r="AG12">
        <v>29.897520582105848</v>
      </c>
      <c r="AH12">
        <v>28.0483133616499</v>
      </c>
      <c r="AI12">
        <v>47.554972320430551</v>
      </c>
      <c r="AJ12">
        <v>42.412680332142997</v>
      </c>
      <c r="AK12">
        <v>31.389576303485548</v>
      </c>
      <c r="AL12">
        <v>24.10453274664745</v>
      </c>
      <c r="AM12">
        <v>23.30961110094125</v>
      </c>
      <c r="AN12">
        <v>66.667825917189504</v>
      </c>
      <c r="AO12">
        <v>35.937698038655803</v>
      </c>
      <c r="AP12">
        <v>35.1633879099316</v>
      </c>
      <c r="AQ12">
        <v>22.347084407909101</v>
      </c>
      <c r="AR12">
        <v>38.413926372466946</v>
      </c>
      <c r="AS12">
        <v>68.508524672287095</v>
      </c>
      <c r="AT12">
        <v>45.773326625516397</v>
      </c>
      <c r="AU12">
        <v>39.813059167870748</v>
      </c>
      <c r="AV12">
        <v>49.766849924781198</v>
      </c>
      <c r="AW12">
        <v>50.397053965357145</v>
      </c>
      <c r="AX12">
        <v>17.848588992633751</v>
      </c>
      <c r="AY12">
        <v>32.555096580304948</v>
      </c>
      <c r="AZ12">
        <v>37.547217453430498</v>
      </c>
      <c r="BA12">
        <v>47.327108857789796</v>
      </c>
      <c r="BB12">
        <v>35.646071024497346</v>
      </c>
      <c r="BC12">
        <v>40.251519571255798</v>
      </c>
      <c r="BD12">
        <v>32.385104154898997</v>
      </c>
      <c r="BE12">
        <v>11.78454087972198</v>
      </c>
      <c r="BF12">
        <v>40.797079586624605</v>
      </c>
      <c r="BG12">
        <v>33.478219892908697</v>
      </c>
      <c r="BH12">
        <v>58.408411595902798</v>
      </c>
      <c r="BJ12">
        <f t="shared" si="0"/>
        <v>34.036354875333544</v>
      </c>
      <c r="BK12">
        <f t="shared" si="1"/>
        <v>35.321611983881304</v>
      </c>
      <c r="BL12">
        <f t="shared" si="2"/>
        <v>38.481363843006072</v>
      </c>
      <c r="BN12">
        <f t="shared" si="3"/>
        <v>9.9241297364362691</v>
      </c>
      <c r="BO12">
        <f t="shared" si="4"/>
        <v>14.5829946671166</v>
      </c>
      <c r="BP12">
        <f t="shared" si="5"/>
        <v>13.737588305668419</v>
      </c>
      <c r="BR12">
        <f t="shared" si="6"/>
        <v>2.4810324341090673</v>
      </c>
      <c r="BS12">
        <f t="shared" si="7"/>
        <v>3.4372448063751357</v>
      </c>
      <c r="BT12">
        <f t="shared" si="8"/>
        <v>2.747517661133684</v>
      </c>
      <c r="BV12">
        <f t="shared" si="9"/>
        <v>0.76383293092735427</v>
      </c>
      <c r="BW12">
        <f t="shared" si="10"/>
        <v>0.23722730639751086</v>
      </c>
      <c r="BX12">
        <f t="shared" si="11"/>
        <v>0.47742973510653852</v>
      </c>
    </row>
    <row r="13" spans="1:76" x14ac:dyDescent="0.3">
      <c r="A13" t="s">
        <v>1443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0.41687290482112449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9.7245515223268506E-2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J13">
        <f t="shared" si="0"/>
        <v>2.6054556551320281E-2</v>
      </c>
      <c r="BK13">
        <f t="shared" si="1"/>
        <v>0</v>
      </c>
      <c r="BL13">
        <f t="shared" si="2"/>
        <v>3.88982060893074E-3</v>
      </c>
      <c r="BN13">
        <f t="shared" si="3"/>
        <v>0.10421822620528112</v>
      </c>
      <c r="BO13">
        <f t="shared" si="4"/>
        <v>0</v>
      </c>
      <c r="BP13">
        <f t="shared" si="5"/>
        <v>1.94491030446537E-2</v>
      </c>
      <c r="BR13">
        <f t="shared" si="6"/>
        <v>2.6054556551320281E-2</v>
      </c>
      <c r="BS13">
        <f t="shared" si="7"/>
        <v>0</v>
      </c>
      <c r="BT13">
        <f t="shared" si="8"/>
        <v>3.88982060893074E-3</v>
      </c>
      <c r="BV13">
        <f t="shared" si="9"/>
        <v>0.33317013591547762</v>
      </c>
      <c r="BW13">
        <f t="shared" si="10"/>
        <v>0.41279055164631473</v>
      </c>
      <c r="BX13">
        <f t="shared" si="11"/>
        <v>0.32728688127978489</v>
      </c>
    </row>
    <row r="14" spans="1:76" x14ac:dyDescent="0.3">
      <c r="A14" t="s">
        <v>1444</v>
      </c>
      <c r="B14">
        <v>2.782837534292375</v>
      </c>
      <c r="C14">
        <v>3.414288634584159</v>
      </c>
      <c r="D14">
        <v>3.596401570764745</v>
      </c>
      <c r="E14">
        <v>1.021951398980615</v>
      </c>
      <c r="F14">
        <v>0</v>
      </c>
      <c r="G14">
        <v>1.2992680618345949</v>
      </c>
      <c r="H14">
        <v>2.1242869180972401</v>
      </c>
      <c r="I14">
        <v>1.2168192906288036</v>
      </c>
      <c r="J14">
        <v>1.3349844505245749</v>
      </c>
      <c r="K14">
        <v>2.4958355991590979</v>
      </c>
      <c r="L14">
        <v>1.66591015268548</v>
      </c>
      <c r="M14">
        <v>1.4690834547226248</v>
      </c>
      <c r="N14">
        <v>4.3443424748519348</v>
      </c>
      <c r="O14">
        <v>2.61415224131721</v>
      </c>
      <c r="P14">
        <v>1.447877441885645</v>
      </c>
      <c r="Q14">
        <v>2.7985731324456751</v>
      </c>
      <c r="R14">
        <v>3.2240235402824999</v>
      </c>
      <c r="S14">
        <v>2.2998578904692355</v>
      </c>
      <c r="T14">
        <v>0</v>
      </c>
      <c r="U14">
        <v>2.4496701393694851</v>
      </c>
      <c r="V14">
        <v>0</v>
      </c>
      <c r="W14">
        <v>2.6200930480577198</v>
      </c>
      <c r="X14">
        <v>0.73517065158577</v>
      </c>
      <c r="Y14">
        <v>1.7504046770288002</v>
      </c>
      <c r="Z14">
        <v>4.36843043132074</v>
      </c>
      <c r="AA14">
        <v>0.4389738660408265</v>
      </c>
      <c r="AB14">
        <v>0.71578451886797501</v>
      </c>
      <c r="AC14">
        <v>0.49272735043270299</v>
      </c>
      <c r="AD14">
        <v>0.26079353823989099</v>
      </c>
      <c r="AE14">
        <v>0.71367260859753501</v>
      </c>
      <c r="AF14">
        <v>2.9223506946212101</v>
      </c>
      <c r="AG14">
        <v>1.39613958766918</v>
      </c>
      <c r="AH14">
        <v>2.42617360837062</v>
      </c>
      <c r="AI14">
        <v>0.79847814961249253</v>
      </c>
      <c r="AJ14">
        <v>4.1901884460108354</v>
      </c>
      <c r="AK14">
        <v>2.7422844794380601</v>
      </c>
      <c r="AL14">
        <v>0.81843089567250504</v>
      </c>
      <c r="AM14">
        <v>0.76082195967447497</v>
      </c>
      <c r="AN14">
        <v>5.1636838992167204</v>
      </c>
      <c r="AO14">
        <v>6.7933727309199803</v>
      </c>
      <c r="AP14">
        <v>0.54700344698116499</v>
      </c>
      <c r="AQ14">
        <v>1.7391721395928299</v>
      </c>
      <c r="AR14">
        <v>1.478592585245095</v>
      </c>
      <c r="AS14">
        <v>3.1126115155879299</v>
      </c>
      <c r="AT14">
        <v>6.0953910163984597</v>
      </c>
      <c r="AU14">
        <v>0.93566787258375905</v>
      </c>
      <c r="AV14">
        <v>3.9473658094963202</v>
      </c>
      <c r="AW14">
        <v>3.8767116750860096</v>
      </c>
      <c r="AX14">
        <v>4.7280046339381601</v>
      </c>
      <c r="AY14">
        <v>3.0126997315687403</v>
      </c>
      <c r="AZ14">
        <v>2.78050319289189</v>
      </c>
      <c r="BA14">
        <v>3.0881354238055252</v>
      </c>
      <c r="BB14">
        <v>2.5422711513563598</v>
      </c>
      <c r="BC14">
        <v>2.2608252788872951</v>
      </c>
      <c r="BD14">
        <v>2.1953999004051199</v>
      </c>
      <c r="BE14">
        <v>1.9342933637023449</v>
      </c>
      <c r="BF14">
        <v>0.66224728606224803</v>
      </c>
      <c r="BG14">
        <v>1.7366485448128599</v>
      </c>
      <c r="BH14">
        <v>4.6738112173190247</v>
      </c>
      <c r="BJ14">
        <f t="shared" si="0"/>
        <v>2.1016632722984232</v>
      </c>
      <c r="BK14">
        <f t="shared" si="1"/>
        <v>1.5340413500314822</v>
      </c>
      <c r="BL14">
        <f t="shared" si="2"/>
        <v>2.8726455278661489</v>
      </c>
      <c r="BN14">
        <f t="shared" si="3"/>
        <v>1.1245701926330416</v>
      </c>
      <c r="BO14">
        <f t="shared" si="4"/>
        <v>1.2699310654229017</v>
      </c>
      <c r="BP14">
        <f t="shared" si="5"/>
        <v>1.7176660032364115</v>
      </c>
      <c r="BR14">
        <f t="shared" si="6"/>
        <v>0.2811425481582604</v>
      </c>
      <c r="BS14">
        <f t="shared" si="7"/>
        <v>0.29932562266666368</v>
      </c>
      <c r="BT14">
        <f t="shared" si="8"/>
        <v>0.34353320064728232</v>
      </c>
      <c r="BV14">
        <f t="shared" si="9"/>
        <v>0.17647131277810804</v>
      </c>
      <c r="BW14">
        <f t="shared" si="10"/>
        <v>9.0325613110060418E-2</v>
      </c>
      <c r="BX14">
        <f t="shared" si="11"/>
        <v>5.4060632057884653E-3</v>
      </c>
    </row>
    <row r="15" spans="1:76" x14ac:dyDescent="0.3">
      <c r="A15" t="s">
        <v>1445</v>
      </c>
      <c r="B15">
        <v>22.899164035655051</v>
      </c>
      <c r="C15">
        <v>18.94490355758375</v>
      </c>
      <c r="D15">
        <v>18.994319462878501</v>
      </c>
      <c r="E15">
        <v>14.8542803978007</v>
      </c>
      <c r="F15">
        <v>7.3343668938344697</v>
      </c>
      <c r="G15">
        <v>9.2352282947364799</v>
      </c>
      <c r="H15">
        <v>37.560412934356698</v>
      </c>
      <c r="I15">
        <v>14.350093784265479</v>
      </c>
      <c r="J15">
        <v>20.206459850088251</v>
      </c>
      <c r="K15">
        <v>17.304881855852301</v>
      </c>
      <c r="L15">
        <v>28.298657191435098</v>
      </c>
      <c r="M15">
        <v>14.28781745632325</v>
      </c>
      <c r="N15">
        <v>22.331306220355849</v>
      </c>
      <c r="O15">
        <v>22.578660853526053</v>
      </c>
      <c r="P15">
        <v>32.593296124560247</v>
      </c>
      <c r="Q15">
        <v>16.074231324424449</v>
      </c>
      <c r="R15">
        <v>36.761406712563002</v>
      </c>
      <c r="S15">
        <v>19.704616960321601</v>
      </c>
      <c r="T15">
        <v>16.681890919162647</v>
      </c>
      <c r="U15">
        <v>35.689296322252801</v>
      </c>
      <c r="V15">
        <v>10.1034846739587</v>
      </c>
      <c r="W15">
        <v>18.431753934521215</v>
      </c>
      <c r="X15">
        <v>17.65527007853505</v>
      </c>
      <c r="Y15">
        <v>14.521894704478495</v>
      </c>
      <c r="Z15">
        <v>21.364127314156448</v>
      </c>
      <c r="AA15">
        <v>15.082617803642764</v>
      </c>
      <c r="AB15">
        <v>10.007254440929021</v>
      </c>
      <c r="AC15">
        <v>11.842064634878325</v>
      </c>
      <c r="AD15">
        <v>7.5406328903833053</v>
      </c>
      <c r="AE15">
        <v>17.223715768620451</v>
      </c>
      <c r="AF15">
        <v>11.226645600052446</v>
      </c>
      <c r="AG15">
        <v>16.52328629455895</v>
      </c>
      <c r="AH15">
        <v>12.431563632140485</v>
      </c>
      <c r="AI15">
        <v>28.695712415264602</v>
      </c>
      <c r="AJ15">
        <v>22.663510043448849</v>
      </c>
      <c r="AK15">
        <v>14.773901016027549</v>
      </c>
      <c r="AL15">
        <v>14.251836317921949</v>
      </c>
      <c r="AM15">
        <v>8.1210618463641957</v>
      </c>
      <c r="AN15">
        <v>41.9312392306364</v>
      </c>
      <c r="AO15">
        <v>23.495105221381301</v>
      </c>
      <c r="AP15">
        <v>13.15338560382135</v>
      </c>
      <c r="AQ15">
        <v>11.488491564072961</v>
      </c>
      <c r="AR15">
        <v>15.915967188809301</v>
      </c>
      <c r="AS15">
        <v>23.871065250808051</v>
      </c>
      <c r="AT15">
        <v>18.878186790400498</v>
      </c>
      <c r="AU15">
        <v>17.293498927644748</v>
      </c>
      <c r="AV15">
        <v>23.374781979103552</v>
      </c>
      <c r="AW15">
        <v>23.745578035927949</v>
      </c>
      <c r="AX15">
        <v>13.419746959270149</v>
      </c>
      <c r="AY15">
        <v>12.67448058281305</v>
      </c>
      <c r="AZ15">
        <v>24.022702591849502</v>
      </c>
      <c r="BA15">
        <v>28.449583088156402</v>
      </c>
      <c r="BB15">
        <v>16.11002830900145</v>
      </c>
      <c r="BC15">
        <v>11.319291771436966</v>
      </c>
      <c r="BD15">
        <v>15.37866522766395</v>
      </c>
      <c r="BE15">
        <v>6.5172074463984657</v>
      </c>
      <c r="BF15">
        <v>13.386082541610449</v>
      </c>
      <c r="BG15">
        <v>16.178238277963199</v>
      </c>
      <c r="BH15">
        <v>28.081243757875349</v>
      </c>
      <c r="BJ15">
        <f t="shared" si="0"/>
        <v>19.86550501485479</v>
      </c>
      <c r="BK15">
        <f t="shared" si="1"/>
        <v>17.860401950023345</v>
      </c>
      <c r="BL15">
        <f t="shared" si="2"/>
        <v>18.339795182816303</v>
      </c>
      <c r="BN15">
        <f t="shared" si="3"/>
        <v>7.95066945532158</v>
      </c>
      <c r="BO15">
        <f t="shared" si="4"/>
        <v>8.2926250720999306</v>
      </c>
      <c r="BP15">
        <f t="shared" si="5"/>
        <v>7.6910643266823424</v>
      </c>
      <c r="BR15">
        <f t="shared" si="6"/>
        <v>1.987667363830395</v>
      </c>
      <c r="BS15">
        <f t="shared" si="7"/>
        <v>1.9545904741064815</v>
      </c>
      <c r="BT15">
        <f t="shared" si="8"/>
        <v>1.5382128653364684</v>
      </c>
      <c r="BV15">
        <f t="shared" si="9"/>
        <v>0.47722814598616681</v>
      </c>
      <c r="BW15">
        <f t="shared" si="10"/>
        <v>0.54819780012693742</v>
      </c>
      <c r="BX15">
        <f t="shared" si="11"/>
        <v>0.84827607508472525</v>
      </c>
    </row>
    <row r="16" spans="1:76" x14ac:dyDescent="0.3">
      <c r="A16" t="s">
        <v>1446</v>
      </c>
      <c r="B16">
        <v>12.31182769713355</v>
      </c>
      <c r="C16">
        <v>12.837730252874149</v>
      </c>
      <c r="D16">
        <v>12.599666097721281</v>
      </c>
      <c r="E16">
        <v>10.79110607084603</v>
      </c>
      <c r="F16">
        <v>0</v>
      </c>
      <c r="G16">
        <v>5.0784832395204198</v>
      </c>
      <c r="H16">
        <v>11.838585332732354</v>
      </c>
      <c r="I16">
        <v>10.08431932844654</v>
      </c>
      <c r="J16">
        <v>15.692997869739699</v>
      </c>
      <c r="K16">
        <v>13.199134958609781</v>
      </c>
      <c r="L16">
        <v>15.451201633794998</v>
      </c>
      <c r="M16">
        <v>10.667513065714285</v>
      </c>
      <c r="N16">
        <v>14.112991264953649</v>
      </c>
      <c r="O16">
        <v>12.203710595221349</v>
      </c>
      <c r="P16">
        <v>18.016366403727535</v>
      </c>
      <c r="Q16">
        <v>10.192961253804675</v>
      </c>
      <c r="R16">
        <v>10.2617992663285</v>
      </c>
      <c r="S16">
        <v>12.229472045700344</v>
      </c>
      <c r="T16">
        <v>11.718403060056101</v>
      </c>
      <c r="U16">
        <v>22.076719647732052</v>
      </c>
      <c r="V16">
        <v>8.8016594415982503</v>
      </c>
      <c r="W16">
        <v>16.591953861024649</v>
      </c>
      <c r="X16">
        <v>7.8878812300269097</v>
      </c>
      <c r="Y16">
        <v>11.570874823032199</v>
      </c>
      <c r="Z16">
        <v>20.820138205336299</v>
      </c>
      <c r="AA16">
        <v>14.13167119925922</v>
      </c>
      <c r="AB16">
        <v>11.14788537659955</v>
      </c>
      <c r="AC16">
        <v>8.2256570166612999</v>
      </c>
      <c r="AD16">
        <v>3.091515023424575</v>
      </c>
      <c r="AE16">
        <v>12.571957866435245</v>
      </c>
      <c r="AF16">
        <v>11.509439776469751</v>
      </c>
      <c r="AG16">
        <v>13.2332672691402</v>
      </c>
      <c r="AH16">
        <v>7.9019379306826449</v>
      </c>
      <c r="AI16">
        <v>14.691625691592201</v>
      </c>
      <c r="AJ16">
        <v>10.338713942845999</v>
      </c>
      <c r="AK16">
        <v>6.4668276523693802</v>
      </c>
      <c r="AL16">
        <v>10.77687483488465</v>
      </c>
      <c r="AM16">
        <v>6.8353463256441547</v>
      </c>
      <c r="AN16">
        <v>15.333201813967529</v>
      </c>
      <c r="AO16">
        <v>12.839071844740401</v>
      </c>
      <c r="AP16">
        <v>8.1866108419346801</v>
      </c>
      <c r="AQ16">
        <v>6.7234655510198458</v>
      </c>
      <c r="AR16">
        <v>7.3082167131300002</v>
      </c>
      <c r="AS16">
        <v>16.452918744395898</v>
      </c>
      <c r="AT16">
        <v>12.1104600673411</v>
      </c>
      <c r="AU16">
        <v>8.089085182714971</v>
      </c>
      <c r="AV16">
        <v>11.948843262095416</v>
      </c>
      <c r="AW16">
        <v>12.709716014458451</v>
      </c>
      <c r="AX16">
        <v>7.9541549685202098</v>
      </c>
      <c r="AY16">
        <v>8.5160320238807259</v>
      </c>
      <c r="AZ16">
        <v>14.68824754353335</v>
      </c>
      <c r="BA16">
        <v>21.498922699659651</v>
      </c>
      <c r="BB16">
        <v>9.0526090842373304</v>
      </c>
      <c r="BC16">
        <v>11.067046290478601</v>
      </c>
      <c r="BD16">
        <v>12.763865089305289</v>
      </c>
      <c r="BE16">
        <v>2.5609011695154749</v>
      </c>
      <c r="BF16">
        <v>9.7530086529773659</v>
      </c>
      <c r="BG16">
        <v>10.205332975463396</v>
      </c>
      <c r="BH16">
        <v>19.393591225527203</v>
      </c>
      <c r="BJ16">
        <f t="shared" si="0"/>
        <v>11.567412191552517</v>
      </c>
      <c r="BK16">
        <f t="shared" si="1"/>
        <v>12.136881040616665</v>
      </c>
      <c r="BL16">
        <f t="shared" si="2"/>
        <v>10.942922580585643</v>
      </c>
      <c r="BN16">
        <f t="shared" si="3"/>
        <v>4.2265823414986139</v>
      </c>
      <c r="BO16">
        <f t="shared" si="4"/>
        <v>4.5733552810290403</v>
      </c>
      <c r="BP16">
        <f t="shared" si="5"/>
        <v>4.2504854307593414</v>
      </c>
      <c r="BR16">
        <f t="shared" si="6"/>
        <v>1.0566455853746535</v>
      </c>
      <c r="BS16">
        <f t="shared" si="7"/>
        <v>1.0779501773303144</v>
      </c>
      <c r="BT16">
        <f t="shared" si="8"/>
        <v>0.8500970861518683</v>
      </c>
      <c r="BV16">
        <f t="shared" si="9"/>
        <v>0.70847097828212513</v>
      </c>
      <c r="BW16">
        <f t="shared" si="10"/>
        <v>0.64825809358919062</v>
      </c>
      <c r="BX16">
        <f t="shared" si="11"/>
        <v>0.39036679590816847</v>
      </c>
    </row>
    <row r="17" spans="1:76" x14ac:dyDescent="0.3">
      <c r="A17" t="s">
        <v>1447</v>
      </c>
      <c r="B17">
        <v>38.501000120511847</v>
      </c>
      <c r="C17">
        <v>27.041879581451902</v>
      </c>
      <c r="D17">
        <v>36.349916835305251</v>
      </c>
      <c r="E17">
        <v>24.771237089188901</v>
      </c>
      <c r="F17">
        <v>27.270262855876702</v>
      </c>
      <c r="G17">
        <v>27.62989316716925</v>
      </c>
      <c r="H17">
        <v>50.931002327993802</v>
      </c>
      <c r="I17">
        <v>33.623331935511303</v>
      </c>
      <c r="J17">
        <v>45.070125333826297</v>
      </c>
      <c r="K17">
        <v>38.251476622679903</v>
      </c>
      <c r="L17">
        <v>47.570517362327898</v>
      </c>
      <c r="M17">
        <v>33.60525311010305</v>
      </c>
      <c r="N17">
        <v>45.336792832554899</v>
      </c>
      <c r="O17">
        <v>30.016070068306099</v>
      </c>
      <c r="P17">
        <v>38.707685218642851</v>
      </c>
      <c r="Q17">
        <v>39.926879966606151</v>
      </c>
      <c r="R17">
        <v>50.5194176189408</v>
      </c>
      <c r="S17">
        <v>37.254596708289853</v>
      </c>
      <c r="T17">
        <v>41.501303136071549</v>
      </c>
      <c r="U17">
        <v>44.280820995966501</v>
      </c>
      <c r="V17">
        <v>26.553077935250901</v>
      </c>
      <c r="W17">
        <v>41.252178125228653</v>
      </c>
      <c r="X17">
        <v>27.1403265161807</v>
      </c>
      <c r="Y17">
        <v>40.3772392453252</v>
      </c>
      <c r="Z17">
        <v>57.460500342946204</v>
      </c>
      <c r="AA17">
        <v>29.144610927920052</v>
      </c>
      <c r="AB17">
        <v>16.48939014491345</v>
      </c>
      <c r="AC17">
        <v>25.516258926138846</v>
      </c>
      <c r="AD17">
        <v>14.020070408809001</v>
      </c>
      <c r="AE17">
        <v>40.119852550958697</v>
      </c>
      <c r="AF17">
        <v>27.162933163344597</v>
      </c>
      <c r="AG17">
        <v>28.819943456945602</v>
      </c>
      <c r="AH17">
        <v>28.325059062724399</v>
      </c>
      <c r="AI17">
        <v>33.153394663655099</v>
      </c>
      <c r="AJ17">
        <v>40.689945598447252</v>
      </c>
      <c r="AK17">
        <v>27.594646368806551</v>
      </c>
      <c r="AL17">
        <v>28.34094110061865</v>
      </c>
      <c r="AM17">
        <v>36.651974430042799</v>
      </c>
      <c r="AN17">
        <v>49.53425208296575</v>
      </c>
      <c r="AO17">
        <v>32.071545603949197</v>
      </c>
      <c r="AP17">
        <v>31.199375992379551</v>
      </c>
      <c r="AQ17">
        <v>37.433924804721798</v>
      </c>
      <c r="AR17">
        <v>48.590872189285797</v>
      </c>
      <c r="AS17">
        <v>58.402115422803504</v>
      </c>
      <c r="AT17">
        <v>46.400649523107603</v>
      </c>
      <c r="AU17">
        <v>28.357895447649149</v>
      </c>
      <c r="AV17">
        <v>35.770442707036899</v>
      </c>
      <c r="AW17">
        <v>46.1910048751757</v>
      </c>
      <c r="AX17">
        <v>12.377432235131176</v>
      </c>
      <c r="AY17">
        <v>36.432826123600847</v>
      </c>
      <c r="AZ17">
        <v>37.426283671402103</v>
      </c>
      <c r="BA17">
        <v>40.40359160434955</v>
      </c>
      <c r="BB17">
        <v>43.692071785152706</v>
      </c>
      <c r="BC17">
        <v>37.739322149727847</v>
      </c>
      <c r="BD17">
        <v>24.5317680547724</v>
      </c>
      <c r="BE17">
        <v>15.086101071456699</v>
      </c>
      <c r="BF17">
        <v>39.768264387827401</v>
      </c>
      <c r="BG17">
        <v>50.482103800919845</v>
      </c>
      <c r="BH17">
        <v>50.38787969223835</v>
      </c>
      <c r="BJ17">
        <f t="shared" si="0"/>
        <v>36.537707776753507</v>
      </c>
      <c r="BK17">
        <f t="shared" si="1"/>
        <v>33.8383874405339</v>
      </c>
      <c r="BL17">
        <f t="shared" si="2"/>
        <v>37.422289228942766</v>
      </c>
      <c r="BN17">
        <f t="shared" si="3"/>
        <v>7.9817201825296138</v>
      </c>
      <c r="BO17">
        <f t="shared" si="4"/>
        <v>11.210469984892633</v>
      </c>
      <c r="BP17">
        <f t="shared" si="5"/>
        <v>10.987540861805693</v>
      </c>
      <c r="BR17">
        <f t="shared" si="6"/>
        <v>1.9954300456324034</v>
      </c>
      <c r="BS17">
        <f t="shared" si="7"/>
        <v>2.6423331155352781</v>
      </c>
      <c r="BT17">
        <f t="shared" si="8"/>
        <v>2.1975081723611387</v>
      </c>
      <c r="BV17">
        <f t="shared" si="9"/>
        <v>0.42123875556706791</v>
      </c>
      <c r="BW17">
        <f t="shared" si="10"/>
        <v>0.76730773196297097</v>
      </c>
      <c r="BX17">
        <f t="shared" si="11"/>
        <v>0.30391601358579223</v>
      </c>
    </row>
    <row r="18" spans="1:76" x14ac:dyDescent="0.3">
      <c r="A18" t="s">
        <v>1448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0.29476353753657852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J18">
        <f t="shared" si="0"/>
        <v>0</v>
      </c>
      <c r="BK18">
        <f t="shared" si="1"/>
        <v>1.6375752085365472E-2</v>
      </c>
      <c r="BL18">
        <f t="shared" si="2"/>
        <v>0</v>
      </c>
      <c r="BN18">
        <f t="shared" si="3"/>
        <v>0</v>
      </c>
      <c r="BO18">
        <f t="shared" si="4"/>
        <v>6.9476432079550038E-2</v>
      </c>
      <c r="BP18">
        <f t="shared" si="5"/>
        <v>0</v>
      </c>
      <c r="BR18">
        <f t="shared" si="6"/>
        <v>0</v>
      </c>
      <c r="BS18">
        <f t="shared" si="7"/>
        <v>1.6375752085365475E-2</v>
      </c>
      <c r="BT18">
        <f t="shared" si="8"/>
        <v>0</v>
      </c>
      <c r="BV18">
        <f t="shared" si="9"/>
        <v>0.33133276203867867</v>
      </c>
      <c r="BW18" t="e">
        <f t="shared" si="10"/>
        <v>#DIV/0!</v>
      </c>
      <c r="BX18">
        <f t="shared" si="11"/>
        <v>0.33133276203867867</v>
      </c>
    </row>
    <row r="19" spans="1:76" x14ac:dyDescent="0.3">
      <c r="A19" t="s">
        <v>1449</v>
      </c>
      <c r="B19">
        <v>3.2687870033953947</v>
      </c>
      <c r="C19">
        <v>2.1518949312208853</v>
      </c>
      <c r="D19">
        <v>3.5005587001691199</v>
      </c>
      <c r="E19">
        <v>2.1029650349469851</v>
      </c>
      <c r="F19">
        <v>0</v>
      </c>
      <c r="G19">
        <v>2.7623460520486898</v>
      </c>
      <c r="H19">
        <v>3.2885362307456454</v>
      </c>
      <c r="I19">
        <v>0.74676692928562005</v>
      </c>
      <c r="J19">
        <v>3.2003603348789653</v>
      </c>
      <c r="K19">
        <v>2.3550841841464472</v>
      </c>
      <c r="L19">
        <v>6.2359781148964153</v>
      </c>
      <c r="M19">
        <v>0.23028764737495799</v>
      </c>
      <c r="N19">
        <v>5.1043351380892696</v>
      </c>
      <c r="O19">
        <v>1.8045463087485401</v>
      </c>
      <c r="P19">
        <v>2.3069674106636051</v>
      </c>
      <c r="Q19">
        <v>3.9372726975770251</v>
      </c>
      <c r="R19">
        <v>3.1333478503535002</v>
      </c>
      <c r="S19">
        <v>1.95419993295655</v>
      </c>
      <c r="T19">
        <v>2.1084195191409298</v>
      </c>
      <c r="U19">
        <v>3.7001345451637451</v>
      </c>
      <c r="V19">
        <v>1.08485101988955</v>
      </c>
      <c r="W19">
        <v>1.6447455639208401</v>
      </c>
      <c r="X19">
        <v>0.41623994702432698</v>
      </c>
      <c r="Y19">
        <v>1.0567104384427199</v>
      </c>
      <c r="Z19">
        <v>1.8666912865380449</v>
      </c>
      <c r="AA19">
        <v>2.6899876966819303</v>
      </c>
      <c r="AB19">
        <v>0.72235417002631497</v>
      </c>
      <c r="AC19">
        <v>2.0411488256970651</v>
      </c>
      <c r="AD19">
        <v>1.16265681534462</v>
      </c>
      <c r="AE19">
        <v>2.891614573826355</v>
      </c>
      <c r="AF19">
        <v>0.4537086105063195</v>
      </c>
      <c r="AG19">
        <v>3.693897287800465</v>
      </c>
      <c r="AH19">
        <v>1.6592430012236434</v>
      </c>
      <c r="AI19">
        <v>1.94531903778394</v>
      </c>
      <c r="AJ19">
        <v>2.3162860892476349</v>
      </c>
      <c r="AK19">
        <v>2.1542599927739978</v>
      </c>
      <c r="AL19">
        <v>0</v>
      </c>
      <c r="AM19">
        <v>1.0312530410205425</v>
      </c>
      <c r="AN19">
        <v>6.6923126658799443</v>
      </c>
      <c r="AO19">
        <v>4.9246580267261901</v>
      </c>
      <c r="AP19">
        <v>9.8826277568730497E-2</v>
      </c>
      <c r="AQ19">
        <v>1.0305658179923649</v>
      </c>
      <c r="AR19">
        <v>3.9141181067852351</v>
      </c>
      <c r="AS19">
        <v>3.9136557397628948</v>
      </c>
      <c r="AT19">
        <v>1.9260985829916299</v>
      </c>
      <c r="AU19">
        <v>1.887508858087465</v>
      </c>
      <c r="AV19">
        <v>1.079085372669252</v>
      </c>
      <c r="AW19">
        <v>3.4618180300485752</v>
      </c>
      <c r="AX19">
        <v>1.012990862347225</v>
      </c>
      <c r="AY19">
        <v>2.6800504978447499</v>
      </c>
      <c r="AZ19">
        <v>8.1224881733821057</v>
      </c>
      <c r="BA19">
        <v>5.5652464387502008</v>
      </c>
      <c r="BB19">
        <v>1.3894936291924154</v>
      </c>
      <c r="BC19">
        <v>1.86609482011755</v>
      </c>
      <c r="BD19">
        <v>1.0481705112372479</v>
      </c>
      <c r="BE19">
        <v>0.90825529580242792</v>
      </c>
      <c r="BF19">
        <v>1.9679171036880885</v>
      </c>
      <c r="BG19">
        <v>3.1419412389921999</v>
      </c>
      <c r="BH19">
        <v>5.1319559183601404</v>
      </c>
      <c r="BJ19">
        <f t="shared" si="0"/>
        <v>2.6872929198867226</v>
      </c>
      <c r="BK19">
        <f t="shared" si="1"/>
        <v>1.9014038956844916</v>
      </c>
      <c r="BL19">
        <f t="shared" si="2"/>
        <v>2.6906020436507525</v>
      </c>
      <c r="BN19">
        <f t="shared" si="3"/>
        <v>1.6393903637511444</v>
      </c>
      <c r="BO19">
        <f t="shared" si="4"/>
        <v>1.0110872769499513</v>
      </c>
      <c r="BP19">
        <f t="shared" si="5"/>
        <v>2.0799538218075084</v>
      </c>
      <c r="BR19">
        <f t="shared" si="6"/>
        <v>0.40984759093778611</v>
      </c>
      <c r="BS19">
        <f t="shared" si="7"/>
        <v>0.23831555663425047</v>
      </c>
      <c r="BT19">
        <f t="shared" si="8"/>
        <v>0.41599076436150167</v>
      </c>
      <c r="BV19">
        <f t="shared" si="9"/>
        <v>0.11019310941944176</v>
      </c>
      <c r="BW19">
        <f t="shared" si="10"/>
        <v>0.995509052542349</v>
      </c>
      <c r="BX19">
        <f t="shared" si="11"/>
        <v>0.10825866604290348</v>
      </c>
    </row>
    <row r="20" spans="1:76" x14ac:dyDescent="0.3">
      <c r="A20" t="s">
        <v>1450</v>
      </c>
      <c r="B20">
        <v>6.2337558880004398</v>
      </c>
      <c r="C20">
        <v>2.7894988112584951</v>
      </c>
      <c r="D20">
        <v>4.287652524022775</v>
      </c>
      <c r="E20">
        <v>3.6706780025905852</v>
      </c>
      <c r="F20">
        <v>0</v>
      </c>
      <c r="G20">
        <v>3.1984389134496252</v>
      </c>
      <c r="H20">
        <v>7.31852511245292</v>
      </c>
      <c r="I20">
        <v>0.99024397502140504</v>
      </c>
      <c r="J20">
        <v>7.0990203364911402</v>
      </c>
      <c r="K20">
        <v>4.6697021974669601</v>
      </c>
      <c r="L20">
        <v>5.3878592737383499</v>
      </c>
      <c r="M20">
        <v>5.0624496034506201</v>
      </c>
      <c r="N20">
        <v>5.7877355175699545</v>
      </c>
      <c r="O20">
        <v>6.2383775077607746</v>
      </c>
      <c r="P20">
        <v>4.7170352427369897</v>
      </c>
      <c r="Q20">
        <v>5.1698683573401354</v>
      </c>
      <c r="R20">
        <v>12.2505711306646</v>
      </c>
      <c r="S20">
        <v>3.6991885919268102</v>
      </c>
      <c r="T20">
        <v>3.0447192984408797</v>
      </c>
      <c r="U20">
        <v>5.6912689438417701</v>
      </c>
      <c r="V20">
        <v>2.8293401045365498</v>
      </c>
      <c r="W20">
        <v>8.0174787806039642</v>
      </c>
      <c r="X20">
        <v>0</v>
      </c>
      <c r="Y20">
        <v>5.5579887601015905</v>
      </c>
      <c r="Z20">
        <v>7.850421809970805</v>
      </c>
      <c r="AA20">
        <v>5.2580254894193601</v>
      </c>
      <c r="AB20">
        <v>1.5005626874160498</v>
      </c>
      <c r="AC20">
        <v>2.9259452549147951</v>
      </c>
      <c r="AD20">
        <v>1.62895831892535</v>
      </c>
      <c r="AE20">
        <v>5.1191552724880651</v>
      </c>
      <c r="AF20">
        <v>1.386852198845145</v>
      </c>
      <c r="AG20">
        <v>5.9978288169555602</v>
      </c>
      <c r="AH20">
        <v>3.5886496102930501</v>
      </c>
      <c r="AI20">
        <v>6.3791420232082707</v>
      </c>
      <c r="AJ20">
        <v>6.5826820546959999</v>
      </c>
      <c r="AK20">
        <v>3.8707430194073602</v>
      </c>
      <c r="AL20">
        <v>2.215812864546975</v>
      </c>
      <c r="AM20">
        <v>3.5803107733837503</v>
      </c>
      <c r="AN20">
        <v>6.6981725392417157</v>
      </c>
      <c r="AO20">
        <v>4.4668441669439698</v>
      </c>
      <c r="AP20">
        <v>1.6271504258604639</v>
      </c>
      <c r="AQ20">
        <v>3.0251964654069248</v>
      </c>
      <c r="AR20">
        <v>3.2230055207455353</v>
      </c>
      <c r="AS20">
        <v>3.46781096114093</v>
      </c>
      <c r="AT20">
        <v>2.9651424270850102</v>
      </c>
      <c r="AU20">
        <v>4.0718757452912699</v>
      </c>
      <c r="AV20">
        <v>6.9497175827866506</v>
      </c>
      <c r="AW20">
        <v>14.4469673279833</v>
      </c>
      <c r="AX20">
        <v>0</v>
      </c>
      <c r="AY20">
        <v>3.8731004014843702</v>
      </c>
      <c r="AZ20">
        <v>8.2251781394079693</v>
      </c>
      <c r="BA20">
        <v>6.6500865486588152</v>
      </c>
      <c r="BB20">
        <v>1.6113862764114502</v>
      </c>
      <c r="BC20">
        <v>4.5939950599072201</v>
      </c>
      <c r="BD20">
        <v>3.7769943045499148</v>
      </c>
      <c r="BE20">
        <v>1.3033356123914821</v>
      </c>
      <c r="BF20">
        <v>3.3396571501205501</v>
      </c>
      <c r="BG20">
        <v>4.0743296916856053</v>
      </c>
      <c r="BH20">
        <v>7.1809961045945094</v>
      </c>
      <c r="BJ20">
        <f t="shared" si="0"/>
        <v>4.5388025789594479</v>
      </c>
      <c r="BK20">
        <f t="shared" si="1"/>
        <v>4.5958942829195903</v>
      </c>
      <c r="BL20">
        <f t="shared" si="2"/>
        <v>4.4728196465492696</v>
      </c>
      <c r="BN20">
        <f t="shared" si="3"/>
        <v>2.0316073871566855</v>
      </c>
      <c r="BO20">
        <f t="shared" si="4"/>
        <v>2.9586815818814793</v>
      </c>
      <c r="BP20">
        <f t="shared" si="5"/>
        <v>2.9095441816371546</v>
      </c>
      <c r="BR20">
        <f t="shared" si="6"/>
        <v>0.50790184678917139</v>
      </c>
      <c r="BS20">
        <f t="shared" si="7"/>
        <v>0.69736793664004526</v>
      </c>
      <c r="BT20">
        <f t="shared" si="8"/>
        <v>0.58190883632743096</v>
      </c>
      <c r="BV20">
        <f t="shared" si="9"/>
        <v>0.94767369238853449</v>
      </c>
      <c r="BW20">
        <f t="shared" si="10"/>
        <v>0.93236298365346726</v>
      </c>
      <c r="BX20">
        <f t="shared" si="11"/>
        <v>0.89295846441435711</v>
      </c>
    </row>
    <row r="21" spans="1:76" x14ac:dyDescent="0.3">
      <c r="A21" t="s">
        <v>1451</v>
      </c>
      <c r="B21">
        <v>2.67172725349123</v>
      </c>
      <c r="C21">
        <v>0.85568689510629004</v>
      </c>
      <c r="D21">
        <v>0.60884310301773004</v>
      </c>
      <c r="E21">
        <v>0.748244358732295</v>
      </c>
      <c r="F21">
        <v>0</v>
      </c>
      <c r="G21">
        <v>6.4482527805772502E-2</v>
      </c>
      <c r="H21">
        <v>0.125703801647921</v>
      </c>
      <c r="I21">
        <v>1.0544763304448446</v>
      </c>
      <c r="J21">
        <v>0.7610309596500564</v>
      </c>
      <c r="K21">
        <v>1.92113868831326</v>
      </c>
      <c r="L21">
        <v>1.8046358674934</v>
      </c>
      <c r="M21">
        <v>0.36170982647366851</v>
      </c>
      <c r="N21">
        <v>1.14148144394514</v>
      </c>
      <c r="O21">
        <v>0.89508476195857001</v>
      </c>
      <c r="P21">
        <v>1.9230810596902901</v>
      </c>
      <c r="Q21">
        <v>0</v>
      </c>
      <c r="R21">
        <v>0.68232057498388399</v>
      </c>
      <c r="S21">
        <v>0.54017640391194</v>
      </c>
      <c r="T21">
        <v>1.2787457536665801</v>
      </c>
      <c r="U21">
        <v>0.38287556150986601</v>
      </c>
      <c r="V21">
        <v>0</v>
      </c>
      <c r="W21">
        <v>1.2848583948418411</v>
      </c>
      <c r="X21">
        <v>0.52267104488438798</v>
      </c>
      <c r="Y21">
        <v>0</v>
      </c>
      <c r="Z21">
        <v>0.48102025301843199</v>
      </c>
      <c r="AA21">
        <v>0</v>
      </c>
      <c r="AB21">
        <v>0.76550113411806997</v>
      </c>
      <c r="AC21">
        <v>0.11026087151703599</v>
      </c>
      <c r="AD21">
        <v>0</v>
      </c>
      <c r="AE21">
        <v>1.0757782302413879</v>
      </c>
      <c r="AF21">
        <v>0.60131080284142002</v>
      </c>
      <c r="AG21">
        <v>0.51002375314336001</v>
      </c>
      <c r="AH21">
        <v>0.55087878752215447</v>
      </c>
      <c r="AI21">
        <v>2.4636157143447948</v>
      </c>
      <c r="AJ21">
        <v>1.6974359340356</v>
      </c>
      <c r="AK21">
        <v>0.65614430605393959</v>
      </c>
      <c r="AL21">
        <v>0</v>
      </c>
      <c r="AM21">
        <v>0</v>
      </c>
      <c r="AN21">
        <v>1.1752209967505749</v>
      </c>
      <c r="AO21">
        <v>1.1554528559917101</v>
      </c>
      <c r="AP21">
        <v>0.99329133590813201</v>
      </c>
      <c r="AQ21">
        <v>0</v>
      </c>
      <c r="AR21">
        <v>0.40194854408335151</v>
      </c>
      <c r="AS21">
        <v>1.0177730503893301</v>
      </c>
      <c r="AT21">
        <v>1.99641376703417</v>
      </c>
      <c r="AU21">
        <v>0.54103467047074505</v>
      </c>
      <c r="AV21">
        <v>0.75131696991976005</v>
      </c>
      <c r="AW21">
        <v>2.0205759323683949</v>
      </c>
      <c r="AX21">
        <v>0</v>
      </c>
      <c r="AY21">
        <v>0</v>
      </c>
      <c r="AZ21">
        <v>2.179738757905525</v>
      </c>
      <c r="BA21">
        <v>0.91601912353304504</v>
      </c>
      <c r="BB21">
        <v>0</v>
      </c>
      <c r="BC21">
        <v>1.7902573576657299</v>
      </c>
      <c r="BD21">
        <v>0.78898031472574448</v>
      </c>
      <c r="BE21">
        <v>0.35151001253923703</v>
      </c>
      <c r="BF21">
        <v>0</v>
      </c>
      <c r="BG21">
        <v>1.2642845288450175</v>
      </c>
      <c r="BH21">
        <v>0.87030429956548006</v>
      </c>
      <c r="BJ21">
        <f t="shared" si="0"/>
        <v>0.93358292986065428</v>
      </c>
      <c r="BK21">
        <f t="shared" si="1"/>
        <v>0.6250020711413975</v>
      </c>
      <c r="BL21">
        <f t="shared" si="2"/>
        <v>0.82270811031141944</v>
      </c>
      <c r="BN21">
        <f t="shared" si="3"/>
        <v>0.79361688830054988</v>
      </c>
      <c r="BO21">
        <f t="shared" si="4"/>
        <v>0.61420839992726051</v>
      </c>
      <c r="BP21">
        <f t="shared" si="5"/>
        <v>0.71044952355181623</v>
      </c>
      <c r="BR21">
        <f t="shared" si="6"/>
        <v>0.19840422207513747</v>
      </c>
      <c r="BS21">
        <f t="shared" si="7"/>
        <v>0.14477030821676831</v>
      </c>
      <c r="BT21">
        <f t="shared" si="8"/>
        <v>0.14208990471036326</v>
      </c>
      <c r="BV21">
        <f t="shared" si="9"/>
        <v>0.21928724432896862</v>
      </c>
      <c r="BW21">
        <f t="shared" si="10"/>
        <v>0.65291331868387559</v>
      </c>
      <c r="BX21">
        <f t="shared" si="11"/>
        <v>0.33566281083731919</v>
      </c>
    </row>
    <row r="22" spans="1:76" x14ac:dyDescent="0.3">
      <c r="A22" t="s">
        <v>1452</v>
      </c>
      <c r="B22">
        <v>0</v>
      </c>
      <c r="C22">
        <v>0.47863013874038401</v>
      </c>
      <c r="D22">
        <v>0.60884310301773004</v>
      </c>
      <c r="E22">
        <v>0.74329016419530003</v>
      </c>
      <c r="F22">
        <v>0</v>
      </c>
      <c r="G22">
        <v>0.76698253775937353</v>
      </c>
      <c r="H22">
        <v>0.84527767642990848</v>
      </c>
      <c r="I22">
        <v>0</v>
      </c>
      <c r="J22">
        <v>0.52335441139732497</v>
      </c>
      <c r="K22">
        <v>0</v>
      </c>
      <c r="L22">
        <v>0</v>
      </c>
      <c r="M22">
        <v>0</v>
      </c>
      <c r="N22">
        <v>0.68433113854988847</v>
      </c>
      <c r="O22">
        <v>1.0947700089821499</v>
      </c>
      <c r="P22">
        <v>0.62883277635830004</v>
      </c>
      <c r="Q22">
        <v>0.55690694202250002</v>
      </c>
      <c r="R22">
        <v>1.9344141241695001</v>
      </c>
      <c r="S22">
        <v>0.66361471156771501</v>
      </c>
      <c r="T22">
        <v>1.468238904603945</v>
      </c>
      <c r="U22">
        <v>0.76834813213424202</v>
      </c>
      <c r="V22">
        <v>0</v>
      </c>
      <c r="W22">
        <v>0.50139314461159001</v>
      </c>
      <c r="X22">
        <v>0.38683455190615101</v>
      </c>
      <c r="Y22">
        <v>0.61510293186484999</v>
      </c>
      <c r="Z22">
        <v>0</v>
      </c>
      <c r="AA22">
        <v>0.51276312304527005</v>
      </c>
      <c r="AB22">
        <v>0</v>
      </c>
      <c r="AC22">
        <v>0</v>
      </c>
      <c r="AD22">
        <v>0</v>
      </c>
      <c r="AE22">
        <v>0</v>
      </c>
      <c r="AF22">
        <v>8.3679764237527002E-2</v>
      </c>
      <c r="AG22">
        <v>0.59328782240119504</v>
      </c>
      <c r="AH22">
        <v>0</v>
      </c>
      <c r="AI22">
        <v>0.842937216360375</v>
      </c>
      <c r="AJ22">
        <v>0</v>
      </c>
      <c r="AK22">
        <v>0</v>
      </c>
      <c r="AL22">
        <v>0</v>
      </c>
      <c r="AM22">
        <v>0.26678298697069402</v>
      </c>
      <c r="AN22">
        <v>6.4182337867458002E-3</v>
      </c>
      <c r="AO22">
        <v>1.44354939607013</v>
      </c>
      <c r="AP22">
        <v>0</v>
      </c>
      <c r="AQ22">
        <v>1.0008235789119044</v>
      </c>
      <c r="AR22">
        <v>1.4858708007875001</v>
      </c>
      <c r="AS22">
        <v>0</v>
      </c>
      <c r="AT22">
        <v>1.42617376737825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0.46442941634957252</v>
      </c>
      <c r="BE22">
        <v>0</v>
      </c>
      <c r="BF22">
        <v>0.83488087432560998</v>
      </c>
      <c r="BG22">
        <v>1.1605530127182355</v>
      </c>
      <c r="BH22">
        <v>0.87864447363459497</v>
      </c>
      <c r="BJ22">
        <f t="shared" si="0"/>
        <v>0.43320118109080369</v>
      </c>
      <c r="BK22">
        <f t="shared" si="1"/>
        <v>0.4650341348279089</v>
      </c>
      <c r="BL22">
        <f t="shared" si="2"/>
        <v>0.35872506163732948</v>
      </c>
      <c r="BN22">
        <f t="shared" si="3"/>
        <v>0.37405059150651393</v>
      </c>
      <c r="BO22">
        <f t="shared" si="4"/>
        <v>0.55027559786963642</v>
      </c>
      <c r="BP22">
        <f t="shared" si="5"/>
        <v>0.54821715282164929</v>
      </c>
      <c r="BR22">
        <f t="shared" si="6"/>
        <v>9.3512647876628482E-2</v>
      </c>
      <c r="BS22">
        <f t="shared" si="7"/>
        <v>0.12970120225836723</v>
      </c>
      <c r="BT22">
        <f t="shared" si="8"/>
        <v>0.10964343056432986</v>
      </c>
      <c r="BV22">
        <f t="shared" si="9"/>
        <v>0.84353727915042742</v>
      </c>
      <c r="BW22">
        <f t="shared" si="10"/>
        <v>0.60821826381432853</v>
      </c>
      <c r="BX22">
        <f t="shared" si="11"/>
        <v>0.53521915357569494</v>
      </c>
    </row>
    <row r="23" spans="1:76" x14ac:dyDescent="0.3">
      <c r="A23" t="s">
        <v>1453</v>
      </c>
      <c r="B23">
        <v>1.2178683384254201</v>
      </c>
      <c r="C23">
        <v>1.9723514281868391</v>
      </c>
      <c r="D23">
        <v>0.60884310301773004</v>
      </c>
      <c r="E23">
        <v>0.42300739178959451</v>
      </c>
      <c r="F23">
        <v>0</v>
      </c>
      <c r="G23">
        <v>0.68647896901424699</v>
      </c>
      <c r="H23">
        <v>0.79500191027203204</v>
      </c>
      <c r="I23">
        <v>0.96485468046837952</v>
      </c>
      <c r="J23">
        <v>0.56973107450468996</v>
      </c>
      <c r="K23">
        <v>0.61903892798750904</v>
      </c>
      <c r="L23">
        <v>0.25566680757570548</v>
      </c>
      <c r="M23">
        <v>0.76072289328563203</v>
      </c>
      <c r="N23">
        <v>2.2034535483167099</v>
      </c>
      <c r="O23">
        <v>0.65686200538928996</v>
      </c>
      <c r="P23">
        <v>1.2616188229536951</v>
      </c>
      <c r="Q23">
        <v>1.45081372096731</v>
      </c>
      <c r="R23">
        <v>0</v>
      </c>
      <c r="S23">
        <v>2.0439144693946649</v>
      </c>
      <c r="T23">
        <v>1.5591719515257698</v>
      </c>
      <c r="U23">
        <v>0.9452793928898946</v>
      </c>
      <c r="V23">
        <v>0</v>
      </c>
      <c r="W23">
        <v>2.5312526720502051</v>
      </c>
      <c r="X23">
        <v>0</v>
      </c>
      <c r="Y23">
        <v>0.19385475189305651</v>
      </c>
      <c r="Z23">
        <v>0.98490084027283498</v>
      </c>
      <c r="AA23">
        <v>0.50593384948968501</v>
      </c>
      <c r="AB23">
        <v>1.8195210449864949</v>
      </c>
      <c r="AC23">
        <v>0.71961636957886499</v>
      </c>
      <c r="AD23">
        <v>0.60356085666525805</v>
      </c>
      <c r="AE23">
        <v>0</v>
      </c>
      <c r="AF23">
        <v>0.51042519193822999</v>
      </c>
      <c r="AG23">
        <v>0.18137277274729149</v>
      </c>
      <c r="AH23">
        <v>0.4409026712171325</v>
      </c>
      <c r="AI23">
        <v>0.77586295296812002</v>
      </c>
      <c r="AJ23">
        <v>0</v>
      </c>
      <c r="AK23">
        <v>0.42269629782076401</v>
      </c>
      <c r="AL23">
        <v>0.86372046777247746</v>
      </c>
      <c r="AM23">
        <v>0</v>
      </c>
      <c r="AN23">
        <v>1.377595116596505</v>
      </c>
      <c r="AO23">
        <v>0.40756921380119598</v>
      </c>
      <c r="AP23">
        <v>0.44591481393091248</v>
      </c>
      <c r="AQ23">
        <v>1.5721691482531095</v>
      </c>
      <c r="AR23">
        <v>0</v>
      </c>
      <c r="AS23">
        <v>0.1657310250263975</v>
      </c>
      <c r="AT23">
        <v>0</v>
      </c>
      <c r="AU23">
        <v>0.52474641498527397</v>
      </c>
      <c r="AV23">
        <v>2.2348683817221024</v>
      </c>
      <c r="AW23">
        <v>0.79609766986555996</v>
      </c>
      <c r="AX23">
        <v>0</v>
      </c>
      <c r="AY23">
        <v>0.42257005579955348</v>
      </c>
      <c r="AZ23">
        <v>0.57497955740436002</v>
      </c>
      <c r="BA23">
        <v>0</v>
      </c>
      <c r="BB23">
        <v>0</v>
      </c>
      <c r="BC23">
        <v>0.46666156814066201</v>
      </c>
      <c r="BD23">
        <v>0.17081891696016149</v>
      </c>
      <c r="BE23">
        <v>0.65551193541187602</v>
      </c>
      <c r="BF23">
        <v>0.1219259225976675</v>
      </c>
      <c r="BG23">
        <v>0.56347629483282002</v>
      </c>
      <c r="BH23">
        <v>2.94156452328478</v>
      </c>
      <c r="BJ23">
        <f t="shared" si="0"/>
        <v>0.9028946013846737</v>
      </c>
      <c r="BK23">
        <f t="shared" si="1"/>
        <v>0.76753165486763908</v>
      </c>
      <c r="BL23">
        <f t="shared" si="2"/>
        <v>0.58914469296824723</v>
      </c>
      <c r="BN23">
        <f t="shared" si="3"/>
        <v>0.59154099776153235</v>
      </c>
      <c r="BO23">
        <f t="shared" si="4"/>
        <v>0.76125541465428603</v>
      </c>
      <c r="BP23">
        <f t="shared" si="5"/>
        <v>0.73835564278376731</v>
      </c>
      <c r="BR23">
        <f t="shared" si="6"/>
        <v>0.14788524944038309</v>
      </c>
      <c r="BS23">
        <f t="shared" si="7"/>
        <v>0.17942962197234094</v>
      </c>
      <c r="BT23">
        <f t="shared" si="8"/>
        <v>0.14767112855675346</v>
      </c>
      <c r="BV23">
        <f t="shared" si="9"/>
        <v>0.56460631614354018</v>
      </c>
      <c r="BW23">
        <f t="shared" si="10"/>
        <v>0.14179613693898316</v>
      </c>
      <c r="BX23">
        <f t="shared" si="11"/>
        <v>0.4476918624812416</v>
      </c>
    </row>
    <row r="24" spans="1:76" x14ac:dyDescent="0.3">
      <c r="A24" t="s">
        <v>1454</v>
      </c>
      <c r="B24">
        <v>0.64776098425466</v>
      </c>
      <c r="C24">
        <v>0.48007831005387852</v>
      </c>
      <c r="D24">
        <v>0.204068280925359</v>
      </c>
      <c r="E24">
        <v>1.8391100408030634</v>
      </c>
      <c r="F24">
        <v>0</v>
      </c>
      <c r="G24">
        <v>0.68159757378750796</v>
      </c>
      <c r="H24">
        <v>2.6163669076036</v>
      </c>
      <c r="I24">
        <v>0.54455831197293003</v>
      </c>
      <c r="J24">
        <v>1.6127346551625665</v>
      </c>
      <c r="K24">
        <v>0</v>
      </c>
      <c r="L24">
        <v>2.1121143288759248</v>
      </c>
      <c r="M24">
        <v>0.66489946150655499</v>
      </c>
      <c r="N24">
        <v>1.6217583694968498</v>
      </c>
      <c r="O24">
        <v>1.2320351616490348</v>
      </c>
      <c r="P24">
        <v>2.04142416569039</v>
      </c>
      <c r="Q24">
        <v>1.0415636308402101</v>
      </c>
      <c r="R24">
        <v>3.2240235402824999</v>
      </c>
      <c r="S24">
        <v>2.8967998769025201</v>
      </c>
      <c r="T24">
        <v>1.0365853467083801</v>
      </c>
      <c r="U24">
        <v>2.253512000825225</v>
      </c>
      <c r="V24">
        <v>0</v>
      </c>
      <c r="W24">
        <v>1.8474815335165848</v>
      </c>
      <c r="X24">
        <v>1.9957312952556301</v>
      </c>
      <c r="Y24">
        <v>0.19690146963840399</v>
      </c>
      <c r="Z24">
        <v>2.2728780537660103</v>
      </c>
      <c r="AA24">
        <v>1.79121742830106</v>
      </c>
      <c r="AB24">
        <v>0</v>
      </c>
      <c r="AC24">
        <v>0.47388831468888498</v>
      </c>
      <c r="AD24">
        <v>0.78435043319781594</v>
      </c>
      <c r="AE24">
        <v>1.98443991771091</v>
      </c>
      <c r="AF24">
        <v>0.91492022753546598</v>
      </c>
      <c r="AG24">
        <v>1.352522060813345</v>
      </c>
      <c r="AH24">
        <v>0.27287135223930198</v>
      </c>
      <c r="AI24">
        <v>1.34523702958925</v>
      </c>
      <c r="AJ24">
        <v>2.0294294139905551</v>
      </c>
      <c r="AK24">
        <v>1.312679681224155</v>
      </c>
      <c r="AL24">
        <v>0</v>
      </c>
      <c r="AM24">
        <v>2.0839203647246851</v>
      </c>
      <c r="AN24">
        <v>6.6729784153656597</v>
      </c>
      <c r="AO24">
        <v>0.39909905170287702</v>
      </c>
      <c r="AP24">
        <v>1.54421178426031</v>
      </c>
      <c r="AQ24">
        <v>8.9077350221105994E-2</v>
      </c>
      <c r="AR24">
        <v>1.2763662018582149</v>
      </c>
      <c r="AS24">
        <v>2.2921234687660803</v>
      </c>
      <c r="AT24">
        <v>0</v>
      </c>
      <c r="AU24">
        <v>0.43009225463177753</v>
      </c>
      <c r="AV24">
        <v>0</v>
      </c>
      <c r="AW24">
        <v>1.2521928909795599</v>
      </c>
      <c r="AX24">
        <v>0</v>
      </c>
      <c r="AY24">
        <v>0</v>
      </c>
      <c r="AZ24">
        <v>1.168019304598342</v>
      </c>
      <c r="BA24">
        <v>2.8158546919497551</v>
      </c>
      <c r="BB24">
        <v>1.0945862461098614</v>
      </c>
      <c r="BC24">
        <v>0.6298778434189175</v>
      </c>
      <c r="BD24">
        <v>0.44959178239472797</v>
      </c>
      <c r="BE24">
        <v>4.5459573456487101E-2</v>
      </c>
      <c r="BF24">
        <v>0.57143009676331502</v>
      </c>
      <c r="BG24">
        <v>0.14787021110186049</v>
      </c>
      <c r="BH24">
        <v>2.8268774883495</v>
      </c>
      <c r="BJ24">
        <f t="shared" si="0"/>
        <v>1.0837543864139081</v>
      </c>
      <c r="BK24">
        <f t="shared" si="1"/>
        <v>1.3690755489428492</v>
      </c>
      <c r="BL24">
        <f t="shared" si="2"/>
        <v>1.16526952463471</v>
      </c>
      <c r="BN24">
        <f t="shared" si="3"/>
        <v>0.80797963397623296</v>
      </c>
      <c r="BO24">
        <f t="shared" si="4"/>
        <v>0.98032441870448994</v>
      </c>
      <c r="BP24">
        <f t="shared" si="5"/>
        <v>1.4632507692604626</v>
      </c>
      <c r="BR24">
        <f t="shared" si="6"/>
        <v>0.20199490849405824</v>
      </c>
      <c r="BS24">
        <f t="shared" si="7"/>
        <v>0.2310646814095684</v>
      </c>
      <c r="BT24">
        <f t="shared" si="8"/>
        <v>0.29265015385209253</v>
      </c>
      <c r="BV24">
        <f t="shared" si="9"/>
        <v>0.3595416667436987</v>
      </c>
      <c r="BW24">
        <f t="shared" si="10"/>
        <v>0.8199016435172175</v>
      </c>
      <c r="BX24">
        <f t="shared" si="11"/>
        <v>0.58764015841538564</v>
      </c>
    </row>
    <row r="25" spans="1:76" x14ac:dyDescent="0.3">
      <c r="A25" t="s">
        <v>1455</v>
      </c>
      <c r="B25">
        <v>2.5170357844085074</v>
      </c>
      <c r="C25">
        <v>1.95307583846808</v>
      </c>
      <c r="D25">
        <v>2.0493472062747</v>
      </c>
      <c r="E25">
        <v>1.4727245136857849</v>
      </c>
      <c r="F25">
        <v>0</v>
      </c>
      <c r="G25">
        <v>1.3590869223539581</v>
      </c>
      <c r="H25">
        <v>3.7700444261068751</v>
      </c>
      <c r="I25">
        <v>1.9299812689174352</v>
      </c>
      <c r="J25">
        <v>5.4435215131482053</v>
      </c>
      <c r="K25">
        <v>2.03462024388425</v>
      </c>
      <c r="L25">
        <v>3.4547802508382048</v>
      </c>
      <c r="M25">
        <v>2.1041014415631798</v>
      </c>
      <c r="N25">
        <v>2.9727350536866153</v>
      </c>
      <c r="O25">
        <v>2.4655829304407346</v>
      </c>
      <c r="P25">
        <v>3.9579354404297349</v>
      </c>
      <c r="Q25">
        <v>3.1259354383745004</v>
      </c>
      <c r="R25">
        <v>3.8268416560515801</v>
      </c>
      <c r="S25">
        <v>1.74188018594546</v>
      </c>
      <c r="T25">
        <v>2.2919079717315349</v>
      </c>
      <c r="U25">
        <v>6.4140929130605198</v>
      </c>
      <c r="V25">
        <v>0.14333328578544299</v>
      </c>
      <c r="W25">
        <v>3.9033470155959549</v>
      </c>
      <c r="X25">
        <v>8.8955710088136491E-3</v>
      </c>
      <c r="Y25">
        <v>1.04887056675171</v>
      </c>
      <c r="Z25">
        <v>3.4701746808701799</v>
      </c>
      <c r="AA25">
        <v>1.904077593186325</v>
      </c>
      <c r="AB25">
        <v>1.479876106594975</v>
      </c>
      <c r="AC25">
        <v>1.4846717889544698</v>
      </c>
      <c r="AD25">
        <v>0.63937881781997308</v>
      </c>
      <c r="AE25">
        <v>0.90717298581187755</v>
      </c>
      <c r="AF25">
        <v>1.342908127903055</v>
      </c>
      <c r="AG25">
        <v>4.0649932035157503</v>
      </c>
      <c r="AH25">
        <v>1.276525468919095</v>
      </c>
      <c r="AI25">
        <v>3.1958991580851652</v>
      </c>
      <c r="AJ25">
        <v>3.0057695386140399</v>
      </c>
      <c r="AK25">
        <v>1.5320258002127738</v>
      </c>
      <c r="AL25">
        <v>0.86372046777247746</v>
      </c>
      <c r="AM25">
        <v>2.4613694670579349</v>
      </c>
      <c r="AN25">
        <v>1.4480024080531901</v>
      </c>
      <c r="AO25">
        <v>3.4137459755978301</v>
      </c>
      <c r="AP25">
        <v>2.859938143094185</v>
      </c>
      <c r="AQ25">
        <v>0.49285903239888701</v>
      </c>
      <c r="AR25">
        <v>0.60884310301773004</v>
      </c>
      <c r="AS25">
        <v>4.1884524206080451</v>
      </c>
      <c r="AT25">
        <v>3.8308061294723101</v>
      </c>
      <c r="AU25">
        <v>2.3412372323078099</v>
      </c>
      <c r="AV25">
        <v>1.53760669941746</v>
      </c>
      <c r="AW25">
        <v>2.7366094725639649</v>
      </c>
      <c r="AX25">
        <v>3.0287683540075001</v>
      </c>
      <c r="AY25">
        <v>2.7260577998198503</v>
      </c>
      <c r="AZ25">
        <v>5.4252934909585653</v>
      </c>
      <c r="BA25">
        <v>2.2292481254433461</v>
      </c>
      <c r="BB25">
        <v>1.1235549705656354</v>
      </c>
      <c r="BC25">
        <v>3.0586160442183701</v>
      </c>
      <c r="BD25">
        <v>3.4273940126902951</v>
      </c>
      <c r="BE25">
        <v>2.214777871550035</v>
      </c>
      <c r="BF25">
        <v>1.2715468286633151</v>
      </c>
      <c r="BG25">
        <v>1.6169725402985435</v>
      </c>
      <c r="BH25">
        <v>7.2129391462787948</v>
      </c>
      <c r="BJ25">
        <f t="shared" si="0"/>
        <v>2.5381567670362979</v>
      </c>
      <c r="BK25">
        <f t="shared" si="1"/>
        <v>2.1747137276439941</v>
      </c>
      <c r="BL25">
        <f t="shared" si="2"/>
        <v>2.5862462029873154</v>
      </c>
      <c r="BN25">
        <f t="shared" si="3"/>
        <v>1.2573886444384792</v>
      </c>
      <c r="BO25">
        <f t="shared" si="4"/>
        <v>1.6585760101857805</v>
      </c>
      <c r="BP25">
        <f t="shared" si="5"/>
        <v>1.5220783905068143</v>
      </c>
      <c r="BR25">
        <f t="shared" si="6"/>
        <v>0.3143471611096198</v>
      </c>
      <c r="BS25">
        <f t="shared" si="7"/>
        <v>0.39093011463856459</v>
      </c>
      <c r="BT25">
        <f t="shared" si="8"/>
        <v>0.30441567810136283</v>
      </c>
      <c r="BV25">
        <f t="shared" si="9"/>
        <v>0.47413690572345435</v>
      </c>
      <c r="BW25">
        <f t="shared" si="10"/>
        <v>0.91309586516630681</v>
      </c>
      <c r="BX25">
        <f t="shared" si="11"/>
        <v>0.41187157021983956</v>
      </c>
    </row>
    <row r="26" spans="1:76" x14ac:dyDescent="0.3">
      <c r="A26" t="s">
        <v>1456</v>
      </c>
      <c r="B26">
        <v>1.75886733570908</v>
      </c>
      <c r="C26">
        <v>0.37237672270646699</v>
      </c>
      <c r="D26">
        <v>0.60884310301773004</v>
      </c>
      <c r="E26">
        <v>1.2881364749094899</v>
      </c>
      <c r="F26">
        <v>0</v>
      </c>
      <c r="G26">
        <v>0.28642525534704</v>
      </c>
      <c r="H26">
        <v>0.77662476882503995</v>
      </c>
      <c r="I26">
        <v>0.45855455812270651</v>
      </c>
      <c r="J26">
        <v>0.41427507219969101</v>
      </c>
      <c r="K26">
        <v>0</v>
      </c>
      <c r="L26">
        <v>1.6326944774460099</v>
      </c>
      <c r="M26">
        <v>0.66489946150655499</v>
      </c>
      <c r="N26">
        <v>0.11797000928252201</v>
      </c>
      <c r="O26">
        <v>0.69485356575065504</v>
      </c>
      <c r="P26">
        <v>1.4146654972061521</v>
      </c>
      <c r="Q26">
        <v>0</v>
      </c>
      <c r="R26">
        <v>0.62463738111657896</v>
      </c>
      <c r="S26">
        <v>2.64819850370385</v>
      </c>
      <c r="T26">
        <v>0</v>
      </c>
      <c r="U26">
        <v>0.231726646571356</v>
      </c>
      <c r="V26">
        <v>0</v>
      </c>
      <c r="W26">
        <v>2.58316762377396</v>
      </c>
      <c r="X26">
        <v>0</v>
      </c>
      <c r="Y26">
        <v>1.547376989179245</v>
      </c>
      <c r="Z26">
        <v>0.90943249616081501</v>
      </c>
      <c r="AA26">
        <v>1.344290332556545</v>
      </c>
      <c r="AB26">
        <v>0</v>
      </c>
      <c r="AC26">
        <v>0.98318107893882201</v>
      </c>
      <c r="AD26">
        <v>0</v>
      </c>
      <c r="AE26">
        <v>1.0838267304791751</v>
      </c>
      <c r="AF26">
        <v>0.44495839503698198</v>
      </c>
      <c r="AG26">
        <v>0.66133519505546501</v>
      </c>
      <c r="AH26">
        <v>0.71444484324209301</v>
      </c>
      <c r="AI26">
        <v>0</v>
      </c>
      <c r="AJ26">
        <v>1.8887562475365298</v>
      </c>
      <c r="AK26">
        <v>0.60089730165873756</v>
      </c>
      <c r="AL26">
        <v>1.2687661719570436</v>
      </c>
      <c r="AM26">
        <v>1.0508325552629654</v>
      </c>
      <c r="AN26">
        <v>0.3746507574151855</v>
      </c>
      <c r="AO26">
        <v>0</v>
      </c>
      <c r="AP26">
        <v>0.97404999716943697</v>
      </c>
      <c r="AQ26">
        <v>0</v>
      </c>
      <c r="AR26">
        <v>1.1505983614916451</v>
      </c>
      <c r="AS26">
        <v>0.15324207913242899</v>
      </c>
      <c r="AT26">
        <v>0</v>
      </c>
      <c r="AU26">
        <v>8.0752360448738E-2</v>
      </c>
      <c r="AV26">
        <v>1.357387549757</v>
      </c>
      <c r="AW26">
        <v>0.7790987230966</v>
      </c>
      <c r="AX26">
        <v>0.98450991422327505</v>
      </c>
      <c r="AY26">
        <v>0.113434290546909</v>
      </c>
      <c r="AZ26">
        <v>0.16284926004630351</v>
      </c>
      <c r="BA26">
        <v>0.29578970667516102</v>
      </c>
      <c r="BB26">
        <v>0</v>
      </c>
      <c r="BC26">
        <v>2.5440359173892686</v>
      </c>
      <c r="BD26">
        <v>6.6497003124347503E-2</v>
      </c>
      <c r="BE26">
        <v>1.4888881645204526</v>
      </c>
      <c r="BF26">
        <v>1.0782969371259565</v>
      </c>
      <c r="BG26">
        <v>0.79995580066567995</v>
      </c>
      <c r="BH26">
        <v>1.94839008342234</v>
      </c>
      <c r="BJ26">
        <f t="shared" si="0"/>
        <v>0.65557414387682122</v>
      </c>
      <c r="BK26">
        <f t="shared" si="1"/>
        <v>0.76536534532304934</v>
      </c>
      <c r="BL26">
        <f t="shared" si="2"/>
        <v>0.76646716730664011</v>
      </c>
      <c r="BN26">
        <f t="shared" si="3"/>
        <v>0.58072976489850114</v>
      </c>
      <c r="BO26">
        <f t="shared" si="4"/>
        <v>0.83669988802432382</v>
      </c>
      <c r="BP26">
        <f t="shared" si="5"/>
        <v>0.71404230887900488</v>
      </c>
      <c r="BR26">
        <f t="shared" si="6"/>
        <v>0.14518244122462529</v>
      </c>
      <c r="BS26">
        <f t="shared" si="7"/>
        <v>0.19721205488000815</v>
      </c>
      <c r="BT26">
        <f t="shared" si="8"/>
        <v>0.14280846177580098</v>
      </c>
      <c r="BV26">
        <f t="shared" si="9"/>
        <v>0.65710151905199621</v>
      </c>
      <c r="BW26">
        <f t="shared" si="10"/>
        <v>0.5893729848520699</v>
      </c>
      <c r="BX26">
        <f t="shared" si="11"/>
        <v>0.99641666445802324</v>
      </c>
    </row>
    <row r="27" spans="1:76" x14ac:dyDescent="0.3">
      <c r="A27" t="s">
        <v>1457</v>
      </c>
      <c r="B27">
        <v>0</v>
      </c>
      <c r="C27">
        <v>0.47863013874038401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0.66905538890076843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0.22706026779980251</v>
      </c>
      <c r="T27">
        <v>0</v>
      </c>
      <c r="U27">
        <v>0.79109617173433999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0.32448243365747198</v>
      </c>
      <c r="AD27">
        <v>0</v>
      </c>
      <c r="AE27">
        <v>0</v>
      </c>
      <c r="AF27">
        <v>0</v>
      </c>
      <c r="AG27">
        <v>0</v>
      </c>
      <c r="AH27">
        <v>7.0636430858126001E-2</v>
      </c>
      <c r="AI27">
        <v>0</v>
      </c>
      <c r="AJ27">
        <v>0.75043275072482996</v>
      </c>
      <c r="AK27">
        <v>1.325737505407065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1.268216693089</v>
      </c>
      <c r="AT27">
        <v>0</v>
      </c>
      <c r="AU27">
        <v>0</v>
      </c>
      <c r="AV27">
        <v>0</v>
      </c>
      <c r="AW27">
        <v>0.79609766986555996</v>
      </c>
      <c r="AX27">
        <v>0</v>
      </c>
      <c r="AY27">
        <v>8.1326419581232004E-2</v>
      </c>
      <c r="AZ27">
        <v>0</v>
      </c>
      <c r="BA27">
        <v>0.77229356994417497</v>
      </c>
      <c r="BB27">
        <v>0</v>
      </c>
      <c r="BC27">
        <v>0.50741422742144504</v>
      </c>
      <c r="BD27">
        <v>0</v>
      </c>
      <c r="BE27">
        <v>0.21225680797093849</v>
      </c>
      <c r="BF27">
        <v>0.13626843010356049</v>
      </c>
      <c r="BG27">
        <v>0</v>
      </c>
      <c r="BH27">
        <v>0</v>
      </c>
      <c r="BJ27">
        <f t="shared" si="0"/>
        <v>7.1730345477572025E-2</v>
      </c>
      <c r="BK27">
        <f t="shared" si="1"/>
        <v>7.8515294669430025E-2</v>
      </c>
      <c r="BL27">
        <f t="shared" si="2"/>
        <v>0.23400176296431219</v>
      </c>
      <c r="BN27">
        <f t="shared" si="3"/>
        <v>0.1990641510887865</v>
      </c>
      <c r="BO27">
        <f t="shared" si="4"/>
        <v>0.1995147269098056</v>
      </c>
      <c r="BP27">
        <f t="shared" si="5"/>
        <v>0.41423102857885086</v>
      </c>
      <c r="BR27">
        <f t="shared" si="6"/>
        <v>4.9766037772196625E-2</v>
      </c>
      <c r="BS27">
        <f t="shared" si="7"/>
        <v>4.7026072114835234E-2</v>
      </c>
      <c r="BT27">
        <f t="shared" si="8"/>
        <v>8.2846205715770171E-2</v>
      </c>
      <c r="BV27">
        <f t="shared" si="9"/>
        <v>0.92169051100996724</v>
      </c>
      <c r="BW27">
        <f t="shared" si="10"/>
        <v>0.10161802300507561</v>
      </c>
      <c r="BX27">
        <f t="shared" si="11"/>
        <v>0.11121659742493926</v>
      </c>
    </row>
    <row r="28" spans="1:76" x14ac:dyDescent="0.3">
      <c r="A28" t="s">
        <v>1458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0.56931793966412003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0.53566503140791499</v>
      </c>
      <c r="AG28">
        <v>0.42084950992407999</v>
      </c>
      <c r="AH28">
        <v>0</v>
      </c>
      <c r="AI28">
        <v>0</v>
      </c>
      <c r="AJ28">
        <v>0</v>
      </c>
      <c r="AK28">
        <v>0</v>
      </c>
      <c r="AL28">
        <v>5.7245262242393E-2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0.77673142552319996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J28">
        <f t="shared" si="0"/>
        <v>3.5582371229007502E-2</v>
      </c>
      <c r="BK28">
        <f t="shared" si="1"/>
        <v>5.3139696740666389E-2</v>
      </c>
      <c r="BL28">
        <f t="shared" si="2"/>
        <v>3.3359067510623716E-2</v>
      </c>
      <c r="BN28">
        <f t="shared" si="3"/>
        <v>0.14232948491603001</v>
      </c>
      <c r="BO28">
        <f t="shared" si="4"/>
        <v>0.15590767313535298</v>
      </c>
      <c r="BP28">
        <f t="shared" si="5"/>
        <v>0.15529113019517082</v>
      </c>
      <c r="BR28">
        <f t="shared" si="6"/>
        <v>3.5582371229007502E-2</v>
      </c>
      <c r="BS28">
        <f t="shared" si="7"/>
        <v>3.6747790971007943E-2</v>
      </c>
      <c r="BT28">
        <f t="shared" si="8"/>
        <v>3.1058226039034166E-2</v>
      </c>
      <c r="BV28">
        <f t="shared" si="9"/>
        <v>0.73366502724618743</v>
      </c>
      <c r="BW28">
        <f t="shared" si="10"/>
        <v>0.96272873067970122</v>
      </c>
      <c r="BX28">
        <f t="shared" si="11"/>
        <v>0.68337919637545563</v>
      </c>
    </row>
    <row r="29" spans="1:76" x14ac:dyDescent="0.3">
      <c r="A29" t="s">
        <v>1459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0.1098733171081895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0.85379319242719998</v>
      </c>
      <c r="AA29">
        <v>0</v>
      </c>
      <c r="AB29">
        <v>0</v>
      </c>
      <c r="AC29">
        <v>0</v>
      </c>
      <c r="AD29">
        <v>0</v>
      </c>
      <c r="AE29">
        <v>0.65029603828750504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0.43160801199759552</v>
      </c>
      <c r="AM29">
        <v>0.46392767874500751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J29">
        <f t="shared" si="0"/>
        <v>6.8670823192618436E-3</v>
      </c>
      <c r="BK29">
        <f t="shared" si="1"/>
        <v>8.3560512817483612E-2</v>
      </c>
      <c r="BL29">
        <f t="shared" si="2"/>
        <v>3.5821427629704125E-2</v>
      </c>
      <c r="BN29">
        <f t="shared" si="3"/>
        <v>2.7468329277047374E-2</v>
      </c>
      <c r="BO29">
        <f t="shared" si="4"/>
        <v>0.24568814348151372</v>
      </c>
      <c r="BP29">
        <f t="shared" si="5"/>
        <v>0.12406903323528098</v>
      </c>
      <c r="BR29">
        <f t="shared" si="6"/>
        <v>6.8670823192618436E-3</v>
      </c>
      <c r="BS29">
        <f t="shared" si="7"/>
        <v>5.7909250770970609E-2</v>
      </c>
      <c r="BT29">
        <f t="shared" si="8"/>
        <v>2.4813806647056198E-2</v>
      </c>
      <c r="BV29">
        <f t="shared" si="9"/>
        <v>0.20545127048885542</v>
      </c>
      <c r="BW29">
        <f t="shared" si="10"/>
        <v>0.27046140808420183</v>
      </c>
      <c r="BX29">
        <f t="shared" si="11"/>
        <v>0.4562132394586933</v>
      </c>
    </row>
    <row r="30" spans="1:76" x14ac:dyDescent="0.3">
      <c r="A30" t="s">
        <v>1460</v>
      </c>
      <c r="B30">
        <v>0.38830830767386848</v>
      </c>
      <c r="C30">
        <v>0.28692073726830097</v>
      </c>
      <c r="D30">
        <v>0</v>
      </c>
      <c r="E30">
        <v>0</v>
      </c>
      <c r="F30">
        <v>0</v>
      </c>
      <c r="G30">
        <v>0</v>
      </c>
      <c r="H30">
        <v>0.4400078993450745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0.194209977546073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0.60884310301773004</v>
      </c>
      <c r="AS30">
        <v>0</v>
      </c>
      <c r="AT30">
        <v>0</v>
      </c>
      <c r="AU30">
        <v>0</v>
      </c>
      <c r="AV30">
        <v>0.66489946150655499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0.3079220047010745</v>
      </c>
      <c r="BD30">
        <v>0</v>
      </c>
      <c r="BE30">
        <v>0</v>
      </c>
      <c r="BF30">
        <v>0</v>
      </c>
      <c r="BG30">
        <v>0.71063542309054994</v>
      </c>
      <c r="BH30">
        <v>0</v>
      </c>
      <c r="BJ30">
        <f t="shared" si="0"/>
        <v>6.970230901795274E-2</v>
      </c>
      <c r="BK30">
        <f t="shared" si="1"/>
        <v>0</v>
      </c>
      <c r="BL30">
        <f t="shared" si="2"/>
        <v>9.9460398794479279E-2</v>
      </c>
      <c r="BN30">
        <f t="shared" si="3"/>
        <v>0.15252960644855096</v>
      </c>
      <c r="BO30">
        <f t="shared" si="4"/>
        <v>0</v>
      </c>
      <c r="BP30">
        <f t="shared" si="5"/>
        <v>0.22388688789428388</v>
      </c>
      <c r="BR30">
        <f t="shared" si="6"/>
        <v>3.813240161213774E-2</v>
      </c>
      <c r="BS30">
        <f t="shared" si="7"/>
        <v>0</v>
      </c>
      <c r="BT30">
        <f t="shared" si="8"/>
        <v>4.4777377578856775E-2</v>
      </c>
      <c r="BV30">
        <f t="shared" si="9"/>
        <v>8.7521712128221768E-2</v>
      </c>
      <c r="BW30">
        <f t="shared" si="10"/>
        <v>0.6157419276327587</v>
      </c>
      <c r="BX30">
        <f t="shared" si="11"/>
        <v>3.6024539701763836E-2</v>
      </c>
    </row>
    <row r="31" spans="1:76" x14ac:dyDescent="0.3">
      <c r="A31" t="s">
        <v>1461</v>
      </c>
      <c r="B31">
        <v>0.82067299463910348</v>
      </c>
      <c r="C31">
        <v>0</v>
      </c>
      <c r="D31">
        <v>0</v>
      </c>
      <c r="E31">
        <v>0.20253390795319201</v>
      </c>
      <c r="F31">
        <v>0</v>
      </c>
      <c r="G31">
        <v>0</v>
      </c>
      <c r="H31">
        <v>0.70406686254489004</v>
      </c>
      <c r="I31">
        <v>0</v>
      </c>
      <c r="J31">
        <v>0.56617076088318996</v>
      </c>
      <c r="K31">
        <v>0</v>
      </c>
      <c r="L31">
        <v>0</v>
      </c>
      <c r="M31">
        <v>0</v>
      </c>
      <c r="N31">
        <v>0.44391876798845198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0.81361182447384495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0.40365114648399852</v>
      </c>
      <c r="AD31">
        <v>0</v>
      </c>
      <c r="AE31">
        <v>0.34336316569329051</v>
      </c>
      <c r="AF31">
        <v>0</v>
      </c>
      <c r="AG31">
        <v>0.37864258371232701</v>
      </c>
      <c r="AH31">
        <v>0.15144792203614349</v>
      </c>
      <c r="AI31">
        <v>0.16937217201285651</v>
      </c>
      <c r="AJ31">
        <v>0</v>
      </c>
      <c r="AK31">
        <v>0</v>
      </c>
      <c r="AL31">
        <v>0</v>
      </c>
      <c r="AM31">
        <v>0</v>
      </c>
      <c r="AN31">
        <v>0.39808776586074451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0.56572902539030001</v>
      </c>
      <c r="BB31">
        <v>0</v>
      </c>
      <c r="BC31">
        <v>0</v>
      </c>
      <c r="BD31">
        <v>0</v>
      </c>
      <c r="BE31">
        <v>0.35151001253923703</v>
      </c>
      <c r="BF31">
        <v>0.12474413976342549</v>
      </c>
      <c r="BG31">
        <v>0.52757706090773504</v>
      </c>
      <c r="BH31">
        <v>0</v>
      </c>
      <c r="BJ31">
        <f t="shared" si="0"/>
        <v>0.1710852058755517</v>
      </c>
      <c r="BK31">
        <f t="shared" si="1"/>
        <v>0.12556048968958117</v>
      </c>
      <c r="BL31">
        <f t="shared" si="2"/>
        <v>7.8705920178457678E-2</v>
      </c>
      <c r="BN31">
        <f t="shared" si="3"/>
        <v>0.28977291514497672</v>
      </c>
      <c r="BO31">
        <f t="shared" si="4"/>
        <v>0.2241339497341889</v>
      </c>
      <c r="BP31">
        <f t="shared" si="5"/>
        <v>0.1757265391210765</v>
      </c>
      <c r="BR31">
        <f t="shared" si="6"/>
        <v>7.2443228786244179E-2</v>
      </c>
      <c r="BS31">
        <f t="shared" si="7"/>
        <v>5.2828878583723253E-2</v>
      </c>
      <c r="BT31">
        <f t="shared" si="8"/>
        <v>3.5145307824215301E-2</v>
      </c>
      <c r="BV31">
        <f t="shared" si="9"/>
        <v>0.61558286665963835</v>
      </c>
      <c r="BW31">
        <f t="shared" si="10"/>
        <v>0.26351019177485724</v>
      </c>
      <c r="BX31">
        <f t="shared" si="11"/>
        <v>0.46579407890819258</v>
      </c>
    </row>
    <row r="32" spans="1:76" x14ac:dyDescent="0.3">
      <c r="A32" t="s">
        <v>1462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0.2055638690767235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1.08485101988955</v>
      </c>
      <c r="W32">
        <v>0</v>
      </c>
      <c r="X32">
        <v>0</v>
      </c>
      <c r="Y32">
        <v>0</v>
      </c>
      <c r="Z32">
        <v>0.90943249616081501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0.43261292473349849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J32">
        <f t="shared" si="0"/>
        <v>1.2847741817295219E-2</v>
      </c>
      <c r="BK32">
        <f t="shared" si="1"/>
        <v>0.13482758004354797</v>
      </c>
      <c r="BL32">
        <f t="shared" si="2"/>
        <v>0</v>
      </c>
      <c r="BN32">
        <f t="shared" si="3"/>
        <v>5.1390967269180875E-2</v>
      </c>
      <c r="BO32">
        <f t="shared" si="4"/>
        <v>0.33112202912734462</v>
      </c>
      <c r="BP32">
        <f t="shared" si="5"/>
        <v>0</v>
      </c>
      <c r="BR32">
        <f t="shared" si="6"/>
        <v>1.2847741817295219E-2</v>
      </c>
      <c r="BS32">
        <f t="shared" si="7"/>
        <v>7.8046210732064969E-2</v>
      </c>
      <c r="BT32">
        <f t="shared" si="8"/>
        <v>0</v>
      </c>
      <c r="BV32">
        <f t="shared" si="9"/>
        <v>0.14050929202033435</v>
      </c>
      <c r="BW32">
        <f t="shared" si="10"/>
        <v>0.33317013591547762</v>
      </c>
      <c r="BX32">
        <f t="shared" si="11"/>
        <v>0.10219312352761693</v>
      </c>
    </row>
    <row r="33" spans="1:76" x14ac:dyDescent="0.3">
      <c r="A33" t="s">
        <v>1463</v>
      </c>
      <c r="B33">
        <v>0</v>
      </c>
      <c r="C33">
        <v>0</v>
      </c>
      <c r="D33">
        <v>0</v>
      </c>
      <c r="E33">
        <v>0.32397066546194347</v>
      </c>
      <c r="F33">
        <v>7.3343668938344697</v>
      </c>
      <c r="G33">
        <v>0.28642525534704</v>
      </c>
      <c r="H33">
        <v>0</v>
      </c>
      <c r="I33">
        <v>0</v>
      </c>
      <c r="J33">
        <v>0</v>
      </c>
      <c r="K33">
        <v>0.79933858752566</v>
      </c>
      <c r="L33">
        <v>0.57556277102837505</v>
      </c>
      <c r="M33">
        <v>0</v>
      </c>
      <c r="N33">
        <v>0</v>
      </c>
      <c r="O33">
        <v>0.2442814127140055</v>
      </c>
      <c r="P33">
        <v>0</v>
      </c>
      <c r="Q33">
        <v>0</v>
      </c>
      <c r="R33">
        <v>0</v>
      </c>
      <c r="S33">
        <v>1.4619758832253001E-3</v>
      </c>
      <c r="T33">
        <v>0.49400220900833902</v>
      </c>
      <c r="U33">
        <v>1.1948554539845548</v>
      </c>
      <c r="V33">
        <v>0</v>
      </c>
      <c r="W33">
        <v>0</v>
      </c>
      <c r="X33">
        <v>0</v>
      </c>
      <c r="Y33">
        <v>1.168989742470345</v>
      </c>
      <c r="Z33">
        <v>0</v>
      </c>
      <c r="AA33">
        <v>0</v>
      </c>
      <c r="AB33">
        <v>3.8899387043469347E-2</v>
      </c>
      <c r="AC33">
        <v>0.98318107893882201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0.38334194499066598</v>
      </c>
      <c r="AM33">
        <v>0.62418386600054998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0.11948313189710399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0.69985522175574899</v>
      </c>
      <c r="BB33">
        <v>0.49445591120985349</v>
      </c>
      <c r="BC33">
        <v>0</v>
      </c>
      <c r="BD33">
        <v>0</v>
      </c>
      <c r="BE33">
        <v>0.3816904494903785</v>
      </c>
      <c r="BF33">
        <v>0</v>
      </c>
      <c r="BG33">
        <v>0</v>
      </c>
      <c r="BH33">
        <v>0.82960159208342499</v>
      </c>
      <c r="BJ33">
        <f t="shared" si="0"/>
        <v>0.59774659911946837</v>
      </c>
      <c r="BK33">
        <f t="shared" si="1"/>
        <v>0.215632769296042</v>
      </c>
      <c r="BL33">
        <f t="shared" si="2"/>
        <v>0.14130448469710902</v>
      </c>
      <c r="BN33">
        <f t="shared" si="3"/>
        <v>1.8127880238960141</v>
      </c>
      <c r="BO33">
        <f t="shared" si="4"/>
        <v>0.43178563912273876</v>
      </c>
      <c r="BP33">
        <f t="shared" si="5"/>
        <v>0.25979713316782932</v>
      </c>
      <c r="BR33">
        <f t="shared" si="6"/>
        <v>0.45319700597400353</v>
      </c>
      <c r="BS33">
        <f t="shared" si="7"/>
        <v>0.10177285114755201</v>
      </c>
      <c r="BT33">
        <f t="shared" si="8"/>
        <v>5.1959426633565862E-2</v>
      </c>
      <c r="BV33">
        <f t="shared" si="9"/>
        <v>0.42242008442231183</v>
      </c>
      <c r="BW33">
        <f t="shared" si="10"/>
        <v>0.33248610004869372</v>
      </c>
      <c r="BX33">
        <f t="shared" si="11"/>
        <v>0.52114777166004767</v>
      </c>
    </row>
    <row r="34" spans="1:76" x14ac:dyDescent="0.3">
      <c r="A34" t="s">
        <v>1464</v>
      </c>
      <c r="B34">
        <v>2.2919451660556898</v>
      </c>
      <c r="C34">
        <v>0.73010551111517052</v>
      </c>
      <c r="D34">
        <v>4.0137200801511499</v>
      </c>
      <c r="E34">
        <v>1.4136324753176202</v>
      </c>
      <c r="F34">
        <v>0</v>
      </c>
      <c r="G34">
        <v>1.84540922941603</v>
      </c>
      <c r="H34">
        <v>1.6073982989035649</v>
      </c>
      <c r="I34">
        <v>0.72127255482361541</v>
      </c>
      <c r="J34">
        <v>2.1108701507469698</v>
      </c>
      <c r="K34">
        <v>1.9323239550518949</v>
      </c>
      <c r="L34">
        <v>4.9440177047839899</v>
      </c>
      <c r="M34">
        <v>4.2293949812029403</v>
      </c>
      <c r="N34">
        <v>1.2395031156352099</v>
      </c>
      <c r="O34">
        <v>1.7907247127145349</v>
      </c>
      <c r="P34">
        <v>1.4083315547619901</v>
      </c>
      <c r="Q34">
        <v>0.78365177868402502</v>
      </c>
      <c r="R34">
        <v>1.46167763598487</v>
      </c>
      <c r="S34">
        <v>3.0704884386161799</v>
      </c>
      <c r="T34">
        <v>3.57269773135096</v>
      </c>
      <c r="U34">
        <v>2.60582402828644</v>
      </c>
      <c r="V34">
        <v>4.7653578671803198E-2</v>
      </c>
      <c r="W34">
        <v>2.3562097713648251</v>
      </c>
      <c r="X34">
        <v>0</v>
      </c>
      <c r="Y34">
        <v>2.2053206960501801</v>
      </c>
      <c r="Z34">
        <v>3.0440520782690053</v>
      </c>
      <c r="AA34">
        <v>0.27323721298307302</v>
      </c>
      <c r="AB34">
        <v>0</v>
      </c>
      <c r="AC34">
        <v>3.734208847206995</v>
      </c>
      <c r="AD34">
        <v>0.90090415804861856</v>
      </c>
      <c r="AE34">
        <v>1.98489159172977</v>
      </c>
      <c r="AF34">
        <v>0.9984529427653801</v>
      </c>
      <c r="AG34">
        <v>1.7856137342509499</v>
      </c>
      <c r="AH34">
        <v>2.5519578417618751</v>
      </c>
      <c r="AI34">
        <v>0.65626672623636995</v>
      </c>
      <c r="AJ34">
        <v>4.2559278229064601</v>
      </c>
      <c r="AK34">
        <v>2.22296587760371</v>
      </c>
      <c r="AL34">
        <v>1.2286455836042249</v>
      </c>
      <c r="AM34">
        <v>2.051826198749255</v>
      </c>
      <c r="AN34">
        <v>7.7323225455868645</v>
      </c>
      <c r="AO34">
        <v>1.27987596357262</v>
      </c>
      <c r="AP34">
        <v>2.0780222012277498</v>
      </c>
      <c r="AQ34">
        <v>2.0006072376764248</v>
      </c>
      <c r="AR34">
        <v>1.24858688952313</v>
      </c>
      <c r="AS34">
        <v>2.677626105716115</v>
      </c>
      <c r="AT34">
        <v>1.918831038794</v>
      </c>
      <c r="AU34">
        <v>0.89636909083246208</v>
      </c>
      <c r="AV34">
        <v>3.6409950069194403</v>
      </c>
      <c r="AW34">
        <v>2.787668188669985</v>
      </c>
      <c r="AX34">
        <v>1.6942730649619799</v>
      </c>
      <c r="AY34">
        <v>1.87089893755341</v>
      </c>
      <c r="AZ34">
        <v>1.33712178716282</v>
      </c>
      <c r="BA34">
        <v>5.0542332512554546</v>
      </c>
      <c r="BB34">
        <v>0.46317885342361448</v>
      </c>
      <c r="BC34">
        <v>4.0238334613325701</v>
      </c>
      <c r="BD34">
        <v>3.2825565825064649</v>
      </c>
      <c r="BE34">
        <v>2.5947278365799953</v>
      </c>
      <c r="BF34">
        <v>0.55333210202907501</v>
      </c>
      <c r="BG34">
        <v>2.5349235855681349</v>
      </c>
      <c r="BH34">
        <v>2.22927113234064</v>
      </c>
      <c r="BJ34">
        <f t="shared" si="0"/>
        <v>1.9413938293352748</v>
      </c>
      <c r="BK34">
        <f t="shared" si="1"/>
        <v>1.7360809451987389</v>
      </c>
      <c r="BL34">
        <f t="shared" si="2"/>
        <v>2.4663448138438646</v>
      </c>
      <c r="BN34">
        <f t="shared" si="3"/>
        <v>1.3653088403878293</v>
      </c>
      <c r="BO34">
        <f t="shared" si="4"/>
        <v>1.2473474531036548</v>
      </c>
      <c r="BP34">
        <f t="shared" si="5"/>
        <v>1.5812882077966721</v>
      </c>
      <c r="BR34">
        <f t="shared" si="6"/>
        <v>0.34132721009695732</v>
      </c>
      <c r="BS34">
        <f t="shared" si="7"/>
        <v>0.29400261419512114</v>
      </c>
      <c r="BT34">
        <f t="shared" si="8"/>
        <v>0.31625764155933445</v>
      </c>
      <c r="BV34">
        <f t="shared" si="9"/>
        <v>0.65178111975473363</v>
      </c>
      <c r="BW34">
        <f t="shared" si="10"/>
        <v>0.26682993196745086</v>
      </c>
      <c r="BX34">
        <f t="shared" si="11"/>
        <v>9.8465407497163038E-2</v>
      </c>
    </row>
    <row r="35" spans="1:76" x14ac:dyDescent="0.3">
      <c r="A35" t="s">
        <v>1465</v>
      </c>
      <c r="B35">
        <v>7.14617469024736</v>
      </c>
      <c r="C35">
        <v>7.0642771813500298</v>
      </c>
      <c r="D35">
        <v>12.2955011515749</v>
      </c>
      <c r="E35">
        <v>4.7137962539120206</v>
      </c>
      <c r="F35">
        <v>7.76741918286681</v>
      </c>
      <c r="G35">
        <v>5.2444423906990449</v>
      </c>
      <c r="H35">
        <v>8.0704547558599486</v>
      </c>
      <c r="I35">
        <v>6.7262196482945251</v>
      </c>
      <c r="J35">
        <v>10.877574723189486</v>
      </c>
      <c r="K35">
        <v>7.165011497615426</v>
      </c>
      <c r="L35">
        <v>11.252031407318619</v>
      </c>
      <c r="M35">
        <v>9.8595470146555293</v>
      </c>
      <c r="N35">
        <v>6.5238734942707053</v>
      </c>
      <c r="O35">
        <v>7.6211643878358348</v>
      </c>
      <c r="P35">
        <v>6.9297278675789649</v>
      </c>
      <c r="Q35">
        <v>15.259336565329999</v>
      </c>
      <c r="R35">
        <v>10.097686533352601</v>
      </c>
      <c r="S35">
        <v>9.6506084673438455</v>
      </c>
      <c r="T35">
        <v>6.7343622887096952</v>
      </c>
      <c r="U35">
        <v>14.289944466427499</v>
      </c>
      <c r="V35">
        <v>3.8696536127715602</v>
      </c>
      <c r="W35">
        <v>15.154653880242201</v>
      </c>
      <c r="X35">
        <v>7.4557716093940716</v>
      </c>
      <c r="Y35">
        <v>12.018755846368801</v>
      </c>
      <c r="Z35">
        <v>12.051618943457346</v>
      </c>
      <c r="AA35">
        <v>5.2058666959025999</v>
      </c>
      <c r="AB35">
        <v>6.5519905167923742</v>
      </c>
      <c r="AC35">
        <v>6.29993821016705</v>
      </c>
      <c r="AD35">
        <v>4.4758915593924851</v>
      </c>
      <c r="AE35">
        <v>10.208177081688746</v>
      </c>
      <c r="AF35">
        <v>13.836035633388001</v>
      </c>
      <c r="AG35">
        <v>9.0475568760649487</v>
      </c>
      <c r="AH35">
        <v>6.1891181642524202</v>
      </c>
      <c r="AI35">
        <v>8.9137219171885143</v>
      </c>
      <c r="AJ35">
        <v>11.89997799347665</v>
      </c>
      <c r="AK35">
        <v>5.1221302239785444</v>
      </c>
      <c r="AL35">
        <v>5.7864711406180502</v>
      </c>
      <c r="AM35">
        <v>8.4399778716070344</v>
      </c>
      <c r="AN35">
        <v>19.2688795537278</v>
      </c>
      <c r="AO35">
        <v>8.1727371317232702</v>
      </c>
      <c r="AP35">
        <v>7.2231901951238999</v>
      </c>
      <c r="AQ35">
        <v>9.9108321900383203</v>
      </c>
      <c r="AR35">
        <v>9.6615298674614802</v>
      </c>
      <c r="AS35">
        <v>8.6797412062739987</v>
      </c>
      <c r="AT35">
        <v>12.6654025364875</v>
      </c>
      <c r="AU35">
        <v>4.0965498409353245</v>
      </c>
      <c r="AV35">
        <v>13.0499715832071</v>
      </c>
      <c r="AW35">
        <v>10.295915667760095</v>
      </c>
      <c r="AX35">
        <v>10.8694257571827</v>
      </c>
      <c r="AY35">
        <v>12.554109270650549</v>
      </c>
      <c r="AZ35">
        <v>8.811256712976121</v>
      </c>
      <c r="BA35">
        <v>13.251796680230695</v>
      </c>
      <c r="BB35">
        <v>12.249848104838055</v>
      </c>
      <c r="BC35">
        <v>10.24085108884756</v>
      </c>
      <c r="BD35">
        <v>6.9652288617983107</v>
      </c>
      <c r="BE35">
        <v>5.4137542359564605</v>
      </c>
      <c r="BF35">
        <v>11.527501652270949</v>
      </c>
      <c r="BG35">
        <v>14.826990009639751</v>
      </c>
      <c r="BH35">
        <v>16.21980322941695</v>
      </c>
      <c r="BJ35">
        <f t="shared" si="0"/>
        <v>8.4072845132874487</v>
      </c>
      <c r="BK35">
        <f t="shared" si="1"/>
        <v>9.0028529057169315</v>
      </c>
      <c r="BL35">
        <f t="shared" si="2"/>
        <v>10.288154904249089</v>
      </c>
      <c r="BN35">
        <f t="shared" si="3"/>
        <v>2.7887012776686113</v>
      </c>
      <c r="BO35">
        <f t="shared" si="4"/>
        <v>3.4356144725743647</v>
      </c>
      <c r="BP35">
        <f t="shared" si="5"/>
        <v>3.6207532164987501</v>
      </c>
      <c r="BR35">
        <f t="shared" si="6"/>
        <v>0.69717531941715283</v>
      </c>
      <c r="BS35">
        <f t="shared" si="7"/>
        <v>0.80978209703332582</v>
      </c>
      <c r="BT35">
        <f t="shared" si="8"/>
        <v>0.72415064329974999</v>
      </c>
      <c r="BV35">
        <f t="shared" si="9"/>
        <v>0.58118770418630694</v>
      </c>
      <c r="BW35">
        <f t="shared" si="10"/>
        <v>6.9140678312998208E-2</v>
      </c>
      <c r="BX35">
        <f t="shared" si="11"/>
        <v>0.24412106402467393</v>
      </c>
    </row>
    <row r="36" spans="1:76" x14ac:dyDescent="0.3">
      <c r="A36" t="s">
        <v>1466</v>
      </c>
      <c r="B36">
        <v>24.762878795362099</v>
      </c>
      <c r="C36">
        <v>14.108619560347339</v>
      </c>
      <c r="D36">
        <v>11.043053975108755</v>
      </c>
      <c r="E36">
        <v>3.2624556314069499</v>
      </c>
      <c r="F36">
        <v>16.313360113989201</v>
      </c>
      <c r="G36">
        <v>3.29498219809363</v>
      </c>
      <c r="H36">
        <v>2.8110925756943699</v>
      </c>
      <c r="I36">
        <v>7.0298048640751656</v>
      </c>
      <c r="J36">
        <v>9.0332172297126103</v>
      </c>
      <c r="K36">
        <v>6.174941740318145</v>
      </c>
      <c r="L36">
        <v>9.084051550427489</v>
      </c>
      <c r="M36">
        <v>6.9910929935602351</v>
      </c>
      <c r="N36">
        <v>10.025422324253334</v>
      </c>
      <c r="O36">
        <v>31.547085611203102</v>
      </c>
      <c r="P36">
        <v>20.282955290315201</v>
      </c>
      <c r="Q36">
        <v>10.750569415407849</v>
      </c>
      <c r="R36">
        <v>23.805445212722599</v>
      </c>
      <c r="S36">
        <v>9.7072824442843952</v>
      </c>
      <c r="T36">
        <v>15.547352274671251</v>
      </c>
      <c r="U36">
        <v>9.8821832454006042</v>
      </c>
      <c r="V36">
        <v>14.2805733714462</v>
      </c>
      <c r="W36">
        <v>13.89895004419178</v>
      </c>
      <c r="X36">
        <v>15.084213949122905</v>
      </c>
      <c r="Y36">
        <v>18.782135978940097</v>
      </c>
      <c r="Z36">
        <v>11.394250910829701</v>
      </c>
      <c r="AA36">
        <v>8.2385377195065352</v>
      </c>
      <c r="AB36">
        <v>7.6071968804193393</v>
      </c>
      <c r="AC36">
        <v>5.39213596062734</v>
      </c>
      <c r="AD36">
        <v>2.2184349739034204</v>
      </c>
      <c r="AE36">
        <v>9.1743835815816599</v>
      </c>
      <c r="AF36">
        <v>11.613177147867141</v>
      </c>
      <c r="AG36">
        <v>13.71381490523639</v>
      </c>
      <c r="AH36">
        <v>12.232689525118499</v>
      </c>
      <c r="AI36">
        <v>17.696964665959648</v>
      </c>
      <c r="AJ36">
        <v>17.454126086667252</v>
      </c>
      <c r="AK36">
        <v>5.0849393088906254</v>
      </c>
      <c r="AL36">
        <v>4.3371951182512145</v>
      </c>
      <c r="AM36">
        <v>12.868645694626149</v>
      </c>
      <c r="AN36">
        <v>16.07152228995135</v>
      </c>
      <c r="AO36">
        <v>17.043746708746401</v>
      </c>
      <c r="AP36">
        <v>8.9235555438750538</v>
      </c>
      <c r="AQ36">
        <v>10.66373715985562</v>
      </c>
      <c r="AR36">
        <v>5.3947079798123596</v>
      </c>
      <c r="AS36">
        <v>4.2833159472054501</v>
      </c>
      <c r="AT36">
        <v>12.351700990138101</v>
      </c>
      <c r="AU36">
        <v>4.1826057301776149</v>
      </c>
      <c r="AV36">
        <v>14.089167033375301</v>
      </c>
      <c r="AW36">
        <v>20.51022816749165</v>
      </c>
      <c r="AX36">
        <v>3.9795202927789251</v>
      </c>
      <c r="AY36">
        <v>8.6647259505500109</v>
      </c>
      <c r="AZ36">
        <v>15.217829029651451</v>
      </c>
      <c r="BA36">
        <v>8.8338726694485157</v>
      </c>
      <c r="BB36">
        <v>6.9867722572845743</v>
      </c>
      <c r="BC36">
        <v>8.8099895162140296</v>
      </c>
      <c r="BD36">
        <v>8.2143594482908711</v>
      </c>
      <c r="BE36">
        <v>9.3985429550658495</v>
      </c>
      <c r="BF36">
        <v>12.4739416776079</v>
      </c>
      <c r="BG36">
        <v>12.042173968080665</v>
      </c>
      <c r="BH36">
        <v>14.415730145961</v>
      </c>
      <c r="BJ36">
        <f t="shared" si="0"/>
        <v>11.657223991829715</v>
      </c>
      <c r="BK36">
        <f t="shared" si="1"/>
        <v>12.237206821768304</v>
      </c>
      <c r="BL36">
        <f t="shared" si="2"/>
        <v>10.491866066799917</v>
      </c>
      <c r="BN36">
        <f t="shared" si="3"/>
        <v>8.0776236970681285</v>
      </c>
      <c r="BO36">
        <f t="shared" si="4"/>
        <v>5.0974820368793221</v>
      </c>
      <c r="BP36">
        <f t="shared" si="5"/>
        <v>4.7123294237210755</v>
      </c>
      <c r="BR36">
        <f t="shared" si="6"/>
        <v>2.0194059242670321</v>
      </c>
      <c r="BS36">
        <f t="shared" si="7"/>
        <v>1.2014880384179947</v>
      </c>
      <c r="BT36">
        <f t="shared" si="8"/>
        <v>0.94246588474421511</v>
      </c>
      <c r="BV36">
        <f t="shared" si="9"/>
        <v>0.80708092480836668</v>
      </c>
      <c r="BW36">
        <f t="shared" si="10"/>
        <v>0.60634331655844265</v>
      </c>
      <c r="BX36">
        <f t="shared" si="11"/>
        <v>0.26081623400737913</v>
      </c>
    </row>
    <row r="37" spans="1:76" x14ac:dyDescent="0.3">
      <c r="A37" t="s">
        <v>1467</v>
      </c>
      <c r="B37">
        <v>8.5370200134881795</v>
      </c>
      <c r="C37">
        <v>7.1339608402939305</v>
      </c>
      <c r="D37">
        <v>7.5541563866397894</v>
      </c>
      <c r="E37">
        <v>6.2206772974153655</v>
      </c>
      <c r="F37">
        <v>11.9807457915686</v>
      </c>
      <c r="G37">
        <v>3.9670043072321555</v>
      </c>
      <c r="H37">
        <v>4.2861996640333704</v>
      </c>
      <c r="I37">
        <v>8.4849104631766199</v>
      </c>
      <c r="J37">
        <v>9.5754560249426461</v>
      </c>
      <c r="K37">
        <v>8.0813080567366899</v>
      </c>
      <c r="L37">
        <v>13.571829841882565</v>
      </c>
      <c r="M37">
        <v>7.9592896216868905</v>
      </c>
      <c r="N37">
        <v>7.9253566769157704</v>
      </c>
      <c r="O37">
        <v>7.7861372530891</v>
      </c>
      <c r="P37">
        <v>7.8208573348428256</v>
      </c>
      <c r="Q37">
        <v>8.9040158804197844</v>
      </c>
      <c r="R37">
        <v>13.212626589005501</v>
      </c>
      <c r="S37">
        <v>6.2851358228271899</v>
      </c>
      <c r="T37">
        <v>10.55156783043458</v>
      </c>
      <c r="U37">
        <v>8.0705991863302593</v>
      </c>
      <c r="V37">
        <v>4.0649875241260398</v>
      </c>
      <c r="W37">
        <v>11.382592040335659</v>
      </c>
      <c r="X37">
        <v>5.7805363711183748</v>
      </c>
      <c r="Y37">
        <v>7.9288381859156605</v>
      </c>
      <c r="Z37">
        <v>10.704243109426901</v>
      </c>
      <c r="AA37">
        <v>4.5169535865489756</v>
      </c>
      <c r="AB37">
        <v>6.8401654085880246</v>
      </c>
      <c r="AC37">
        <v>5.8272914358322598</v>
      </c>
      <c r="AD37">
        <v>3.5900511200561853</v>
      </c>
      <c r="AE37">
        <v>7.6948675162617359</v>
      </c>
      <c r="AF37">
        <v>8.8676320578030552</v>
      </c>
      <c r="AG37">
        <v>5.4502357340928995</v>
      </c>
      <c r="AH37">
        <v>4.2540510483713652</v>
      </c>
      <c r="AI37">
        <v>3.7781536558046849</v>
      </c>
      <c r="AJ37">
        <v>5.2967114851702846</v>
      </c>
      <c r="AK37">
        <v>4.7070006342770601</v>
      </c>
      <c r="AL37">
        <v>3.03046932880196</v>
      </c>
      <c r="AM37">
        <v>8.1734855168976246</v>
      </c>
      <c r="AN37">
        <v>10.753898066244005</v>
      </c>
      <c r="AO37">
        <v>13.4487038396828</v>
      </c>
      <c r="AP37">
        <v>7.3249465936012648</v>
      </c>
      <c r="AQ37">
        <v>9.9617378096455411</v>
      </c>
      <c r="AR37">
        <v>8.4401130638886634</v>
      </c>
      <c r="AS37">
        <v>8.3688856980764399</v>
      </c>
      <c r="AT37">
        <v>7.3754239309715901</v>
      </c>
      <c r="AU37">
        <v>7.8591230873698796</v>
      </c>
      <c r="AV37">
        <v>10.301756754095674</v>
      </c>
      <c r="AW37">
        <v>9.8799011876993497</v>
      </c>
      <c r="AX37">
        <v>10.6269865474494</v>
      </c>
      <c r="AY37">
        <v>4.9975370037455793</v>
      </c>
      <c r="AZ37">
        <v>7.5582060223960905</v>
      </c>
      <c r="BA37">
        <v>14.66838432485055</v>
      </c>
      <c r="BB37">
        <v>8.5061302915968398</v>
      </c>
      <c r="BC37">
        <v>5.5167685244141644</v>
      </c>
      <c r="BD37">
        <v>5.4360638750505643</v>
      </c>
      <c r="BE37">
        <v>5.6432284456976305</v>
      </c>
      <c r="BF37">
        <v>10.72554588089665</v>
      </c>
      <c r="BG37">
        <v>7.6272274224887555</v>
      </c>
      <c r="BH37">
        <v>11.971660429026649</v>
      </c>
      <c r="BJ37">
        <f t="shared" si="0"/>
        <v>8.1118078408977663</v>
      </c>
      <c r="BK37">
        <f t="shared" si="1"/>
        <v>7.1555849012710739</v>
      </c>
      <c r="BL37">
        <f t="shared" si="2"/>
        <v>8.3279958305613988</v>
      </c>
      <c r="BN37">
        <f t="shared" si="3"/>
        <v>2.3773692765856418</v>
      </c>
      <c r="BO37">
        <f t="shared" si="4"/>
        <v>2.8677903908078588</v>
      </c>
      <c r="BP37">
        <f t="shared" si="5"/>
        <v>2.8417090826254863</v>
      </c>
      <c r="BR37">
        <f t="shared" si="6"/>
        <v>0.59434231914641045</v>
      </c>
      <c r="BS37">
        <f t="shared" si="7"/>
        <v>0.67594467745395215</v>
      </c>
      <c r="BT37">
        <f t="shared" si="8"/>
        <v>0.5683418165250973</v>
      </c>
      <c r="BV37">
        <f t="shared" si="9"/>
        <v>0.29605126951428917</v>
      </c>
      <c r="BW37">
        <f t="shared" si="10"/>
        <v>0.79412871248755246</v>
      </c>
      <c r="BX37">
        <f t="shared" si="11"/>
        <v>0.19254637764475271</v>
      </c>
    </row>
    <row r="38" spans="1:76" x14ac:dyDescent="0.3">
      <c r="A38" t="s">
        <v>1468</v>
      </c>
      <c r="B38">
        <v>27.891675727876603</v>
      </c>
      <c r="C38">
        <v>19.599616802508901</v>
      </c>
      <c r="D38">
        <v>22.160371668166597</v>
      </c>
      <c r="E38">
        <v>11.161652732725251</v>
      </c>
      <c r="F38">
        <v>36.557147792991501</v>
      </c>
      <c r="G38">
        <v>12.943051403556751</v>
      </c>
      <c r="H38">
        <v>28.382973293707451</v>
      </c>
      <c r="I38">
        <v>26.664764415307701</v>
      </c>
      <c r="J38">
        <v>39.6636313315582</v>
      </c>
      <c r="K38">
        <v>35.906510777271848</v>
      </c>
      <c r="L38">
        <v>45.689786480617002</v>
      </c>
      <c r="M38">
        <v>13.31050561677085</v>
      </c>
      <c r="N38">
        <v>31.425735241833053</v>
      </c>
      <c r="O38">
        <v>31.893672391898299</v>
      </c>
      <c r="P38">
        <v>21.754658798862252</v>
      </c>
      <c r="Q38">
        <v>44.5384244904334</v>
      </c>
      <c r="R38">
        <v>32.274623784530398</v>
      </c>
      <c r="S38">
        <v>36.827429497963649</v>
      </c>
      <c r="T38">
        <v>43.898385817258898</v>
      </c>
      <c r="U38">
        <v>18.055182549281398</v>
      </c>
      <c r="V38">
        <v>34.6572408659164</v>
      </c>
      <c r="W38">
        <v>31.8422391241245</v>
      </c>
      <c r="X38">
        <v>32.010547425178402</v>
      </c>
      <c r="Y38">
        <v>44.159863728688705</v>
      </c>
      <c r="Z38">
        <v>41.632928384678898</v>
      </c>
      <c r="AA38">
        <v>19.497588105593099</v>
      </c>
      <c r="AB38">
        <v>26.972930961613201</v>
      </c>
      <c r="AC38">
        <v>17.193605087910449</v>
      </c>
      <c r="AD38">
        <v>16.70233668114</v>
      </c>
      <c r="AE38">
        <v>23.924127037249598</v>
      </c>
      <c r="AF38">
        <v>31.773156576202901</v>
      </c>
      <c r="AG38">
        <v>30.272737123592798</v>
      </c>
      <c r="AH38">
        <v>17.177563588471202</v>
      </c>
      <c r="AI38">
        <v>20.35559164716355</v>
      </c>
      <c r="AJ38">
        <v>34.843275488841698</v>
      </c>
      <c r="AK38">
        <v>24.921684433853152</v>
      </c>
      <c r="AL38">
        <v>13.794117528702383</v>
      </c>
      <c r="AM38">
        <v>37.301268168477847</v>
      </c>
      <c r="AN38">
        <v>34.888811094476601</v>
      </c>
      <c r="AO38">
        <v>25.4706337906572</v>
      </c>
      <c r="AP38">
        <v>45.204387162809795</v>
      </c>
      <c r="AQ38">
        <v>30.562616669851799</v>
      </c>
      <c r="AR38">
        <v>36.6675973040808</v>
      </c>
      <c r="AS38">
        <v>31.65909712075905</v>
      </c>
      <c r="AT38">
        <v>33.6825598358813</v>
      </c>
      <c r="AU38">
        <v>19.723809429715452</v>
      </c>
      <c r="AV38">
        <v>22.0700740844904</v>
      </c>
      <c r="AW38">
        <v>33.778791694221148</v>
      </c>
      <c r="AX38">
        <v>29.648441057624652</v>
      </c>
      <c r="AY38">
        <v>41.663479248974198</v>
      </c>
      <c r="AZ38">
        <v>27.974708359934851</v>
      </c>
      <c r="BA38">
        <v>32.284521439307397</v>
      </c>
      <c r="BB38">
        <v>28.071212050235548</v>
      </c>
      <c r="BC38">
        <v>36.250143228207051</v>
      </c>
      <c r="BD38">
        <v>12.62665430220915</v>
      </c>
      <c r="BE38">
        <v>18.00153190441215</v>
      </c>
      <c r="BF38">
        <v>41.843930108751003</v>
      </c>
      <c r="BG38">
        <v>31.20993174136375</v>
      </c>
      <c r="BH38">
        <v>54.903197517986598</v>
      </c>
      <c r="BJ38">
        <f t="shared" si="0"/>
        <v>28.096511185380354</v>
      </c>
      <c r="BK38">
        <f t="shared" si="1"/>
        <v>28.846004332586556</v>
      </c>
      <c r="BL38">
        <f t="shared" si="2"/>
        <v>31.161858990633</v>
      </c>
      <c r="BN38">
        <f t="shared" si="3"/>
        <v>10.821612506695846</v>
      </c>
      <c r="BO38">
        <f t="shared" si="4"/>
        <v>9.3509143503701235</v>
      </c>
      <c r="BP38">
        <f t="shared" si="5"/>
        <v>9.6756806996722577</v>
      </c>
      <c r="BR38">
        <f t="shared" si="6"/>
        <v>2.7054031266739615</v>
      </c>
      <c r="BS38">
        <f t="shared" si="7"/>
        <v>2.204031649147105</v>
      </c>
      <c r="BT38">
        <f t="shared" si="8"/>
        <v>1.9351361399344515</v>
      </c>
      <c r="BV38">
        <f t="shared" si="9"/>
        <v>0.83139548265312424</v>
      </c>
      <c r="BW38">
        <f t="shared" si="10"/>
        <v>0.36424391512478482</v>
      </c>
      <c r="BX38">
        <f t="shared" si="11"/>
        <v>0.43473211880982698</v>
      </c>
    </row>
    <row r="39" spans="1:76" x14ac:dyDescent="0.3">
      <c r="A39" t="s">
        <v>1469</v>
      </c>
      <c r="B39">
        <v>34.167867460681848</v>
      </c>
      <c r="C39">
        <v>21.611512405898651</v>
      </c>
      <c r="D39">
        <v>47.65858703350915</v>
      </c>
      <c r="E39">
        <v>21.329339856461701</v>
      </c>
      <c r="F39">
        <v>30.9175489156863</v>
      </c>
      <c r="G39">
        <v>19.686376781056349</v>
      </c>
      <c r="H39">
        <v>31.955708729185297</v>
      </c>
      <c r="I39">
        <v>25.5350690643881</v>
      </c>
      <c r="J39">
        <v>43.351625499499903</v>
      </c>
      <c r="K39">
        <v>47.865011333720652</v>
      </c>
      <c r="L39">
        <v>48.414521524311496</v>
      </c>
      <c r="M39">
        <v>22.5585826711905</v>
      </c>
      <c r="N39">
        <v>26.178920791085048</v>
      </c>
      <c r="O39">
        <v>31.1652017289247</v>
      </c>
      <c r="P39">
        <v>28.536839318743802</v>
      </c>
      <c r="Q39">
        <v>41.369838272687304</v>
      </c>
      <c r="R39">
        <v>35.6880917023786</v>
      </c>
      <c r="S39">
        <v>38.570708770288448</v>
      </c>
      <c r="T39">
        <v>44.625329389511748</v>
      </c>
      <c r="U39">
        <v>58.809971854160501</v>
      </c>
      <c r="V39">
        <v>34.053093996198903</v>
      </c>
      <c r="W39">
        <v>38.38429585892645</v>
      </c>
      <c r="X39">
        <v>40.463815853825452</v>
      </c>
      <c r="Y39">
        <v>40.084819317515802</v>
      </c>
      <c r="Z39">
        <v>44.8370526372371</v>
      </c>
      <c r="AA39">
        <v>35.153673892864298</v>
      </c>
      <c r="AB39">
        <v>21.296275766169202</v>
      </c>
      <c r="AC39">
        <v>32.119719599196202</v>
      </c>
      <c r="AD39">
        <v>8.7466522545459604</v>
      </c>
      <c r="AE39">
        <v>35.945272005815049</v>
      </c>
      <c r="AF39">
        <v>30.9909422314763</v>
      </c>
      <c r="AG39">
        <v>35.727477825138749</v>
      </c>
      <c r="AH39">
        <v>30.458844819606799</v>
      </c>
      <c r="AI39">
        <v>24.432929829349852</v>
      </c>
      <c r="AJ39">
        <v>27.412121221442</v>
      </c>
      <c r="AK39">
        <v>30.68507833406235</v>
      </c>
      <c r="AL39">
        <v>25.073941072816602</v>
      </c>
      <c r="AM39">
        <v>38.747536484784746</v>
      </c>
      <c r="AN39">
        <v>52.233821369217196</v>
      </c>
      <c r="AO39">
        <v>37.160583494994903</v>
      </c>
      <c r="AP39">
        <v>35.624632490610452</v>
      </c>
      <c r="AQ39">
        <v>24.346854474005397</v>
      </c>
      <c r="AR39">
        <v>40.626997970900597</v>
      </c>
      <c r="AS39">
        <v>33.342473993664449</v>
      </c>
      <c r="AT39">
        <v>61.724179612839698</v>
      </c>
      <c r="AU39">
        <v>20.5415301847645</v>
      </c>
      <c r="AV39">
        <v>36.631837589433601</v>
      </c>
      <c r="AW39">
        <v>35.2434327388791</v>
      </c>
      <c r="AX39">
        <v>25.7509138848379</v>
      </c>
      <c r="AY39">
        <v>34.832240755979548</v>
      </c>
      <c r="AZ39">
        <v>27.337421112569949</v>
      </c>
      <c r="BA39">
        <v>33.655686244837852</v>
      </c>
      <c r="BB39">
        <v>32.700755385016102</v>
      </c>
      <c r="BC39">
        <v>27.089798067766498</v>
      </c>
      <c r="BD39">
        <v>20.921964265395349</v>
      </c>
      <c r="BE39">
        <v>17.541429987557208</v>
      </c>
      <c r="BF39">
        <v>41.13720845897015</v>
      </c>
      <c r="BG39">
        <v>39.469667767901555</v>
      </c>
      <c r="BH39">
        <v>49.592858364366599</v>
      </c>
      <c r="BJ39">
        <f t="shared" si="0"/>
        <v>32.643909461689418</v>
      </c>
      <c r="BK39">
        <f t="shared" si="1"/>
        <v>35.021609311344747</v>
      </c>
      <c r="BL39">
        <f t="shared" si="2"/>
        <v>33.976998613104577</v>
      </c>
      <c r="BN39">
        <f t="shared" si="3"/>
        <v>10.109860291659947</v>
      </c>
      <c r="BO39">
        <f t="shared" si="4"/>
        <v>10.495751081573259</v>
      </c>
      <c r="BP39">
        <f t="shared" si="5"/>
        <v>10.259258801668999</v>
      </c>
      <c r="BR39">
        <f t="shared" si="6"/>
        <v>2.5274650729149868</v>
      </c>
      <c r="BS39">
        <f t="shared" si="7"/>
        <v>2.4738722544754976</v>
      </c>
      <c r="BT39">
        <f t="shared" si="8"/>
        <v>2.0518517603337996</v>
      </c>
      <c r="BV39">
        <f t="shared" si="9"/>
        <v>0.50625445288526039</v>
      </c>
      <c r="BW39">
        <f t="shared" si="10"/>
        <v>0.68486862101065404</v>
      </c>
      <c r="BX39">
        <f t="shared" si="11"/>
        <v>0.74703800187692349</v>
      </c>
    </row>
    <row r="40" spans="1:76" x14ac:dyDescent="0.3">
      <c r="A40" t="s">
        <v>1470</v>
      </c>
      <c r="B40">
        <v>1.66776404390155</v>
      </c>
      <c r="C40">
        <v>2.0780314743282249</v>
      </c>
      <c r="D40">
        <v>2.179544793673275</v>
      </c>
      <c r="E40">
        <v>0.78104710809539102</v>
      </c>
      <c r="F40">
        <v>0</v>
      </c>
      <c r="G40">
        <v>1.0959030281476805</v>
      </c>
      <c r="H40">
        <v>0.793134097082279</v>
      </c>
      <c r="I40">
        <v>1.307665750622993</v>
      </c>
      <c r="J40">
        <v>0.20070675968693899</v>
      </c>
      <c r="K40">
        <v>2.1780102405879576</v>
      </c>
      <c r="L40">
        <v>2.1588441038127351</v>
      </c>
      <c r="M40">
        <v>1.447911345273825</v>
      </c>
      <c r="N40">
        <v>1.191957644291985</v>
      </c>
      <c r="O40">
        <v>2.9213671862663153</v>
      </c>
      <c r="P40">
        <v>0</v>
      </c>
      <c r="Q40">
        <v>1.4144400305889651</v>
      </c>
      <c r="R40">
        <v>2.4278228305075999</v>
      </c>
      <c r="S40">
        <v>3.6489875111280803</v>
      </c>
      <c r="T40">
        <v>0</v>
      </c>
      <c r="U40">
        <v>4.0349910078105697</v>
      </c>
      <c r="V40">
        <v>1.08485101988955</v>
      </c>
      <c r="W40">
        <v>0.76296814697874504</v>
      </c>
      <c r="X40">
        <v>0.73517065158577</v>
      </c>
      <c r="Y40">
        <v>0</v>
      </c>
      <c r="Z40">
        <v>5.3527784284192403</v>
      </c>
      <c r="AA40">
        <v>2.3120284980773302</v>
      </c>
      <c r="AB40">
        <v>0.72490202575136997</v>
      </c>
      <c r="AC40">
        <v>1.6083975362637051</v>
      </c>
      <c r="AD40">
        <v>0.58438946755009002</v>
      </c>
      <c r="AE40">
        <v>2.132726912858065</v>
      </c>
      <c r="AF40">
        <v>0.96736804279687505</v>
      </c>
      <c r="AG40">
        <v>2.2230736202378201</v>
      </c>
      <c r="AH40">
        <v>1.16839052736158</v>
      </c>
      <c r="AI40">
        <v>2.5628216869443499</v>
      </c>
      <c r="AJ40">
        <v>2.7566725939223802</v>
      </c>
      <c r="AK40">
        <v>1.3278569274323264</v>
      </c>
      <c r="AL40">
        <v>1.0859846013773815</v>
      </c>
      <c r="AM40">
        <v>4.7800738411118003E-2</v>
      </c>
      <c r="AN40">
        <v>2.1246089597857751</v>
      </c>
      <c r="AO40">
        <v>4.3166056922442202</v>
      </c>
      <c r="AP40">
        <v>0.83671092024490601</v>
      </c>
      <c r="AQ40">
        <v>4.6044512226849701</v>
      </c>
      <c r="AR40">
        <v>2.27792110568129</v>
      </c>
      <c r="AS40">
        <v>2.8500911209277899</v>
      </c>
      <c r="AT40">
        <v>1.40541760603344</v>
      </c>
      <c r="AU40">
        <v>0.47240296280298349</v>
      </c>
      <c r="AV40">
        <v>2.79996790120595</v>
      </c>
      <c r="AW40">
        <v>0.69511053256128996</v>
      </c>
      <c r="AX40">
        <v>0</v>
      </c>
      <c r="AY40">
        <v>2.0058970489899002</v>
      </c>
      <c r="AZ40">
        <v>2.8937228900780152</v>
      </c>
      <c r="BA40">
        <v>3.7633924891813502</v>
      </c>
      <c r="BB40">
        <v>1.8499214668575499</v>
      </c>
      <c r="BC40">
        <v>0.51387886265844496</v>
      </c>
      <c r="BD40">
        <v>1.9337807430062151</v>
      </c>
      <c r="BE40">
        <v>0.60129058345465503</v>
      </c>
      <c r="BF40">
        <v>1.986110505021125</v>
      </c>
      <c r="BG40">
        <v>1.90980367939713</v>
      </c>
      <c r="BH40">
        <v>0.87030429956548006</v>
      </c>
      <c r="BJ40">
        <f t="shared" si="0"/>
        <v>1.3385204753975071</v>
      </c>
      <c r="BK40">
        <f t="shared" si="1"/>
        <v>1.79620377300893</v>
      </c>
      <c r="BL40">
        <f t="shared" si="2"/>
        <v>1.8371882181410277</v>
      </c>
      <c r="BN40">
        <f t="shared" si="3"/>
        <v>0.84973801685539974</v>
      </c>
      <c r="BO40">
        <f t="shared" si="4"/>
        <v>1.4456230526691669</v>
      </c>
      <c r="BP40">
        <f t="shared" si="5"/>
        <v>1.2540122905686637</v>
      </c>
      <c r="BR40">
        <f t="shared" si="6"/>
        <v>0.21243450421384993</v>
      </c>
      <c r="BS40">
        <f t="shared" si="7"/>
        <v>0.34073662119398851</v>
      </c>
      <c r="BT40">
        <f t="shared" si="8"/>
        <v>0.25080245811373275</v>
      </c>
      <c r="BV40">
        <f t="shared" si="9"/>
        <v>0.26401479518781235</v>
      </c>
      <c r="BW40">
        <f t="shared" si="10"/>
        <v>0.13732214997408365</v>
      </c>
      <c r="BX40">
        <f t="shared" si="11"/>
        <v>0.92340777762239734</v>
      </c>
    </row>
    <row r="41" spans="1:76" x14ac:dyDescent="0.3">
      <c r="A41" t="s">
        <v>1471</v>
      </c>
      <c r="B41">
        <v>23.3409326010153</v>
      </c>
      <c r="C41">
        <v>23.245817546840648</v>
      </c>
      <c r="D41">
        <v>33.556611279546303</v>
      </c>
      <c r="E41">
        <v>15.715990016590801</v>
      </c>
      <c r="F41">
        <v>35.9602344169368</v>
      </c>
      <c r="G41">
        <v>11.85611082451738</v>
      </c>
      <c r="H41">
        <v>21.623909037544252</v>
      </c>
      <c r="I41">
        <v>16.040263810050302</v>
      </c>
      <c r="J41">
        <v>28.197034442369301</v>
      </c>
      <c r="K41">
        <v>33.425159896382901</v>
      </c>
      <c r="L41">
        <v>32.597160596823954</v>
      </c>
      <c r="M41">
        <v>22.808326822014649</v>
      </c>
      <c r="N41">
        <v>17.164256188355651</v>
      </c>
      <c r="O41">
        <v>33.86648857559755</v>
      </c>
      <c r="P41">
        <v>11.759951436699151</v>
      </c>
      <c r="Q41">
        <v>32.672395987675152</v>
      </c>
      <c r="R41">
        <v>24.810206724967198</v>
      </c>
      <c r="S41">
        <v>28.610186120845249</v>
      </c>
      <c r="T41">
        <v>29.228514067693098</v>
      </c>
      <c r="U41">
        <v>35.683040683573601</v>
      </c>
      <c r="V41">
        <v>24.487793082394699</v>
      </c>
      <c r="W41">
        <v>27.613648084650151</v>
      </c>
      <c r="X41">
        <v>28.422177174628402</v>
      </c>
      <c r="Y41">
        <v>28.219761077789649</v>
      </c>
      <c r="Z41">
        <v>29.914337715323949</v>
      </c>
      <c r="AA41">
        <v>12.4234433819187</v>
      </c>
      <c r="AB41">
        <v>17.863496110601449</v>
      </c>
      <c r="AC41">
        <v>14.699668313400801</v>
      </c>
      <c r="AD41">
        <v>8.7627946753278803</v>
      </c>
      <c r="AE41">
        <v>18.114182172018999</v>
      </c>
      <c r="AF41">
        <v>20.894491067343552</v>
      </c>
      <c r="AG41">
        <v>19.261147798968199</v>
      </c>
      <c r="AH41">
        <v>17.349856993261451</v>
      </c>
      <c r="AI41">
        <v>15.463190681526845</v>
      </c>
      <c r="AJ41">
        <v>15.580872572033851</v>
      </c>
      <c r="AK41">
        <v>21.473287996791051</v>
      </c>
      <c r="AL41">
        <v>15.011257169748699</v>
      </c>
      <c r="AM41">
        <v>25.730616535073899</v>
      </c>
      <c r="AN41">
        <v>38.456312501928949</v>
      </c>
      <c r="AO41">
        <v>22.574483465744599</v>
      </c>
      <c r="AP41">
        <v>18.359509745666049</v>
      </c>
      <c r="AQ41">
        <v>25.3838669484634</v>
      </c>
      <c r="AR41">
        <v>27.3506995475792</v>
      </c>
      <c r="AS41">
        <v>18.827502820241598</v>
      </c>
      <c r="AT41">
        <v>23.674980909218</v>
      </c>
      <c r="AU41">
        <v>9.523490205642986</v>
      </c>
      <c r="AV41">
        <v>41.919890192909946</v>
      </c>
      <c r="AW41">
        <v>23.600319571201901</v>
      </c>
      <c r="AX41">
        <v>23.666080355882997</v>
      </c>
      <c r="AY41">
        <v>24.784995318520451</v>
      </c>
      <c r="AZ41">
        <v>22.079395122804598</v>
      </c>
      <c r="BA41">
        <v>18.459107469754649</v>
      </c>
      <c r="BB41">
        <v>20.698994033033053</v>
      </c>
      <c r="BC41">
        <v>27.914194154154899</v>
      </c>
      <c r="BD41">
        <v>17.448209138614949</v>
      </c>
      <c r="BE41">
        <v>14.471137907774549</v>
      </c>
      <c r="BF41">
        <v>37.464749873193853</v>
      </c>
      <c r="BG41">
        <v>26.3129441389835</v>
      </c>
      <c r="BH41">
        <v>30.403044613500899</v>
      </c>
      <c r="BJ41">
        <f t="shared" si="0"/>
        <v>24.614415217435003</v>
      </c>
      <c r="BK41">
        <f t="shared" si="1"/>
        <v>22.323440884790767</v>
      </c>
      <c r="BL41">
        <f t="shared" si="2"/>
        <v>23.646797692338506</v>
      </c>
      <c r="BN41">
        <f t="shared" si="3"/>
        <v>8.4274368916663907</v>
      </c>
      <c r="BO41">
        <f t="shared" si="4"/>
        <v>7.2557108248064131</v>
      </c>
      <c r="BP41">
        <f t="shared" si="5"/>
        <v>7.6221577864688239</v>
      </c>
      <c r="BR41">
        <f t="shared" si="6"/>
        <v>2.1068592229165977</v>
      </c>
      <c r="BS41">
        <f t="shared" si="7"/>
        <v>1.7101874421830843</v>
      </c>
      <c r="BT41">
        <f t="shared" si="8"/>
        <v>1.5244315572937648</v>
      </c>
      <c r="BV41">
        <f t="shared" si="9"/>
        <v>0.405241793816706</v>
      </c>
      <c r="BW41">
        <f t="shared" si="10"/>
        <v>0.71246913422074809</v>
      </c>
      <c r="BX41">
        <f t="shared" si="11"/>
        <v>0.5669326566165509</v>
      </c>
    </row>
    <row r="42" spans="1:76" x14ac:dyDescent="0.3">
      <c r="A42" t="s">
        <v>1472</v>
      </c>
      <c r="B42">
        <v>37.874267288176796</v>
      </c>
      <c r="C42">
        <v>24.453066087518899</v>
      </c>
      <c r="D42">
        <v>80.063685141549911</v>
      </c>
      <c r="E42">
        <v>46.531891185839051</v>
      </c>
      <c r="F42">
        <v>45.637578273226097</v>
      </c>
      <c r="G42">
        <v>27.469330298872901</v>
      </c>
      <c r="H42">
        <v>32.792729609868502</v>
      </c>
      <c r="I42">
        <v>35.920907250405847</v>
      </c>
      <c r="J42">
        <v>45.516278007984198</v>
      </c>
      <c r="K42">
        <v>49.569959336636558</v>
      </c>
      <c r="L42">
        <v>57.006048196444794</v>
      </c>
      <c r="M42">
        <v>49.003011658788402</v>
      </c>
      <c r="N42">
        <v>38.408954253603852</v>
      </c>
      <c r="O42">
        <v>44.357988263664751</v>
      </c>
      <c r="P42">
        <v>30.669558626673101</v>
      </c>
      <c r="Q42">
        <v>47.126485724546853</v>
      </c>
      <c r="R42">
        <v>47.047093835473497</v>
      </c>
      <c r="S42">
        <v>35.590270113832901</v>
      </c>
      <c r="T42">
        <v>38.922199779222851</v>
      </c>
      <c r="U42">
        <v>53.16064959586425</v>
      </c>
      <c r="V42">
        <v>30.3902570989057</v>
      </c>
      <c r="W42">
        <v>51.105035908242556</v>
      </c>
      <c r="X42">
        <v>27.714230457284302</v>
      </c>
      <c r="Y42">
        <v>46.028741614054397</v>
      </c>
      <c r="Z42">
        <v>45.039824067156744</v>
      </c>
      <c r="AA42">
        <v>21.7776805718396</v>
      </c>
      <c r="AB42">
        <v>18.737852518719251</v>
      </c>
      <c r="AC42">
        <v>23.5124479054275</v>
      </c>
      <c r="AD42">
        <v>14.88873171969815</v>
      </c>
      <c r="AE42">
        <v>48.343578596586603</v>
      </c>
      <c r="AF42">
        <v>37.658909552334151</v>
      </c>
      <c r="AG42">
        <v>26.087011438600651</v>
      </c>
      <c r="AH42">
        <v>43.143830705505849</v>
      </c>
      <c r="AI42">
        <v>24.166761622747149</v>
      </c>
      <c r="AJ42">
        <v>30.468133734110452</v>
      </c>
      <c r="AK42">
        <v>41.822124488950799</v>
      </c>
      <c r="AL42">
        <v>18.524716424489952</v>
      </c>
      <c r="AM42">
        <v>29.202852870637798</v>
      </c>
      <c r="AN42">
        <v>67.536223201340547</v>
      </c>
      <c r="AO42">
        <v>41.694491964705399</v>
      </c>
      <c r="AP42">
        <v>19.809604145056049</v>
      </c>
      <c r="AQ42">
        <v>35.998112288487647</v>
      </c>
      <c r="AR42">
        <v>46.07732094291255</v>
      </c>
      <c r="AS42">
        <v>30.031079968491596</v>
      </c>
      <c r="AT42">
        <v>53.357632102707498</v>
      </c>
      <c r="AU42">
        <v>20.475515986300898</v>
      </c>
      <c r="AV42">
        <v>56.367318311423844</v>
      </c>
      <c r="AW42">
        <v>32.209330129232299</v>
      </c>
      <c r="AX42">
        <v>29.051606945246448</v>
      </c>
      <c r="AY42">
        <v>37.425078917226301</v>
      </c>
      <c r="AZ42">
        <v>32.326940801466051</v>
      </c>
      <c r="BA42">
        <v>61.885441606822695</v>
      </c>
      <c r="BB42">
        <v>37.834763677943855</v>
      </c>
      <c r="BC42">
        <v>34.449355758040355</v>
      </c>
      <c r="BD42">
        <v>25.847564526439051</v>
      </c>
      <c r="BE42">
        <v>20.2417273447453</v>
      </c>
      <c r="BF42">
        <v>49.630546519642998</v>
      </c>
      <c r="BG42">
        <v>41.437471405851895</v>
      </c>
      <c r="BH42">
        <v>51.430647871869098</v>
      </c>
      <c r="BJ42">
        <f t="shared" ref="BJ42:BJ86" si="12">AVERAGE(B42:Q42)</f>
        <v>43.275108700237524</v>
      </c>
      <c r="BK42">
        <f t="shared" ref="BK42:BK86" si="13">AVERAGE(R42:AI42)</f>
        <v>35.184172616749784</v>
      </c>
      <c r="BL42">
        <f t="shared" ref="BL42:BL86" si="14">AVERAGE(AJ42:BH42)</f>
        <v>37.805424077365657</v>
      </c>
      <c r="BN42">
        <f t="shared" ref="BN42:BN86" si="15">STDEV(B42:Q42)</f>
        <v>13.244856736521871</v>
      </c>
      <c r="BO42">
        <f t="shared" ref="BO42:BO86" si="16">STDEV(R42:AI42)</f>
        <v>12.05418200173099</v>
      </c>
      <c r="BP42">
        <f t="shared" ref="BP42:BP86" si="17">STDEV(AJ42:BH42)</f>
        <v>13.349231408397673</v>
      </c>
      <c r="BR42">
        <f t="shared" ref="BR42:BR86" si="18">BN42/SQRT(16)</f>
        <v>3.3112141841304679</v>
      </c>
      <c r="BS42">
        <f t="shared" ref="BS42:BS86" si="19">BO42/SQRT(18)</f>
        <v>2.8411979450269382</v>
      </c>
      <c r="BT42">
        <f t="shared" ref="BT42:BT86" si="20">BP42/SQRT(25)</f>
        <v>2.6698462816795345</v>
      </c>
      <c r="BV42">
        <f t="shared" ref="BV42:BV86" si="21">TTEST(B42:Q42,R42:AI42,2,3)</f>
        <v>7.3344845621750421E-2</v>
      </c>
      <c r="BW42">
        <f t="shared" ref="BW42:BW86" si="22">TTEST(B42:Q42,AJ42:BH42,2,3)</f>
        <v>0.2076085346635291</v>
      </c>
      <c r="BX42">
        <f t="shared" ref="BX42:BX86" si="23">TTEST(R42:AI42,AJ42:BH42,2,3)</f>
        <v>0.50535723158866963</v>
      </c>
    </row>
    <row r="43" spans="1:76" x14ac:dyDescent="0.3">
      <c r="A43" t="s">
        <v>1473</v>
      </c>
      <c r="B43">
        <v>3.003723786728155</v>
      </c>
      <c r="C43">
        <v>2.076283504146057</v>
      </c>
      <c r="D43">
        <v>1.8412217957466002</v>
      </c>
      <c r="E43">
        <v>0.59987102521019997</v>
      </c>
      <c r="F43">
        <v>1.6656331061655301</v>
      </c>
      <c r="G43">
        <v>1.6955661002231701</v>
      </c>
      <c r="H43">
        <v>1.62120342326815</v>
      </c>
      <c r="I43">
        <v>2.1667718894943602</v>
      </c>
      <c r="J43">
        <v>1.452153975305895</v>
      </c>
      <c r="K43">
        <v>2.9409931179722948</v>
      </c>
      <c r="L43">
        <v>3.4215961236229098</v>
      </c>
      <c r="M43">
        <v>3.7021255289945949</v>
      </c>
      <c r="N43">
        <v>4.0855603804936305</v>
      </c>
      <c r="O43">
        <v>7.7792383538044501</v>
      </c>
      <c r="P43">
        <v>1.5066433839571907</v>
      </c>
      <c r="Q43">
        <v>2.267448665734805</v>
      </c>
      <c r="R43">
        <v>1.9344141241695001</v>
      </c>
      <c r="S43">
        <v>2.4615877235023076</v>
      </c>
      <c r="T43">
        <v>0.68313621141925496</v>
      </c>
      <c r="U43">
        <v>2.5908242083899293</v>
      </c>
      <c r="V43">
        <v>1.08485101988955</v>
      </c>
      <c r="W43">
        <v>3.2242391691079999</v>
      </c>
      <c r="X43">
        <v>5.6614316786279355</v>
      </c>
      <c r="Y43">
        <v>2.2053206960501801</v>
      </c>
      <c r="Z43">
        <v>2.9041273821855151</v>
      </c>
      <c r="AA43">
        <v>1.343766926196565</v>
      </c>
      <c r="AB43">
        <v>0</v>
      </c>
      <c r="AC43">
        <v>2.754501092741255</v>
      </c>
      <c r="AD43">
        <v>0.56004970153882894</v>
      </c>
      <c r="AE43">
        <v>2.9480643987408253</v>
      </c>
      <c r="AF43">
        <v>3.2568342114428601</v>
      </c>
      <c r="AG43">
        <v>1.5439463971623799</v>
      </c>
      <c r="AH43">
        <v>2.8165257915043602</v>
      </c>
      <c r="AI43">
        <v>2.7464105186774801</v>
      </c>
      <c r="AJ43">
        <v>2.9019608671197701</v>
      </c>
      <c r="AK43">
        <v>3.1745392672905992</v>
      </c>
      <c r="AL43">
        <v>2.6404139308627297</v>
      </c>
      <c r="AM43">
        <v>3.436868598846595</v>
      </c>
      <c r="AN43">
        <v>2.0568846238147351</v>
      </c>
      <c r="AO43">
        <v>3.24909334952424</v>
      </c>
      <c r="AP43">
        <v>1.2092140949385555</v>
      </c>
      <c r="AQ43">
        <v>1.0609671204912849</v>
      </c>
      <c r="AR43">
        <v>3.4301993980685048</v>
      </c>
      <c r="AS43">
        <v>3.2302042424945152</v>
      </c>
      <c r="AT43">
        <v>0.34153027487603999</v>
      </c>
      <c r="AU43">
        <v>0.95034062873503911</v>
      </c>
      <c r="AV43">
        <v>3.208858304178535</v>
      </c>
      <c r="AW43">
        <v>2.2533079787544898</v>
      </c>
      <c r="AX43">
        <v>0</v>
      </c>
      <c r="AY43">
        <v>3.9155961440538096</v>
      </c>
      <c r="AZ43">
        <v>1.5817787714823801</v>
      </c>
      <c r="BA43">
        <v>5.9416409788120248</v>
      </c>
      <c r="BB43">
        <v>3.3782800466808398</v>
      </c>
      <c r="BC43">
        <v>3.6434913758984955</v>
      </c>
      <c r="BD43">
        <v>2.0729189306422597</v>
      </c>
      <c r="BE43">
        <v>3.06794805635603</v>
      </c>
      <c r="BF43">
        <v>2.1575349586225001</v>
      </c>
      <c r="BG43">
        <v>3.693653709157835</v>
      </c>
      <c r="BH43">
        <v>1.7351897465329749</v>
      </c>
      <c r="BJ43">
        <f t="shared" si="12"/>
        <v>2.6141271350542494</v>
      </c>
      <c r="BK43">
        <f t="shared" si="13"/>
        <v>2.2622239584081516</v>
      </c>
      <c r="BL43">
        <f t="shared" si="14"/>
        <v>2.5732966159293915</v>
      </c>
      <c r="BN43">
        <f t="shared" si="15"/>
        <v>1.6634914438802406</v>
      </c>
      <c r="BO43">
        <f t="shared" si="16"/>
        <v>1.2981539800861752</v>
      </c>
      <c r="BP43">
        <f t="shared" si="17"/>
        <v>1.2998278050939422</v>
      </c>
      <c r="BR43">
        <f t="shared" si="18"/>
        <v>0.41587286097006015</v>
      </c>
      <c r="BS43">
        <f t="shared" si="19"/>
        <v>0.30597782744774699</v>
      </c>
      <c r="BT43">
        <f t="shared" si="20"/>
        <v>0.25996556101878843</v>
      </c>
      <c r="BV43">
        <f t="shared" si="21"/>
        <v>0.50104337531190546</v>
      </c>
      <c r="BW43">
        <f t="shared" si="22"/>
        <v>0.93427667490978816</v>
      </c>
      <c r="BX43">
        <f t="shared" si="23"/>
        <v>0.44342321871164725</v>
      </c>
    </row>
    <row r="44" spans="1:76" x14ac:dyDescent="0.3">
      <c r="A44" t="s">
        <v>1474</v>
      </c>
      <c r="B44">
        <v>34.468423309363004</v>
      </c>
      <c r="C44">
        <v>26.265471260824949</v>
      </c>
      <c r="D44">
        <v>39.229438824085648</v>
      </c>
      <c r="E44">
        <v>32.3360532615078</v>
      </c>
      <c r="F44">
        <v>31.147311344908299</v>
      </c>
      <c r="G44">
        <v>19.953279249404549</v>
      </c>
      <c r="H44">
        <v>29.230139782352349</v>
      </c>
      <c r="I44">
        <v>27.267667586413147</v>
      </c>
      <c r="J44">
        <v>34.374726492121795</v>
      </c>
      <c r="K44">
        <v>33.689964229901896</v>
      </c>
      <c r="L44">
        <v>47.237041959525101</v>
      </c>
      <c r="M44">
        <v>46.913497819382755</v>
      </c>
      <c r="N44">
        <v>27.9060654030371</v>
      </c>
      <c r="O44">
        <v>32.523229750320652</v>
      </c>
      <c r="P44">
        <v>34.814289064844402</v>
      </c>
      <c r="Q44">
        <v>34.623617779681098</v>
      </c>
      <c r="R44">
        <v>36.306533980546497</v>
      </c>
      <c r="S44">
        <v>30.124315408451199</v>
      </c>
      <c r="T44">
        <v>32.245454662493898</v>
      </c>
      <c r="U44">
        <v>51.084134459348249</v>
      </c>
      <c r="V44">
        <v>24.0791757501079</v>
      </c>
      <c r="W44">
        <v>31.30559275710295</v>
      </c>
      <c r="X44">
        <v>30.887943820382748</v>
      </c>
      <c r="Y44">
        <v>30.714516761112503</v>
      </c>
      <c r="Z44">
        <v>48.309210323276446</v>
      </c>
      <c r="AA44">
        <v>23.182513531702849</v>
      </c>
      <c r="AB44">
        <v>20.41094142378515</v>
      </c>
      <c r="AC44">
        <v>29.971822587814998</v>
      </c>
      <c r="AD44">
        <v>12.8677367761409</v>
      </c>
      <c r="AE44">
        <v>38.454107968338349</v>
      </c>
      <c r="AF44">
        <v>27.346937617254952</v>
      </c>
      <c r="AG44">
        <v>29.298471234689302</v>
      </c>
      <c r="AH44">
        <v>26.037838951495353</v>
      </c>
      <c r="AI44">
        <v>20.254709096926099</v>
      </c>
      <c r="AJ44">
        <v>26.719692435977898</v>
      </c>
      <c r="AK44">
        <v>31.963001924264297</v>
      </c>
      <c r="AL44">
        <v>20.32381061272925</v>
      </c>
      <c r="AM44">
        <v>19.0736358995409</v>
      </c>
      <c r="AN44">
        <v>48.716088811243097</v>
      </c>
      <c r="AO44">
        <v>34.088177752082601</v>
      </c>
      <c r="AP44">
        <v>27.885581100814647</v>
      </c>
      <c r="AQ44">
        <v>30.897518183937102</v>
      </c>
      <c r="AR44">
        <v>29.96917784492835</v>
      </c>
      <c r="AS44">
        <v>34.070281691060501</v>
      </c>
      <c r="AT44">
        <v>48.444194437316497</v>
      </c>
      <c r="AU44">
        <v>24.923208250271351</v>
      </c>
      <c r="AV44">
        <v>49.446095282787894</v>
      </c>
      <c r="AW44">
        <v>33.543227725626103</v>
      </c>
      <c r="AX44">
        <v>30.7759615356956</v>
      </c>
      <c r="AY44">
        <v>31.465837132549602</v>
      </c>
      <c r="AZ44">
        <v>28.895135629607047</v>
      </c>
      <c r="BA44">
        <v>47.599203927499005</v>
      </c>
      <c r="BB44">
        <v>39.89277592876455</v>
      </c>
      <c r="BC44">
        <v>26.553966810400201</v>
      </c>
      <c r="BD44">
        <v>20.97395390195085</v>
      </c>
      <c r="BE44">
        <v>13.66809898653335</v>
      </c>
      <c r="BF44">
        <v>31.296327900837351</v>
      </c>
      <c r="BG44">
        <v>27.988580031368951</v>
      </c>
      <c r="BH44">
        <v>41.989101320632699</v>
      </c>
      <c r="BJ44">
        <f t="shared" si="12"/>
        <v>33.248763569854653</v>
      </c>
      <c r="BK44">
        <f t="shared" si="13"/>
        <v>30.160108728387243</v>
      </c>
      <c r="BL44">
        <f t="shared" si="14"/>
        <v>32.046505402336784</v>
      </c>
      <c r="BN44">
        <f t="shared" si="15"/>
        <v>7.0106374944337047</v>
      </c>
      <c r="BO44">
        <f t="shared" si="16"/>
        <v>9.3425394171470693</v>
      </c>
      <c r="BP44">
        <f t="shared" si="17"/>
        <v>9.5515074683087011</v>
      </c>
      <c r="BR44">
        <f t="shared" si="18"/>
        <v>1.7526593736084262</v>
      </c>
      <c r="BS44">
        <f t="shared" si="19"/>
        <v>2.2020576584557694</v>
      </c>
      <c r="BT44">
        <f t="shared" si="20"/>
        <v>1.9103014936617402</v>
      </c>
      <c r="BV44">
        <f t="shared" si="21"/>
        <v>0.28085013594837133</v>
      </c>
      <c r="BW44">
        <f t="shared" si="22"/>
        <v>0.64546581904712363</v>
      </c>
      <c r="BX44">
        <f t="shared" si="23"/>
        <v>0.5215380218110256</v>
      </c>
    </row>
    <row r="45" spans="1:76" x14ac:dyDescent="0.3">
      <c r="A45" t="s">
        <v>1475</v>
      </c>
      <c r="B45">
        <v>43.045521143049697</v>
      </c>
      <c r="C45">
        <v>44.93920470660705</v>
      </c>
      <c r="D45">
        <v>60.75392107410395</v>
      </c>
      <c r="E45">
        <v>27.4557169851361</v>
      </c>
      <c r="F45">
        <v>52.345112827079902</v>
      </c>
      <c r="G45">
        <v>28.791018406234251</v>
      </c>
      <c r="H45">
        <v>43.993405782574555</v>
      </c>
      <c r="I45">
        <v>46.469417924102956</v>
      </c>
      <c r="J45">
        <v>67.636125967004489</v>
      </c>
      <c r="K45">
        <v>72.162931092182546</v>
      </c>
      <c r="L45">
        <v>78.95564117224275</v>
      </c>
      <c r="M45">
        <v>48.522343908500147</v>
      </c>
      <c r="N45">
        <v>58.695217908654556</v>
      </c>
      <c r="O45">
        <v>46.208739700174746</v>
      </c>
      <c r="P45">
        <v>37.989647906028395</v>
      </c>
      <c r="Q45">
        <v>68.852988493322755</v>
      </c>
      <c r="R45">
        <v>73.210107928333201</v>
      </c>
      <c r="S45">
        <v>65.592325601071394</v>
      </c>
      <c r="T45">
        <v>84.82283945235605</v>
      </c>
      <c r="U45">
        <v>52.140006428351654</v>
      </c>
      <c r="V45">
        <v>58.052069121078098</v>
      </c>
      <c r="W45">
        <v>65.822831190657553</v>
      </c>
      <c r="X45">
        <v>62.563788601393057</v>
      </c>
      <c r="Y45">
        <v>51.932759187564756</v>
      </c>
      <c r="Z45">
        <v>67.950142611714298</v>
      </c>
      <c r="AA45">
        <v>29.017879882645399</v>
      </c>
      <c r="AB45">
        <v>33.145999341248</v>
      </c>
      <c r="AC45">
        <v>41.413852464275053</v>
      </c>
      <c r="AD45">
        <v>20.143974348997951</v>
      </c>
      <c r="AE45">
        <v>46.802329353625197</v>
      </c>
      <c r="AF45">
        <v>39.483685236125652</v>
      </c>
      <c r="AG45">
        <v>34.894835422464801</v>
      </c>
      <c r="AH45">
        <v>36.802848191718354</v>
      </c>
      <c r="AI45">
        <v>26.147899862468549</v>
      </c>
      <c r="AJ45">
        <v>35.743806328365302</v>
      </c>
      <c r="AK45">
        <v>36.870263398660654</v>
      </c>
      <c r="AL45">
        <v>30.471702365791248</v>
      </c>
      <c r="AM45">
        <v>56.678245840552194</v>
      </c>
      <c r="AN45">
        <v>70.087388222325444</v>
      </c>
      <c r="AO45">
        <v>69.455715543687305</v>
      </c>
      <c r="AP45">
        <v>49.579310879735345</v>
      </c>
      <c r="AQ45">
        <v>55.860976054030751</v>
      </c>
      <c r="AR45">
        <v>78.957840629697799</v>
      </c>
      <c r="AS45">
        <v>46.827399698403653</v>
      </c>
      <c r="AT45">
        <v>60.307850136011702</v>
      </c>
      <c r="AU45">
        <v>36.453647852850352</v>
      </c>
      <c r="AV45">
        <v>52.926936315731098</v>
      </c>
      <c r="AW45">
        <v>50.411471479285353</v>
      </c>
      <c r="AX45">
        <v>49.695868279419201</v>
      </c>
      <c r="AY45">
        <v>64.195980546191493</v>
      </c>
      <c r="AZ45">
        <v>39.448134587912151</v>
      </c>
      <c r="BA45">
        <v>68.818134218002896</v>
      </c>
      <c r="BB45">
        <v>64.475674641269052</v>
      </c>
      <c r="BC45">
        <v>42.301684604558545</v>
      </c>
      <c r="BD45">
        <v>31.369600076727849</v>
      </c>
      <c r="BE45">
        <v>29.546290015864301</v>
      </c>
      <c r="BF45">
        <v>77.25458525198745</v>
      </c>
      <c r="BG45">
        <v>75.727951604657505</v>
      </c>
      <c r="BH45">
        <v>81.670127971308858</v>
      </c>
      <c r="BJ45">
        <f t="shared" si="12"/>
        <v>51.676059687312424</v>
      </c>
      <c r="BK45">
        <f t="shared" si="13"/>
        <v>49.441120790338267</v>
      </c>
      <c r="BL45">
        <f t="shared" si="14"/>
        <v>54.205463461721102</v>
      </c>
      <c r="BN45">
        <f t="shared" si="15"/>
        <v>15.031724318974051</v>
      </c>
      <c r="BO45">
        <f t="shared" si="16"/>
        <v>18.107342366250649</v>
      </c>
      <c r="BP45">
        <f t="shared" si="17"/>
        <v>16.370932833820007</v>
      </c>
      <c r="BR45">
        <f t="shared" si="18"/>
        <v>3.7579310797435128</v>
      </c>
      <c r="BS45">
        <f t="shared" si="19"/>
        <v>4.2679415254807669</v>
      </c>
      <c r="BT45">
        <f t="shared" si="20"/>
        <v>3.2741865667640013</v>
      </c>
      <c r="BV45">
        <f t="shared" si="21"/>
        <v>0.69692243340478677</v>
      </c>
      <c r="BW45">
        <f t="shared" si="22"/>
        <v>0.61507984322069753</v>
      </c>
      <c r="BX45">
        <f t="shared" si="23"/>
        <v>0.38192068184500427</v>
      </c>
    </row>
    <row r="46" spans="1:76" x14ac:dyDescent="0.3">
      <c r="A46" t="s">
        <v>1476</v>
      </c>
      <c r="B46">
        <v>0.50193922646317002</v>
      </c>
      <c r="C46">
        <v>0</v>
      </c>
      <c r="D46">
        <v>1.56304989626406</v>
      </c>
      <c r="E46">
        <v>0.74132995336436491</v>
      </c>
      <c r="F46">
        <v>0</v>
      </c>
      <c r="G46">
        <v>0.45922220812562498</v>
      </c>
      <c r="H46">
        <v>0</v>
      </c>
      <c r="I46">
        <v>0.869755163133904</v>
      </c>
      <c r="J46">
        <v>0.91044528858784501</v>
      </c>
      <c r="K46">
        <v>0.41016764177382953</v>
      </c>
      <c r="L46">
        <v>1.6921918417310551</v>
      </c>
      <c r="M46">
        <v>0.66489946150655499</v>
      </c>
      <c r="N46">
        <v>0</v>
      </c>
      <c r="O46">
        <v>0.512144113570285</v>
      </c>
      <c r="P46">
        <v>0</v>
      </c>
      <c r="Q46">
        <v>0.71922989725494002</v>
      </c>
      <c r="R46">
        <v>0.68717017550929804</v>
      </c>
      <c r="S46">
        <v>0.62472673127978995</v>
      </c>
      <c r="T46">
        <v>0.51328048315744002</v>
      </c>
      <c r="U46">
        <v>0.50820403009438997</v>
      </c>
      <c r="V46">
        <v>0.10670432195184699</v>
      </c>
      <c r="W46">
        <v>1.9341892128676939</v>
      </c>
      <c r="X46">
        <v>0.124933497196322</v>
      </c>
      <c r="Y46">
        <v>0</v>
      </c>
      <c r="Z46">
        <v>1.091379921822202</v>
      </c>
      <c r="AA46">
        <v>0.82404331229711003</v>
      </c>
      <c r="AB46">
        <v>0.73971767638586505</v>
      </c>
      <c r="AC46">
        <v>0.42140006504614752</v>
      </c>
      <c r="AD46">
        <v>0</v>
      </c>
      <c r="AE46">
        <v>1.2062640229156649</v>
      </c>
      <c r="AF46">
        <v>1.225571296486595</v>
      </c>
      <c r="AG46">
        <v>0</v>
      </c>
      <c r="AH46">
        <v>0</v>
      </c>
      <c r="AI46">
        <v>1.6712275245337</v>
      </c>
      <c r="AJ46">
        <v>0.54824185968535499</v>
      </c>
      <c r="AK46">
        <v>0.15756103516306399</v>
      </c>
      <c r="AL46">
        <v>0.40297837392089347</v>
      </c>
      <c r="AM46">
        <v>0.47477068159359648</v>
      </c>
      <c r="AN46">
        <v>0.75159327643052998</v>
      </c>
      <c r="AO46">
        <v>0</v>
      </c>
      <c r="AP46">
        <v>0.8154663201030915</v>
      </c>
      <c r="AQ46">
        <v>0.68050733094363003</v>
      </c>
      <c r="AR46">
        <v>0.60884310301773004</v>
      </c>
      <c r="AS46">
        <v>0.77860228522670005</v>
      </c>
      <c r="AT46">
        <v>0</v>
      </c>
      <c r="AU46">
        <v>0.92192466149678243</v>
      </c>
      <c r="AV46">
        <v>0</v>
      </c>
      <c r="AW46">
        <v>1.80723682319443</v>
      </c>
      <c r="AX46">
        <v>4.5255907126730701</v>
      </c>
      <c r="AY46">
        <v>0</v>
      </c>
      <c r="AZ46">
        <v>0.48631254359773451</v>
      </c>
      <c r="BA46">
        <v>0.32540137813474701</v>
      </c>
      <c r="BB46">
        <v>1.2216903944768749</v>
      </c>
      <c r="BC46">
        <v>0.134269907384511</v>
      </c>
      <c r="BD46">
        <v>1.0806575342631115</v>
      </c>
      <c r="BE46">
        <v>0.34728887783395251</v>
      </c>
      <c r="BF46">
        <v>1.20078080784361</v>
      </c>
      <c r="BG46">
        <v>0.71063542309054994</v>
      </c>
      <c r="BH46">
        <v>0</v>
      </c>
      <c r="BJ46">
        <f t="shared" si="12"/>
        <v>0.5652734182359771</v>
      </c>
      <c r="BK46">
        <f t="shared" si="13"/>
        <v>0.64882290397467035</v>
      </c>
      <c r="BL46">
        <f t="shared" si="14"/>
        <v>0.71921413320295868</v>
      </c>
      <c r="BN46">
        <f t="shared" si="15"/>
        <v>0.52800179460608088</v>
      </c>
      <c r="BO46">
        <f t="shared" si="16"/>
        <v>0.59010631360640187</v>
      </c>
      <c r="BP46">
        <f t="shared" si="17"/>
        <v>0.91598351532266531</v>
      </c>
      <c r="BR46">
        <f t="shared" si="18"/>
        <v>0.13200044865152022</v>
      </c>
      <c r="BS46">
        <f t="shared" si="19"/>
        <v>0.13908939199069409</v>
      </c>
      <c r="BT46">
        <f t="shared" si="20"/>
        <v>0.18319670306453306</v>
      </c>
      <c r="BV46">
        <f t="shared" si="21"/>
        <v>0.6659728957926514</v>
      </c>
      <c r="BW46">
        <f t="shared" si="22"/>
        <v>0.49945066292017504</v>
      </c>
      <c r="BX46">
        <f t="shared" si="23"/>
        <v>0.761146497248538</v>
      </c>
    </row>
    <row r="47" spans="1:76" x14ac:dyDescent="0.3">
      <c r="A47" t="s">
        <v>1477</v>
      </c>
      <c r="B47">
        <v>10.593409145412096</v>
      </c>
      <c r="C47">
        <v>15.42456239560965</v>
      </c>
      <c r="D47">
        <v>21.985393920141</v>
      </c>
      <c r="E47">
        <v>14.150073862747885</v>
      </c>
      <c r="F47">
        <v>20.729902778200401</v>
      </c>
      <c r="G47">
        <v>12.832196701135949</v>
      </c>
      <c r="H47">
        <v>16.705094455617051</v>
      </c>
      <c r="I47">
        <v>22.246198625625397</v>
      </c>
      <c r="J47">
        <v>29.428441034065301</v>
      </c>
      <c r="K47">
        <v>33.095063613590447</v>
      </c>
      <c r="L47">
        <v>49.782704215047744</v>
      </c>
      <c r="M47">
        <v>21.199055988701701</v>
      </c>
      <c r="N47">
        <v>19.918526529289601</v>
      </c>
      <c r="O47">
        <v>21.946571650875597</v>
      </c>
      <c r="P47">
        <v>12.391158722263299</v>
      </c>
      <c r="Q47">
        <v>30.664324506702251</v>
      </c>
      <c r="R47">
        <v>40.6177298258348</v>
      </c>
      <c r="S47">
        <v>21.079267345465198</v>
      </c>
      <c r="T47">
        <v>22.423497269605949</v>
      </c>
      <c r="U47">
        <v>27.430665789962298</v>
      </c>
      <c r="V47">
        <v>16.659531997684599</v>
      </c>
      <c r="W47">
        <v>35.491659523363552</v>
      </c>
      <c r="X47">
        <v>29.3700409849368</v>
      </c>
      <c r="Y47">
        <v>35.713962244106952</v>
      </c>
      <c r="Z47">
        <v>25.522779279686901</v>
      </c>
      <c r="AA47">
        <v>13.601348698248064</v>
      </c>
      <c r="AB47">
        <v>13.36097934526105</v>
      </c>
      <c r="AC47">
        <v>17.732657441799951</v>
      </c>
      <c r="AD47">
        <v>8.5427827098342206</v>
      </c>
      <c r="AE47">
        <v>25.433495028855599</v>
      </c>
      <c r="AF47">
        <v>36.254189289772455</v>
      </c>
      <c r="AG47">
        <v>16.761843663976201</v>
      </c>
      <c r="AH47">
        <v>19.752509045531351</v>
      </c>
      <c r="AI47">
        <v>12.148205902346064</v>
      </c>
      <c r="AJ47">
        <v>10.177797846235819</v>
      </c>
      <c r="AK47">
        <v>20.147456167262497</v>
      </c>
      <c r="AL47">
        <v>15.48477792202025</v>
      </c>
      <c r="AM47">
        <v>19.479248732940398</v>
      </c>
      <c r="AN47">
        <v>27.279615012746298</v>
      </c>
      <c r="AO47">
        <v>18.520582577999001</v>
      </c>
      <c r="AP47">
        <v>19.015194276761751</v>
      </c>
      <c r="AQ47">
        <v>34.927205512260947</v>
      </c>
      <c r="AR47">
        <v>27.66747909462865</v>
      </c>
      <c r="AS47">
        <v>15.366419122150001</v>
      </c>
      <c r="AT47">
        <v>27.6337886932291</v>
      </c>
      <c r="AU47">
        <v>7.0723191157830501</v>
      </c>
      <c r="AV47">
        <v>19.86450650951025</v>
      </c>
      <c r="AW47">
        <v>11.428361843063151</v>
      </c>
      <c r="AX47">
        <v>38.098912646991351</v>
      </c>
      <c r="AY47">
        <v>28.5324066738761</v>
      </c>
      <c r="AZ47">
        <v>14.103091958245589</v>
      </c>
      <c r="BA47">
        <v>45.8073003055746</v>
      </c>
      <c r="BB47">
        <v>24.527338382094449</v>
      </c>
      <c r="BC47">
        <v>23.178071762857201</v>
      </c>
      <c r="BD47">
        <v>18.082620788860801</v>
      </c>
      <c r="BE47">
        <v>13.99290315979915</v>
      </c>
      <c r="BF47">
        <v>24.103879678085999</v>
      </c>
      <c r="BG47">
        <v>28.999626756263346</v>
      </c>
      <c r="BH47">
        <v>40.018357797937099</v>
      </c>
      <c r="BJ47">
        <f t="shared" si="12"/>
        <v>22.068292384064083</v>
      </c>
      <c r="BK47">
        <f t="shared" si="13"/>
        <v>23.21650807701511</v>
      </c>
      <c r="BL47">
        <f t="shared" si="14"/>
        <v>22.940370493487077</v>
      </c>
      <c r="BN47">
        <f t="shared" si="15"/>
        <v>9.9035014122428411</v>
      </c>
      <c r="BO47">
        <f t="shared" si="16"/>
        <v>9.4085125058207666</v>
      </c>
      <c r="BP47">
        <f t="shared" si="17"/>
        <v>9.6376573815658304</v>
      </c>
      <c r="BR47">
        <f t="shared" si="18"/>
        <v>2.4758753530607103</v>
      </c>
      <c r="BS47">
        <f t="shared" si="19"/>
        <v>2.217607664581434</v>
      </c>
      <c r="BT47">
        <f t="shared" si="20"/>
        <v>1.9275314763131661</v>
      </c>
      <c r="BV47">
        <f t="shared" si="21"/>
        <v>0.73208284717391825</v>
      </c>
      <c r="BW47">
        <f t="shared" si="22"/>
        <v>0.7828817826434159</v>
      </c>
      <c r="BX47">
        <f t="shared" si="23"/>
        <v>0.92562710037035045</v>
      </c>
    </row>
    <row r="48" spans="1:76" x14ac:dyDescent="0.3">
      <c r="A48" t="s">
        <v>1478</v>
      </c>
      <c r="B48">
        <v>2.3045032221044401</v>
      </c>
      <c r="C48">
        <v>0.7964682008505064</v>
      </c>
      <c r="D48">
        <v>0.86934510653806729</v>
      </c>
      <c r="E48">
        <v>1.3616440826210681</v>
      </c>
      <c r="F48">
        <v>0</v>
      </c>
      <c r="G48">
        <v>2.0708828339545149</v>
      </c>
      <c r="H48">
        <v>0.87701048878600008</v>
      </c>
      <c r="I48">
        <v>1.5751554440749449</v>
      </c>
      <c r="J48">
        <v>1.693928956733215</v>
      </c>
      <c r="K48">
        <v>2.4906598731434153</v>
      </c>
      <c r="L48">
        <v>4.3037567959749303</v>
      </c>
      <c r="M48">
        <v>2.0718756743177926</v>
      </c>
      <c r="N48">
        <v>1.8903298695566302</v>
      </c>
      <c r="O48">
        <v>3.2167131866722101</v>
      </c>
      <c r="P48">
        <v>2.0477399770688249</v>
      </c>
      <c r="Q48">
        <v>1.5179271598913799</v>
      </c>
      <c r="R48">
        <v>1.4285556188955999</v>
      </c>
      <c r="S48">
        <v>1.3964391435757151</v>
      </c>
      <c r="T48">
        <v>0.85751930690099998</v>
      </c>
      <c r="U48">
        <v>2.3834049244619901</v>
      </c>
      <c r="V48">
        <v>2.35853354566341</v>
      </c>
      <c r="W48">
        <v>4.6510287839957769</v>
      </c>
      <c r="X48">
        <v>0.27826182175131398</v>
      </c>
      <c r="Y48">
        <v>2.975164221317935</v>
      </c>
      <c r="Z48">
        <v>2.7500372759812048</v>
      </c>
      <c r="AA48">
        <v>1.0699293766047919</v>
      </c>
      <c r="AB48">
        <v>1.21892358035834</v>
      </c>
      <c r="AC48">
        <v>2.1342944988824497</v>
      </c>
      <c r="AD48">
        <v>0.19124262668273201</v>
      </c>
      <c r="AE48">
        <v>0.8437354732567669</v>
      </c>
      <c r="AF48">
        <v>2.1259051220036902</v>
      </c>
      <c r="AG48">
        <v>1.18681195967854</v>
      </c>
      <c r="AH48">
        <v>1.6432939378833451</v>
      </c>
      <c r="AI48">
        <v>1.7207981201586851</v>
      </c>
      <c r="AJ48">
        <v>0.79862065340284005</v>
      </c>
      <c r="AK48">
        <v>1.815383444114133</v>
      </c>
      <c r="AL48">
        <v>1.3175113199235049</v>
      </c>
      <c r="AM48">
        <v>0.27232513258032598</v>
      </c>
      <c r="AN48">
        <v>1.21460649217106</v>
      </c>
      <c r="AO48">
        <v>2.1152503113962</v>
      </c>
      <c r="AP48">
        <v>1.644081978358745</v>
      </c>
      <c r="AQ48">
        <v>1.558129445658224</v>
      </c>
      <c r="AR48">
        <v>4.622032723672775</v>
      </c>
      <c r="AS48">
        <v>1.4549323740873401</v>
      </c>
      <c r="AT48">
        <v>2.8895849915735101</v>
      </c>
      <c r="AU48">
        <v>1.3283729418090551</v>
      </c>
      <c r="AV48">
        <v>3.3179509634957949</v>
      </c>
      <c r="AW48">
        <v>1.47636561791891</v>
      </c>
      <c r="AX48">
        <v>0</v>
      </c>
      <c r="AY48">
        <v>0.85677710168146004</v>
      </c>
      <c r="AZ48">
        <v>2.4836103147758699</v>
      </c>
      <c r="BA48">
        <v>5.0626056802261594</v>
      </c>
      <c r="BB48">
        <v>1.9399273488532349</v>
      </c>
      <c r="BC48">
        <v>0.89110292709426997</v>
      </c>
      <c r="BD48">
        <v>2.0421362768318252</v>
      </c>
      <c r="BE48">
        <v>0.7282431184465995</v>
      </c>
      <c r="BF48">
        <v>1.187053469282735</v>
      </c>
      <c r="BG48">
        <v>0.79938745237276498</v>
      </c>
      <c r="BH48">
        <v>1.915828112145515</v>
      </c>
      <c r="BJ48">
        <f t="shared" si="12"/>
        <v>1.8179963045179961</v>
      </c>
      <c r="BK48">
        <f t="shared" si="13"/>
        <v>1.7341044076696273</v>
      </c>
      <c r="BL48">
        <f t="shared" si="14"/>
        <v>1.749272807674914</v>
      </c>
      <c r="BN48">
        <f t="shared" si="15"/>
        <v>1.0171098560316532</v>
      </c>
      <c r="BO48">
        <f t="shared" si="16"/>
        <v>1.0707031320840736</v>
      </c>
      <c r="BP48">
        <f t="shared" si="17"/>
        <v>1.2009807443203036</v>
      </c>
      <c r="BR48">
        <f t="shared" si="18"/>
        <v>0.25427746400791329</v>
      </c>
      <c r="BS48">
        <f t="shared" si="19"/>
        <v>0.25236714844477476</v>
      </c>
      <c r="BT48">
        <f t="shared" si="20"/>
        <v>0.24019614886406071</v>
      </c>
      <c r="BV48">
        <f t="shared" si="21"/>
        <v>0.81635324746826599</v>
      </c>
      <c r="BW48">
        <f t="shared" si="22"/>
        <v>0.84534968644376896</v>
      </c>
      <c r="BX48">
        <f t="shared" si="23"/>
        <v>0.96549519683592688</v>
      </c>
    </row>
    <row r="49" spans="1:76" x14ac:dyDescent="0.3">
      <c r="A49" t="s">
        <v>1479</v>
      </c>
      <c r="B49">
        <v>6.8190533077761097</v>
      </c>
      <c r="C49">
        <v>2.2624428815401152</v>
      </c>
      <c r="D49">
        <v>6.6650773766744154</v>
      </c>
      <c r="E49">
        <v>4.5784319055483147</v>
      </c>
      <c r="F49">
        <v>8.6551699886666107</v>
      </c>
      <c r="G49">
        <v>1.5943778472383605</v>
      </c>
      <c r="H49">
        <v>2.8858944364515802</v>
      </c>
      <c r="I49">
        <v>2.5484517556117652</v>
      </c>
      <c r="J49">
        <v>7.1447855658086503</v>
      </c>
      <c r="K49">
        <v>4.30831503861753</v>
      </c>
      <c r="L49">
        <v>8.936781999756974</v>
      </c>
      <c r="M49">
        <v>9.6229894706590198</v>
      </c>
      <c r="N49">
        <v>3.4348182668750251</v>
      </c>
      <c r="O49">
        <v>4.9686364219754848</v>
      </c>
      <c r="P49">
        <v>1.8504709393343499</v>
      </c>
      <c r="Q49">
        <v>7.259014257055675</v>
      </c>
      <c r="R49">
        <v>8.0865936265331104</v>
      </c>
      <c r="S49">
        <v>8.7579667893644153</v>
      </c>
      <c r="T49">
        <v>8.1908823790240248</v>
      </c>
      <c r="U49">
        <v>9.7011136520438441</v>
      </c>
      <c r="V49">
        <v>5.0244459868993001</v>
      </c>
      <c r="W49">
        <v>3.7220805923536751</v>
      </c>
      <c r="X49">
        <v>7.426024051717615</v>
      </c>
      <c r="Y49">
        <v>9.0857567744387548</v>
      </c>
      <c r="Z49">
        <v>7.2119013866627242</v>
      </c>
      <c r="AA49">
        <v>3.2571767233537154</v>
      </c>
      <c r="AB49">
        <v>5.2883011399228455</v>
      </c>
      <c r="AC49">
        <v>4.151192532368305</v>
      </c>
      <c r="AD49">
        <v>3.5091478158694045</v>
      </c>
      <c r="AE49">
        <v>5.1839578903128247</v>
      </c>
      <c r="AF49">
        <v>4.5938764734681152</v>
      </c>
      <c r="AG49">
        <v>6.3018516520397991</v>
      </c>
      <c r="AH49">
        <v>3.4143840338944553</v>
      </c>
      <c r="AI49">
        <v>0.90187203322115495</v>
      </c>
      <c r="AJ49">
        <v>5.3080574115453549</v>
      </c>
      <c r="AK49">
        <v>3.08690054102843</v>
      </c>
      <c r="AL49">
        <v>3.11206806836545</v>
      </c>
      <c r="AM49">
        <v>4.3078098866833354</v>
      </c>
      <c r="AN49">
        <v>7.2686320395553956</v>
      </c>
      <c r="AO49">
        <v>7.5194314152570803</v>
      </c>
      <c r="AP49">
        <v>5.9310515170522748</v>
      </c>
      <c r="AQ49">
        <v>6.6269625903364755</v>
      </c>
      <c r="AR49">
        <v>6.8417219472641504</v>
      </c>
      <c r="AS49">
        <v>4.9488471936076746</v>
      </c>
      <c r="AT49">
        <v>8.8400460877698208</v>
      </c>
      <c r="AU49">
        <v>1.6127913966392149</v>
      </c>
      <c r="AV49">
        <v>6.9845289144907898</v>
      </c>
      <c r="AW49">
        <v>5.2489195069807701</v>
      </c>
      <c r="AX49">
        <v>5.5187765978210201</v>
      </c>
      <c r="AY49">
        <v>4.7230127664884751</v>
      </c>
      <c r="AZ49">
        <v>4.6755487405252198</v>
      </c>
      <c r="BA49">
        <v>7.3098861934476353</v>
      </c>
      <c r="BB49">
        <v>4.0452594512274498</v>
      </c>
      <c r="BC49">
        <v>6.7931768637807997</v>
      </c>
      <c r="BD49">
        <v>3.01014260947818</v>
      </c>
      <c r="BE49">
        <v>4.8518527955718902</v>
      </c>
      <c r="BF49">
        <v>8.4684585743882455</v>
      </c>
      <c r="BG49">
        <v>7.0225772439624601</v>
      </c>
      <c r="BH49">
        <v>6.6931578716677196</v>
      </c>
      <c r="BJ49">
        <f t="shared" si="12"/>
        <v>5.2209194662243732</v>
      </c>
      <c r="BK49">
        <f t="shared" si="13"/>
        <v>5.7671403074160033</v>
      </c>
      <c r="BL49">
        <f t="shared" si="14"/>
        <v>5.629984728997413</v>
      </c>
      <c r="BN49">
        <f t="shared" si="15"/>
        <v>2.6812040120398035</v>
      </c>
      <c r="BO49">
        <f t="shared" si="16"/>
        <v>2.4460024137396887</v>
      </c>
      <c r="BP49">
        <f t="shared" si="17"/>
        <v>1.818668658188157</v>
      </c>
      <c r="BR49">
        <f t="shared" si="18"/>
        <v>0.67030100300995088</v>
      </c>
      <c r="BS49">
        <f t="shared" si="19"/>
        <v>0.57652829785133242</v>
      </c>
      <c r="BT49">
        <f t="shared" si="20"/>
        <v>0.3637337316376314</v>
      </c>
      <c r="BV49">
        <f t="shared" si="21"/>
        <v>0.54127226029228548</v>
      </c>
      <c r="BW49">
        <f t="shared" si="22"/>
        <v>0.59666081932214188</v>
      </c>
      <c r="BX49">
        <f t="shared" si="23"/>
        <v>0.8419039974433441</v>
      </c>
    </row>
    <row r="50" spans="1:76" x14ac:dyDescent="0.3">
      <c r="A50" t="s">
        <v>1480</v>
      </c>
      <c r="B50">
        <v>16.232562964750301</v>
      </c>
      <c r="C50">
        <v>14.836655828548949</v>
      </c>
      <c r="D50">
        <v>23.90655361925975</v>
      </c>
      <c r="E50">
        <v>19.548033573537349</v>
      </c>
      <c r="F50">
        <v>8.6701815829731999</v>
      </c>
      <c r="G50">
        <v>7.7741723178697004</v>
      </c>
      <c r="H50">
        <v>18.345253211338949</v>
      </c>
      <c r="I50">
        <v>12.349455509890401</v>
      </c>
      <c r="J50">
        <v>23.180540529521</v>
      </c>
      <c r="K50">
        <v>18.697363605990851</v>
      </c>
      <c r="L50">
        <v>17.88930185482155</v>
      </c>
      <c r="M50">
        <v>17.193874014845051</v>
      </c>
      <c r="N50">
        <v>14.361159090915599</v>
      </c>
      <c r="O50">
        <v>14.0036099389618</v>
      </c>
      <c r="P50">
        <v>9.4458693212126903</v>
      </c>
      <c r="Q50">
        <v>12.25616890513415</v>
      </c>
      <c r="R50">
        <v>28.111223109677301</v>
      </c>
      <c r="S50">
        <v>13.91215094774325</v>
      </c>
      <c r="T50">
        <v>22.822561260593449</v>
      </c>
      <c r="U50">
        <v>21.857860862119551</v>
      </c>
      <c r="V50">
        <v>12.448235414404399</v>
      </c>
      <c r="W50">
        <v>20.535127520119399</v>
      </c>
      <c r="X50">
        <v>9.736628111682105</v>
      </c>
      <c r="Y50">
        <v>22.414061698409952</v>
      </c>
      <c r="Z50">
        <v>17.479452489660911</v>
      </c>
      <c r="AA50">
        <v>10.582583495652456</v>
      </c>
      <c r="AB50">
        <v>12.707293390882125</v>
      </c>
      <c r="AC50">
        <v>12.200372865069905</v>
      </c>
      <c r="AD50">
        <v>3.4540865245082051</v>
      </c>
      <c r="AE50">
        <v>14.48012518350555</v>
      </c>
      <c r="AF50">
        <v>12.648713372275299</v>
      </c>
      <c r="AG50">
        <v>12.264974595024601</v>
      </c>
      <c r="AH50">
        <v>11.500699390260952</v>
      </c>
      <c r="AI50">
        <v>12.051972006361</v>
      </c>
      <c r="AJ50">
        <v>11.936254871311249</v>
      </c>
      <c r="AK50">
        <v>11.47534390067907</v>
      </c>
      <c r="AL50">
        <v>7.2845024162236705</v>
      </c>
      <c r="AM50">
        <v>12.855697407407501</v>
      </c>
      <c r="AN50">
        <v>25.2168664410333</v>
      </c>
      <c r="AO50">
        <v>19.393530035209199</v>
      </c>
      <c r="AP50">
        <v>12.467931400327199</v>
      </c>
      <c r="AQ50">
        <v>14.740762934915889</v>
      </c>
      <c r="AR50">
        <v>18.353589564701249</v>
      </c>
      <c r="AS50">
        <v>15.406641176895899</v>
      </c>
      <c r="AT50">
        <v>22.685238334407099</v>
      </c>
      <c r="AU50">
        <v>9.5249353877727607</v>
      </c>
      <c r="AV50">
        <v>20.797343717455298</v>
      </c>
      <c r="AW50">
        <v>12.218451517014699</v>
      </c>
      <c r="AX50">
        <v>18.559967616522751</v>
      </c>
      <c r="AY50">
        <v>17.914059046636151</v>
      </c>
      <c r="AZ50">
        <v>16.443534367925849</v>
      </c>
      <c r="BA50">
        <v>16.943294214648901</v>
      </c>
      <c r="BB50">
        <v>14.37273489092755</v>
      </c>
      <c r="BC50">
        <v>11.1210184842658</v>
      </c>
      <c r="BD50">
        <v>9.0538661939073606</v>
      </c>
      <c r="BE50">
        <v>9.0961517841477892</v>
      </c>
      <c r="BF50">
        <v>18.716403390754049</v>
      </c>
      <c r="BG50">
        <v>20.013515238499551</v>
      </c>
      <c r="BH50">
        <v>19.022504615459852</v>
      </c>
      <c r="BJ50">
        <f t="shared" si="12"/>
        <v>15.543172241848207</v>
      </c>
      <c r="BK50">
        <f t="shared" si="13"/>
        <v>15.06711790210835</v>
      </c>
      <c r="BL50">
        <f t="shared" si="14"/>
        <v>15.424565557961989</v>
      </c>
      <c r="BN50">
        <f t="shared" si="15"/>
        <v>4.7669885052860606</v>
      </c>
      <c r="BO50">
        <f t="shared" si="16"/>
        <v>5.9770575960424663</v>
      </c>
      <c r="BP50">
        <f t="shared" si="17"/>
        <v>4.6601071962494958</v>
      </c>
      <c r="BR50">
        <f t="shared" si="18"/>
        <v>1.1917471263215151</v>
      </c>
      <c r="BS50">
        <f t="shared" si="19"/>
        <v>1.4088059859013975</v>
      </c>
      <c r="BT50">
        <f t="shared" si="20"/>
        <v>0.93202143924989911</v>
      </c>
      <c r="BV50">
        <f t="shared" si="21"/>
        <v>0.79808635473596068</v>
      </c>
      <c r="BW50">
        <f t="shared" si="22"/>
        <v>0.93800781903774244</v>
      </c>
      <c r="BX50">
        <f t="shared" si="23"/>
        <v>0.83380095036550239</v>
      </c>
    </row>
    <row r="51" spans="1:76" x14ac:dyDescent="0.3">
      <c r="A51" t="s">
        <v>1481</v>
      </c>
      <c r="B51">
        <v>6.4671510378113952</v>
      </c>
      <c r="C51">
        <v>11.300166231293479</v>
      </c>
      <c r="D51">
        <v>13.655239641344449</v>
      </c>
      <c r="E51">
        <v>9.3089016400248745</v>
      </c>
      <c r="F51">
        <v>15.726640704816401</v>
      </c>
      <c r="G51">
        <v>5.4322696455372297</v>
      </c>
      <c r="H51">
        <v>7.2065165905474453</v>
      </c>
      <c r="I51">
        <v>9.5060943464277408</v>
      </c>
      <c r="J51">
        <v>10.386910975502335</v>
      </c>
      <c r="K51">
        <v>13.847630650803399</v>
      </c>
      <c r="L51">
        <v>14.7817259239616</v>
      </c>
      <c r="M51">
        <v>10.98399097662767</v>
      </c>
      <c r="N51">
        <v>10.50957864269321</v>
      </c>
      <c r="O51">
        <v>10.5482076025823</v>
      </c>
      <c r="P51">
        <v>8.0105187140276399</v>
      </c>
      <c r="Q51">
        <v>13.961817235473216</v>
      </c>
      <c r="R51">
        <v>20.0958116995734</v>
      </c>
      <c r="S51">
        <v>8.9651497191398306</v>
      </c>
      <c r="T51">
        <v>12.004231636533945</v>
      </c>
      <c r="U51">
        <v>12.1227129271715</v>
      </c>
      <c r="V51">
        <v>8.7598648525232505</v>
      </c>
      <c r="W51">
        <v>12.7621016346621</v>
      </c>
      <c r="X51">
        <v>11.065174418636346</v>
      </c>
      <c r="Y51">
        <v>13.357551564334949</v>
      </c>
      <c r="Z51">
        <v>13.812668669897086</v>
      </c>
      <c r="AA51">
        <v>5.1607648261442804</v>
      </c>
      <c r="AB51">
        <v>8.0626973622886293</v>
      </c>
      <c r="AC51">
        <v>4.9403902755207252</v>
      </c>
      <c r="AD51">
        <v>4.1928859184766951</v>
      </c>
      <c r="AE51">
        <v>8.0481259756370402</v>
      </c>
      <c r="AF51">
        <v>11.882930938022451</v>
      </c>
      <c r="AG51">
        <v>6.9423740258018345</v>
      </c>
      <c r="AH51">
        <v>7.1794116503613647</v>
      </c>
      <c r="AI51">
        <v>5.7130088586418299</v>
      </c>
      <c r="AJ51">
        <v>8.1107941504202294</v>
      </c>
      <c r="AK51">
        <v>7.4990411146135401</v>
      </c>
      <c r="AL51">
        <v>2.7221064447514101</v>
      </c>
      <c r="AM51">
        <v>10.039160116538856</v>
      </c>
      <c r="AN51">
        <v>17.68670766334435</v>
      </c>
      <c r="AO51">
        <v>16.885940530278699</v>
      </c>
      <c r="AP51">
        <v>6.9653789058957596</v>
      </c>
      <c r="AQ51">
        <v>13.94362281217624</v>
      </c>
      <c r="AR51">
        <v>10.751797958100049</v>
      </c>
      <c r="AS51">
        <v>7.8886618105851749</v>
      </c>
      <c r="AT51">
        <v>11.550483422184699</v>
      </c>
      <c r="AU51">
        <v>3.83964374951218</v>
      </c>
      <c r="AV51">
        <v>13.63885514026385</v>
      </c>
      <c r="AW51">
        <v>11.39228646326951</v>
      </c>
      <c r="AX51">
        <v>10.485066812625149</v>
      </c>
      <c r="AY51">
        <v>11.289803242272221</v>
      </c>
      <c r="AZ51">
        <v>8.2923322367981296</v>
      </c>
      <c r="BA51">
        <v>18.703573739802</v>
      </c>
      <c r="BB51">
        <v>14.092519639934249</v>
      </c>
      <c r="BC51">
        <v>4.8823017390698853</v>
      </c>
      <c r="BD51">
        <v>4.9921571340996742</v>
      </c>
      <c r="BE51">
        <v>8.2323701286177098</v>
      </c>
      <c r="BF51">
        <v>11.438764389063799</v>
      </c>
      <c r="BG51">
        <v>9.7475488099402448</v>
      </c>
      <c r="BH51">
        <v>19.5004955576687</v>
      </c>
      <c r="BJ51">
        <f t="shared" si="12"/>
        <v>10.727085034967148</v>
      </c>
      <c r="BK51">
        <f t="shared" si="13"/>
        <v>9.7259920529648483</v>
      </c>
      <c r="BL51">
        <f t="shared" si="14"/>
        <v>10.582856548473051</v>
      </c>
      <c r="BN51">
        <f t="shared" si="15"/>
        <v>3.05787299147647</v>
      </c>
      <c r="BO51">
        <f t="shared" si="16"/>
        <v>4.0279243068914381</v>
      </c>
      <c r="BP51">
        <f t="shared" si="17"/>
        <v>4.5195062284220322</v>
      </c>
      <c r="BR51">
        <f t="shared" si="18"/>
        <v>0.76446824786911749</v>
      </c>
      <c r="BS51">
        <f t="shared" si="19"/>
        <v>0.94939086383635352</v>
      </c>
      <c r="BT51">
        <f t="shared" si="20"/>
        <v>0.90390124568440644</v>
      </c>
      <c r="BV51">
        <f t="shared" si="21"/>
        <v>0.41769128470936012</v>
      </c>
      <c r="BW51">
        <f t="shared" si="22"/>
        <v>0.90366021840606581</v>
      </c>
      <c r="BX51">
        <f t="shared" si="23"/>
        <v>0.5171605410152651</v>
      </c>
    </row>
    <row r="52" spans="1:76" x14ac:dyDescent="0.3">
      <c r="A52" t="s">
        <v>1482</v>
      </c>
      <c r="B52">
        <v>11.79944534121465</v>
      </c>
      <c r="C52">
        <v>16.61891310278725</v>
      </c>
      <c r="D52">
        <v>58.284044918461952</v>
      </c>
      <c r="E52">
        <v>23.241739804465599</v>
      </c>
      <c r="F52">
        <v>31.350452076970601</v>
      </c>
      <c r="G52">
        <v>9.2729857345873761</v>
      </c>
      <c r="H52">
        <v>14.015018152780945</v>
      </c>
      <c r="I52">
        <v>19.326865448714848</v>
      </c>
      <c r="J52">
        <v>30.66548883943635</v>
      </c>
      <c r="K52">
        <v>30.962230244387499</v>
      </c>
      <c r="L52">
        <v>32.551972436701647</v>
      </c>
      <c r="M52">
        <v>38.532323750994699</v>
      </c>
      <c r="N52">
        <v>18.91791279266965</v>
      </c>
      <c r="O52">
        <v>14.572077472969305</v>
      </c>
      <c r="P52">
        <v>10.93353439539786</v>
      </c>
      <c r="Q52">
        <v>21.685043525391649</v>
      </c>
      <c r="R52">
        <v>11.0770264491087</v>
      </c>
      <c r="S52">
        <v>17.351651164456499</v>
      </c>
      <c r="T52">
        <v>21.014213201920601</v>
      </c>
      <c r="U52">
        <v>34.031543273080047</v>
      </c>
      <c r="V52">
        <v>31.249308157857499</v>
      </c>
      <c r="W52">
        <v>24.235734805538698</v>
      </c>
      <c r="X52">
        <v>18.69506201552155</v>
      </c>
      <c r="Y52">
        <v>27.603242219979901</v>
      </c>
      <c r="Z52">
        <v>18.725028443089847</v>
      </c>
      <c r="AA52">
        <v>12.289478713991777</v>
      </c>
      <c r="AB52">
        <v>6.6907519991866096</v>
      </c>
      <c r="AC52">
        <v>14.346270778037251</v>
      </c>
      <c r="AD52">
        <v>6.2910605950229144</v>
      </c>
      <c r="AE52">
        <v>12.064346522202801</v>
      </c>
      <c r="AF52">
        <v>18.376377977965902</v>
      </c>
      <c r="AG52">
        <v>12.037135613460649</v>
      </c>
      <c r="AH52">
        <v>20.621239903496001</v>
      </c>
      <c r="AI52">
        <v>8.1055088512004794</v>
      </c>
      <c r="AJ52">
        <v>9.230301646925005</v>
      </c>
      <c r="AK52">
        <v>36.14898981304195</v>
      </c>
      <c r="AL52">
        <v>9.991869245324196</v>
      </c>
      <c r="AM52">
        <v>14.10525783275185</v>
      </c>
      <c r="AN52">
        <v>37.324562912164751</v>
      </c>
      <c r="AO52">
        <v>8.9709881338487705</v>
      </c>
      <c r="AP52">
        <v>9.8447700383234746</v>
      </c>
      <c r="AQ52">
        <v>30.468420039546999</v>
      </c>
      <c r="AR52">
        <v>23.572294172160902</v>
      </c>
      <c r="AS52">
        <v>16.0467073155856</v>
      </c>
      <c r="AT52">
        <v>29.2391873640886</v>
      </c>
      <c r="AU52">
        <v>10.609389063209619</v>
      </c>
      <c r="AV52">
        <v>33.223161855179697</v>
      </c>
      <c r="AW52">
        <v>13.74963184182535</v>
      </c>
      <c r="AX52">
        <v>19.649249066817248</v>
      </c>
      <c r="AY52">
        <v>16.178909450115299</v>
      </c>
      <c r="AZ52">
        <v>13.428017328965055</v>
      </c>
      <c r="BA52">
        <v>24.8707924964976</v>
      </c>
      <c r="BB52">
        <v>18.821816362486452</v>
      </c>
      <c r="BC52">
        <v>13.894267951905601</v>
      </c>
      <c r="BD52">
        <v>13.166743907807351</v>
      </c>
      <c r="BE52">
        <v>7.2626051229209798</v>
      </c>
      <c r="BF52">
        <v>21.406603409304999</v>
      </c>
      <c r="BG52">
        <v>17.400139855548399</v>
      </c>
      <c r="BH52">
        <v>28.291894606368501</v>
      </c>
      <c r="BJ52">
        <f t="shared" si="12"/>
        <v>23.920628002370741</v>
      </c>
      <c r="BK52">
        <f t="shared" si="13"/>
        <v>17.489165593617649</v>
      </c>
      <c r="BL52">
        <f t="shared" si="14"/>
        <v>19.075862833308566</v>
      </c>
      <c r="BN52">
        <f t="shared" si="15"/>
        <v>12.753266132279188</v>
      </c>
      <c r="BO52">
        <f t="shared" si="16"/>
        <v>8.0588483794378618</v>
      </c>
      <c r="BP52">
        <f t="shared" si="17"/>
        <v>9.0079195059874504</v>
      </c>
      <c r="BR52">
        <f t="shared" si="18"/>
        <v>3.1883165330697971</v>
      </c>
      <c r="BS52">
        <f t="shared" si="19"/>
        <v>1.899488779218244</v>
      </c>
      <c r="BT52">
        <f t="shared" si="20"/>
        <v>1.8015839011974901</v>
      </c>
      <c r="BV52">
        <f t="shared" si="21"/>
        <v>9.5530448404363005E-2</v>
      </c>
      <c r="BW52">
        <f t="shared" si="22"/>
        <v>0.19804828981813316</v>
      </c>
      <c r="BX52">
        <f t="shared" si="23"/>
        <v>0.54797433380135452</v>
      </c>
    </row>
    <row r="53" spans="1:76" x14ac:dyDescent="0.3">
      <c r="A53" t="s">
        <v>1483</v>
      </c>
      <c r="B53">
        <v>0.64776098425466</v>
      </c>
      <c r="C53">
        <v>0.41791461429085203</v>
      </c>
      <c r="D53">
        <v>1.2240569852008001</v>
      </c>
      <c r="E53">
        <v>0</v>
      </c>
      <c r="F53">
        <v>0</v>
      </c>
      <c r="G53">
        <v>0.11963148841504651</v>
      </c>
      <c r="H53">
        <v>9.83225452973365E-2</v>
      </c>
      <c r="I53">
        <v>0.54455831197293003</v>
      </c>
      <c r="J53">
        <v>0</v>
      </c>
      <c r="K53">
        <v>2.1961694996635601</v>
      </c>
      <c r="L53">
        <v>3.9219129010028748</v>
      </c>
      <c r="M53">
        <v>1.9346601558882202</v>
      </c>
      <c r="N53">
        <v>1.92780271302881</v>
      </c>
      <c r="O53">
        <v>1.1612734174839949</v>
      </c>
      <c r="P53">
        <v>0</v>
      </c>
      <c r="Q53">
        <v>0</v>
      </c>
      <c r="R53">
        <v>3.3629697430651002</v>
      </c>
      <c r="S53">
        <v>1.216340998742315</v>
      </c>
      <c r="T53">
        <v>1.44478075996585</v>
      </c>
      <c r="U53">
        <v>1.0281659832775201</v>
      </c>
      <c r="V53">
        <v>0</v>
      </c>
      <c r="W53">
        <v>1.033138885378585</v>
      </c>
      <c r="X53">
        <v>0.73517065158577</v>
      </c>
      <c r="Y53">
        <v>0</v>
      </c>
      <c r="Z53">
        <v>0</v>
      </c>
      <c r="AA53">
        <v>0.23857633531863051</v>
      </c>
      <c r="AB53">
        <v>0</v>
      </c>
      <c r="AC53">
        <v>0.1431674551593185</v>
      </c>
      <c r="AD53">
        <v>0.29219473377504401</v>
      </c>
      <c r="AE53">
        <v>0.95232371575554997</v>
      </c>
      <c r="AF53">
        <v>0.44495839503698198</v>
      </c>
      <c r="AG53">
        <v>0.67678820653518001</v>
      </c>
      <c r="AH53">
        <v>0.29053307086445651</v>
      </c>
      <c r="AI53">
        <v>0.77586295296812002</v>
      </c>
      <c r="AJ53">
        <v>1.5361781416257001</v>
      </c>
      <c r="AK53">
        <v>1.2878040046289949</v>
      </c>
      <c r="AL53">
        <v>0.93764546434861851</v>
      </c>
      <c r="AM53">
        <v>1.1169032645753014</v>
      </c>
      <c r="AN53">
        <v>1.1602407071431351</v>
      </c>
      <c r="AO53">
        <v>0</v>
      </c>
      <c r="AP53">
        <v>0.91560138435904548</v>
      </c>
      <c r="AQ53">
        <v>0.92145550898324047</v>
      </c>
      <c r="AR53">
        <v>0.44199038020017151</v>
      </c>
      <c r="AS53">
        <v>0</v>
      </c>
      <c r="AT53">
        <v>1.40541760603344</v>
      </c>
      <c r="AU53">
        <v>1.01343763327373</v>
      </c>
      <c r="AV53">
        <v>1.0910625460159926</v>
      </c>
      <c r="AW53">
        <v>3.4813066534871702</v>
      </c>
      <c r="AX53">
        <v>0</v>
      </c>
      <c r="AY53">
        <v>0.50202427351648504</v>
      </c>
      <c r="AZ53">
        <v>0.90556481514530496</v>
      </c>
      <c r="BA53">
        <v>2.0247011589921202</v>
      </c>
      <c r="BB53">
        <v>0.7632195179151271</v>
      </c>
      <c r="BC53">
        <v>0.76189865129279499</v>
      </c>
      <c r="BD53">
        <v>0.28865947917723001</v>
      </c>
      <c r="BE53">
        <v>0.4626520901271548</v>
      </c>
      <c r="BF53">
        <v>1.187053469282735</v>
      </c>
      <c r="BG53">
        <v>1.238868567958745</v>
      </c>
      <c r="BH53">
        <v>0</v>
      </c>
      <c r="BJ53">
        <f t="shared" si="12"/>
        <v>0.88712897603119301</v>
      </c>
      <c r="BK53">
        <f t="shared" si="13"/>
        <v>0.70194288263491245</v>
      </c>
      <c r="BL53">
        <f t="shared" si="14"/>
        <v>0.93774741272328954</v>
      </c>
      <c r="BN53">
        <f t="shared" si="15"/>
        <v>1.1205228099248647</v>
      </c>
      <c r="BO53">
        <f t="shared" si="16"/>
        <v>0.8074836641287555</v>
      </c>
      <c r="BP53">
        <f t="shared" si="17"/>
        <v>0.74379416181200475</v>
      </c>
      <c r="BR53">
        <f t="shared" si="18"/>
        <v>0.28013070248121619</v>
      </c>
      <c r="BS53">
        <f t="shared" si="19"/>
        <v>0.19032572486760119</v>
      </c>
      <c r="BT53">
        <f t="shared" si="20"/>
        <v>0.14875883236240095</v>
      </c>
      <c r="BV53">
        <f t="shared" si="21"/>
        <v>0.58900849039366998</v>
      </c>
      <c r="BW53">
        <f t="shared" si="22"/>
        <v>0.87456895798591372</v>
      </c>
      <c r="BX53">
        <f t="shared" si="23"/>
        <v>0.33570574887689986</v>
      </c>
    </row>
    <row r="54" spans="1:76" x14ac:dyDescent="0.3">
      <c r="A54" t="s">
        <v>1484</v>
      </c>
      <c r="B54">
        <v>1.0249741495886076</v>
      </c>
      <c r="C54">
        <v>2.6000734534547401</v>
      </c>
      <c r="D54">
        <v>4.6869118404539947</v>
      </c>
      <c r="E54">
        <v>3.7403808710511699</v>
      </c>
      <c r="F54">
        <v>15.4910469508291</v>
      </c>
      <c r="G54">
        <v>2.32145324458953</v>
      </c>
      <c r="H54">
        <v>2.9136861190209054</v>
      </c>
      <c r="I54">
        <v>2.1983034566158102</v>
      </c>
      <c r="J54">
        <v>3.6522277095177147</v>
      </c>
      <c r="K54">
        <v>4.0941861855298551</v>
      </c>
      <c r="L54">
        <v>5.0114281300324501</v>
      </c>
      <c r="M54">
        <v>8.6349963914765393</v>
      </c>
      <c r="N54">
        <v>3.1789467951770098</v>
      </c>
      <c r="O54">
        <v>1.9430310690655899</v>
      </c>
      <c r="P54">
        <v>1.9279974070311199</v>
      </c>
      <c r="Q54">
        <v>4.8162162794836201</v>
      </c>
      <c r="R54">
        <v>7.37497724362236</v>
      </c>
      <c r="S54">
        <v>7.6105840731683152</v>
      </c>
      <c r="T54">
        <v>7.89595315550278</v>
      </c>
      <c r="U54">
        <v>6.0520285038375397</v>
      </c>
      <c r="V54">
        <v>1.58499433447966</v>
      </c>
      <c r="W54">
        <v>4.1437500415074044</v>
      </c>
      <c r="X54">
        <v>4.0299283693822598</v>
      </c>
      <c r="Y54">
        <v>5.0483938976483103</v>
      </c>
      <c r="Z54">
        <v>6.7913560556066095</v>
      </c>
      <c r="AA54">
        <v>4.0937447797963449</v>
      </c>
      <c r="AB54">
        <v>4.3510799018432049</v>
      </c>
      <c r="AC54">
        <v>3.070906193058585</v>
      </c>
      <c r="AD54">
        <v>0.87433392324473092</v>
      </c>
      <c r="AE54">
        <v>1.659579361550515</v>
      </c>
      <c r="AF54">
        <v>3.3404822135925798</v>
      </c>
      <c r="AG54">
        <v>2.3147923039038401</v>
      </c>
      <c r="AH54">
        <v>4.5982705344622854</v>
      </c>
      <c r="AI54">
        <v>2.3706533697938901</v>
      </c>
      <c r="AJ54">
        <v>2.885263856734265</v>
      </c>
      <c r="AK54">
        <v>4.5096394944528351</v>
      </c>
      <c r="AL54">
        <v>3.0883703803443998</v>
      </c>
      <c r="AM54">
        <v>5.9447340815554801</v>
      </c>
      <c r="AN54">
        <v>5.3785232154584701</v>
      </c>
      <c r="AO54">
        <v>1.7367400883188</v>
      </c>
      <c r="AP54">
        <v>1.2771224780564949</v>
      </c>
      <c r="AQ54">
        <v>3.4126464482748649</v>
      </c>
      <c r="AR54">
        <v>4.8363815918928701</v>
      </c>
      <c r="AS54">
        <v>8.9023206608538441</v>
      </c>
      <c r="AT54">
        <v>6.4077932860515698</v>
      </c>
      <c r="AU54">
        <v>2.98943915133981</v>
      </c>
      <c r="AV54">
        <v>8.8000198152398497</v>
      </c>
      <c r="AW54">
        <v>3.0104514306974552</v>
      </c>
      <c r="AX54">
        <v>2.2989853056859051</v>
      </c>
      <c r="AY54">
        <v>5.5738285525901601</v>
      </c>
      <c r="AZ54">
        <v>1.1367768560676685</v>
      </c>
      <c r="BA54">
        <v>4.4410189385026797</v>
      </c>
      <c r="BB54">
        <v>2.3400069749486749</v>
      </c>
      <c r="BC54">
        <v>8.423573242010205</v>
      </c>
      <c r="BD54">
        <v>4.5885431235567804</v>
      </c>
      <c r="BE54">
        <v>2.3609237055190651</v>
      </c>
      <c r="BF54">
        <v>4.9334539453198598</v>
      </c>
      <c r="BG54">
        <v>4.5833515683612704</v>
      </c>
      <c r="BH54">
        <v>7.7843557814433506</v>
      </c>
      <c r="BJ54">
        <f t="shared" si="12"/>
        <v>4.2647412533073608</v>
      </c>
      <c r="BK54">
        <f t="shared" si="13"/>
        <v>4.2892115697778452</v>
      </c>
      <c r="BL54">
        <f t="shared" si="14"/>
        <v>4.465770558931065</v>
      </c>
      <c r="BN54">
        <f t="shared" si="15"/>
        <v>3.4834554880406801</v>
      </c>
      <c r="BO54">
        <f t="shared" si="16"/>
        <v>2.1636746481536999</v>
      </c>
      <c r="BP54">
        <f t="shared" si="17"/>
        <v>2.2885258915900772</v>
      </c>
      <c r="BR54">
        <f t="shared" si="18"/>
        <v>0.87086387201017001</v>
      </c>
      <c r="BS54">
        <f t="shared" si="19"/>
        <v>0.5099830053302995</v>
      </c>
      <c r="BT54">
        <f t="shared" si="20"/>
        <v>0.45770517831801544</v>
      </c>
      <c r="BV54">
        <f t="shared" si="21"/>
        <v>0.98085175573084249</v>
      </c>
      <c r="BW54">
        <f t="shared" si="22"/>
        <v>0.83986393254186487</v>
      </c>
      <c r="BX54">
        <f t="shared" si="23"/>
        <v>0.79806550360082029</v>
      </c>
    </row>
    <row r="55" spans="1:76" x14ac:dyDescent="0.3">
      <c r="A55" t="s">
        <v>1485</v>
      </c>
      <c r="B55">
        <v>8.1816421232623551</v>
      </c>
      <c r="C55">
        <v>2.867352223192035</v>
      </c>
      <c r="D55">
        <v>11.409117282914774</v>
      </c>
      <c r="E55">
        <v>5.5794371532226448</v>
      </c>
      <c r="F55">
        <v>0</v>
      </c>
      <c r="G55">
        <v>5.626413418789725</v>
      </c>
      <c r="H55">
        <v>6.4699939795358548</v>
      </c>
      <c r="I55">
        <v>7.1852989998344396</v>
      </c>
      <c r="J55">
        <v>7.9278822726565608</v>
      </c>
      <c r="K55">
        <v>9.3269894646445692</v>
      </c>
      <c r="L55">
        <v>8.3722718046311346</v>
      </c>
      <c r="M55">
        <v>8.9730938119149144</v>
      </c>
      <c r="N55">
        <v>3.766638618424615</v>
      </c>
      <c r="O55">
        <v>7.7280771720393044</v>
      </c>
      <c r="P55">
        <v>8.969513946495379</v>
      </c>
      <c r="Q55">
        <v>11.624798035121399</v>
      </c>
      <c r="R55">
        <v>14.003436371432199</v>
      </c>
      <c r="S55">
        <v>9.2699705472266594</v>
      </c>
      <c r="T55">
        <v>8.2004980724353196</v>
      </c>
      <c r="U55">
        <v>8.8256048481294442</v>
      </c>
      <c r="V55">
        <v>6.5177877689759498</v>
      </c>
      <c r="W55">
        <v>6.8099811427104058</v>
      </c>
      <c r="X55">
        <v>9.7431379908005944</v>
      </c>
      <c r="Y55">
        <v>7.7403732478003056</v>
      </c>
      <c r="Z55">
        <v>6.0830925363343153</v>
      </c>
      <c r="AA55">
        <v>4.476012293637095</v>
      </c>
      <c r="AB55">
        <v>3.1985879568209099</v>
      </c>
      <c r="AC55">
        <v>5.3846079587030555</v>
      </c>
      <c r="AD55">
        <v>2.0454457713525152</v>
      </c>
      <c r="AE55">
        <v>8.7583370453235609</v>
      </c>
      <c r="AF55">
        <v>4.5356510671921857</v>
      </c>
      <c r="AG55">
        <v>6.7604550534291246</v>
      </c>
      <c r="AH55">
        <v>3.2409154534682147</v>
      </c>
      <c r="AI55">
        <v>6.0620823283219201</v>
      </c>
      <c r="AJ55">
        <v>7.2047356906143598</v>
      </c>
      <c r="AK55">
        <v>5.1292521038934655</v>
      </c>
      <c r="AL55">
        <v>3.6940452183373451</v>
      </c>
      <c r="AM55">
        <v>3.3012718186049899</v>
      </c>
      <c r="AN55">
        <v>5.6551533891308345</v>
      </c>
      <c r="AO55">
        <v>8.1491650502438695</v>
      </c>
      <c r="AP55">
        <v>3.40258416777879</v>
      </c>
      <c r="AQ55">
        <v>7.8401366168084499</v>
      </c>
      <c r="AR55">
        <v>12.229058174367651</v>
      </c>
      <c r="AS55">
        <v>7.5202485496178397</v>
      </c>
      <c r="AT55">
        <v>10.168152887714999</v>
      </c>
      <c r="AU55">
        <v>3.7570278007220232</v>
      </c>
      <c r="AV55">
        <v>6.0200736339364154</v>
      </c>
      <c r="AW55">
        <v>9.2835541340963506</v>
      </c>
      <c r="AX55">
        <v>7.4516296975595342</v>
      </c>
      <c r="AY55">
        <v>7.9549166692024045</v>
      </c>
      <c r="AZ55">
        <v>10.964894932099352</v>
      </c>
      <c r="BA55">
        <v>14.761898524267799</v>
      </c>
      <c r="BB55">
        <v>10.34463544885468</v>
      </c>
      <c r="BC55">
        <v>4.5127718679493851</v>
      </c>
      <c r="BD55">
        <v>3.9077532354991651</v>
      </c>
      <c r="BE55">
        <v>5.3382254336907105</v>
      </c>
      <c r="BF55">
        <v>8.5516752407856451</v>
      </c>
      <c r="BG55">
        <v>6.4564802106825754</v>
      </c>
      <c r="BH55">
        <v>5.2166942771638602</v>
      </c>
      <c r="BJ55">
        <f t="shared" si="12"/>
        <v>7.125532519167483</v>
      </c>
      <c r="BK55">
        <f t="shared" si="13"/>
        <v>6.7586654141163223</v>
      </c>
      <c r="BL55">
        <f t="shared" si="14"/>
        <v>7.1526413909449023</v>
      </c>
      <c r="BN55">
        <f t="shared" si="15"/>
        <v>3.0461752649763687</v>
      </c>
      <c r="BO55">
        <f t="shared" si="16"/>
        <v>2.8627400088241801</v>
      </c>
      <c r="BP55">
        <f t="shared" si="17"/>
        <v>2.9675402542381448</v>
      </c>
      <c r="BR55">
        <f t="shared" si="18"/>
        <v>0.76154381624409218</v>
      </c>
      <c r="BS55">
        <f t="shared" si="19"/>
        <v>0.67475429100453832</v>
      </c>
      <c r="BT55">
        <f t="shared" si="20"/>
        <v>0.59350805084762892</v>
      </c>
      <c r="BV55">
        <f t="shared" si="21"/>
        <v>0.72087056995730847</v>
      </c>
      <c r="BW55">
        <f t="shared" si="22"/>
        <v>0.97777759759971994</v>
      </c>
      <c r="BX55">
        <f t="shared" si="23"/>
        <v>0.6635963875629729</v>
      </c>
    </row>
    <row r="56" spans="1:76" x14ac:dyDescent="0.3">
      <c r="A56" t="s">
        <v>1486</v>
      </c>
      <c r="B56">
        <v>34.530612874846454</v>
      </c>
      <c r="C56">
        <v>27.190918707136852</v>
      </c>
      <c r="D56">
        <v>104.13222982607985</v>
      </c>
      <c r="E56">
        <v>48.262791551989352</v>
      </c>
      <c r="F56">
        <v>46.6871640565627</v>
      </c>
      <c r="G56">
        <v>18.9286015122719</v>
      </c>
      <c r="H56">
        <v>26.546423491496903</v>
      </c>
      <c r="I56">
        <v>31.556845847816049</v>
      </c>
      <c r="J56">
        <v>35.396926573297648</v>
      </c>
      <c r="K56">
        <v>54.099109088784004</v>
      </c>
      <c r="L56">
        <v>45.516721889991352</v>
      </c>
      <c r="M56">
        <v>97.350199187499612</v>
      </c>
      <c r="N56">
        <v>35.920126546040301</v>
      </c>
      <c r="O56">
        <v>32.524221341948298</v>
      </c>
      <c r="P56">
        <v>28.894011497562047</v>
      </c>
      <c r="Q56">
        <v>44.531569784101649</v>
      </c>
      <c r="R56">
        <v>40.4159539599722</v>
      </c>
      <c r="S56">
        <v>32.995972903090099</v>
      </c>
      <c r="T56">
        <v>29.0606636840254</v>
      </c>
      <c r="U56">
        <v>95.143767399453594</v>
      </c>
      <c r="V56">
        <v>42.381628929744899</v>
      </c>
      <c r="W56">
        <v>48.99127876482175</v>
      </c>
      <c r="X56">
        <v>46.904542407315297</v>
      </c>
      <c r="Y56">
        <v>54.874789588954449</v>
      </c>
      <c r="Z56">
        <v>30.981318084006297</v>
      </c>
      <c r="AA56">
        <v>27.037024404817199</v>
      </c>
      <c r="AB56">
        <v>23.66511142769545</v>
      </c>
      <c r="AC56">
        <v>22.378183249214999</v>
      </c>
      <c r="AD56">
        <v>13.871504890156949</v>
      </c>
      <c r="AE56">
        <v>30.792985235316902</v>
      </c>
      <c r="AF56">
        <v>42.835602164486701</v>
      </c>
      <c r="AG56">
        <v>27.31218613723885</v>
      </c>
      <c r="AH56">
        <v>38.194154169967447</v>
      </c>
      <c r="AI56">
        <v>16.214346823490899</v>
      </c>
      <c r="AJ56">
        <v>24.186617541940649</v>
      </c>
      <c r="AK56">
        <v>66.219469204241847</v>
      </c>
      <c r="AL56">
        <v>18.47817575788865</v>
      </c>
      <c r="AM56">
        <v>28.665184586238404</v>
      </c>
      <c r="AN56">
        <v>49.970690022337294</v>
      </c>
      <c r="AO56">
        <v>31.730642226842601</v>
      </c>
      <c r="AP56">
        <v>21.5061333859143</v>
      </c>
      <c r="AQ56">
        <v>50.503131562540204</v>
      </c>
      <c r="AR56">
        <v>35.715965991591403</v>
      </c>
      <c r="AS56">
        <v>42.188541458684199</v>
      </c>
      <c r="AT56">
        <v>52.136487688853499</v>
      </c>
      <c r="AU56">
        <v>19.3136387727188</v>
      </c>
      <c r="AV56">
        <v>90.147465945963006</v>
      </c>
      <c r="AW56">
        <v>33.449893333073</v>
      </c>
      <c r="AX56">
        <v>29.711689990211802</v>
      </c>
      <c r="AY56">
        <v>36.705874549898148</v>
      </c>
      <c r="AZ56">
        <v>31.19777368318605</v>
      </c>
      <c r="BA56">
        <v>45.480194549280554</v>
      </c>
      <c r="BB56">
        <v>38.498999892749396</v>
      </c>
      <c r="BC56">
        <v>27.309962930733903</v>
      </c>
      <c r="BD56">
        <v>27.065062550066799</v>
      </c>
      <c r="BE56">
        <v>21.613506523465801</v>
      </c>
      <c r="BF56">
        <v>47.838715248044998</v>
      </c>
      <c r="BG56">
        <v>38.151049495610849</v>
      </c>
      <c r="BH56">
        <v>50.456917928098051</v>
      </c>
      <c r="BJ56">
        <f t="shared" si="12"/>
        <v>44.504279611089054</v>
      </c>
      <c r="BK56">
        <f t="shared" si="13"/>
        <v>36.891723012431633</v>
      </c>
      <c r="BL56">
        <f t="shared" si="14"/>
        <v>38.329671392806972</v>
      </c>
      <c r="BN56">
        <f t="shared" si="15"/>
        <v>23.871123235130597</v>
      </c>
      <c r="BO56">
        <f t="shared" si="16"/>
        <v>18.348770331902575</v>
      </c>
      <c r="BP56">
        <f t="shared" si="17"/>
        <v>16.205323891418196</v>
      </c>
      <c r="BR56">
        <f t="shared" si="18"/>
        <v>5.9677808087826492</v>
      </c>
      <c r="BS56">
        <f t="shared" si="19"/>
        <v>4.3248466427076169</v>
      </c>
      <c r="BT56">
        <f t="shared" si="20"/>
        <v>3.241064778283639</v>
      </c>
      <c r="BV56">
        <f t="shared" si="21"/>
        <v>0.31047318873757412</v>
      </c>
      <c r="BW56">
        <f t="shared" si="22"/>
        <v>0.37232768255571902</v>
      </c>
      <c r="BX56">
        <f t="shared" si="23"/>
        <v>0.79180200530243461</v>
      </c>
    </row>
    <row r="57" spans="1:76" x14ac:dyDescent="0.3">
      <c r="A57" t="s">
        <v>1487</v>
      </c>
      <c r="B57">
        <v>5.5928213458110605</v>
      </c>
      <c r="C57">
        <v>4.67943832132541</v>
      </c>
      <c r="D57">
        <v>4.5153032067514154</v>
      </c>
      <c r="E57">
        <v>1.3702875562867449</v>
      </c>
      <c r="F57">
        <v>8.1501861442640795</v>
      </c>
      <c r="G57">
        <v>2.2764274847680301</v>
      </c>
      <c r="H57">
        <v>2.8260146115048803</v>
      </c>
      <c r="I57">
        <v>2.1163299183091748</v>
      </c>
      <c r="J57">
        <v>2.2470929610137302</v>
      </c>
      <c r="K57">
        <v>3.8822763141051699</v>
      </c>
      <c r="L57">
        <v>3.6302231969834846</v>
      </c>
      <c r="M57">
        <v>6.1777280957676401</v>
      </c>
      <c r="N57">
        <v>3.7703614533649401</v>
      </c>
      <c r="O57">
        <v>6.7703483719879554</v>
      </c>
      <c r="P57">
        <v>3.3735369962189798</v>
      </c>
      <c r="Q57">
        <v>4.0044676645991446</v>
      </c>
      <c r="R57">
        <v>2.2165395791703602</v>
      </c>
      <c r="S57">
        <v>2.821506387228355</v>
      </c>
      <c r="T57">
        <v>6.44364852452152</v>
      </c>
      <c r="U57">
        <v>5.8421172683649445</v>
      </c>
      <c r="V57">
        <v>4.7689936436082396</v>
      </c>
      <c r="W57">
        <v>3.6686371219171399</v>
      </c>
      <c r="X57">
        <v>5.1787539971490908</v>
      </c>
      <c r="Y57">
        <v>4.854894337601805</v>
      </c>
      <c r="Z57">
        <v>3.1813082215177646</v>
      </c>
      <c r="AA57">
        <v>3.1192795959534929</v>
      </c>
      <c r="AB57">
        <v>3.7647244672649247</v>
      </c>
      <c r="AC57">
        <v>5.2789689404441402</v>
      </c>
      <c r="AD57">
        <v>0.58438946755009002</v>
      </c>
      <c r="AE57">
        <v>2.7232754721248149</v>
      </c>
      <c r="AF57">
        <v>3.1261843702236902</v>
      </c>
      <c r="AG57">
        <v>2.5110017901209849</v>
      </c>
      <c r="AH57">
        <v>2.7974595007625749</v>
      </c>
      <c r="AI57">
        <v>3.2419718916190501</v>
      </c>
      <c r="AJ57">
        <v>4.12956249845098</v>
      </c>
      <c r="AK57">
        <v>1.8246275815215252</v>
      </c>
      <c r="AL57">
        <v>1.84971399435724</v>
      </c>
      <c r="AM57">
        <v>2.1369972207217351</v>
      </c>
      <c r="AN57">
        <v>5.1650084666057694</v>
      </c>
      <c r="AO57">
        <v>3.0516675432971199</v>
      </c>
      <c r="AP57">
        <v>3.4766895694447499</v>
      </c>
      <c r="AQ57">
        <v>2.2303994610037199</v>
      </c>
      <c r="AR57">
        <v>5.578256703132765</v>
      </c>
      <c r="AS57">
        <v>0.55799008625015001</v>
      </c>
      <c r="AT57">
        <v>5.9011712829421903</v>
      </c>
      <c r="AU57">
        <v>1.0687763013776406</v>
      </c>
      <c r="AV57">
        <v>5.2884178897037799</v>
      </c>
      <c r="AW57">
        <v>3.327004315070305</v>
      </c>
      <c r="AX57">
        <v>0</v>
      </c>
      <c r="AY57">
        <v>2.7289328024995703</v>
      </c>
      <c r="AZ57">
        <v>7.5014973067574253</v>
      </c>
      <c r="BA57">
        <v>8.3397893914094858</v>
      </c>
      <c r="BB57">
        <v>4.7793835220173149</v>
      </c>
      <c r="BC57">
        <v>1.6602561794812498</v>
      </c>
      <c r="BD57">
        <v>2.1502876119198158</v>
      </c>
      <c r="BE57">
        <v>1.6044909439328601</v>
      </c>
      <c r="BF57">
        <v>2.1024114448872249</v>
      </c>
      <c r="BG57">
        <v>3.8368027204828148</v>
      </c>
      <c r="BH57">
        <v>6.1964985716052698</v>
      </c>
      <c r="BJ57">
        <f t="shared" si="12"/>
        <v>4.0864277276913654</v>
      </c>
      <c r="BK57">
        <f t="shared" si="13"/>
        <v>3.6735363653968327</v>
      </c>
      <c r="BL57">
        <f t="shared" si="14"/>
        <v>3.4594653363549082</v>
      </c>
      <c r="BN57">
        <f t="shared" si="15"/>
        <v>1.8487318789250893</v>
      </c>
      <c r="BO57">
        <f t="shared" si="16"/>
        <v>1.4607064874862261</v>
      </c>
      <c r="BP57">
        <f t="shared" si="17"/>
        <v>2.1627769570480595</v>
      </c>
      <c r="BR57">
        <f t="shared" si="18"/>
        <v>0.46218296973127232</v>
      </c>
      <c r="BS57">
        <f t="shared" si="19"/>
        <v>0.34429182087489779</v>
      </c>
      <c r="BT57">
        <f t="shared" si="20"/>
        <v>0.43255539140961191</v>
      </c>
      <c r="BV57">
        <f t="shared" si="21"/>
        <v>0.47955734153313812</v>
      </c>
      <c r="BW57">
        <f t="shared" si="22"/>
        <v>0.32863538572425954</v>
      </c>
      <c r="BX57">
        <f t="shared" si="23"/>
        <v>0.70060578290052811</v>
      </c>
    </row>
    <row r="58" spans="1:76" x14ac:dyDescent="0.3">
      <c r="A58" t="s">
        <v>1488</v>
      </c>
      <c r="B58">
        <v>6.0036331404762997</v>
      </c>
      <c r="C58">
        <v>6.7187786662366902</v>
      </c>
      <c r="D58">
        <v>13.310370400944471</v>
      </c>
      <c r="E58">
        <v>4.8399001894260154</v>
      </c>
      <c r="F58">
        <v>0</v>
      </c>
      <c r="G58">
        <v>4.3987045892385002</v>
      </c>
      <c r="H58">
        <v>7.4196633445268301</v>
      </c>
      <c r="I58">
        <v>5.133989976738035</v>
      </c>
      <c r="J58">
        <v>4.0048195168106053</v>
      </c>
      <c r="K58">
        <v>5.0533922792373849</v>
      </c>
      <c r="L58">
        <v>9.4446724585564805</v>
      </c>
      <c r="M58">
        <v>7.8949282449518048</v>
      </c>
      <c r="N58">
        <v>6.8578740792306245</v>
      </c>
      <c r="O58">
        <v>9.4065443295745599</v>
      </c>
      <c r="P58">
        <v>3.1523168254510603</v>
      </c>
      <c r="Q58">
        <v>6.4826897831003549</v>
      </c>
      <c r="R58">
        <v>12.2451896585412</v>
      </c>
      <c r="S58">
        <v>4.2933797198527701</v>
      </c>
      <c r="T58">
        <v>8.37142443479555</v>
      </c>
      <c r="U58">
        <v>7.226339706346935</v>
      </c>
      <c r="V58">
        <v>4.2024665853233198</v>
      </c>
      <c r="W58">
        <v>10.8583781468596</v>
      </c>
      <c r="X58">
        <v>1.57191766342807</v>
      </c>
      <c r="Y58">
        <v>8.4170243566063405</v>
      </c>
      <c r="Z58">
        <v>7.41404124348953</v>
      </c>
      <c r="AA58">
        <v>3.5039219940212751</v>
      </c>
      <c r="AB58">
        <v>5.6204855416623651</v>
      </c>
      <c r="AC58">
        <v>4.5047184667846594</v>
      </c>
      <c r="AD58">
        <v>2.0256999267202498</v>
      </c>
      <c r="AE58">
        <v>7.8279254714994249</v>
      </c>
      <c r="AF58">
        <v>5.1485042621716799</v>
      </c>
      <c r="AG58">
        <v>4.4686954607100899</v>
      </c>
      <c r="AH58">
        <v>2.7699634932591053</v>
      </c>
      <c r="AI58">
        <v>4.2389389925529954</v>
      </c>
      <c r="AJ58">
        <v>4.8104024211736203</v>
      </c>
      <c r="AK58">
        <v>6.1850278983459646</v>
      </c>
      <c r="AL58">
        <v>1.9480137978458552</v>
      </c>
      <c r="AM58">
        <v>3.4617886933580349</v>
      </c>
      <c r="AN58">
        <v>8.8503416987442804</v>
      </c>
      <c r="AO58">
        <v>13.9605257970092</v>
      </c>
      <c r="AP58">
        <v>3.5067743446270949</v>
      </c>
      <c r="AQ58">
        <v>8.7690353089497997</v>
      </c>
      <c r="AR58">
        <v>8.3484655818693199</v>
      </c>
      <c r="AS58">
        <v>4.4457446241115246</v>
      </c>
      <c r="AT58">
        <v>8.71652172872618</v>
      </c>
      <c r="AU58">
        <v>0.86726275715981049</v>
      </c>
      <c r="AV58">
        <v>9.0403423525993745</v>
      </c>
      <c r="AW58">
        <v>10.610885826422951</v>
      </c>
      <c r="AX58">
        <v>5.7145873249840102</v>
      </c>
      <c r="AY58">
        <v>5.2330989434627853</v>
      </c>
      <c r="AZ58">
        <v>9.4493611228954464</v>
      </c>
      <c r="BA58">
        <v>5.9487600815235044</v>
      </c>
      <c r="BB58">
        <v>4.5184021817427844</v>
      </c>
      <c r="BC58">
        <v>4.6164150495407146</v>
      </c>
      <c r="BD58">
        <v>4.4220082935858702</v>
      </c>
      <c r="BE58">
        <v>4.7372388197880397</v>
      </c>
      <c r="BF58">
        <v>5.0579545602624645</v>
      </c>
      <c r="BG58">
        <v>6.7641055375436903</v>
      </c>
      <c r="BH58">
        <v>5.1501641715593003</v>
      </c>
      <c r="BJ58">
        <f t="shared" si="12"/>
        <v>6.2576423640312324</v>
      </c>
      <c r="BK58">
        <f t="shared" si="13"/>
        <v>5.8171675069236199</v>
      </c>
      <c r="BL58">
        <f t="shared" si="14"/>
        <v>6.2053291567132653</v>
      </c>
      <c r="BN58">
        <f t="shared" si="15"/>
        <v>3.0175885265479665</v>
      </c>
      <c r="BO58">
        <f t="shared" si="16"/>
        <v>2.9413511716297056</v>
      </c>
      <c r="BP58">
        <f t="shared" si="17"/>
        <v>2.9137030606161241</v>
      </c>
      <c r="BR58">
        <f t="shared" si="18"/>
        <v>0.75439713163699162</v>
      </c>
      <c r="BS58">
        <f t="shared" si="19"/>
        <v>0.69328311977012058</v>
      </c>
      <c r="BT58">
        <f t="shared" si="20"/>
        <v>0.58274061212322481</v>
      </c>
      <c r="BV58">
        <f t="shared" si="21"/>
        <v>0.6702049283232725</v>
      </c>
      <c r="BW58">
        <f t="shared" si="22"/>
        <v>0.95658443242620805</v>
      </c>
      <c r="BX58">
        <f t="shared" si="23"/>
        <v>0.67073296108518965</v>
      </c>
    </row>
    <row r="59" spans="1:76" x14ac:dyDescent="0.3">
      <c r="A59" t="s">
        <v>1489</v>
      </c>
      <c r="B59">
        <v>32.441875172647954</v>
      </c>
      <c r="C59">
        <v>31.072676033985353</v>
      </c>
      <c r="D59">
        <v>94.579950126233101</v>
      </c>
      <c r="E59">
        <v>65.764283196781093</v>
      </c>
      <c r="F59">
        <v>71.201463791190704</v>
      </c>
      <c r="G59">
        <v>24.109815134522499</v>
      </c>
      <c r="H59">
        <v>32.660676714813903</v>
      </c>
      <c r="I59">
        <v>35.063645098618551</v>
      </c>
      <c r="J59">
        <v>51.718997039905751</v>
      </c>
      <c r="K59">
        <v>48.920464928763451</v>
      </c>
      <c r="L59">
        <v>59.250302682014549</v>
      </c>
      <c r="M59">
        <v>90.859549961327758</v>
      </c>
      <c r="N59">
        <v>47.119614420312601</v>
      </c>
      <c r="O59">
        <v>38.0165087455063</v>
      </c>
      <c r="P59">
        <v>22.709615889881601</v>
      </c>
      <c r="Q59">
        <v>44.702855569847856</v>
      </c>
      <c r="R59">
        <v>60.751194015520703</v>
      </c>
      <c r="S59">
        <v>28.992172982767002</v>
      </c>
      <c r="T59">
        <v>39.403606585370653</v>
      </c>
      <c r="U59">
        <v>85.662000734260246</v>
      </c>
      <c r="V59">
        <v>35.436753559517598</v>
      </c>
      <c r="W59">
        <v>54.310676482773502</v>
      </c>
      <c r="X59">
        <v>38.032338530256851</v>
      </c>
      <c r="Y59">
        <v>58.648971261934804</v>
      </c>
      <c r="Z59">
        <v>54.996103326817703</v>
      </c>
      <c r="AA59">
        <v>26.898901250542352</v>
      </c>
      <c r="AB59">
        <v>27.6680570610459</v>
      </c>
      <c r="AC59">
        <v>44.703502044447646</v>
      </c>
      <c r="AD59">
        <v>15.235965308375251</v>
      </c>
      <c r="AE59">
        <v>42.750588062360748</v>
      </c>
      <c r="AF59">
        <v>44.164734856001402</v>
      </c>
      <c r="AG59">
        <v>27.336794620645598</v>
      </c>
      <c r="AH59">
        <v>44.657995122040901</v>
      </c>
      <c r="AI59">
        <v>23.07631856702055</v>
      </c>
      <c r="AJ59">
        <v>27.0880988194343</v>
      </c>
      <c r="AK59">
        <v>69.561372609046799</v>
      </c>
      <c r="AL59">
        <v>19.931294018395501</v>
      </c>
      <c r="AM59">
        <v>42.002376400978747</v>
      </c>
      <c r="AN59">
        <v>59.054544034293698</v>
      </c>
      <c r="AO59">
        <v>26.290788242279699</v>
      </c>
      <c r="AP59">
        <v>24.47044900693755</v>
      </c>
      <c r="AQ59">
        <v>43.637845934377196</v>
      </c>
      <c r="AR59">
        <v>51.679527871703954</v>
      </c>
      <c r="AS59">
        <v>31.854980536446849</v>
      </c>
      <c r="AT59">
        <v>59.4709737555931</v>
      </c>
      <c r="AU59">
        <v>20.056195303032851</v>
      </c>
      <c r="AV59">
        <v>89.624392940894452</v>
      </c>
      <c r="AW59">
        <v>36.658427438385402</v>
      </c>
      <c r="AX59">
        <v>35.135396609105754</v>
      </c>
      <c r="AY59">
        <v>43.952248441078297</v>
      </c>
      <c r="AZ59">
        <v>28.8510811085062</v>
      </c>
      <c r="BA59">
        <v>64.376729629055006</v>
      </c>
      <c r="BB59">
        <v>44.903341547640451</v>
      </c>
      <c r="BC59">
        <v>38.469728280870697</v>
      </c>
      <c r="BD59">
        <v>32.774901140860848</v>
      </c>
      <c r="BE59">
        <v>23.801453918917552</v>
      </c>
      <c r="BF59">
        <v>46.86034173081935</v>
      </c>
      <c r="BG59">
        <v>46.866407981733502</v>
      </c>
      <c r="BH59">
        <v>59.240153682800695</v>
      </c>
      <c r="BJ59">
        <f t="shared" si="12"/>
        <v>49.387018406647059</v>
      </c>
      <c r="BK59">
        <f t="shared" si="13"/>
        <v>41.818148576205516</v>
      </c>
      <c r="BL59">
        <f t="shared" si="14"/>
        <v>42.66452203932753</v>
      </c>
      <c r="BN59">
        <f t="shared" si="15"/>
        <v>21.945191274701788</v>
      </c>
      <c r="BO59">
        <f t="shared" si="16"/>
        <v>16.859776964334255</v>
      </c>
      <c r="BP59">
        <f t="shared" si="17"/>
        <v>17.189916638594784</v>
      </c>
      <c r="BR59">
        <f t="shared" si="18"/>
        <v>5.486297818675447</v>
      </c>
      <c r="BS59">
        <f t="shared" si="19"/>
        <v>3.9738875402578326</v>
      </c>
      <c r="BT59">
        <f t="shared" si="20"/>
        <v>3.4379833277189569</v>
      </c>
      <c r="BV59">
        <f t="shared" si="21"/>
        <v>0.27334751495347842</v>
      </c>
      <c r="BW59">
        <f t="shared" si="22"/>
        <v>0.30849800227615737</v>
      </c>
      <c r="BX59">
        <f t="shared" si="23"/>
        <v>0.87290901138037924</v>
      </c>
    </row>
    <row r="60" spans="1:76" x14ac:dyDescent="0.3">
      <c r="A60" t="s">
        <v>1490</v>
      </c>
      <c r="B60">
        <v>8.2538902550214992</v>
      </c>
      <c r="C60">
        <v>7.5381427019851852</v>
      </c>
      <c r="D60">
        <v>23.652374431782949</v>
      </c>
      <c r="E60">
        <v>10.32271025892323</v>
      </c>
      <c r="F60">
        <v>12.223944823057501</v>
      </c>
      <c r="G60">
        <v>6.2233062330515052</v>
      </c>
      <c r="H60">
        <v>6.8893723063832546</v>
      </c>
      <c r="I60">
        <v>8.3120493707089853</v>
      </c>
      <c r="J60">
        <v>10.7350348607232</v>
      </c>
      <c r="K60">
        <v>13.515047069055299</v>
      </c>
      <c r="L60">
        <v>14.27983762894435</v>
      </c>
      <c r="M60">
        <v>16.627289266799199</v>
      </c>
      <c r="N60">
        <v>10.847127754202301</v>
      </c>
      <c r="O60">
        <v>9.5774711409253896</v>
      </c>
      <c r="P60">
        <v>8.7625863900014238</v>
      </c>
      <c r="Q60">
        <v>7.3713643942391744</v>
      </c>
      <c r="R60">
        <v>3.17543219302974</v>
      </c>
      <c r="S60">
        <v>7.6461051412255294</v>
      </c>
      <c r="T60">
        <v>9.5583361645937295</v>
      </c>
      <c r="U60">
        <v>17.144224555938301</v>
      </c>
      <c r="V60">
        <v>11.948334135787499</v>
      </c>
      <c r="W60">
        <v>9.361137437560636</v>
      </c>
      <c r="X60">
        <v>13.363134162385581</v>
      </c>
      <c r="Y60">
        <v>7.5237826834175001</v>
      </c>
      <c r="Z60">
        <v>10.669245597636831</v>
      </c>
      <c r="AA60">
        <v>7.1834199416962505</v>
      </c>
      <c r="AB60">
        <v>6.0283859918816445</v>
      </c>
      <c r="AC60">
        <v>6.5214905515730948</v>
      </c>
      <c r="AD60">
        <v>3.9017752163483452</v>
      </c>
      <c r="AE60">
        <v>12.39696045701595</v>
      </c>
      <c r="AF60">
        <v>7.7798570028836842</v>
      </c>
      <c r="AG60">
        <v>5.1034723754004645</v>
      </c>
      <c r="AH60">
        <v>12.5834122546625</v>
      </c>
      <c r="AI60">
        <v>5.3102391906710302</v>
      </c>
      <c r="AJ60">
        <v>9.1575372434483562</v>
      </c>
      <c r="AK60">
        <v>14.393866530918199</v>
      </c>
      <c r="AL60">
        <v>4.7995183139565798</v>
      </c>
      <c r="AM60">
        <v>8.5288190231442549</v>
      </c>
      <c r="AN60">
        <v>12.497138553564636</v>
      </c>
      <c r="AO60">
        <v>6.6445148265128697</v>
      </c>
      <c r="AP60">
        <v>6.84511458936902</v>
      </c>
      <c r="AQ60">
        <v>10.064329309068039</v>
      </c>
      <c r="AR60">
        <v>10.898209092837551</v>
      </c>
      <c r="AS60">
        <v>7.10937261296933</v>
      </c>
      <c r="AT60">
        <v>9.7981712210423506</v>
      </c>
      <c r="AU60">
        <v>4.9996242705104148</v>
      </c>
      <c r="AV60">
        <v>19.667479294428553</v>
      </c>
      <c r="AW60">
        <v>9.2811608985466094</v>
      </c>
      <c r="AX60">
        <v>10.426225136362705</v>
      </c>
      <c r="AY60">
        <v>10.6072146239806</v>
      </c>
      <c r="AZ60">
        <v>5.7930524613652352</v>
      </c>
      <c r="BA60">
        <v>10.090736220570381</v>
      </c>
      <c r="BB60">
        <v>10.071757589147399</v>
      </c>
      <c r="BC60">
        <v>7.8337927928750455</v>
      </c>
      <c r="BD60">
        <v>5.7474359877075951</v>
      </c>
      <c r="BE60">
        <v>3.584548673529985</v>
      </c>
      <c r="BF60">
        <v>10.45471087137841</v>
      </c>
      <c r="BG60">
        <v>9.4897750775199796</v>
      </c>
      <c r="BH60">
        <v>16.266110018992798</v>
      </c>
      <c r="BJ60">
        <f t="shared" si="12"/>
        <v>10.945721805362778</v>
      </c>
      <c r="BK60">
        <f t="shared" si="13"/>
        <v>8.7332636140949056</v>
      </c>
      <c r="BL60">
        <f t="shared" si="14"/>
        <v>9.4020086093498758</v>
      </c>
      <c r="BN60">
        <f t="shared" si="15"/>
        <v>4.4534352412739535</v>
      </c>
      <c r="BO60">
        <f t="shared" si="16"/>
        <v>3.701154593127578</v>
      </c>
      <c r="BP60">
        <f t="shared" si="17"/>
        <v>3.6391952912781163</v>
      </c>
      <c r="BR60">
        <f t="shared" si="18"/>
        <v>1.1133588103184884</v>
      </c>
      <c r="BS60">
        <f t="shared" si="19"/>
        <v>0.87237050367341595</v>
      </c>
      <c r="BT60">
        <f t="shared" si="20"/>
        <v>0.72783905825562323</v>
      </c>
      <c r="BV60">
        <f t="shared" si="21"/>
        <v>0.12849838388546586</v>
      </c>
      <c r="BW60">
        <f t="shared" si="22"/>
        <v>0.25582657667994912</v>
      </c>
      <c r="BX60">
        <f t="shared" si="23"/>
        <v>0.55975105057373797</v>
      </c>
    </row>
    <row r="61" spans="1:76" x14ac:dyDescent="0.3">
      <c r="A61" t="s">
        <v>1491</v>
      </c>
      <c r="B61">
        <v>12.84666298190505</v>
      </c>
      <c r="C61">
        <v>8.38503883397137</v>
      </c>
      <c r="D61">
        <v>16.887467928760199</v>
      </c>
      <c r="E61">
        <v>8.788996653463375</v>
      </c>
      <c r="F61">
        <v>13.5406792733478</v>
      </c>
      <c r="G61">
        <v>6.4853366715387999</v>
      </c>
      <c r="H61">
        <v>7.8087567636746655</v>
      </c>
      <c r="I61">
        <v>12.910644511875965</v>
      </c>
      <c r="J61">
        <v>14.67972576207455</v>
      </c>
      <c r="K61">
        <v>16.518037807280052</v>
      </c>
      <c r="L61">
        <v>17.671921587041922</v>
      </c>
      <c r="M61">
        <v>11.816165327069815</v>
      </c>
      <c r="N61">
        <v>11.999512857622999</v>
      </c>
      <c r="O61">
        <v>12.36283280979193</v>
      </c>
      <c r="P61">
        <v>12.420420842313099</v>
      </c>
      <c r="Q61">
        <v>15.433177884781799</v>
      </c>
      <c r="R61">
        <v>23.610037124794999</v>
      </c>
      <c r="S61">
        <v>11.9154765174857</v>
      </c>
      <c r="T61">
        <v>14.2431662204901</v>
      </c>
      <c r="U61">
        <v>16.380378867340241</v>
      </c>
      <c r="V61">
        <v>7.9881387925240501</v>
      </c>
      <c r="W61">
        <v>17.116280356236693</v>
      </c>
      <c r="X61">
        <v>11.12602830825317</v>
      </c>
      <c r="Y61">
        <v>14.14775423830825</v>
      </c>
      <c r="Z61">
        <v>14.245071404544101</v>
      </c>
      <c r="AA61">
        <v>6.9245920452679002</v>
      </c>
      <c r="AB61">
        <v>8.2906527415675502</v>
      </c>
      <c r="AC61">
        <v>10.25927434367941</v>
      </c>
      <c r="AD61">
        <v>7.5208910186027591</v>
      </c>
      <c r="AE61">
        <v>10.85879430251715</v>
      </c>
      <c r="AF61">
        <v>13.059559659632745</v>
      </c>
      <c r="AG61">
        <v>9.0092149550577005</v>
      </c>
      <c r="AH61">
        <v>8.3740701729117095</v>
      </c>
      <c r="AI61">
        <v>9.798169433339325</v>
      </c>
      <c r="AJ61">
        <v>11.425946812243364</v>
      </c>
      <c r="AK61">
        <v>10.88611495601325</v>
      </c>
      <c r="AL61">
        <v>8.6610936973442545</v>
      </c>
      <c r="AM61">
        <v>7.6178114890942901</v>
      </c>
      <c r="AN61">
        <v>19.342347501125552</v>
      </c>
      <c r="AO61">
        <v>12.5447519653071</v>
      </c>
      <c r="AP61">
        <v>10.50597599733644</v>
      </c>
      <c r="AQ61">
        <v>11.086088287661951</v>
      </c>
      <c r="AR61">
        <v>16.362454679467049</v>
      </c>
      <c r="AS61">
        <v>10.20027475042818</v>
      </c>
      <c r="AT61">
        <v>11.5774725296117</v>
      </c>
      <c r="AU61">
        <v>5.6906428304820302</v>
      </c>
      <c r="AV61">
        <v>12.726418365937899</v>
      </c>
      <c r="AW61">
        <v>12.949300189184601</v>
      </c>
      <c r="AX61">
        <v>15.80246260263775</v>
      </c>
      <c r="AY61">
        <v>8.5668288574336398</v>
      </c>
      <c r="AZ61">
        <v>13.036169080751399</v>
      </c>
      <c r="BA61">
        <v>15.253167586453849</v>
      </c>
      <c r="BB61">
        <v>11.537192939788358</v>
      </c>
      <c r="BC61">
        <v>13.609162713225</v>
      </c>
      <c r="BD61">
        <v>7.6046638954192147</v>
      </c>
      <c r="BE61">
        <v>7.9494433724269449</v>
      </c>
      <c r="BF61">
        <v>13.440495357361549</v>
      </c>
      <c r="BG61">
        <v>13.217109971751025</v>
      </c>
      <c r="BH61">
        <v>10.874709514037995</v>
      </c>
      <c r="BJ61">
        <f t="shared" si="12"/>
        <v>12.534711156032087</v>
      </c>
      <c r="BK61">
        <f t="shared" si="13"/>
        <v>11.937086139030752</v>
      </c>
      <c r="BL61">
        <f t="shared" si="14"/>
        <v>11.698723997700974</v>
      </c>
      <c r="BN61">
        <f t="shared" si="15"/>
        <v>3.3314882192225275</v>
      </c>
      <c r="BO61">
        <f t="shared" si="16"/>
        <v>4.2260644461865251</v>
      </c>
      <c r="BP61">
        <f t="shared" si="17"/>
        <v>3.1082343764892957</v>
      </c>
      <c r="BR61">
        <f t="shared" si="18"/>
        <v>0.83287205480563187</v>
      </c>
      <c r="BS61">
        <f t="shared" si="19"/>
        <v>0.99609294254328784</v>
      </c>
      <c r="BT61">
        <f t="shared" si="20"/>
        <v>0.62164687529785911</v>
      </c>
      <c r="BV61">
        <f t="shared" si="21"/>
        <v>0.64847331189069046</v>
      </c>
      <c r="BW61">
        <f t="shared" si="22"/>
        <v>0.42740904674585289</v>
      </c>
      <c r="BX61">
        <f t="shared" si="23"/>
        <v>0.84051695144160599</v>
      </c>
    </row>
    <row r="62" spans="1:76" x14ac:dyDescent="0.3">
      <c r="A62" t="s">
        <v>1492</v>
      </c>
      <c r="B62">
        <v>21.129574977814052</v>
      </c>
      <c r="C62">
        <v>26.225889242530748</v>
      </c>
      <c r="D62">
        <v>36.557685256468552</v>
      </c>
      <c r="E62">
        <v>32.541347724350047</v>
      </c>
      <c r="F62">
        <v>47.7632380466518</v>
      </c>
      <c r="G62">
        <v>18.313216755095048</v>
      </c>
      <c r="H62">
        <v>26.902387583588851</v>
      </c>
      <c r="I62">
        <v>26.203967015346649</v>
      </c>
      <c r="J62">
        <v>33.687226276361798</v>
      </c>
      <c r="K62">
        <v>38.186041998755002</v>
      </c>
      <c r="L62">
        <v>37.832559934445349</v>
      </c>
      <c r="M62">
        <v>33.319088569441405</v>
      </c>
      <c r="N62">
        <v>27.619657478378301</v>
      </c>
      <c r="O62">
        <v>25.590966891357251</v>
      </c>
      <c r="P62">
        <v>20.041620222100651</v>
      </c>
      <c r="Q62">
        <v>31.40401276053835</v>
      </c>
      <c r="R62">
        <v>47.033386379281602</v>
      </c>
      <c r="S62">
        <v>25.716344655494201</v>
      </c>
      <c r="T62">
        <v>35.871606792291502</v>
      </c>
      <c r="U62">
        <v>40.40070002295375</v>
      </c>
      <c r="V62">
        <v>23.879047058722701</v>
      </c>
      <c r="W62">
        <v>40.332952014139096</v>
      </c>
      <c r="X62">
        <v>34.669253089947048</v>
      </c>
      <c r="Y62">
        <v>35.76728315593715</v>
      </c>
      <c r="Z62">
        <v>33.375585945469652</v>
      </c>
      <c r="AA62">
        <v>18.918120563275249</v>
      </c>
      <c r="AB62">
        <v>20.909117468347901</v>
      </c>
      <c r="AC62">
        <v>28.486363271687349</v>
      </c>
      <c r="AD62">
        <v>12.6954921923007</v>
      </c>
      <c r="AE62">
        <v>24.112888799773899</v>
      </c>
      <c r="AF62">
        <v>23.6674313108748</v>
      </c>
      <c r="AG62">
        <v>28.497073771155648</v>
      </c>
      <c r="AH62">
        <v>28.890318960828299</v>
      </c>
      <c r="AI62">
        <v>24.911967574109752</v>
      </c>
      <c r="AJ62">
        <v>21.047582412299949</v>
      </c>
      <c r="AK62">
        <v>35.280940657171854</v>
      </c>
      <c r="AL62">
        <v>15.965880860269749</v>
      </c>
      <c r="AM62">
        <v>31.338624263956802</v>
      </c>
      <c r="AN62">
        <v>47.424141746465651</v>
      </c>
      <c r="AO62">
        <v>37.817119069225001</v>
      </c>
      <c r="AP62">
        <v>27.658344804534352</v>
      </c>
      <c r="AQ62">
        <v>33.095046607409451</v>
      </c>
      <c r="AR62">
        <v>30.053241298495401</v>
      </c>
      <c r="AS62">
        <v>30.744866977684548</v>
      </c>
      <c r="AT62">
        <v>42.895486098714301</v>
      </c>
      <c r="AU62">
        <v>21.119262908465799</v>
      </c>
      <c r="AV62">
        <v>35.58125817417195</v>
      </c>
      <c r="AW62">
        <v>22.242459604327102</v>
      </c>
      <c r="AX62">
        <v>28.402166461587349</v>
      </c>
      <c r="AY62">
        <v>23.293286905948051</v>
      </c>
      <c r="AZ62">
        <v>21.201534121373101</v>
      </c>
      <c r="BA62">
        <v>37.563077330773801</v>
      </c>
      <c r="BB62">
        <v>28.345544180732549</v>
      </c>
      <c r="BC62">
        <v>29.478801027800749</v>
      </c>
      <c r="BD62">
        <v>14.9567281570513</v>
      </c>
      <c r="BE62">
        <v>16.302676535002099</v>
      </c>
      <c r="BF62">
        <v>32.299052308248854</v>
      </c>
      <c r="BG62">
        <v>30.834651887001598</v>
      </c>
      <c r="BH62">
        <v>37.565299058186454</v>
      </c>
      <c r="BJ62">
        <f t="shared" si="12"/>
        <v>30.207405045826494</v>
      </c>
      <c r="BK62">
        <f t="shared" si="13"/>
        <v>29.340829612588355</v>
      </c>
      <c r="BL62">
        <f t="shared" si="14"/>
        <v>29.30028293827591</v>
      </c>
      <c r="BN62">
        <f t="shared" si="15"/>
        <v>7.733213271835953</v>
      </c>
      <c r="BO62">
        <f t="shared" si="16"/>
        <v>8.6273717784500636</v>
      </c>
      <c r="BP62">
        <f t="shared" si="17"/>
        <v>8.3507723397940872</v>
      </c>
      <c r="BR62">
        <f t="shared" si="18"/>
        <v>1.9333033179589882</v>
      </c>
      <c r="BS62">
        <f t="shared" si="19"/>
        <v>2.0334910294531618</v>
      </c>
      <c r="BT62">
        <f t="shared" si="20"/>
        <v>1.6701544679588174</v>
      </c>
      <c r="BV62">
        <f t="shared" si="21"/>
        <v>0.7594401709974633</v>
      </c>
      <c r="BW62">
        <f t="shared" si="22"/>
        <v>0.72473939552235889</v>
      </c>
      <c r="BX62">
        <f t="shared" si="23"/>
        <v>0.98779122468595093</v>
      </c>
    </row>
    <row r="63" spans="1:76" x14ac:dyDescent="0.3">
      <c r="A63" t="s">
        <v>1493</v>
      </c>
      <c r="B63">
        <v>36.53855446590245</v>
      </c>
      <c r="C63">
        <v>22.749578423371901</v>
      </c>
      <c r="D63">
        <v>40.011612164645456</v>
      </c>
      <c r="E63">
        <v>18.680353815520043</v>
      </c>
      <c r="F63">
        <v>63.564513079898802</v>
      </c>
      <c r="G63">
        <v>26.809989769396751</v>
      </c>
      <c r="H63">
        <v>30.406333523654496</v>
      </c>
      <c r="I63">
        <v>25.951546867838353</v>
      </c>
      <c r="J63">
        <v>48.59545534261585</v>
      </c>
      <c r="K63">
        <v>57.094866770499749</v>
      </c>
      <c r="L63">
        <v>64.013029403548799</v>
      </c>
      <c r="M63">
        <v>20.179726337334799</v>
      </c>
      <c r="N63">
        <v>36.630016744703148</v>
      </c>
      <c r="O63">
        <v>22.890874689471453</v>
      </c>
      <c r="P63">
        <v>38.6104201300856</v>
      </c>
      <c r="Q63">
        <v>46.257745806930203</v>
      </c>
      <c r="R63">
        <v>43.460329943008603</v>
      </c>
      <c r="S63">
        <v>38.956565254493853</v>
      </c>
      <c r="T63">
        <v>62.212668612735001</v>
      </c>
      <c r="U63">
        <v>36.2062979867991</v>
      </c>
      <c r="V63">
        <v>57.440848047984403</v>
      </c>
      <c r="W63">
        <v>35.704013025001451</v>
      </c>
      <c r="X63">
        <v>27.308028576533498</v>
      </c>
      <c r="Y63">
        <v>51.204055798943855</v>
      </c>
      <c r="Z63">
        <v>36.364597505096697</v>
      </c>
      <c r="AA63">
        <v>27.540200984497147</v>
      </c>
      <c r="AB63">
        <v>17.07946615883775</v>
      </c>
      <c r="AC63">
        <v>26.943515644486549</v>
      </c>
      <c r="AD63">
        <v>9.5934226667614499</v>
      </c>
      <c r="AE63">
        <v>31.592118794955603</v>
      </c>
      <c r="AF63">
        <v>39.7942092601903</v>
      </c>
      <c r="AG63">
        <v>28.577991682361251</v>
      </c>
      <c r="AH63">
        <v>19.749267881966201</v>
      </c>
      <c r="AI63">
        <v>23.729929088075401</v>
      </c>
      <c r="AJ63">
        <v>28.934184106359702</v>
      </c>
      <c r="AK63">
        <v>21.100102546763502</v>
      </c>
      <c r="AL63">
        <v>19.7320793942813</v>
      </c>
      <c r="AM63">
        <v>38.998702238596351</v>
      </c>
      <c r="AN63">
        <v>51.378929233056354</v>
      </c>
      <c r="AO63">
        <v>53.244135978138701</v>
      </c>
      <c r="AP63">
        <v>32.109034178477053</v>
      </c>
      <c r="AQ63">
        <v>40.942293143701001</v>
      </c>
      <c r="AR63">
        <v>57.040364579086244</v>
      </c>
      <c r="AS63">
        <v>14.762655404353536</v>
      </c>
      <c r="AT63">
        <v>52.267245740534598</v>
      </c>
      <c r="AU63">
        <v>27.880765954564549</v>
      </c>
      <c r="AV63">
        <v>46.168346999075496</v>
      </c>
      <c r="AW63">
        <v>47.489257471435998</v>
      </c>
      <c r="AX63">
        <v>47.373383739755596</v>
      </c>
      <c r="AY63">
        <v>40.63757448562675</v>
      </c>
      <c r="AZ63">
        <v>32.860081488307998</v>
      </c>
      <c r="BA63">
        <v>58.261073433158103</v>
      </c>
      <c r="BB63">
        <v>43.870195757968098</v>
      </c>
      <c r="BC63">
        <v>30.943509587031052</v>
      </c>
      <c r="BD63">
        <v>23.897514397227301</v>
      </c>
      <c r="BE63">
        <v>24.810857169294799</v>
      </c>
      <c r="BF63">
        <v>59.567254338877348</v>
      </c>
      <c r="BG63">
        <v>40.582956863168299</v>
      </c>
      <c r="BH63">
        <v>64.969965481679253</v>
      </c>
      <c r="BJ63">
        <f t="shared" si="12"/>
        <v>37.436538583463616</v>
      </c>
      <c r="BK63">
        <f t="shared" si="13"/>
        <v>34.08097371737378</v>
      </c>
      <c r="BL63">
        <f t="shared" si="14"/>
        <v>39.992898548420754</v>
      </c>
      <c r="BN63">
        <f t="shared" si="15"/>
        <v>14.962974944855622</v>
      </c>
      <c r="BO63">
        <f t="shared" si="16"/>
        <v>13.643216898384631</v>
      </c>
      <c r="BP63">
        <f t="shared" si="17"/>
        <v>13.8612477141891</v>
      </c>
      <c r="BR63">
        <f t="shared" si="18"/>
        <v>3.7407437362139055</v>
      </c>
      <c r="BS63">
        <f t="shared" si="19"/>
        <v>3.2157370620155565</v>
      </c>
      <c r="BT63">
        <f t="shared" si="20"/>
        <v>2.77224954283782</v>
      </c>
      <c r="BV63">
        <f t="shared" si="21"/>
        <v>0.50146962718919386</v>
      </c>
      <c r="BW63">
        <f t="shared" si="22"/>
        <v>0.58700025966534763</v>
      </c>
      <c r="BX63">
        <f t="shared" si="23"/>
        <v>0.1720736205426526</v>
      </c>
    </row>
    <row r="64" spans="1:76" x14ac:dyDescent="0.3">
      <c r="A64" t="s">
        <v>1494</v>
      </c>
      <c r="B64">
        <v>43.17459562695965</v>
      </c>
      <c r="C64">
        <v>39.988723018566603</v>
      </c>
      <c r="D64">
        <v>42.428684460468801</v>
      </c>
      <c r="E64">
        <v>24.098418877455053</v>
      </c>
      <c r="F64">
        <v>104.175056784958</v>
      </c>
      <c r="G64">
        <v>27.1243650025656</v>
      </c>
      <c r="H64">
        <v>44.080588729856949</v>
      </c>
      <c r="I64">
        <v>43.157524555646653</v>
      </c>
      <c r="J64">
        <v>64.983338136320597</v>
      </c>
      <c r="K64">
        <v>61.178587241817496</v>
      </c>
      <c r="L64">
        <v>73.551059650971453</v>
      </c>
      <c r="M64">
        <v>44.244512523231201</v>
      </c>
      <c r="N64">
        <v>58.136382548176499</v>
      </c>
      <c r="O64">
        <v>43.735844175094755</v>
      </c>
      <c r="P64">
        <v>37.179075231154599</v>
      </c>
      <c r="Q64">
        <v>42.532894541479997</v>
      </c>
      <c r="R64">
        <v>80.110432366072999</v>
      </c>
      <c r="S64">
        <v>46.167602566480952</v>
      </c>
      <c r="T64">
        <v>54.362144381288047</v>
      </c>
      <c r="U64">
        <v>39.458233346075701</v>
      </c>
      <c r="V64">
        <v>46.3233091407239</v>
      </c>
      <c r="W64">
        <v>74.839792149803259</v>
      </c>
      <c r="X64">
        <v>40.224431760373847</v>
      </c>
      <c r="Y64">
        <v>65.406029400589745</v>
      </c>
      <c r="Z64">
        <v>37.608219755733948</v>
      </c>
      <c r="AA64">
        <v>34.728130667602301</v>
      </c>
      <c r="AB64">
        <v>22.501999556326048</v>
      </c>
      <c r="AC64">
        <v>65.397009010657911</v>
      </c>
      <c r="AD64">
        <v>15.95001736540395</v>
      </c>
      <c r="AE64">
        <v>49.479783175001756</v>
      </c>
      <c r="AF64">
        <v>42.298385158627049</v>
      </c>
      <c r="AG64">
        <v>43.692658454322995</v>
      </c>
      <c r="AH64">
        <v>26.095856751127599</v>
      </c>
      <c r="AI64">
        <v>20.058546036757999</v>
      </c>
      <c r="AJ64">
        <v>46.696405508033351</v>
      </c>
      <c r="AK64">
        <v>36.062888310110196</v>
      </c>
      <c r="AL64">
        <v>23.8689070505987</v>
      </c>
      <c r="AM64">
        <v>57.350259917595352</v>
      </c>
      <c r="AN64">
        <v>70.9765071430635</v>
      </c>
      <c r="AO64">
        <v>74.781784244412407</v>
      </c>
      <c r="AP64">
        <v>28.497024488988451</v>
      </c>
      <c r="AQ64">
        <v>50.263165027965499</v>
      </c>
      <c r="AR64">
        <v>72.069980076479851</v>
      </c>
      <c r="AS64">
        <v>43.570388319307597</v>
      </c>
      <c r="AT64">
        <v>68.182924298433704</v>
      </c>
      <c r="AU64">
        <v>24.090326702473753</v>
      </c>
      <c r="AV64">
        <v>42.570333248880004</v>
      </c>
      <c r="AW64">
        <v>49.886306858951855</v>
      </c>
      <c r="AX64">
        <v>50.843945422142902</v>
      </c>
      <c r="AY64">
        <v>53.95372322682865</v>
      </c>
      <c r="AZ64">
        <v>33.497748297192352</v>
      </c>
      <c r="BA64">
        <v>74.020448800088303</v>
      </c>
      <c r="BB64">
        <v>59.398451777500448</v>
      </c>
      <c r="BC64">
        <v>38.645460009990401</v>
      </c>
      <c r="BD64">
        <v>35.80315037986005</v>
      </c>
      <c r="BE64">
        <v>30.010467341091648</v>
      </c>
      <c r="BF64">
        <v>55.41955895925085</v>
      </c>
      <c r="BG64">
        <v>47.043841144166251</v>
      </c>
      <c r="BH64">
        <v>71.549580160828455</v>
      </c>
      <c r="BJ64">
        <f t="shared" si="12"/>
        <v>49.610603194045233</v>
      </c>
      <c r="BK64">
        <f t="shared" si="13"/>
        <v>44.705698946831674</v>
      </c>
      <c r="BL64">
        <f t="shared" si="14"/>
        <v>49.562143068569391</v>
      </c>
      <c r="BN64">
        <f t="shared" si="15"/>
        <v>19.451660148099954</v>
      </c>
      <c r="BO64">
        <f t="shared" si="16"/>
        <v>18.177316767007937</v>
      </c>
      <c r="BP64">
        <f t="shared" si="17"/>
        <v>16.106316779009163</v>
      </c>
      <c r="BR64">
        <f t="shared" si="18"/>
        <v>4.8629150370249885</v>
      </c>
      <c r="BS64">
        <f t="shared" si="19"/>
        <v>4.2844346499090813</v>
      </c>
      <c r="BT64">
        <f t="shared" si="20"/>
        <v>3.2212633558018324</v>
      </c>
      <c r="BV64">
        <f t="shared" si="21"/>
        <v>0.45489965819467149</v>
      </c>
      <c r="BW64">
        <f t="shared" si="22"/>
        <v>0.99343087945227071</v>
      </c>
      <c r="BX64">
        <f t="shared" si="23"/>
        <v>0.37131826025293269</v>
      </c>
    </row>
    <row r="65" spans="1:76" x14ac:dyDescent="0.3">
      <c r="A65" t="s">
        <v>1495</v>
      </c>
      <c r="B65">
        <v>24.120255199091552</v>
      </c>
      <c r="C65">
        <v>16.146439232717</v>
      </c>
      <c r="D65">
        <v>79.551741845109703</v>
      </c>
      <c r="E65">
        <v>56.881509057973801</v>
      </c>
      <c r="F65">
        <v>56.349478846922999</v>
      </c>
      <c r="G65">
        <v>19.494723033255649</v>
      </c>
      <c r="H65">
        <v>19.560730263884899</v>
      </c>
      <c r="I65">
        <v>28.972427839774198</v>
      </c>
      <c r="J65">
        <v>45.29549202401715</v>
      </c>
      <c r="K65">
        <v>32.044319657814547</v>
      </c>
      <c r="L65">
        <v>35.636862692733999</v>
      </c>
      <c r="M65">
        <v>76.065050908309559</v>
      </c>
      <c r="N65">
        <v>29.10736909961285</v>
      </c>
      <c r="O65">
        <v>27.521039240870799</v>
      </c>
      <c r="P65">
        <v>17.8006317664384</v>
      </c>
      <c r="Q65">
        <v>31.31530802280135</v>
      </c>
      <c r="R65">
        <v>39.243111985735602</v>
      </c>
      <c r="S65">
        <v>25.250953598319551</v>
      </c>
      <c r="T65">
        <v>25.136359442055099</v>
      </c>
      <c r="U65">
        <v>60.992953079597001</v>
      </c>
      <c r="V65">
        <v>26.3881706060243</v>
      </c>
      <c r="W65">
        <v>46.960073739586747</v>
      </c>
      <c r="X65">
        <v>20.283322459776201</v>
      </c>
      <c r="Y65">
        <v>43.079974274234004</v>
      </c>
      <c r="Z65">
        <v>26.19925417812485</v>
      </c>
      <c r="AA65">
        <v>22.308490172669199</v>
      </c>
      <c r="AB65">
        <v>11.016616623061205</v>
      </c>
      <c r="AC65">
        <v>26.204777582792602</v>
      </c>
      <c r="AD65">
        <v>7.5383556398861096</v>
      </c>
      <c r="AE65">
        <v>42.049768089462546</v>
      </c>
      <c r="AF65">
        <v>25.410772622962</v>
      </c>
      <c r="AG65">
        <v>20.405107457473001</v>
      </c>
      <c r="AH65">
        <v>32.68284747713885</v>
      </c>
      <c r="AI65">
        <v>15.633244330740549</v>
      </c>
      <c r="AJ65">
        <v>18.295388061592902</v>
      </c>
      <c r="AK65">
        <v>46.547889495750155</v>
      </c>
      <c r="AL65">
        <v>15.224060841236295</v>
      </c>
      <c r="AM65">
        <v>23.481379694129899</v>
      </c>
      <c r="AN65">
        <v>41.680301905319148</v>
      </c>
      <c r="AO65">
        <v>28.555673450738102</v>
      </c>
      <c r="AP65">
        <v>20.468321532775299</v>
      </c>
      <c r="AQ65">
        <v>30.433864423562248</v>
      </c>
      <c r="AR65">
        <v>39.058551700663699</v>
      </c>
      <c r="AS65">
        <v>23.608624330024799</v>
      </c>
      <c r="AT65">
        <v>37.622703039512899</v>
      </c>
      <c r="AU65">
        <v>15.678684990674501</v>
      </c>
      <c r="AV65">
        <v>75.108037939216956</v>
      </c>
      <c r="AW65">
        <v>23.889083052011202</v>
      </c>
      <c r="AX65">
        <v>21.424353522981448</v>
      </c>
      <c r="AY65">
        <v>35.377787428151052</v>
      </c>
      <c r="AZ65">
        <v>23.759882309466249</v>
      </c>
      <c r="BA65">
        <v>51.502534780893797</v>
      </c>
      <c r="BB65">
        <v>27.43919170309195</v>
      </c>
      <c r="BC65">
        <v>25.11236074308</v>
      </c>
      <c r="BD65">
        <v>17.274431511939149</v>
      </c>
      <c r="BE65">
        <v>19.094447935418849</v>
      </c>
      <c r="BF65">
        <v>30.183209187406952</v>
      </c>
      <c r="BG65">
        <v>26.568030321217947</v>
      </c>
      <c r="BH65">
        <v>36.667300056794652</v>
      </c>
      <c r="BJ65">
        <f t="shared" si="12"/>
        <v>37.241461170708021</v>
      </c>
      <c r="BK65">
        <f t="shared" si="13"/>
        <v>28.710230742202189</v>
      </c>
      <c r="BL65">
        <f t="shared" si="14"/>
        <v>30.162243758306008</v>
      </c>
      <c r="BN65">
        <f t="shared" si="15"/>
        <v>20.049180007820397</v>
      </c>
      <c r="BO65">
        <f t="shared" si="16"/>
        <v>13.401661038491095</v>
      </c>
      <c r="BP65">
        <f t="shared" si="17"/>
        <v>13.432057785897356</v>
      </c>
      <c r="BR65">
        <f t="shared" si="18"/>
        <v>5.0122950019550991</v>
      </c>
      <c r="BS65">
        <f t="shared" si="19"/>
        <v>3.1588017998268678</v>
      </c>
      <c r="BT65">
        <f t="shared" si="20"/>
        <v>2.6864115571794711</v>
      </c>
      <c r="BV65">
        <f t="shared" si="21"/>
        <v>0.16194770199822536</v>
      </c>
      <c r="BW65">
        <f t="shared" si="22"/>
        <v>0.22538973276625282</v>
      </c>
      <c r="BX65">
        <f t="shared" si="23"/>
        <v>0.7282100645582521</v>
      </c>
    </row>
    <row r="66" spans="1:76" x14ac:dyDescent="0.3">
      <c r="A66" t="s">
        <v>1496</v>
      </c>
      <c r="B66">
        <v>5.6886908279107047</v>
      </c>
      <c r="C66">
        <v>11.60913641012195</v>
      </c>
      <c r="D66">
        <v>17.315924858528348</v>
      </c>
      <c r="E66">
        <v>10.456757460406671</v>
      </c>
      <c r="F66">
        <v>23.1326294360702</v>
      </c>
      <c r="G66">
        <v>7.0120204146068144</v>
      </c>
      <c r="H66">
        <v>9.7394816765733694</v>
      </c>
      <c r="I66">
        <v>10.211614861783641</v>
      </c>
      <c r="J66">
        <v>13.0749565050037</v>
      </c>
      <c r="K66">
        <v>11.88107457520579</v>
      </c>
      <c r="L66">
        <v>23.967596722282249</v>
      </c>
      <c r="M66">
        <v>12.45560849763925</v>
      </c>
      <c r="N66">
        <v>17.474181619833601</v>
      </c>
      <c r="O66">
        <v>12.2005601524673</v>
      </c>
      <c r="P66">
        <v>8.6959731179547397</v>
      </c>
      <c r="Q66">
        <v>12.820708245326649</v>
      </c>
      <c r="R66">
        <v>17.667878439910801</v>
      </c>
      <c r="S66">
        <v>17.024866864973351</v>
      </c>
      <c r="T66">
        <v>11.089395738246415</v>
      </c>
      <c r="U66">
        <v>14.612561712786849</v>
      </c>
      <c r="V66">
        <v>13.355085715445799</v>
      </c>
      <c r="W66">
        <v>20.932290294247</v>
      </c>
      <c r="X66">
        <v>15.685011101112586</v>
      </c>
      <c r="Y66">
        <v>12.27690451251471</v>
      </c>
      <c r="Z66">
        <v>15.409560419242098</v>
      </c>
      <c r="AA66">
        <v>8.6946802568447907</v>
      </c>
      <c r="AB66">
        <v>10.2347409085016</v>
      </c>
      <c r="AC66">
        <v>9.2604915351951256</v>
      </c>
      <c r="AD66">
        <v>4.1301094864975951</v>
      </c>
      <c r="AE66">
        <v>15.74081049307555</v>
      </c>
      <c r="AF66">
        <v>9.760987845035535</v>
      </c>
      <c r="AG66">
        <v>11.397077055267721</v>
      </c>
      <c r="AH66">
        <v>11.13464685076195</v>
      </c>
      <c r="AI66">
        <v>9.1854768438051746</v>
      </c>
      <c r="AJ66">
        <v>7.7105428177169353</v>
      </c>
      <c r="AK66">
        <v>13.50923713355775</v>
      </c>
      <c r="AL66">
        <v>5.8080112365053651</v>
      </c>
      <c r="AM66">
        <v>9.4821704648707801</v>
      </c>
      <c r="AN66">
        <v>27.341768540287401</v>
      </c>
      <c r="AO66">
        <v>12.620895186603301</v>
      </c>
      <c r="AP66">
        <v>5.0106128946867354</v>
      </c>
      <c r="AQ66">
        <v>9.5531353787768296</v>
      </c>
      <c r="AR66">
        <v>20.936416051225052</v>
      </c>
      <c r="AS66">
        <v>14.595173766703599</v>
      </c>
      <c r="AT66">
        <v>17.2550542409566</v>
      </c>
      <c r="AU66">
        <v>4.8321735611327448</v>
      </c>
      <c r="AV66">
        <v>17.519621706692302</v>
      </c>
      <c r="AW66">
        <v>6.1330707462751102</v>
      </c>
      <c r="AX66">
        <v>9.443723406246999</v>
      </c>
      <c r="AY66">
        <v>12.007147781155405</v>
      </c>
      <c r="AZ66">
        <v>14.605676364720949</v>
      </c>
      <c r="BA66">
        <v>25.012726750729499</v>
      </c>
      <c r="BB66">
        <v>8.9614445257143398</v>
      </c>
      <c r="BC66">
        <v>9.480768971803105</v>
      </c>
      <c r="BD66">
        <v>9.4437362435996306</v>
      </c>
      <c r="BE66">
        <v>3.0553081493195551</v>
      </c>
      <c r="BF66">
        <v>13.9123282777987</v>
      </c>
      <c r="BG66">
        <v>13.803360562084499</v>
      </c>
      <c r="BH66">
        <v>21.3043345164538</v>
      </c>
      <c r="BJ66">
        <f t="shared" si="12"/>
        <v>12.983557211357185</v>
      </c>
      <c r="BK66">
        <f t="shared" si="13"/>
        <v>12.644032004081369</v>
      </c>
      <c r="BL66">
        <f t="shared" si="14"/>
        <v>12.533537571024679</v>
      </c>
      <c r="BN66">
        <f t="shared" si="15"/>
        <v>5.1540871059560445</v>
      </c>
      <c r="BO66">
        <f t="shared" si="16"/>
        <v>4.0292173165489196</v>
      </c>
      <c r="BP66">
        <f t="shared" si="17"/>
        <v>6.316532849548298</v>
      </c>
      <c r="BR66">
        <f t="shared" si="18"/>
        <v>1.2885217764890111</v>
      </c>
      <c r="BS66">
        <f t="shared" si="19"/>
        <v>0.94969562913533512</v>
      </c>
      <c r="BT66">
        <f t="shared" si="20"/>
        <v>1.2633065699096595</v>
      </c>
      <c r="BV66">
        <f t="shared" si="21"/>
        <v>0.8335378848103947</v>
      </c>
      <c r="BW66">
        <f t="shared" si="22"/>
        <v>0.80445671772998151</v>
      </c>
      <c r="BX66">
        <f t="shared" si="23"/>
        <v>0.9446070611891445</v>
      </c>
    </row>
    <row r="67" spans="1:76" x14ac:dyDescent="0.3">
      <c r="A67" t="s">
        <v>1497</v>
      </c>
      <c r="B67">
        <v>6.8576760823533451</v>
      </c>
      <c r="C67">
        <v>5.9412464727125549</v>
      </c>
      <c r="D67">
        <v>3.2468788226549403</v>
      </c>
      <c r="E67">
        <v>2.9845526291425899</v>
      </c>
      <c r="F67">
        <v>5.0353642865891803</v>
      </c>
      <c r="G67">
        <v>1.52546779423687</v>
      </c>
      <c r="H67">
        <v>5.4309341608815895</v>
      </c>
      <c r="I67">
        <v>3.031402501037185</v>
      </c>
      <c r="J67">
        <v>5.53140777695792</v>
      </c>
      <c r="K67">
        <v>8.0566157529285398</v>
      </c>
      <c r="L67">
        <v>8.3836376129328389</v>
      </c>
      <c r="M67">
        <v>9.4935876677716848</v>
      </c>
      <c r="N67">
        <v>5.5447035209733695</v>
      </c>
      <c r="O67">
        <v>9.0792227521364808</v>
      </c>
      <c r="P67">
        <v>4.3348882834897253</v>
      </c>
      <c r="Q67">
        <v>5.8836891215697351</v>
      </c>
      <c r="R67">
        <v>5.8817497255553501</v>
      </c>
      <c r="S67">
        <v>6.3638018692112048</v>
      </c>
      <c r="T67">
        <v>5.5629695595863549</v>
      </c>
      <c r="U67">
        <v>9.3564772186505465</v>
      </c>
      <c r="V67">
        <v>5.1014420401425102</v>
      </c>
      <c r="W67">
        <v>8.2057784809913343</v>
      </c>
      <c r="X67">
        <v>6.20283992333162</v>
      </c>
      <c r="Y67">
        <v>4.8879187791038046</v>
      </c>
      <c r="Z67">
        <v>8.6083232826278149</v>
      </c>
      <c r="AA67">
        <v>2.93677358124609</v>
      </c>
      <c r="AB67">
        <v>2.5904037480653601</v>
      </c>
      <c r="AC67">
        <v>4.5856922001960703</v>
      </c>
      <c r="AD67">
        <v>0.99572297616016903</v>
      </c>
      <c r="AE67">
        <v>4.0046578690254755</v>
      </c>
      <c r="AF67">
        <v>2.1822197275926651</v>
      </c>
      <c r="AG67">
        <v>6.1526997913344648</v>
      </c>
      <c r="AH67">
        <v>2.5235894023150651</v>
      </c>
      <c r="AI67">
        <v>2.838288774435775</v>
      </c>
      <c r="AJ67">
        <v>7.2182993432669846</v>
      </c>
      <c r="AK67">
        <v>3.84515710914489</v>
      </c>
      <c r="AL67">
        <v>1.1188398204947281</v>
      </c>
      <c r="AM67">
        <v>5.9085883662485852</v>
      </c>
      <c r="AN67">
        <v>4.4338171330973548</v>
      </c>
      <c r="AO67">
        <v>7.8928132017113004</v>
      </c>
      <c r="AP67">
        <v>2.5831057780926452</v>
      </c>
      <c r="AQ67">
        <v>4.9430826894877651</v>
      </c>
      <c r="AR67">
        <v>2.680040341200975</v>
      </c>
      <c r="AS67">
        <v>5.1610246234483306</v>
      </c>
      <c r="AT67">
        <v>7.9908504559659601</v>
      </c>
      <c r="AU67">
        <v>1.853802152238585</v>
      </c>
      <c r="AV67">
        <v>10.890870058527451</v>
      </c>
      <c r="AW67">
        <v>4.4836465113107096</v>
      </c>
      <c r="AX67">
        <v>2.2462039880185793</v>
      </c>
      <c r="AY67">
        <v>6.3570895493922848</v>
      </c>
      <c r="AZ67">
        <v>5.5276538498025198</v>
      </c>
      <c r="BA67">
        <v>6.6912196047104295</v>
      </c>
      <c r="BB67">
        <v>2.7484814708364</v>
      </c>
      <c r="BC67">
        <v>4.9385473629509704</v>
      </c>
      <c r="BD67">
        <v>3.0767635186161897</v>
      </c>
      <c r="BE67">
        <v>3.0464673957132051</v>
      </c>
      <c r="BF67">
        <v>5.4577698059845403</v>
      </c>
      <c r="BG67">
        <v>5.8575654827378152</v>
      </c>
      <c r="BH67">
        <v>6.2160206486181595</v>
      </c>
      <c r="BJ67">
        <f t="shared" si="12"/>
        <v>5.6475797023980343</v>
      </c>
      <c r="BK67">
        <f t="shared" si="13"/>
        <v>4.9434082749762043</v>
      </c>
      <c r="BL67">
        <f t="shared" si="14"/>
        <v>4.9267088104646932</v>
      </c>
      <c r="BN67">
        <f t="shared" si="15"/>
        <v>2.3140727269347634</v>
      </c>
      <c r="BO67">
        <f t="shared" si="16"/>
        <v>2.3511719808319973</v>
      </c>
      <c r="BP67">
        <f t="shared" si="17"/>
        <v>2.2669658044205483</v>
      </c>
      <c r="BR67">
        <f t="shared" si="18"/>
        <v>0.57851818173369085</v>
      </c>
      <c r="BS67">
        <f t="shared" si="19"/>
        <v>0.55417655046070424</v>
      </c>
      <c r="BT67">
        <f t="shared" si="20"/>
        <v>0.45339316088410964</v>
      </c>
      <c r="BV67">
        <f t="shared" si="21"/>
        <v>0.38603627475493463</v>
      </c>
      <c r="BW67">
        <f t="shared" si="22"/>
        <v>0.33415656096262225</v>
      </c>
      <c r="BX67">
        <f t="shared" si="23"/>
        <v>0.98152172309600094</v>
      </c>
    </row>
    <row r="68" spans="1:76" x14ac:dyDescent="0.3">
      <c r="A68" t="s">
        <v>1498</v>
      </c>
      <c r="B68">
        <v>12.094080507310849</v>
      </c>
      <c r="C68">
        <v>10.91213776231495</v>
      </c>
      <c r="D68">
        <v>46.740138825177851</v>
      </c>
      <c r="E68">
        <v>25.391303653089999</v>
      </c>
      <c r="F68">
        <v>58.503891203506299</v>
      </c>
      <c r="G68">
        <v>8.2266381822291343</v>
      </c>
      <c r="H68">
        <v>19.169956842330258</v>
      </c>
      <c r="I68">
        <v>20.462691391049802</v>
      </c>
      <c r="J68">
        <v>21.013541927234449</v>
      </c>
      <c r="K68">
        <v>21.020916976435402</v>
      </c>
      <c r="L68">
        <v>22.150587324106951</v>
      </c>
      <c r="M68">
        <v>53.462817474690198</v>
      </c>
      <c r="N68">
        <v>17.522413683219199</v>
      </c>
      <c r="O68">
        <v>21.980277966469799</v>
      </c>
      <c r="P68">
        <v>10.98991656761781</v>
      </c>
      <c r="Q68">
        <v>19.7046402187949</v>
      </c>
      <c r="R68">
        <v>27.001394146616899</v>
      </c>
      <c r="S68">
        <v>19.539107218791099</v>
      </c>
      <c r="T68">
        <v>14.72852870105525</v>
      </c>
      <c r="U68">
        <v>41.573354929275901</v>
      </c>
      <c r="V68">
        <v>16.473675538719601</v>
      </c>
      <c r="W68">
        <v>32.798072750838202</v>
      </c>
      <c r="X68">
        <v>21.536332238745199</v>
      </c>
      <c r="Y68">
        <v>32.059504805605854</v>
      </c>
      <c r="Z68">
        <v>24.6593514141559</v>
      </c>
      <c r="AA68">
        <v>12.142734540177795</v>
      </c>
      <c r="AB68">
        <v>9.5724620649947347</v>
      </c>
      <c r="AC68">
        <v>18.268601413385802</v>
      </c>
      <c r="AD68">
        <v>6.6418673733881004</v>
      </c>
      <c r="AE68">
        <v>16.516025899472549</v>
      </c>
      <c r="AF68">
        <v>17.060982400253749</v>
      </c>
      <c r="AG68">
        <v>14.262669483185849</v>
      </c>
      <c r="AH68">
        <v>17.21855325682905</v>
      </c>
      <c r="AI68">
        <v>10.485520543240229</v>
      </c>
      <c r="AJ68">
        <v>14.40394547940895</v>
      </c>
      <c r="AK68">
        <v>27.98704258687355</v>
      </c>
      <c r="AL68">
        <v>14.28802574138375</v>
      </c>
      <c r="AM68">
        <v>19.119264933914501</v>
      </c>
      <c r="AN68">
        <v>25.121250965552953</v>
      </c>
      <c r="AO68">
        <v>14.970840328826201</v>
      </c>
      <c r="AP68">
        <v>13.156561722137599</v>
      </c>
      <c r="AQ68">
        <v>24.788616346935349</v>
      </c>
      <c r="AR68">
        <v>21.347999864273451</v>
      </c>
      <c r="AS68">
        <v>21.460766885298547</v>
      </c>
      <c r="AT68">
        <v>13.076143305638601</v>
      </c>
      <c r="AU68">
        <v>7.3360161045104348</v>
      </c>
      <c r="AV68">
        <v>40.001501456033552</v>
      </c>
      <c r="AW68">
        <v>13.716195216128401</v>
      </c>
      <c r="AX68">
        <v>20.177382251591599</v>
      </c>
      <c r="AY68">
        <v>15.367103997656299</v>
      </c>
      <c r="AZ68">
        <v>14.701363912101851</v>
      </c>
      <c r="BA68">
        <v>26.50357500510145</v>
      </c>
      <c r="BB68">
        <v>15.72558964991045</v>
      </c>
      <c r="BC68">
        <v>15.356321191900399</v>
      </c>
      <c r="BD68">
        <v>11.55343284690086</v>
      </c>
      <c r="BE68">
        <v>7.5427547212410904</v>
      </c>
      <c r="BF68">
        <v>18.084176825921602</v>
      </c>
      <c r="BG68">
        <v>16.561319877020299</v>
      </c>
      <c r="BH68">
        <v>24.111811537450649</v>
      </c>
      <c r="BJ68">
        <f t="shared" si="12"/>
        <v>24.334121906598618</v>
      </c>
      <c r="BK68">
        <f t="shared" si="13"/>
        <v>19.585485484373987</v>
      </c>
      <c r="BL68">
        <f t="shared" si="14"/>
        <v>18.258360110148494</v>
      </c>
      <c r="BN68">
        <f t="shared" si="15"/>
        <v>15.118395889623001</v>
      </c>
      <c r="BO68">
        <f t="shared" si="16"/>
        <v>9.0388917704456517</v>
      </c>
      <c r="BP68">
        <f t="shared" si="17"/>
        <v>7.1192398634512966</v>
      </c>
      <c r="BR68">
        <f t="shared" si="18"/>
        <v>3.7795989724057502</v>
      </c>
      <c r="BS68">
        <f t="shared" si="19"/>
        <v>2.1304872217644664</v>
      </c>
      <c r="BT68">
        <f t="shared" si="20"/>
        <v>1.4238479726902593</v>
      </c>
      <c r="BV68">
        <f t="shared" si="21"/>
        <v>0.28464412271135242</v>
      </c>
      <c r="BW68">
        <f t="shared" si="22"/>
        <v>0.14867695786754737</v>
      </c>
      <c r="BX68">
        <f t="shared" si="23"/>
        <v>0.60818027202689939</v>
      </c>
    </row>
    <row r="69" spans="1:76" x14ac:dyDescent="0.3">
      <c r="A69" t="s">
        <v>1499</v>
      </c>
      <c r="B69">
        <v>5.6712861226010594</v>
      </c>
      <c r="C69">
        <v>8.2315205438054306</v>
      </c>
      <c r="D69">
        <v>15.40299175380485</v>
      </c>
      <c r="E69">
        <v>4.6719270825005648</v>
      </c>
      <c r="F69">
        <v>12.223944823057501</v>
      </c>
      <c r="G69">
        <v>4.9544452431964698</v>
      </c>
      <c r="H69">
        <v>8.698953458087475</v>
      </c>
      <c r="I69">
        <v>7.7703239960924044</v>
      </c>
      <c r="J69">
        <v>8.9956788015290048</v>
      </c>
      <c r="K69">
        <v>14.0806038753339</v>
      </c>
      <c r="L69">
        <v>15.30185080286255</v>
      </c>
      <c r="M69">
        <v>15.35101429173595</v>
      </c>
      <c r="N69">
        <v>8.1452591698204007</v>
      </c>
      <c r="O69">
        <v>9.6564146233942054</v>
      </c>
      <c r="P69">
        <v>4.0763023854871951</v>
      </c>
      <c r="Q69">
        <v>9.5166762865115793</v>
      </c>
      <c r="R69">
        <v>8.6311602328108794</v>
      </c>
      <c r="S69">
        <v>10.43537671124818</v>
      </c>
      <c r="T69">
        <v>10.421139594313249</v>
      </c>
      <c r="U69">
        <v>15.863378766100299</v>
      </c>
      <c r="V69">
        <v>10.9002847094538</v>
      </c>
      <c r="W69">
        <v>14.357746353623707</v>
      </c>
      <c r="X69">
        <v>12.56130896909967</v>
      </c>
      <c r="Y69">
        <v>8.7667216375825898</v>
      </c>
      <c r="Z69">
        <v>12.81179470834865</v>
      </c>
      <c r="AA69">
        <v>9.1469581600890244</v>
      </c>
      <c r="AB69">
        <v>5.2293179097443803</v>
      </c>
      <c r="AC69">
        <v>7.6034262098909302</v>
      </c>
      <c r="AD69">
        <v>3.421792550031765</v>
      </c>
      <c r="AE69">
        <v>10.911547293735001</v>
      </c>
      <c r="AF69">
        <v>10.0837086037454</v>
      </c>
      <c r="AG69">
        <v>9.2327285906833794</v>
      </c>
      <c r="AH69">
        <v>10.410551206536415</v>
      </c>
      <c r="AI69">
        <v>6.1911147924327405</v>
      </c>
      <c r="AJ69">
        <v>6.3170402369038801</v>
      </c>
      <c r="AK69">
        <v>9.4430834758718056</v>
      </c>
      <c r="AL69">
        <v>5.7212282313872951</v>
      </c>
      <c r="AM69">
        <v>7.5270611789165454</v>
      </c>
      <c r="AN69">
        <v>11.309831105474</v>
      </c>
      <c r="AO69">
        <v>10.1284455268503</v>
      </c>
      <c r="AP69">
        <v>3.9392545641226695</v>
      </c>
      <c r="AQ69">
        <v>10.207360933559226</v>
      </c>
      <c r="AR69">
        <v>13.737280718412499</v>
      </c>
      <c r="AS69">
        <v>7.8591979302890493</v>
      </c>
      <c r="AT69">
        <v>13.4211724485959</v>
      </c>
      <c r="AU69">
        <v>4.0685728922325897</v>
      </c>
      <c r="AV69">
        <v>14.56005496091875</v>
      </c>
      <c r="AW69">
        <v>10.26064264020364</v>
      </c>
      <c r="AX69">
        <v>6.437247600552535</v>
      </c>
      <c r="AY69">
        <v>6.664696613968955</v>
      </c>
      <c r="AZ69">
        <v>7.9017366245268201</v>
      </c>
      <c r="BA69">
        <v>12.92155440140068</v>
      </c>
      <c r="BB69">
        <v>8.9615407498331905</v>
      </c>
      <c r="BC69">
        <v>5.5135068174092243</v>
      </c>
      <c r="BD69">
        <v>4.2646260876844897</v>
      </c>
      <c r="BE69">
        <v>3.8432256683412298</v>
      </c>
      <c r="BF69">
        <v>6.8805110847763444</v>
      </c>
      <c r="BG69">
        <v>8.151636269121445</v>
      </c>
      <c r="BH69">
        <v>9.9540758306529646</v>
      </c>
      <c r="BJ69">
        <f t="shared" si="12"/>
        <v>9.5468245787387822</v>
      </c>
      <c r="BK69">
        <f t="shared" si="13"/>
        <v>9.8322253888594489</v>
      </c>
      <c r="BL69">
        <f t="shared" si="14"/>
        <v>8.3997833836802389</v>
      </c>
      <c r="BN69">
        <f t="shared" si="15"/>
        <v>3.8859806324309956</v>
      </c>
      <c r="BO69">
        <f t="shared" si="16"/>
        <v>3.0727202550767849</v>
      </c>
      <c r="BP69">
        <f t="shared" si="17"/>
        <v>3.1688557410161269</v>
      </c>
      <c r="BR69">
        <f t="shared" si="18"/>
        <v>0.97149515810774889</v>
      </c>
      <c r="BS69">
        <f t="shared" si="19"/>
        <v>0.72424710968468431</v>
      </c>
      <c r="BT69">
        <f t="shared" si="20"/>
        <v>0.63377114820322533</v>
      </c>
      <c r="BV69">
        <f t="shared" si="21"/>
        <v>0.81548149697110128</v>
      </c>
      <c r="BW69">
        <f t="shared" si="22"/>
        <v>0.33138099684324573</v>
      </c>
      <c r="BX69">
        <f t="shared" si="23"/>
        <v>0.14501412623026594</v>
      </c>
    </row>
    <row r="70" spans="1:76" x14ac:dyDescent="0.3">
      <c r="A70" t="s">
        <v>1500</v>
      </c>
      <c r="B70">
        <v>190.49660960222798</v>
      </c>
      <c r="C70">
        <v>148.49690474830101</v>
      </c>
      <c r="D70">
        <v>271.26558975839998</v>
      </c>
      <c r="E70">
        <v>148.271507848151</v>
      </c>
      <c r="F70">
        <v>284.48050904185601</v>
      </c>
      <c r="G70">
        <v>119.309833203567</v>
      </c>
      <c r="H70">
        <v>189.36946451954751</v>
      </c>
      <c r="I70">
        <v>188.73956685412151</v>
      </c>
      <c r="J70">
        <v>273.13945520073997</v>
      </c>
      <c r="K70">
        <v>270.29733008196547</v>
      </c>
      <c r="L70">
        <v>380.09272572006</v>
      </c>
      <c r="M70">
        <v>275.18656110919699</v>
      </c>
      <c r="N70">
        <v>193.74602010061651</v>
      </c>
      <c r="O70">
        <v>190.12427437572001</v>
      </c>
      <c r="P70">
        <v>136.27609674634198</v>
      </c>
      <c r="Q70">
        <v>247.5622508761715</v>
      </c>
      <c r="R70">
        <v>250.227023472101</v>
      </c>
      <c r="S70">
        <v>261.00031989826448</v>
      </c>
      <c r="T70">
        <v>289.41272331554649</v>
      </c>
      <c r="U70">
        <v>252.49766747426349</v>
      </c>
      <c r="V70">
        <v>230.75893540678501</v>
      </c>
      <c r="W70">
        <v>340.81979041246598</v>
      </c>
      <c r="X70">
        <v>236.28501644909602</v>
      </c>
      <c r="Y70">
        <v>351.62981064532698</v>
      </c>
      <c r="Z70">
        <v>214.89966131307398</v>
      </c>
      <c r="AA70">
        <v>157.32633375625159</v>
      </c>
      <c r="AB70">
        <v>147.137714032058</v>
      </c>
      <c r="AC70">
        <v>254.3158099023205</v>
      </c>
      <c r="AD70">
        <v>82.330793516339654</v>
      </c>
      <c r="AE70">
        <v>254.92418463526752</v>
      </c>
      <c r="AF70">
        <v>240.3829613069305</v>
      </c>
      <c r="AG70">
        <v>154.4799772520835</v>
      </c>
      <c r="AH70">
        <v>181.5063511681235</v>
      </c>
      <c r="AI70">
        <v>106.76863930021516</v>
      </c>
      <c r="AJ70">
        <v>178.59971466793399</v>
      </c>
      <c r="AK70">
        <v>225.50764879680702</v>
      </c>
      <c r="AL70">
        <v>123.9622115775655</v>
      </c>
      <c r="AM70">
        <v>191.92296662036603</v>
      </c>
      <c r="AN70">
        <v>309.31884961342348</v>
      </c>
      <c r="AO70">
        <v>195.178754114393</v>
      </c>
      <c r="AP70">
        <v>182.51293288591199</v>
      </c>
      <c r="AQ70">
        <v>258.17608310555204</v>
      </c>
      <c r="AR70">
        <v>289.839456538766</v>
      </c>
      <c r="AS70">
        <v>212.56896155019601</v>
      </c>
      <c r="AT70">
        <v>294.985636268566</v>
      </c>
      <c r="AU70">
        <v>93.584195123181303</v>
      </c>
      <c r="AV70">
        <v>335.16214560541403</v>
      </c>
      <c r="AW70">
        <v>166.02656381716798</v>
      </c>
      <c r="AX70">
        <v>208.079624532861</v>
      </c>
      <c r="AY70">
        <v>226.99865312386947</v>
      </c>
      <c r="AZ70">
        <v>157.913232976286</v>
      </c>
      <c r="BA70">
        <v>342.3987072886315</v>
      </c>
      <c r="BB70">
        <v>206.81947726974849</v>
      </c>
      <c r="BC70">
        <v>177.63404921628899</v>
      </c>
      <c r="BD70">
        <v>157.032961641458</v>
      </c>
      <c r="BE70">
        <v>123.3585954433705</v>
      </c>
      <c r="BF70">
        <v>261.24337159471952</v>
      </c>
      <c r="BG70">
        <v>237.40182750729002</v>
      </c>
      <c r="BH70">
        <v>273.7306252530675</v>
      </c>
      <c r="BJ70">
        <f t="shared" si="12"/>
        <v>219.17841873668658</v>
      </c>
      <c r="BK70">
        <f t="shared" si="13"/>
        <v>222.59465073647294</v>
      </c>
      <c r="BL70">
        <f t="shared" si="14"/>
        <v>217.19828984531341</v>
      </c>
      <c r="BN70">
        <f t="shared" si="15"/>
        <v>69.922447851115436</v>
      </c>
      <c r="BO70">
        <f t="shared" si="16"/>
        <v>72.872559270506599</v>
      </c>
      <c r="BP70">
        <f t="shared" si="17"/>
        <v>66.11840314237476</v>
      </c>
      <c r="BR70">
        <f t="shared" si="18"/>
        <v>17.480611962778859</v>
      </c>
      <c r="BS70">
        <f t="shared" si="19"/>
        <v>17.176226940864609</v>
      </c>
      <c r="BT70">
        <f t="shared" si="20"/>
        <v>13.223680628474952</v>
      </c>
      <c r="BV70">
        <f t="shared" si="21"/>
        <v>0.89001487210326113</v>
      </c>
      <c r="BW70">
        <f t="shared" si="22"/>
        <v>0.92860319887285536</v>
      </c>
      <c r="BX70">
        <f t="shared" si="23"/>
        <v>0.80487800368237439</v>
      </c>
    </row>
    <row r="71" spans="1:76" x14ac:dyDescent="0.3">
      <c r="A71" t="s">
        <v>1501</v>
      </c>
      <c r="B71">
        <v>9.9438242066537246</v>
      </c>
      <c r="C71">
        <v>8.1494634462563003</v>
      </c>
      <c r="D71">
        <v>19.827430212868251</v>
      </c>
      <c r="E71">
        <v>9.0405696376073301</v>
      </c>
      <c r="F71">
        <v>7.4648947220430202</v>
      </c>
      <c r="G71">
        <v>7.3634254120218845</v>
      </c>
      <c r="H71">
        <v>9.0379515735453353</v>
      </c>
      <c r="I71">
        <v>6.6217307550344096</v>
      </c>
      <c r="J71">
        <v>13.84355873789125</v>
      </c>
      <c r="K71">
        <v>13.7819983506967</v>
      </c>
      <c r="L71">
        <v>14.701216740664151</v>
      </c>
      <c r="M71">
        <v>14.674025048803799</v>
      </c>
      <c r="N71">
        <v>14.659756698627005</v>
      </c>
      <c r="O71">
        <v>11.755790504938135</v>
      </c>
      <c r="P71">
        <v>10.25105227562829</v>
      </c>
      <c r="Q71">
        <v>13.02832270766595</v>
      </c>
      <c r="R71">
        <v>16.843636834116801</v>
      </c>
      <c r="S71">
        <v>15.613839558526799</v>
      </c>
      <c r="T71">
        <v>20.127377920206751</v>
      </c>
      <c r="U71">
        <v>13.596360733368499</v>
      </c>
      <c r="V71">
        <v>12.436577757401899</v>
      </c>
      <c r="W71">
        <v>10.893729473414565</v>
      </c>
      <c r="X71">
        <v>13.135545122366949</v>
      </c>
      <c r="Y71">
        <v>18.161047112869902</v>
      </c>
      <c r="Z71">
        <v>13.45882983737174</v>
      </c>
      <c r="AA71">
        <v>7.2185021981055542</v>
      </c>
      <c r="AB71">
        <v>8.6210602289407845</v>
      </c>
      <c r="AC71">
        <v>11.8509936501938</v>
      </c>
      <c r="AD71">
        <v>6.3251993755078093</v>
      </c>
      <c r="AE71">
        <v>13.539734353720604</v>
      </c>
      <c r="AF71">
        <v>8.468794410933695</v>
      </c>
      <c r="AG71">
        <v>8.753887736122195</v>
      </c>
      <c r="AH71">
        <v>12.45363181564605</v>
      </c>
      <c r="AI71">
        <v>9.3242751142080493</v>
      </c>
      <c r="AJ71">
        <v>12.33156858123945</v>
      </c>
      <c r="AK71">
        <v>10.069531956201709</v>
      </c>
      <c r="AL71">
        <v>8.0439930846790144</v>
      </c>
      <c r="AM71">
        <v>12.019421764912245</v>
      </c>
      <c r="AN71">
        <v>22.398009030131551</v>
      </c>
      <c r="AO71">
        <v>17.075952457488899</v>
      </c>
      <c r="AP71">
        <v>11.364659560151754</v>
      </c>
      <c r="AQ71">
        <v>12.201398427858951</v>
      </c>
      <c r="AR71">
        <v>16.060489176570549</v>
      </c>
      <c r="AS71">
        <v>19.376601127533903</v>
      </c>
      <c r="AT71">
        <v>19.592136372703401</v>
      </c>
      <c r="AU71">
        <v>8.1389251774774394</v>
      </c>
      <c r="AV71">
        <v>19.764214865824052</v>
      </c>
      <c r="AW71">
        <v>12.327273086193848</v>
      </c>
      <c r="AX71">
        <v>19.252093613278802</v>
      </c>
      <c r="AY71">
        <v>9.731527155012305</v>
      </c>
      <c r="AZ71">
        <v>11.998756245648991</v>
      </c>
      <c r="BA71">
        <v>24.219071840664547</v>
      </c>
      <c r="BB71">
        <v>8.7745888528218305</v>
      </c>
      <c r="BC71">
        <v>11.140140303420475</v>
      </c>
      <c r="BD71">
        <v>8.7328027124462242</v>
      </c>
      <c r="BE71">
        <v>6.1205038546310604</v>
      </c>
      <c r="BF71">
        <v>17.737741496817151</v>
      </c>
      <c r="BG71">
        <v>14.24478998162235</v>
      </c>
      <c r="BH71">
        <v>20.020437008506299</v>
      </c>
      <c r="BJ71">
        <f t="shared" si="12"/>
        <v>11.509063189434096</v>
      </c>
      <c r="BK71">
        <f t="shared" si="13"/>
        <v>12.267945735167915</v>
      </c>
      <c r="BL71">
        <f t="shared" si="14"/>
        <v>14.109465109353472</v>
      </c>
      <c r="BN71">
        <f t="shared" si="15"/>
        <v>3.6263940993338477</v>
      </c>
      <c r="BO71">
        <f t="shared" si="16"/>
        <v>3.8030159376764132</v>
      </c>
      <c r="BP71">
        <f t="shared" si="17"/>
        <v>5.0502798504625739</v>
      </c>
      <c r="BR71">
        <f t="shared" si="18"/>
        <v>0.90659852483346193</v>
      </c>
      <c r="BS71">
        <f t="shared" si="19"/>
        <v>0.89637945283050291</v>
      </c>
      <c r="BT71">
        <f t="shared" si="20"/>
        <v>1.0100559700925147</v>
      </c>
      <c r="BV71">
        <f t="shared" si="21"/>
        <v>0.55589223194236492</v>
      </c>
      <c r="BW71">
        <f t="shared" si="22"/>
        <v>6.2843674442707748E-2</v>
      </c>
      <c r="BX71">
        <f t="shared" si="23"/>
        <v>0.18014338127296201</v>
      </c>
    </row>
    <row r="72" spans="1:76" x14ac:dyDescent="0.3">
      <c r="A72" t="s">
        <v>1502</v>
      </c>
      <c r="B72">
        <v>10.686998004059911</v>
      </c>
      <c r="C72">
        <v>10.96439005802215</v>
      </c>
      <c r="D72">
        <v>15.838017693892201</v>
      </c>
      <c r="E72">
        <v>11.5099673867307</v>
      </c>
      <c r="F72">
        <v>14.2772779672521</v>
      </c>
      <c r="G72">
        <v>8.2467704711491798</v>
      </c>
      <c r="H72">
        <v>11.529746731978655</v>
      </c>
      <c r="I72">
        <v>11.010396219820599</v>
      </c>
      <c r="J72">
        <v>15.558251898715501</v>
      </c>
      <c r="K72">
        <v>12.888666460163396</v>
      </c>
      <c r="L72">
        <v>18.398381951152249</v>
      </c>
      <c r="M72">
        <v>18.1424994147992</v>
      </c>
      <c r="N72">
        <v>13.86188742722115</v>
      </c>
      <c r="O72">
        <v>9.6526609330094892</v>
      </c>
      <c r="P72">
        <v>7.6073722560061752</v>
      </c>
      <c r="Q72">
        <v>13.977258828300529</v>
      </c>
      <c r="R72">
        <v>23.031026336768502</v>
      </c>
      <c r="S72">
        <v>14.10478144473535</v>
      </c>
      <c r="T72">
        <v>13.901680572115051</v>
      </c>
      <c r="U72">
        <v>17.729709741541299</v>
      </c>
      <c r="V72">
        <v>12.212279683224301</v>
      </c>
      <c r="W72">
        <v>18.956012491948051</v>
      </c>
      <c r="X72">
        <v>12.413695103469735</v>
      </c>
      <c r="Y72">
        <v>20.555673695479101</v>
      </c>
      <c r="Z72">
        <v>9.9185153815034539</v>
      </c>
      <c r="AA72">
        <v>9.6845215915858542</v>
      </c>
      <c r="AB72">
        <v>5.9193056878624501</v>
      </c>
      <c r="AC72">
        <v>9.105151096176094</v>
      </c>
      <c r="AD72">
        <v>3.5096906049546002</v>
      </c>
      <c r="AE72">
        <v>15.104459209613349</v>
      </c>
      <c r="AF72">
        <v>7.6379954887192651</v>
      </c>
      <c r="AG72">
        <v>9.9492692244130154</v>
      </c>
      <c r="AH72">
        <v>10.584283345898921</v>
      </c>
      <c r="AI72">
        <v>3.3587346978538553</v>
      </c>
      <c r="AJ72">
        <v>9.443128480126699</v>
      </c>
      <c r="AK72">
        <v>10.482115484637379</v>
      </c>
      <c r="AL72">
        <v>4.1944515021422397</v>
      </c>
      <c r="AM72">
        <v>11.660516024606306</v>
      </c>
      <c r="AN72">
        <v>16.524459457701802</v>
      </c>
      <c r="AO72">
        <v>20.407594272450901</v>
      </c>
      <c r="AP72">
        <v>7.99333430257151</v>
      </c>
      <c r="AQ72">
        <v>14.629053929189698</v>
      </c>
      <c r="AR72">
        <v>19.293039618027102</v>
      </c>
      <c r="AS72">
        <v>8.983383475550065</v>
      </c>
      <c r="AT72">
        <v>12.763452793554</v>
      </c>
      <c r="AU72">
        <v>5.6401416820317358</v>
      </c>
      <c r="AV72">
        <v>15.290952911842851</v>
      </c>
      <c r="AW72">
        <v>10.213502862412399</v>
      </c>
      <c r="AX72">
        <v>13.267894787341165</v>
      </c>
      <c r="AY72">
        <v>10.14873217849301</v>
      </c>
      <c r="AZ72">
        <v>10.457989745013855</v>
      </c>
      <c r="BA72">
        <v>16.96064992251825</v>
      </c>
      <c r="BB72">
        <v>16.789824977289349</v>
      </c>
      <c r="BC72">
        <v>9.633948922919771</v>
      </c>
      <c r="BD72">
        <v>8.1728461078199892</v>
      </c>
      <c r="BE72">
        <v>7.0710428539941201</v>
      </c>
      <c r="BF72">
        <v>15.095518409209349</v>
      </c>
      <c r="BG72">
        <v>13.3826672112867</v>
      </c>
      <c r="BH72">
        <v>15.00379427939535</v>
      </c>
      <c r="BJ72">
        <f t="shared" si="12"/>
        <v>12.759408981392074</v>
      </c>
      <c r="BK72">
        <f t="shared" si="13"/>
        <v>12.093154744325679</v>
      </c>
      <c r="BL72">
        <f t="shared" si="14"/>
        <v>12.140161447685022</v>
      </c>
      <c r="BN72">
        <f t="shared" si="15"/>
        <v>3.1970273102377664</v>
      </c>
      <c r="BO72">
        <f t="shared" si="16"/>
        <v>5.5353708094496481</v>
      </c>
      <c r="BP72">
        <f t="shared" si="17"/>
        <v>4.1876637596310013</v>
      </c>
      <c r="BR72">
        <f t="shared" si="18"/>
        <v>0.79925682755944161</v>
      </c>
      <c r="BS72">
        <f t="shared" si="19"/>
        <v>1.3046994119146385</v>
      </c>
      <c r="BT72">
        <f t="shared" si="20"/>
        <v>0.83753275192620025</v>
      </c>
      <c r="BV72">
        <f t="shared" si="21"/>
        <v>0.66660959584528112</v>
      </c>
      <c r="BW72">
        <f t="shared" si="22"/>
        <v>0.59586810360856601</v>
      </c>
      <c r="BX72">
        <f t="shared" si="23"/>
        <v>0.97601149211805516</v>
      </c>
    </row>
    <row r="73" spans="1:76" x14ac:dyDescent="0.3">
      <c r="A73" t="s">
        <v>1503</v>
      </c>
      <c r="B73">
        <v>20.074962082226698</v>
      </c>
      <c r="C73">
        <v>16.235098894697849</v>
      </c>
      <c r="D73">
        <v>22.235177542522052</v>
      </c>
      <c r="E73">
        <v>9.9955965354026901</v>
      </c>
      <c r="F73">
        <v>0</v>
      </c>
      <c r="G73">
        <v>9.4776356287400354</v>
      </c>
      <c r="H73">
        <v>13.2041527234572</v>
      </c>
      <c r="I73">
        <v>21.038923415240248</v>
      </c>
      <c r="J73">
        <v>23.610033363628251</v>
      </c>
      <c r="K73">
        <v>25.065632636141203</v>
      </c>
      <c r="L73">
        <v>37.72470044648135</v>
      </c>
      <c r="M73">
        <v>22.867636161947651</v>
      </c>
      <c r="N73">
        <v>20.776061745128299</v>
      </c>
      <c r="O73">
        <v>15.31292805913575</v>
      </c>
      <c r="P73">
        <v>12.940959318668749</v>
      </c>
      <c r="Q73">
        <v>20.378321462283651</v>
      </c>
      <c r="R73">
        <v>36.251394234839097</v>
      </c>
      <c r="S73">
        <v>18.623910243563053</v>
      </c>
      <c r="T73">
        <v>20.931378282048851</v>
      </c>
      <c r="U73">
        <v>20.312973181163251</v>
      </c>
      <c r="V73">
        <v>26.4310305127206</v>
      </c>
      <c r="W73">
        <v>24.220568759417752</v>
      </c>
      <c r="X73">
        <v>21.204143099852601</v>
      </c>
      <c r="Y73">
        <v>31.434387648616699</v>
      </c>
      <c r="Z73">
        <v>15.451105997548151</v>
      </c>
      <c r="AA73">
        <v>16.229830502596801</v>
      </c>
      <c r="AB73">
        <v>16.651902293260399</v>
      </c>
      <c r="AC73">
        <v>13.769265272776149</v>
      </c>
      <c r="AD73">
        <v>7.1957043724052445</v>
      </c>
      <c r="AE73">
        <v>18.90860979102445</v>
      </c>
      <c r="AF73">
        <v>14.012125929493049</v>
      </c>
      <c r="AG73">
        <v>17.12143352347335</v>
      </c>
      <c r="AH73">
        <v>15.264087333798599</v>
      </c>
      <c r="AI73">
        <v>14.11749861898555</v>
      </c>
      <c r="AJ73">
        <v>14.2869953651768</v>
      </c>
      <c r="AK73">
        <v>16.178654401189551</v>
      </c>
      <c r="AL73">
        <v>12.520644483123395</v>
      </c>
      <c r="AM73">
        <v>21.289562129272753</v>
      </c>
      <c r="AN73">
        <v>36.607164919653897</v>
      </c>
      <c r="AO73">
        <v>24.582089555178001</v>
      </c>
      <c r="AP73">
        <v>19.164757338900351</v>
      </c>
      <c r="AQ73">
        <v>18.6764012172031</v>
      </c>
      <c r="AR73">
        <v>21.822999125897653</v>
      </c>
      <c r="AS73">
        <v>22.1954786369737</v>
      </c>
      <c r="AT73">
        <v>34.386836032384501</v>
      </c>
      <c r="AU73">
        <v>9.3690014867530387</v>
      </c>
      <c r="AV73">
        <v>18.75849731935665</v>
      </c>
      <c r="AW73">
        <v>14.735524448174649</v>
      </c>
      <c r="AX73">
        <v>18.34313012856985</v>
      </c>
      <c r="AY73">
        <v>20.488907329558</v>
      </c>
      <c r="AZ73">
        <v>15.14656499267255</v>
      </c>
      <c r="BA73">
        <v>21.529100887460149</v>
      </c>
      <c r="BB73">
        <v>21.711913875286101</v>
      </c>
      <c r="BC73">
        <v>16.93429210670535</v>
      </c>
      <c r="BD73">
        <v>12.20443449225013</v>
      </c>
      <c r="BE73">
        <v>14.330481680506299</v>
      </c>
      <c r="BF73">
        <v>23.108079610716651</v>
      </c>
      <c r="BG73">
        <v>23.414316450256351</v>
      </c>
      <c r="BH73">
        <v>29.473425045982999</v>
      </c>
      <c r="BJ73">
        <f t="shared" si="12"/>
        <v>18.183613750981351</v>
      </c>
      <c r="BK73">
        <f t="shared" si="13"/>
        <v>19.340630533199093</v>
      </c>
      <c r="BL73">
        <f t="shared" si="14"/>
        <v>20.050370122368101</v>
      </c>
      <c r="BN73">
        <f t="shared" si="15"/>
        <v>8.3987480517919373</v>
      </c>
      <c r="BO73">
        <f t="shared" si="16"/>
        <v>6.8674877016329852</v>
      </c>
      <c r="BP73">
        <f t="shared" si="17"/>
        <v>6.476265336645322</v>
      </c>
      <c r="BR73">
        <f t="shared" si="18"/>
        <v>2.0996870129479843</v>
      </c>
      <c r="BS73">
        <f t="shared" si="19"/>
        <v>1.6186823745133005</v>
      </c>
      <c r="BT73">
        <f t="shared" si="20"/>
        <v>1.2952530673290643</v>
      </c>
      <c r="BV73">
        <f t="shared" si="21"/>
        <v>0.66576094379623085</v>
      </c>
      <c r="BW73">
        <f t="shared" si="22"/>
        <v>0.45599229737500102</v>
      </c>
      <c r="BX73">
        <f t="shared" si="23"/>
        <v>0.73410637016997704</v>
      </c>
    </row>
    <row r="74" spans="1:76" x14ac:dyDescent="0.3">
      <c r="A74" t="s">
        <v>1504</v>
      </c>
      <c r="B74">
        <v>4.1048359326923904</v>
      </c>
      <c r="C74">
        <v>4.7417858647299296</v>
      </c>
      <c r="D74">
        <v>7.3563942122790955</v>
      </c>
      <c r="E74">
        <v>4.18388659001464</v>
      </c>
      <c r="F74">
        <v>10.4582011753334</v>
      </c>
      <c r="G74">
        <v>2.32290478822638</v>
      </c>
      <c r="H74">
        <v>3.3599781528958301</v>
      </c>
      <c r="I74">
        <v>4.8894368919367395</v>
      </c>
      <c r="J74">
        <v>7.0614902661191952</v>
      </c>
      <c r="K74">
        <v>8.2738887992037302</v>
      </c>
      <c r="L74">
        <v>12.049540449798036</v>
      </c>
      <c r="M74">
        <v>8.6494526796468492</v>
      </c>
      <c r="N74">
        <v>4.2781945227954301</v>
      </c>
      <c r="O74">
        <v>6.6673161538512744</v>
      </c>
      <c r="P74">
        <v>6.0390734935990453</v>
      </c>
      <c r="Q74">
        <v>4.7465819047052848</v>
      </c>
      <c r="R74">
        <v>6.8110747957567499</v>
      </c>
      <c r="S74">
        <v>4.69242876098712</v>
      </c>
      <c r="T74">
        <v>6.0884724307089453</v>
      </c>
      <c r="U74">
        <v>8.04795925373862</v>
      </c>
      <c r="V74">
        <v>1.7426413538149601</v>
      </c>
      <c r="W74">
        <v>5.3361778960292003</v>
      </c>
      <c r="X74">
        <v>7.6372965761562055</v>
      </c>
      <c r="Y74">
        <v>2.9375992611931201</v>
      </c>
      <c r="Z74">
        <v>2.6443719245418151</v>
      </c>
      <c r="AA74">
        <v>4.140991529503105</v>
      </c>
      <c r="AB74">
        <v>5.0289193850316449</v>
      </c>
      <c r="AC74">
        <v>4.7229792774390447</v>
      </c>
      <c r="AD74">
        <v>3.109639980282445</v>
      </c>
      <c r="AE74">
        <v>6.5003751113574397</v>
      </c>
      <c r="AF74">
        <v>5.9059413105246055</v>
      </c>
      <c r="AG74">
        <v>5.66249092685739</v>
      </c>
      <c r="AH74">
        <v>5.0450855872417151</v>
      </c>
      <c r="AI74">
        <v>5.7629477861994154</v>
      </c>
      <c r="AJ74">
        <v>5.7231967873240652</v>
      </c>
      <c r="AK74">
        <v>3.3495934348790248</v>
      </c>
      <c r="AL74">
        <v>3.4403267952205754</v>
      </c>
      <c r="AM74">
        <v>5.068262631949275</v>
      </c>
      <c r="AN74">
        <v>6.2273165045708652</v>
      </c>
      <c r="AO74">
        <v>3.2095689561298699</v>
      </c>
      <c r="AP74">
        <v>3.9694435738351448</v>
      </c>
      <c r="AQ74">
        <v>6.2665789304910851</v>
      </c>
      <c r="AR74">
        <v>6.0985424921179501</v>
      </c>
      <c r="AS74">
        <v>10.2819052975898</v>
      </c>
      <c r="AT74">
        <v>4.0919440361285897</v>
      </c>
      <c r="AU74">
        <v>3.7114306006704449</v>
      </c>
      <c r="AV74">
        <v>6.3472346278552205</v>
      </c>
      <c r="AW74">
        <v>3.9973780975382449</v>
      </c>
      <c r="AX74">
        <v>5.1944339093234051</v>
      </c>
      <c r="AY74">
        <v>4.0553302866540202</v>
      </c>
      <c r="AZ74">
        <v>6.0020347611787548</v>
      </c>
      <c r="BA74">
        <v>5.5792448389192195</v>
      </c>
      <c r="BB74">
        <v>4.4508385830871804</v>
      </c>
      <c r="BC74">
        <v>5.4505450568982798</v>
      </c>
      <c r="BD74">
        <v>2.244020451807605</v>
      </c>
      <c r="BE74">
        <v>3.9735788390319349</v>
      </c>
      <c r="BF74">
        <v>2.3731635782237896</v>
      </c>
      <c r="BG74">
        <v>6.3557331303459401</v>
      </c>
      <c r="BH74">
        <v>7.6218721762256703</v>
      </c>
      <c r="BJ74">
        <f t="shared" si="12"/>
        <v>6.1989351173642024</v>
      </c>
      <c r="BK74">
        <f t="shared" si="13"/>
        <v>5.100966285964641</v>
      </c>
      <c r="BL74">
        <f t="shared" si="14"/>
        <v>5.0033407351198376</v>
      </c>
      <c r="BN74">
        <f t="shared" si="15"/>
        <v>2.6605219067262893</v>
      </c>
      <c r="BO74">
        <f t="shared" si="16"/>
        <v>1.7086448663970997</v>
      </c>
      <c r="BP74">
        <f t="shared" si="17"/>
        <v>1.7619645090695877</v>
      </c>
      <c r="BR74">
        <f t="shared" si="18"/>
        <v>0.66513047668157232</v>
      </c>
      <c r="BS74">
        <f t="shared" si="19"/>
        <v>0.40273145722299059</v>
      </c>
      <c r="BT74">
        <f t="shared" si="20"/>
        <v>0.35239290181391753</v>
      </c>
      <c r="BV74">
        <f t="shared" si="21"/>
        <v>0.17023200113131334</v>
      </c>
      <c r="BW74">
        <f t="shared" si="22"/>
        <v>0.12559546143996639</v>
      </c>
      <c r="BX74">
        <f t="shared" si="23"/>
        <v>0.85622901370493887</v>
      </c>
    </row>
    <row r="75" spans="1:76" x14ac:dyDescent="0.3">
      <c r="A75" t="s">
        <v>1505</v>
      </c>
      <c r="B75">
        <v>9.2713096990922192</v>
      </c>
      <c r="C75">
        <v>6.368072950415665</v>
      </c>
      <c r="D75">
        <v>17.912811991191699</v>
      </c>
      <c r="E75">
        <v>11.30742799239118</v>
      </c>
      <c r="F75">
        <v>26.892678610726399</v>
      </c>
      <c r="G75">
        <v>3.9792211746909203</v>
      </c>
      <c r="H75">
        <v>7.9645183642560209</v>
      </c>
      <c r="I75">
        <v>7.062785257779705</v>
      </c>
      <c r="J75">
        <v>7.0921567415108697</v>
      </c>
      <c r="K75">
        <v>12.40890288138085</v>
      </c>
      <c r="L75">
        <v>10.70255652803281</v>
      </c>
      <c r="M75">
        <v>18.480571549463498</v>
      </c>
      <c r="N75">
        <v>10.631268721771136</v>
      </c>
      <c r="O75">
        <v>5.6208736219259352</v>
      </c>
      <c r="P75">
        <v>6.4872920889652397</v>
      </c>
      <c r="Q75">
        <v>9.9463955236612698</v>
      </c>
      <c r="R75">
        <v>9.8766855022936006</v>
      </c>
      <c r="S75">
        <v>10.9338414510263</v>
      </c>
      <c r="T75">
        <v>9.2827641995768744</v>
      </c>
      <c r="U75">
        <v>22.172824228689052</v>
      </c>
      <c r="V75">
        <v>13.894594642383</v>
      </c>
      <c r="W75">
        <v>16.673614420999002</v>
      </c>
      <c r="X75">
        <v>7.1984646640956402</v>
      </c>
      <c r="Y75">
        <v>10.27615981737344</v>
      </c>
      <c r="Z75">
        <v>8.4125367516203493</v>
      </c>
      <c r="AA75">
        <v>7.1823471736033504</v>
      </c>
      <c r="AB75">
        <v>5.9634821675233196</v>
      </c>
      <c r="AC75">
        <v>6.3216622595990106</v>
      </c>
      <c r="AD75">
        <v>1.8181361646319349</v>
      </c>
      <c r="AE75">
        <v>9.1399720537169244</v>
      </c>
      <c r="AF75">
        <v>8.7903222244101791</v>
      </c>
      <c r="AG75">
        <v>10.24180588344483</v>
      </c>
      <c r="AH75">
        <v>6.8743234854207955</v>
      </c>
      <c r="AI75">
        <v>9.5070402399847502</v>
      </c>
      <c r="AJ75">
        <v>6.2341557802015046</v>
      </c>
      <c r="AK75">
        <v>9.6406460047740357</v>
      </c>
      <c r="AL75">
        <v>3.8609524297938549</v>
      </c>
      <c r="AM75">
        <v>11.915224042119796</v>
      </c>
      <c r="AN75">
        <v>11.485290279447451</v>
      </c>
      <c r="AO75">
        <v>3.77206143843053</v>
      </c>
      <c r="AP75">
        <v>5.4018358113454052</v>
      </c>
      <c r="AQ75">
        <v>9.9624060634975109</v>
      </c>
      <c r="AR75">
        <v>8.2932855196135851</v>
      </c>
      <c r="AS75">
        <v>12.240459925286055</v>
      </c>
      <c r="AT75">
        <v>9.3008184695565301</v>
      </c>
      <c r="AU75">
        <v>5.7764111830106204</v>
      </c>
      <c r="AV75">
        <v>24.18179146445005</v>
      </c>
      <c r="AW75">
        <v>10.572830316500522</v>
      </c>
      <c r="AX75">
        <v>7.3230995240737151</v>
      </c>
      <c r="AY75">
        <v>10.207802832119265</v>
      </c>
      <c r="AZ75">
        <v>9.1342472116580247</v>
      </c>
      <c r="BA75">
        <v>13.706290767817151</v>
      </c>
      <c r="BB75">
        <v>4.5607979927396354</v>
      </c>
      <c r="BC75">
        <v>7.5400671754719051</v>
      </c>
      <c r="BD75">
        <v>6.3328369645412304</v>
      </c>
      <c r="BE75">
        <v>6.4030738192324854</v>
      </c>
      <c r="BF75">
        <v>12.1877608549761</v>
      </c>
      <c r="BG75">
        <v>9.9099397752524556</v>
      </c>
      <c r="BH75">
        <v>9.6412686451160301</v>
      </c>
      <c r="BJ75">
        <f t="shared" si="12"/>
        <v>10.758052731078463</v>
      </c>
      <c r="BK75">
        <f t="shared" si="13"/>
        <v>9.697809851688465</v>
      </c>
      <c r="BL75">
        <f t="shared" si="14"/>
        <v>9.1834141716410187</v>
      </c>
      <c r="BN75">
        <f t="shared" si="15"/>
        <v>5.8981443957269297</v>
      </c>
      <c r="BO75">
        <f t="shared" si="16"/>
        <v>4.4395648546605138</v>
      </c>
      <c r="BP75">
        <f t="shared" si="17"/>
        <v>4.1707613690186314</v>
      </c>
      <c r="BR75">
        <f t="shared" si="18"/>
        <v>1.4745360989317324</v>
      </c>
      <c r="BS75">
        <f t="shared" si="19"/>
        <v>1.046415471415973</v>
      </c>
      <c r="BT75">
        <f t="shared" si="20"/>
        <v>0.83415227380372625</v>
      </c>
      <c r="BV75">
        <f t="shared" si="21"/>
        <v>0.5623643209753455</v>
      </c>
      <c r="BW75">
        <f t="shared" si="22"/>
        <v>0.36169058759185424</v>
      </c>
      <c r="BX75">
        <f t="shared" si="23"/>
        <v>0.70299023348468848</v>
      </c>
    </row>
    <row r="76" spans="1:76" x14ac:dyDescent="0.3">
      <c r="A76" t="s">
        <v>1506</v>
      </c>
      <c r="B76">
        <v>1.3593145436887599</v>
      </c>
      <c r="C76">
        <v>0.44310500400093</v>
      </c>
      <c r="D76">
        <v>3.66828009896658</v>
      </c>
      <c r="E76">
        <v>0.44931349346618449</v>
      </c>
      <c r="F76">
        <v>0</v>
      </c>
      <c r="G76">
        <v>1.3251786657281499</v>
      </c>
      <c r="H76">
        <v>0</v>
      </c>
      <c r="I76">
        <v>0.16427345771277102</v>
      </c>
      <c r="J76">
        <v>1.2990408005961724</v>
      </c>
      <c r="K76">
        <v>1.8982273464734201</v>
      </c>
      <c r="L76">
        <v>0.82501918102579497</v>
      </c>
      <c r="M76">
        <v>2.4608279046113752</v>
      </c>
      <c r="N76">
        <v>2.6102495961338801</v>
      </c>
      <c r="O76">
        <v>0.65686200538928996</v>
      </c>
      <c r="P76">
        <v>0.77949877840368997</v>
      </c>
      <c r="Q76">
        <v>1.490804774960617</v>
      </c>
      <c r="R76">
        <v>1.27706947325239</v>
      </c>
      <c r="S76">
        <v>0</v>
      </c>
      <c r="T76">
        <v>1.480345914246745</v>
      </c>
      <c r="U76">
        <v>4.4114990359105697</v>
      </c>
      <c r="V76">
        <v>1.2779614974881399</v>
      </c>
      <c r="W76">
        <v>1.5755516978137201</v>
      </c>
      <c r="X76">
        <v>0</v>
      </c>
      <c r="Y76">
        <v>1.3473755537414001</v>
      </c>
      <c r="Z76">
        <v>0.74026986866562505</v>
      </c>
      <c r="AA76">
        <v>1.896238378430847</v>
      </c>
      <c r="AB76">
        <v>2.6792070692089149</v>
      </c>
      <c r="AC76">
        <v>0.57932210005991502</v>
      </c>
      <c r="AD76">
        <v>0.29219473377504401</v>
      </c>
      <c r="AE76">
        <v>2.2473145212049053</v>
      </c>
      <c r="AF76">
        <v>2.3558291198121499</v>
      </c>
      <c r="AG76">
        <v>0.67678820653518001</v>
      </c>
      <c r="AH76">
        <v>1.0396735342539261</v>
      </c>
      <c r="AI76">
        <v>1.1732711000933049</v>
      </c>
      <c r="AJ76">
        <v>1.032198168284383</v>
      </c>
      <c r="AK76">
        <v>1.4305628640447965</v>
      </c>
      <c r="AL76">
        <v>0.46074209385158399</v>
      </c>
      <c r="AM76">
        <v>0</v>
      </c>
      <c r="AN76">
        <v>0.2897273019824505</v>
      </c>
      <c r="AO76">
        <v>1.9257547599861899</v>
      </c>
      <c r="AP76">
        <v>0.67405927368576302</v>
      </c>
      <c r="AQ76">
        <v>1.334042910335985</v>
      </c>
      <c r="AR76">
        <v>3.8067825262546369</v>
      </c>
      <c r="AS76">
        <v>0</v>
      </c>
      <c r="AT76">
        <v>2.7239130402269298</v>
      </c>
      <c r="AU76">
        <v>2.3280869035234453</v>
      </c>
      <c r="AV76">
        <v>4.0531795763937701</v>
      </c>
      <c r="AW76">
        <v>0.97149510475533041</v>
      </c>
      <c r="AX76">
        <v>2.0123963327894878</v>
      </c>
      <c r="AY76">
        <v>1.6539237077554496</v>
      </c>
      <c r="AZ76">
        <v>0.20134386017307199</v>
      </c>
      <c r="BA76">
        <v>1.6883126934772199</v>
      </c>
      <c r="BB76">
        <v>1.7480497992836201</v>
      </c>
      <c r="BC76">
        <v>0.77273159992176499</v>
      </c>
      <c r="BD76">
        <v>7.6389244838985501E-2</v>
      </c>
      <c r="BE76">
        <v>0</v>
      </c>
      <c r="BF76">
        <v>0.87891694513405005</v>
      </c>
      <c r="BG76">
        <v>0.71063542309054994</v>
      </c>
      <c r="BH76">
        <v>1.345263627273815</v>
      </c>
      <c r="BJ76">
        <f t="shared" si="12"/>
        <v>1.2143747281973507</v>
      </c>
      <c r="BK76">
        <f t="shared" si="13"/>
        <v>1.3916617669162654</v>
      </c>
      <c r="BL76">
        <f t="shared" si="14"/>
        <v>1.2847403102825314</v>
      </c>
      <c r="BN76">
        <f t="shared" si="15"/>
        <v>1.0325412245815695</v>
      </c>
      <c r="BO76">
        <f t="shared" si="16"/>
        <v>1.0740895724034871</v>
      </c>
      <c r="BP76">
        <f t="shared" si="17"/>
        <v>1.1032553576745296</v>
      </c>
      <c r="BR76">
        <f t="shared" si="18"/>
        <v>0.25813530614539237</v>
      </c>
      <c r="BS76">
        <f t="shared" si="19"/>
        <v>0.25316534008275499</v>
      </c>
      <c r="BT76">
        <f t="shared" si="20"/>
        <v>0.22065107153490593</v>
      </c>
      <c r="BV76">
        <f t="shared" si="21"/>
        <v>0.62726292136177142</v>
      </c>
      <c r="BW76">
        <f t="shared" si="22"/>
        <v>0.83709486049937742</v>
      </c>
      <c r="BX76">
        <f t="shared" si="23"/>
        <v>0.75196740374551285</v>
      </c>
    </row>
    <row r="77" spans="1:76" x14ac:dyDescent="0.3">
      <c r="A77" t="s">
        <v>1507</v>
      </c>
      <c r="B77">
        <v>0.67926569528464498</v>
      </c>
      <c r="C77">
        <v>0</v>
      </c>
      <c r="D77">
        <v>0</v>
      </c>
      <c r="E77">
        <v>9.4524714754011502E-2</v>
      </c>
      <c r="F77">
        <v>0</v>
      </c>
      <c r="G77">
        <v>0</v>
      </c>
      <c r="H77">
        <v>0</v>
      </c>
      <c r="I77">
        <v>0.41687290482112449</v>
      </c>
      <c r="J77">
        <v>0</v>
      </c>
      <c r="K77">
        <v>0</v>
      </c>
      <c r="L77">
        <v>0.648081189139045</v>
      </c>
      <c r="M77">
        <v>0</v>
      </c>
      <c r="N77">
        <v>0</v>
      </c>
      <c r="O77">
        <v>7.6698954016114998E-2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0.245043005834441</v>
      </c>
      <c r="AB77">
        <v>0.44928295232665999</v>
      </c>
      <c r="AC77">
        <v>0</v>
      </c>
      <c r="AD77">
        <v>0.115496492540684</v>
      </c>
      <c r="AE77">
        <v>0</v>
      </c>
      <c r="AF77">
        <v>0</v>
      </c>
      <c r="AG77">
        <v>0</v>
      </c>
      <c r="AH77">
        <v>0.1316901906239695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0.54700344698116499</v>
      </c>
      <c r="AQ77">
        <v>0</v>
      </c>
      <c r="AR77">
        <v>0</v>
      </c>
      <c r="AS77">
        <v>0</v>
      </c>
      <c r="AT77">
        <v>0</v>
      </c>
      <c r="AU77">
        <v>0.54103467047074505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0.40349247211427403</v>
      </c>
      <c r="BH77">
        <v>0</v>
      </c>
      <c r="BJ77">
        <f t="shared" si="12"/>
        <v>0.1197152161259338</v>
      </c>
      <c r="BK77">
        <f t="shared" si="13"/>
        <v>5.230625785143081E-2</v>
      </c>
      <c r="BL77">
        <f t="shared" si="14"/>
        <v>5.9661223582647367E-2</v>
      </c>
      <c r="BN77">
        <f t="shared" si="15"/>
        <v>0.236742343061487</v>
      </c>
      <c r="BO77">
        <f t="shared" si="16"/>
        <v>0.11964063569656982</v>
      </c>
      <c r="BP77">
        <f t="shared" si="17"/>
        <v>0.16655215908851273</v>
      </c>
      <c r="BR77">
        <f t="shared" si="18"/>
        <v>5.9185585765371751E-2</v>
      </c>
      <c r="BS77">
        <f t="shared" si="19"/>
        <v>2.819956826883795E-2</v>
      </c>
      <c r="BT77">
        <f t="shared" si="20"/>
        <v>3.3310431817702546E-2</v>
      </c>
      <c r="BV77">
        <f t="shared" si="21"/>
        <v>0.31523300561935974</v>
      </c>
      <c r="BW77">
        <f t="shared" si="22"/>
        <v>0.3851686645695469</v>
      </c>
      <c r="BX77">
        <f t="shared" si="23"/>
        <v>0.86700149828595297</v>
      </c>
    </row>
    <row r="78" spans="1:76" x14ac:dyDescent="0.3">
      <c r="A78" t="s">
        <v>1508</v>
      </c>
      <c r="B78">
        <v>14.79778589175835</v>
      </c>
      <c r="C78">
        <v>10.59598231489535</v>
      </c>
      <c r="D78">
        <v>15.490918658377501</v>
      </c>
      <c r="E78">
        <v>9.006293645353475</v>
      </c>
      <c r="F78">
        <v>12.6015277070917</v>
      </c>
      <c r="G78">
        <v>6.5036347644394645</v>
      </c>
      <c r="H78">
        <v>9.1131580048052552</v>
      </c>
      <c r="I78">
        <v>7.40173570383417</v>
      </c>
      <c r="J78">
        <v>13.741293544488101</v>
      </c>
      <c r="K78">
        <v>9.1596970781608249</v>
      </c>
      <c r="L78">
        <v>14.45167074756098</v>
      </c>
      <c r="M78">
        <v>13.08147423993505</v>
      </c>
      <c r="N78">
        <v>8.4944073598338612</v>
      </c>
      <c r="O78">
        <v>21.527957991219452</v>
      </c>
      <c r="P78">
        <v>9.4243190566589412</v>
      </c>
      <c r="Q78">
        <v>7.0194663036096152</v>
      </c>
      <c r="R78">
        <v>23.270770148950099</v>
      </c>
      <c r="S78">
        <v>16.2859176455379</v>
      </c>
      <c r="T78">
        <v>13.636083918310248</v>
      </c>
      <c r="U78">
        <v>13.524329573183175</v>
      </c>
      <c r="V78">
        <v>5.5968553292345797</v>
      </c>
      <c r="W78">
        <v>16.5889294368904</v>
      </c>
      <c r="X78">
        <v>8.9411421859010698</v>
      </c>
      <c r="Y78">
        <v>10.325901433078</v>
      </c>
      <c r="Z78">
        <v>13.6145047081896</v>
      </c>
      <c r="AA78">
        <v>9.3904772428903751</v>
      </c>
      <c r="AB78">
        <v>5.480660465551205</v>
      </c>
      <c r="AC78">
        <v>5.8679983430974048</v>
      </c>
      <c r="AD78">
        <v>3.6837446664518803</v>
      </c>
      <c r="AE78">
        <v>10.061887495855345</v>
      </c>
      <c r="AF78">
        <v>6.5388910125091302</v>
      </c>
      <c r="AG78">
        <v>13.344348593202451</v>
      </c>
      <c r="AH78">
        <v>11.734039890561249</v>
      </c>
      <c r="AI78">
        <v>6.5696164350643098</v>
      </c>
      <c r="AJ78">
        <v>20.233434863224151</v>
      </c>
      <c r="AK78">
        <v>10.908845188001035</v>
      </c>
      <c r="AL78">
        <v>5.6079740912927694</v>
      </c>
      <c r="AM78">
        <v>8.7637113616271485</v>
      </c>
      <c r="AN78">
        <v>22.665898250906</v>
      </c>
      <c r="AO78">
        <v>21.756084172426998</v>
      </c>
      <c r="AP78">
        <v>7.1778303629922302</v>
      </c>
      <c r="AQ78">
        <v>9.9597309325061101</v>
      </c>
      <c r="AR78">
        <v>14.447560230040249</v>
      </c>
      <c r="AS78">
        <v>10.678753310996346</v>
      </c>
      <c r="AT78">
        <v>12.345731278611</v>
      </c>
      <c r="AU78">
        <v>6.1727389187098147</v>
      </c>
      <c r="AV78">
        <v>18.995096008473599</v>
      </c>
      <c r="AW78">
        <v>13.6818758548138</v>
      </c>
      <c r="AX78">
        <v>4.6844045469947204</v>
      </c>
      <c r="AY78">
        <v>8.8903717252046057</v>
      </c>
      <c r="AZ78">
        <v>19.329972284580698</v>
      </c>
      <c r="BA78">
        <v>21.1562002087447</v>
      </c>
      <c r="BB78">
        <v>12.80059977225455</v>
      </c>
      <c r="BC78">
        <v>9.7116900598571902</v>
      </c>
      <c r="BD78">
        <v>7.5228785056415148</v>
      </c>
      <c r="BE78">
        <v>8.9378385562184697</v>
      </c>
      <c r="BF78">
        <v>10.393007630178026</v>
      </c>
      <c r="BG78">
        <v>7.6128659984564493</v>
      </c>
      <c r="BH78">
        <v>12.640232926500751</v>
      </c>
      <c r="BJ78">
        <f t="shared" si="12"/>
        <v>11.400707688251382</v>
      </c>
      <c r="BK78">
        <f t="shared" si="13"/>
        <v>10.803116584692136</v>
      </c>
      <c r="BL78">
        <f t="shared" si="14"/>
        <v>12.283013081570118</v>
      </c>
      <c r="BN78">
        <f t="shared" si="15"/>
        <v>3.9836474990339865</v>
      </c>
      <c r="BO78">
        <f t="shared" si="16"/>
        <v>4.9850278743012746</v>
      </c>
      <c r="BP78">
        <f t="shared" si="17"/>
        <v>5.4257521749772089</v>
      </c>
      <c r="BR78">
        <f t="shared" si="18"/>
        <v>0.99591187475849663</v>
      </c>
      <c r="BS78">
        <f t="shared" si="19"/>
        <v>1.174982338107464</v>
      </c>
      <c r="BT78">
        <f t="shared" si="20"/>
        <v>1.0851504349954417</v>
      </c>
      <c r="BV78">
        <f t="shared" si="21"/>
        <v>0.70062713428457202</v>
      </c>
      <c r="BW78">
        <f t="shared" si="22"/>
        <v>0.55269238604967486</v>
      </c>
      <c r="BX78">
        <f t="shared" si="23"/>
        <v>0.36058518253518468</v>
      </c>
    </row>
    <row r="79" spans="1:76" x14ac:dyDescent="0.3">
      <c r="A79" t="s">
        <v>1509</v>
      </c>
      <c r="B79">
        <v>0</v>
      </c>
      <c r="C79">
        <v>0</v>
      </c>
      <c r="D79">
        <v>0</v>
      </c>
      <c r="E79">
        <v>0</v>
      </c>
      <c r="F79">
        <v>0</v>
      </c>
      <c r="G79">
        <v>0.31522778359763248</v>
      </c>
      <c r="H79">
        <v>0</v>
      </c>
      <c r="I79">
        <v>0.3538643101898255</v>
      </c>
      <c r="J79">
        <v>0</v>
      </c>
      <c r="K79">
        <v>0.41512965757312298</v>
      </c>
      <c r="L79">
        <v>0</v>
      </c>
      <c r="M79">
        <v>0</v>
      </c>
      <c r="N79">
        <v>0.61875811858725505</v>
      </c>
      <c r="O79">
        <v>0</v>
      </c>
      <c r="P79">
        <v>0</v>
      </c>
      <c r="Q79">
        <v>0</v>
      </c>
      <c r="R79">
        <v>0</v>
      </c>
      <c r="S79">
        <v>1.01038312856052</v>
      </c>
      <c r="T79">
        <v>0</v>
      </c>
      <c r="U79">
        <v>2.1647867232348048</v>
      </c>
      <c r="V79">
        <v>0.62519972838987203</v>
      </c>
      <c r="W79">
        <v>0.51234532202095495</v>
      </c>
      <c r="X79">
        <v>0.98611209095850705</v>
      </c>
      <c r="Y79">
        <v>0</v>
      </c>
      <c r="Z79">
        <v>0.3087928877912885</v>
      </c>
      <c r="AA79">
        <v>0</v>
      </c>
      <c r="AB79">
        <v>0.38733716515556649</v>
      </c>
      <c r="AC79">
        <v>0</v>
      </c>
      <c r="AD79">
        <v>0.115496492540684</v>
      </c>
      <c r="AE79">
        <v>0.54781752682012497</v>
      </c>
      <c r="AF79">
        <v>0.95108863705131197</v>
      </c>
      <c r="AG79">
        <v>0</v>
      </c>
      <c r="AH79">
        <v>0.1316901906239695</v>
      </c>
      <c r="AI79">
        <v>0</v>
      </c>
      <c r="AJ79">
        <v>0</v>
      </c>
      <c r="AK79">
        <v>0</v>
      </c>
      <c r="AL79">
        <v>0.15928619984453149</v>
      </c>
      <c r="AM79">
        <v>0</v>
      </c>
      <c r="AN79">
        <v>0</v>
      </c>
      <c r="AO79">
        <v>1.1638992416337699</v>
      </c>
      <c r="AP79">
        <v>1.1009823368527234</v>
      </c>
      <c r="AQ79">
        <v>0.23753247115065049</v>
      </c>
      <c r="AR79">
        <v>0.59991749909796999</v>
      </c>
      <c r="AS79">
        <v>1.004799298463235</v>
      </c>
      <c r="AT79">
        <v>0</v>
      </c>
      <c r="AU79">
        <v>0</v>
      </c>
      <c r="AV79">
        <v>0.66489946150655499</v>
      </c>
      <c r="AW79">
        <v>8.9775707673440994E-2</v>
      </c>
      <c r="AX79">
        <v>0</v>
      </c>
      <c r="AY79">
        <v>0</v>
      </c>
      <c r="AZ79">
        <v>0</v>
      </c>
      <c r="BA79">
        <v>2.1306332564752148</v>
      </c>
      <c r="BB79">
        <v>0.1612616087990785</v>
      </c>
      <c r="BC79">
        <v>0</v>
      </c>
      <c r="BD79">
        <v>0</v>
      </c>
      <c r="BE79">
        <v>0.19269575494611549</v>
      </c>
      <c r="BF79">
        <v>0.69335601936098001</v>
      </c>
      <c r="BG79">
        <v>9.5998823861382504E-2</v>
      </c>
      <c r="BH79">
        <v>1.49105735734231</v>
      </c>
      <c r="BJ79">
        <f t="shared" si="12"/>
        <v>0.10643624187173975</v>
      </c>
      <c r="BK79">
        <f t="shared" si="13"/>
        <v>0.43005832739708905</v>
      </c>
      <c r="BL79">
        <f t="shared" si="14"/>
        <v>0.39144380148031827</v>
      </c>
      <c r="BN79">
        <f t="shared" si="15"/>
        <v>0.1997538435428203</v>
      </c>
      <c r="BO79">
        <f t="shared" si="16"/>
        <v>0.56799961945489985</v>
      </c>
      <c r="BP79">
        <f t="shared" si="17"/>
        <v>0.57567098909040026</v>
      </c>
      <c r="BR79">
        <f t="shared" si="18"/>
        <v>4.9938460885705076E-2</v>
      </c>
      <c r="BS79">
        <f t="shared" si="19"/>
        <v>0.13387879420931273</v>
      </c>
      <c r="BT79">
        <f t="shared" si="20"/>
        <v>0.11513419781808006</v>
      </c>
      <c r="BV79">
        <f t="shared" si="21"/>
        <v>3.3920982446542638E-2</v>
      </c>
      <c r="BW79">
        <f t="shared" si="22"/>
        <v>2.9998580420740412E-2</v>
      </c>
      <c r="BX79">
        <f t="shared" si="23"/>
        <v>0.82809557986554339</v>
      </c>
    </row>
    <row r="80" spans="1:76" x14ac:dyDescent="0.3">
      <c r="A80" t="s">
        <v>1510</v>
      </c>
      <c r="B80">
        <v>0</v>
      </c>
      <c r="C80">
        <v>0.47863013874038401</v>
      </c>
      <c r="D80">
        <v>0.39972384465456001</v>
      </c>
      <c r="E80">
        <v>0</v>
      </c>
      <c r="F80">
        <v>0</v>
      </c>
      <c r="G80">
        <v>0</v>
      </c>
      <c r="H80">
        <v>0.63194559117592997</v>
      </c>
      <c r="I80">
        <v>1.36984778913341</v>
      </c>
      <c r="J80">
        <v>0.56617076088318996</v>
      </c>
      <c r="K80">
        <v>0.12584186731570099</v>
      </c>
      <c r="L80">
        <v>0.648081189139045</v>
      </c>
      <c r="M80">
        <v>0.58404811154534997</v>
      </c>
      <c r="N80">
        <v>0</v>
      </c>
      <c r="O80">
        <v>0</v>
      </c>
      <c r="P80">
        <v>0</v>
      </c>
      <c r="Q80">
        <v>1.1998631782861899</v>
      </c>
      <c r="R80">
        <v>0</v>
      </c>
      <c r="S80">
        <v>1.0412112187996501</v>
      </c>
      <c r="T80">
        <v>0.16693704836429649</v>
      </c>
      <c r="U80">
        <v>1.3593462231383691</v>
      </c>
      <c r="V80">
        <v>0.96700471537547095</v>
      </c>
      <c r="W80">
        <v>0</v>
      </c>
      <c r="X80">
        <v>0</v>
      </c>
      <c r="Y80">
        <v>0</v>
      </c>
      <c r="Z80">
        <v>0</v>
      </c>
      <c r="AA80">
        <v>0.45539535497178851</v>
      </c>
      <c r="AB80">
        <v>0</v>
      </c>
      <c r="AC80">
        <v>0.40385897887890698</v>
      </c>
      <c r="AD80">
        <v>0</v>
      </c>
      <c r="AE80">
        <v>0</v>
      </c>
      <c r="AF80">
        <v>0.51042519193822999</v>
      </c>
      <c r="AG80">
        <v>0.14440616088025399</v>
      </c>
      <c r="AH80">
        <v>0.17927611962648499</v>
      </c>
      <c r="AI80">
        <v>0.1076373559562995</v>
      </c>
      <c r="AJ80">
        <v>0.91373643280892503</v>
      </c>
      <c r="AK80">
        <v>0.55344586193356804</v>
      </c>
      <c r="AL80">
        <v>0.46074209385158399</v>
      </c>
      <c r="AM80">
        <v>0.47246836772376438</v>
      </c>
      <c r="AN80">
        <v>0</v>
      </c>
      <c r="AO80">
        <v>0</v>
      </c>
      <c r="AP80">
        <v>0.43372939984509501</v>
      </c>
      <c r="AQ80">
        <v>6.2998108118124493E-2</v>
      </c>
      <c r="AR80">
        <v>0.81623346318960499</v>
      </c>
      <c r="AS80">
        <v>1.026475113006625</v>
      </c>
      <c r="AT80">
        <v>0</v>
      </c>
      <c r="AU80">
        <v>0.95034062873503911</v>
      </c>
      <c r="AV80">
        <v>1.8298840148720574</v>
      </c>
      <c r="AW80">
        <v>0</v>
      </c>
      <c r="AX80">
        <v>0</v>
      </c>
      <c r="AY80">
        <v>1.1576359051638325</v>
      </c>
      <c r="AZ80">
        <v>0</v>
      </c>
      <c r="BA80">
        <v>1.6451156559413549</v>
      </c>
      <c r="BB80">
        <v>0.74552870279019501</v>
      </c>
      <c r="BC80">
        <v>0.46666156814066201</v>
      </c>
      <c r="BD80">
        <v>0</v>
      </c>
      <c r="BE80">
        <v>0</v>
      </c>
      <c r="BF80">
        <v>0.50248968229519497</v>
      </c>
      <c r="BG80">
        <v>0</v>
      </c>
      <c r="BH80">
        <v>0.69390874122056001</v>
      </c>
      <c r="BJ80">
        <f t="shared" si="12"/>
        <v>0.37525952942960999</v>
      </c>
      <c r="BK80">
        <f t="shared" si="13"/>
        <v>0.29641657599609733</v>
      </c>
      <c r="BL80">
        <f t="shared" si="14"/>
        <v>0.50925574958544739</v>
      </c>
      <c r="BN80">
        <f t="shared" si="15"/>
        <v>0.4433784916918343</v>
      </c>
      <c r="BO80">
        <f t="shared" si="16"/>
        <v>0.42071218639051022</v>
      </c>
      <c r="BP80">
        <f t="shared" si="17"/>
        <v>0.53271746180858204</v>
      </c>
      <c r="BR80">
        <f t="shared" si="18"/>
        <v>0.11084462292295857</v>
      </c>
      <c r="BS80">
        <f t="shared" si="19"/>
        <v>9.9162813308182843E-2</v>
      </c>
      <c r="BT80">
        <f t="shared" si="20"/>
        <v>0.10654349236171641</v>
      </c>
      <c r="BV80">
        <f t="shared" si="21"/>
        <v>0.59979965435926408</v>
      </c>
      <c r="BW80">
        <f t="shared" si="22"/>
        <v>0.38920283048161186</v>
      </c>
      <c r="BX80">
        <f t="shared" si="23"/>
        <v>0.15135633201166265</v>
      </c>
    </row>
    <row r="81" spans="1:76" x14ac:dyDescent="0.3">
      <c r="A81" t="s">
        <v>1511</v>
      </c>
      <c r="B81">
        <v>4.1870385655224398</v>
      </c>
      <c r="C81">
        <v>4.3107526835882801</v>
      </c>
      <c r="D81">
        <v>6.3014074630723051</v>
      </c>
      <c r="E81">
        <v>4.8972789644828998</v>
      </c>
      <c r="F81">
        <v>17.988406212857701</v>
      </c>
      <c r="G81">
        <v>5.2041499307499901</v>
      </c>
      <c r="H81">
        <v>6.0012845585155157</v>
      </c>
      <c r="I81">
        <v>7.1711397687045793</v>
      </c>
      <c r="J81">
        <v>9.5620959860168888</v>
      </c>
      <c r="K81">
        <v>7.9998453553034601</v>
      </c>
      <c r="L81">
        <v>10.22161414010613</v>
      </c>
      <c r="M81">
        <v>7.748031765032005</v>
      </c>
      <c r="N81">
        <v>8.8046907850240448</v>
      </c>
      <c r="O81">
        <v>5.0172545981961001</v>
      </c>
      <c r="P81">
        <v>4.32010925801975</v>
      </c>
      <c r="Q81">
        <v>9.2650480372650854</v>
      </c>
      <c r="R81">
        <v>8.3301183969266006</v>
      </c>
      <c r="S81">
        <v>6.0753128195818551</v>
      </c>
      <c r="T81">
        <v>6.0593696214304007</v>
      </c>
      <c r="U81">
        <v>6.199314199104565</v>
      </c>
      <c r="V81">
        <v>8.5936541586334805</v>
      </c>
      <c r="W81">
        <v>9.0067402995208905</v>
      </c>
      <c r="X81">
        <v>15.064122393113905</v>
      </c>
      <c r="Y81">
        <v>10.93343053060542</v>
      </c>
      <c r="Z81">
        <v>9.1187315605252586</v>
      </c>
      <c r="AA81">
        <v>3.4088070373978598</v>
      </c>
      <c r="AB81">
        <v>3.414575277668435</v>
      </c>
      <c r="AC81">
        <v>4.9927436392723745</v>
      </c>
      <c r="AD81">
        <v>1.5998925846159051</v>
      </c>
      <c r="AE81">
        <v>6.8505921961052998</v>
      </c>
      <c r="AF81">
        <v>6.7222319696967592</v>
      </c>
      <c r="AG81">
        <v>4.3702707395635247</v>
      </c>
      <c r="AH81">
        <v>3.63738083601609</v>
      </c>
      <c r="AI81">
        <v>5.3790693789273396</v>
      </c>
      <c r="AJ81">
        <v>8.4405484641280548</v>
      </c>
      <c r="AK81">
        <v>6.7101294009209553</v>
      </c>
      <c r="AL81">
        <v>3.0471969626525799</v>
      </c>
      <c r="AM81">
        <v>6.9363642023094503</v>
      </c>
      <c r="AN81">
        <v>14.142162320961951</v>
      </c>
      <c r="AO81">
        <v>11.063838819395</v>
      </c>
      <c r="AP81">
        <v>5.9999757166910346</v>
      </c>
      <c r="AQ81">
        <v>7.61226928631873</v>
      </c>
      <c r="AR81">
        <v>6.8007451240449299</v>
      </c>
      <c r="AS81">
        <v>5.59172198038915</v>
      </c>
      <c r="AT81">
        <v>11.8267745070325</v>
      </c>
      <c r="AU81">
        <v>4.3253540875639302</v>
      </c>
      <c r="AV81">
        <v>6.1835742014478505</v>
      </c>
      <c r="AW81">
        <v>7.3327706519601996</v>
      </c>
      <c r="AX81">
        <v>8.3252157604576809</v>
      </c>
      <c r="AY81">
        <v>7.1898555120558001</v>
      </c>
      <c r="AZ81">
        <v>4.7926056538832151</v>
      </c>
      <c r="BA81">
        <v>5.3491716945800851</v>
      </c>
      <c r="BB81">
        <v>7.382423261693865</v>
      </c>
      <c r="BC81">
        <v>4.5794642524602924</v>
      </c>
      <c r="BD81">
        <v>4.5688179650795195</v>
      </c>
      <c r="BE81">
        <v>4.43953546110356</v>
      </c>
      <c r="BF81">
        <v>6.5460698356741602</v>
      </c>
      <c r="BG81">
        <v>9.9640880541926897</v>
      </c>
      <c r="BH81">
        <v>9.0636060404141006</v>
      </c>
      <c r="BJ81">
        <f t="shared" si="12"/>
        <v>7.4375092545285746</v>
      </c>
      <c r="BK81">
        <f t="shared" si="13"/>
        <v>6.6531309799281093</v>
      </c>
      <c r="BL81">
        <f t="shared" si="14"/>
        <v>7.1285711686964524</v>
      </c>
      <c r="BN81">
        <f t="shared" si="15"/>
        <v>3.4640182036527909</v>
      </c>
      <c r="BO81">
        <f t="shared" si="16"/>
        <v>3.194055883992772</v>
      </c>
      <c r="BP81">
        <f t="shared" si="17"/>
        <v>2.5871382602208124</v>
      </c>
      <c r="BR81">
        <f t="shared" si="18"/>
        <v>0.86600455091319772</v>
      </c>
      <c r="BS81">
        <f t="shared" si="19"/>
        <v>0.75284619168669398</v>
      </c>
      <c r="BT81">
        <f t="shared" si="20"/>
        <v>0.51742765204416252</v>
      </c>
      <c r="BV81">
        <f t="shared" si="21"/>
        <v>0.49937393393497731</v>
      </c>
      <c r="BW81">
        <f t="shared" si="22"/>
        <v>0.76189992268488582</v>
      </c>
      <c r="BX81">
        <f t="shared" si="23"/>
        <v>0.60635105594311733</v>
      </c>
    </row>
    <row r="82" spans="1:76" x14ac:dyDescent="0.3">
      <c r="A82" t="s">
        <v>1512</v>
      </c>
      <c r="B82">
        <v>3.1698289123871701</v>
      </c>
      <c r="C82">
        <v>3.6217987426751703</v>
      </c>
      <c r="D82">
        <v>6.7217142006939703</v>
      </c>
      <c r="E82">
        <v>4.2042371717313003</v>
      </c>
      <c r="F82">
        <v>1.3208030948321401</v>
      </c>
      <c r="G82">
        <v>2.0733473881653524</v>
      </c>
      <c r="H82">
        <v>2.6938412237509595</v>
      </c>
      <c r="I82">
        <v>1.9956638190684899</v>
      </c>
      <c r="J82">
        <v>5.7972631866659547</v>
      </c>
      <c r="K82">
        <v>5.3448108842813049</v>
      </c>
      <c r="L82">
        <v>5.8463656908526804</v>
      </c>
      <c r="M82">
        <v>7.2180362499771693</v>
      </c>
      <c r="N82">
        <v>5.0115007601614856</v>
      </c>
      <c r="O82">
        <v>4.7222247776190294</v>
      </c>
      <c r="P82">
        <v>0.78194157880810999</v>
      </c>
      <c r="Q82">
        <v>2.8090238678622397</v>
      </c>
      <c r="R82">
        <v>1.1372009583064699</v>
      </c>
      <c r="S82">
        <v>3.7438529318287799</v>
      </c>
      <c r="T82">
        <v>3.6948253990439799</v>
      </c>
      <c r="U82">
        <v>5.5080560897125403</v>
      </c>
      <c r="V82">
        <v>6.5464483784687904</v>
      </c>
      <c r="W82">
        <v>5.95458805925146</v>
      </c>
      <c r="X82">
        <v>5.2133776172727995</v>
      </c>
      <c r="Y82">
        <v>4.2337599935294747</v>
      </c>
      <c r="Z82">
        <v>7.6076815399355144</v>
      </c>
      <c r="AA82">
        <v>4.5624698329643056</v>
      </c>
      <c r="AB82">
        <v>1.3427303674128901</v>
      </c>
      <c r="AC82">
        <v>3.7831355685944903</v>
      </c>
      <c r="AD82">
        <v>1.257732456060348</v>
      </c>
      <c r="AE82">
        <v>4.5439646349954597</v>
      </c>
      <c r="AF82">
        <v>2.821796226487455</v>
      </c>
      <c r="AG82">
        <v>6.1716851952150407</v>
      </c>
      <c r="AH82">
        <v>2.5131901222366149</v>
      </c>
      <c r="AI82">
        <v>1.1538347424060391</v>
      </c>
      <c r="AJ82">
        <v>6.7269147917716445</v>
      </c>
      <c r="AK82">
        <v>3.6140711030996648</v>
      </c>
      <c r="AL82">
        <v>2.4857179331023698</v>
      </c>
      <c r="AM82">
        <v>3.11051323370573</v>
      </c>
      <c r="AN82">
        <v>4.5955141732368849</v>
      </c>
      <c r="AO82">
        <v>7.6132187756930296</v>
      </c>
      <c r="AP82">
        <v>1.7564785035412749</v>
      </c>
      <c r="AQ82">
        <v>3.5749196473407601</v>
      </c>
      <c r="AR82">
        <v>3.8286363936875549</v>
      </c>
      <c r="AS82">
        <v>5.0185645926690201</v>
      </c>
      <c r="AT82">
        <v>10.671392787795501</v>
      </c>
      <c r="AU82">
        <v>0.98806684166415548</v>
      </c>
      <c r="AV82">
        <v>6.3686053016957853</v>
      </c>
      <c r="AW82">
        <v>2.1719582891537499</v>
      </c>
      <c r="AX82">
        <v>3.8551718593052753</v>
      </c>
      <c r="AY82">
        <v>3.1344775421673852</v>
      </c>
      <c r="AZ82">
        <v>5.5497407612081249</v>
      </c>
      <c r="BA82">
        <v>7.4794328661348057</v>
      </c>
      <c r="BB82">
        <v>6.8151392898367398</v>
      </c>
      <c r="BC82">
        <v>7.2012508437855498</v>
      </c>
      <c r="BD82">
        <v>3.3431041375505703</v>
      </c>
      <c r="BE82">
        <v>3.915558098055695</v>
      </c>
      <c r="BF82">
        <v>4.1314897759615752</v>
      </c>
      <c r="BG82">
        <v>4.58823487789327</v>
      </c>
      <c r="BH82">
        <v>4.4874804034495197</v>
      </c>
      <c r="BJ82">
        <f t="shared" si="12"/>
        <v>3.9582750968457829</v>
      </c>
      <c r="BK82">
        <f t="shared" si="13"/>
        <v>3.9883516729845803</v>
      </c>
      <c r="BL82">
        <f t="shared" si="14"/>
        <v>4.6810261129402253</v>
      </c>
      <c r="BN82">
        <f t="shared" si="15"/>
        <v>1.9491856041235891</v>
      </c>
      <c r="BO82">
        <f t="shared" si="16"/>
        <v>1.9871545601335119</v>
      </c>
      <c r="BP82">
        <f t="shared" si="17"/>
        <v>2.1964682516350846</v>
      </c>
      <c r="BR82">
        <f t="shared" si="18"/>
        <v>0.48729640103089727</v>
      </c>
      <c r="BS82">
        <f t="shared" si="19"/>
        <v>0.46837682157872579</v>
      </c>
      <c r="BT82">
        <f t="shared" si="20"/>
        <v>0.43929365032701695</v>
      </c>
      <c r="BV82">
        <f t="shared" si="21"/>
        <v>0.9647861696439034</v>
      </c>
      <c r="BW82">
        <f t="shared" si="22"/>
        <v>0.27816695132254249</v>
      </c>
      <c r="BX82">
        <f t="shared" si="23"/>
        <v>0.28739066757389836</v>
      </c>
    </row>
    <row r="83" spans="1:76" x14ac:dyDescent="0.3">
      <c r="A83" t="s">
        <v>1513</v>
      </c>
      <c r="B83">
        <v>10.722504551097948</v>
      </c>
      <c r="C83">
        <v>11.886772214134151</v>
      </c>
      <c r="D83">
        <v>7.160323425379115</v>
      </c>
      <c r="E83">
        <v>5.4289511750227</v>
      </c>
      <c r="F83">
        <v>16.3143596414786</v>
      </c>
      <c r="G83">
        <v>12.07184738478505</v>
      </c>
      <c r="H83">
        <v>9.1435072030346998</v>
      </c>
      <c r="I83">
        <v>6.6976577024190842</v>
      </c>
      <c r="J83">
        <v>16.639220323284849</v>
      </c>
      <c r="K83">
        <v>13.15232674904335</v>
      </c>
      <c r="L83">
        <v>31.069513104754048</v>
      </c>
      <c r="M83">
        <v>13.955326620772249</v>
      </c>
      <c r="N83">
        <v>8.0857798491669843</v>
      </c>
      <c r="O83">
        <v>14.631058994823199</v>
      </c>
      <c r="P83">
        <v>10.103564969840495</v>
      </c>
      <c r="Q83">
        <v>8.0919378240090154</v>
      </c>
      <c r="R83">
        <v>21.3276978931884</v>
      </c>
      <c r="S83">
        <v>24.312668592854251</v>
      </c>
      <c r="T83">
        <v>14.7051058022322</v>
      </c>
      <c r="U83">
        <v>16.214127021246799</v>
      </c>
      <c r="V83">
        <v>11.8140623170576</v>
      </c>
      <c r="W83">
        <v>20.724345598828599</v>
      </c>
      <c r="X83">
        <v>17.225508825606301</v>
      </c>
      <c r="Y83">
        <v>12.570966893823311</v>
      </c>
      <c r="Z83">
        <v>9.5142410671567994</v>
      </c>
      <c r="AA83">
        <v>9.3673574666656343</v>
      </c>
      <c r="AB83">
        <v>6.0954611491524453</v>
      </c>
      <c r="AC83">
        <v>13.03572466926375</v>
      </c>
      <c r="AD83">
        <v>5.2656073311052252</v>
      </c>
      <c r="AE83">
        <v>23.735388723644348</v>
      </c>
      <c r="AF83">
        <v>11.119033687801</v>
      </c>
      <c r="AG83">
        <v>15.1995445255554</v>
      </c>
      <c r="AH83">
        <v>8.8969010686389804</v>
      </c>
      <c r="AI83">
        <v>7.5329348748624101</v>
      </c>
      <c r="AJ83">
        <v>23.5860866349947</v>
      </c>
      <c r="AK83">
        <v>13.76395161638176</v>
      </c>
      <c r="AL83">
        <v>8.140644450355861</v>
      </c>
      <c r="AM83">
        <v>12.1681159425662</v>
      </c>
      <c r="AN83">
        <v>20.162539622208648</v>
      </c>
      <c r="AO83">
        <v>18.867957014886301</v>
      </c>
      <c r="AP83">
        <v>6.9381250090340103</v>
      </c>
      <c r="AQ83">
        <v>14.957491442355849</v>
      </c>
      <c r="AR83">
        <v>23.268673871556551</v>
      </c>
      <c r="AS83">
        <v>11.969076710817825</v>
      </c>
      <c r="AT83">
        <v>18.804743782309799</v>
      </c>
      <c r="AU83">
        <v>7.0352527557049802</v>
      </c>
      <c r="AV83">
        <v>14.733990043888401</v>
      </c>
      <c r="AW83">
        <v>14.0011110024611</v>
      </c>
      <c r="AX83">
        <v>10.834018478106039</v>
      </c>
      <c r="AY83">
        <v>11.64489775383</v>
      </c>
      <c r="AZ83">
        <v>8.5817086341952358</v>
      </c>
      <c r="BA83">
        <v>20.517742695874702</v>
      </c>
      <c r="BB83">
        <v>15.9804861689489</v>
      </c>
      <c r="BC83">
        <v>14.6851870739901</v>
      </c>
      <c r="BD83">
        <v>12.556567644568226</v>
      </c>
      <c r="BE83">
        <v>16.140937220305048</v>
      </c>
      <c r="BF83">
        <v>7.6929794755866645</v>
      </c>
      <c r="BG83">
        <v>18.016727745294901</v>
      </c>
      <c r="BH83">
        <v>22.948479529483699</v>
      </c>
      <c r="BJ83">
        <f t="shared" si="12"/>
        <v>12.197165733315346</v>
      </c>
      <c r="BK83">
        <f t="shared" si="13"/>
        <v>13.814259861593525</v>
      </c>
      <c r="BL83">
        <f t="shared" si="14"/>
        <v>14.71989969278822</v>
      </c>
      <c r="BN83">
        <f t="shared" si="15"/>
        <v>6.0770063082088841</v>
      </c>
      <c r="BO83">
        <f t="shared" si="16"/>
        <v>5.84572155149782</v>
      </c>
      <c r="BP83">
        <f t="shared" si="17"/>
        <v>5.1062118388597391</v>
      </c>
      <c r="BR83">
        <f t="shared" si="18"/>
        <v>1.519251577052221</v>
      </c>
      <c r="BS83">
        <f t="shared" si="19"/>
        <v>1.3778497833308181</v>
      </c>
      <c r="BT83">
        <f t="shared" si="20"/>
        <v>1.0212423677719478</v>
      </c>
      <c r="BV83">
        <f t="shared" si="21"/>
        <v>0.43638822129395782</v>
      </c>
      <c r="BW83">
        <f t="shared" si="22"/>
        <v>0.17907147303618032</v>
      </c>
      <c r="BX83">
        <f t="shared" si="23"/>
        <v>0.60093033895008818</v>
      </c>
    </row>
    <row r="84" spans="1:76" x14ac:dyDescent="0.3">
      <c r="A84" t="s">
        <v>1514</v>
      </c>
      <c r="B84">
        <v>2.3846319289318849</v>
      </c>
      <c r="C84">
        <v>0.64293794933226101</v>
      </c>
      <c r="D84">
        <v>0.68428739173730002</v>
      </c>
      <c r="E84">
        <v>0.25369878885499753</v>
      </c>
      <c r="F84">
        <v>0</v>
      </c>
      <c r="G84">
        <v>0.28642525534704</v>
      </c>
      <c r="H84">
        <v>1.8193506490015499</v>
      </c>
      <c r="I84">
        <v>0</v>
      </c>
      <c r="J84">
        <v>1.2838467935176101</v>
      </c>
      <c r="K84">
        <v>0.79933858752566</v>
      </c>
      <c r="L84">
        <v>1.4744992441774465</v>
      </c>
      <c r="M84">
        <v>2.1685199611721897</v>
      </c>
      <c r="N84">
        <v>0</v>
      </c>
      <c r="O84">
        <v>0</v>
      </c>
      <c r="P84">
        <v>0</v>
      </c>
      <c r="Q84">
        <v>0</v>
      </c>
      <c r="R84">
        <v>0</v>
      </c>
      <c r="S84">
        <v>1.497303590483845</v>
      </c>
      <c r="T84">
        <v>0.67542465357744497</v>
      </c>
      <c r="U84">
        <v>0.61822414623557498</v>
      </c>
      <c r="V84">
        <v>2.3415691872419799</v>
      </c>
      <c r="W84">
        <v>2.08659642553725</v>
      </c>
      <c r="X84">
        <v>1.1514105986101</v>
      </c>
      <c r="Y84">
        <v>0</v>
      </c>
      <c r="Z84">
        <v>1.014499984137625</v>
      </c>
      <c r="AA84">
        <v>2.3123355060190374</v>
      </c>
      <c r="AB84">
        <v>1.168160894241256</v>
      </c>
      <c r="AC84">
        <v>0.65199012226716002</v>
      </c>
      <c r="AD84">
        <v>0</v>
      </c>
      <c r="AE84">
        <v>0</v>
      </c>
      <c r="AF84">
        <v>0.95343039123490958</v>
      </c>
      <c r="AG84">
        <v>1.3057448894481201</v>
      </c>
      <c r="AH84">
        <v>0</v>
      </c>
      <c r="AI84">
        <v>1.159242526267805</v>
      </c>
      <c r="AJ84">
        <v>0.97370154869290004</v>
      </c>
      <c r="AK84">
        <v>1.2450020745992301</v>
      </c>
      <c r="AL84">
        <v>0.2093055381280485</v>
      </c>
      <c r="AM84">
        <v>0.70824295641690005</v>
      </c>
      <c r="AN84">
        <v>3.2098319350066751</v>
      </c>
      <c r="AO84">
        <v>0.199214458163497</v>
      </c>
      <c r="AP84">
        <v>1.208200964238255</v>
      </c>
      <c r="AQ84">
        <v>0</v>
      </c>
      <c r="AR84">
        <v>1.0147385050295501</v>
      </c>
      <c r="AS84">
        <v>1.092519292307945</v>
      </c>
      <c r="AT84">
        <v>1.63434782413616</v>
      </c>
      <c r="AU84">
        <v>1.2951391710467499</v>
      </c>
      <c r="AV84">
        <v>0.58835019844486502</v>
      </c>
      <c r="AW84">
        <v>0.91601082177514503</v>
      </c>
      <c r="AX84">
        <v>0</v>
      </c>
      <c r="AY84">
        <v>2.0338750475156302</v>
      </c>
      <c r="AZ84">
        <v>0.86988630940817502</v>
      </c>
      <c r="BA84">
        <v>1.124163135153508</v>
      </c>
      <c r="BB84">
        <v>1.1088841802077385</v>
      </c>
      <c r="BC84">
        <v>1.8069782722710566</v>
      </c>
      <c r="BD84">
        <v>0.38401186933525799</v>
      </c>
      <c r="BE84">
        <v>0</v>
      </c>
      <c r="BF84">
        <v>0.53482024565134001</v>
      </c>
      <c r="BG84">
        <v>1.76608436435937</v>
      </c>
      <c r="BH84">
        <v>1.45050716594247</v>
      </c>
      <c r="BJ84">
        <f t="shared" si="12"/>
        <v>0.73734603434987123</v>
      </c>
      <c r="BK84">
        <f t="shared" si="13"/>
        <v>0.94088516196122818</v>
      </c>
      <c r="BL84">
        <f t="shared" si="14"/>
        <v>1.0149526351132185</v>
      </c>
      <c r="BN84">
        <f t="shared" si="15"/>
        <v>0.83624127235802159</v>
      </c>
      <c r="BO84">
        <f t="shared" si="16"/>
        <v>0.78334749447039631</v>
      </c>
      <c r="BP84">
        <f t="shared" si="17"/>
        <v>0.74044441295089758</v>
      </c>
      <c r="BR84">
        <f t="shared" si="18"/>
        <v>0.2090603180895054</v>
      </c>
      <c r="BS84">
        <f t="shared" si="19"/>
        <v>0.18463677512183627</v>
      </c>
      <c r="BT84">
        <f t="shared" si="20"/>
        <v>0.14808888259017952</v>
      </c>
      <c r="BV84">
        <f t="shared" si="21"/>
        <v>0.47104248785729774</v>
      </c>
      <c r="BW84">
        <f t="shared" si="22"/>
        <v>0.28741299149085109</v>
      </c>
      <c r="BX84">
        <f t="shared" si="23"/>
        <v>0.75616233202563754</v>
      </c>
    </row>
    <row r="85" spans="1:76" x14ac:dyDescent="0.3">
      <c r="A85" t="s">
        <v>91</v>
      </c>
    </row>
    <row r="86" spans="1:76" x14ac:dyDescent="0.3">
      <c r="A86" t="s">
        <v>92</v>
      </c>
      <c r="B86">
        <v>987.03937283824348</v>
      </c>
      <c r="C86">
        <v>827.32341319957595</v>
      </c>
      <c r="D86">
        <v>1528.4039548400851</v>
      </c>
      <c r="E86">
        <v>883.95013295440947</v>
      </c>
      <c r="F86">
        <v>1342.8867968867801</v>
      </c>
      <c r="G86">
        <v>615.12693200572448</v>
      </c>
      <c r="H86">
        <v>977.17003875495107</v>
      </c>
      <c r="I86">
        <v>904.33656797204651</v>
      </c>
      <c r="J86">
        <v>1303.5601257240601</v>
      </c>
      <c r="K86">
        <v>1313.6268883797079</v>
      </c>
      <c r="L86">
        <v>1633.2183616090101</v>
      </c>
      <c r="M86">
        <v>1362.7639491227851</v>
      </c>
      <c r="N86">
        <v>1074.1587657832695</v>
      </c>
      <c r="O86">
        <v>1056.6692762346654</v>
      </c>
      <c r="P86">
        <v>833.88164383461651</v>
      </c>
      <c r="Q86">
        <v>1201.1615020619452</v>
      </c>
      <c r="R86">
        <v>1433.68781953351</v>
      </c>
      <c r="S86">
        <v>1154.6297553936101</v>
      </c>
      <c r="T86">
        <v>1269.19186545196</v>
      </c>
      <c r="U86">
        <v>1508.964058788315</v>
      </c>
      <c r="V86">
        <v>1030.5445583836099</v>
      </c>
      <c r="W86">
        <v>1461.8338044329298</v>
      </c>
      <c r="X86">
        <v>1073.0512074928756</v>
      </c>
      <c r="Y86">
        <v>1389.50742266373</v>
      </c>
      <c r="Z86">
        <v>1239.424531991612</v>
      </c>
      <c r="AA86">
        <v>768.41732109815939</v>
      </c>
      <c r="AB86">
        <v>675.11317089582451</v>
      </c>
      <c r="AC86">
        <v>954.44706233843544</v>
      </c>
      <c r="AD86">
        <v>392.68484659449149</v>
      </c>
      <c r="AE86">
        <v>1114.8068435321452</v>
      </c>
      <c r="AF86">
        <v>1015.4065945621395</v>
      </c>
      <c r="AG86">
        <v>873.77590979862703</v>
      </c>
      <c r="AH86">
        <v>885.5798223846939</v>
      </c>
      <c r="AI86">
        <v>713.71992561685602</v>
      </c>
      <c r="AJ86">
        <v>943.14640091003798</v>
      </c>
      <c r="AK86">
        <v>1074.0525863529874</v>
      </c>
      <c r="AL86">
        <v>610.71845735034049</v>
      </c>
      <c r="AM86">
        <v>976.10221388841705</v>
      </c>
      <c r="AN86">
        <v>1612.488301558225</v>
      </c>
      <c r="AO86">
        <v>1161.82122872589</v>
      </c>
      <c r="AP86">
        <v>847.52278706911852</v>
      </c>
      <c r="AQ86">
        <v>1137.4004227083301</v>
      </c>
      <c r="AR86">
        <v>1332.2806376435551</v>
      </c>
      <c r="AS86">
        <v>1075.774368493227</v>
      </c>
      <c r="AT86">
        <v>1422.8318379795301</v>
      </c>
      <c r="AU86">
        <v>611.13576464409505</v>
      </c>
      <c r="AV86">
        <v>1546.3523766153598</v>
      </c>
      <c r="AW86">
        <v>1041.39055035552</v>
      </c>
      <c r="AX86">
        <v>971.76498691001507</v>
      </c>
      <c r="AY86">
        <v>1088.705297811907</v>
      </c>
      <c r="AZ86">
        <v>935.61962162357941</v>
      </c>
      <c r="BA86">
        <v>1558.9429172648602</v>
      </c>
      <c r="BB86">
        <v>1085.6155552169459</v>
      </c>
      <c r="BC86">
        <v>947.88209494503053</v>
      </c>
      <c r="BD86">
        <v>744.662321845316</v>
      </c>
      <c r="BE86">
        <v>608.08419113071841</v>
      </c>
      <c r="BF86">
        <v>1249.92857328065</v>
      </c>
      <c r="BG86">
        <v>1169.8344186350851</v>
      </c>
      <c r="BH86">
        <v>1518.3671541748299</v>
      </c>
      <c r="BJ86">
        <f t="shared" si="12"/>
        <v>1115.3298576376171</v>
      </c>
      <c r="BK86">
        <f t="shared" si="13"/>
        <v>1053.0436956085293</v>
      </c>
      <c r="BL86">
        <f t="shared" si="14"/>
        <v>1090.8970026853428</v>
      </c>
      <c r="BN86">
        <f t="shared" si="15"/>
        <v>281.07711252763573</v>
      </c>
      <c r="BO86">
        <f t="shared" si="16"/>
        <v>304.47122077726368</v>
      </c>
      <c r="BP86">
        <f t="shared" si="17"/>
        <v>292.84362812485847</v>
      </c>
      <c r="BR86">
        <f t="shared" si="18"/>
        <v>70.269278131908933</v>
      </c>
      <c r="BS86">
        <f t="shared" si="19"/>
        <v>71.764554962583205</v>
      </c>
      <c r="BT86">
        <f t="shared" si="20"/>
        <v>58.568725624971691</v>
      </c>
      <c r="BV86">
        <f t="shared" si="21"/>
        <v>0.53956373749432518</v>
      </c>
      <c r="BW86">
        <f t="shared" si="22"/>
        <v>0.79105524207416422</v>
      </c>
      <c r="BX86">
        <f t="shared" si="23"/>
        <v>0.68522550234214741</v>
      </c>
    </row>
    <row r="87" spans="1:76" x14ac:dyDescent="0.3">
      <c r="BJ87" s="32" t="s">
        <v>1815</v>
      </c>
      <c r="BK87" s="32"/>
      <c r="BL87" s="32"/>
      <c r="BN87" s="32" t="s">
        <v>1816</v>
      </c>
      <c r="BO87" s="32"/>
      <c r="BP87" s="32"/>
      <c r="BR87" s="32" t="s">
        <v>1817</v>
      </c>
      <c r="BS87" s="32"/>
      <c r="BT87" s="32"/>
      <c r="BV87" s="32" t="s">
        <v>1818</v>
      </c>
      <c r="BW87" s="32"/>
      <c r="BX87" s="32"/>
    </row>
    <row r="88" spans="1:76" x14ac:dyDescent="0.3">
      <c r="BJ88" s="5" t="s">
        <v>1812</v>
      </c>
      <c r="BK88" s="6" t="s">
        <v>1814</v>
      </c>
      <c r="BL88" s="7" t="s">
        <v>1813</v>
      </c>
      <c r="BN88" s="5" t="s">
        <v>1812</v>
      </c>
      <c r="BO88" s="6" t="s">
        <v>1814</v>
      </c>
      <c r="BP88" s="7" t="s">
        <v>1813</v>
      </c>
      <c r="BR88" s="5" t="s">
        <v>1812</v>
      </c>
      <c r="BS88" s="6" t="s">
        <v>1814</v>
      </c>
      <c r="BT88" s="7" t="s">
        <v>1813</v>
      </c>
      <c r="BV88" s="5" t="s">
        <v>1812</v>
      </c>
      <c r="BW88" s="5" t="s">
        <v>1812</v>
      </c>
      <c r="BX88" s="7" t="s">
        <v>1813</v>
      </c>
    </row>
    <row r="89" spans="1:76" x14ac:dyDescent="0.3">
      <c r="BV89" s="6" t="s">
        <v>1814</v>
      </c>
      <c r="BW89" s="7" t="s">
        <v>1813</v>
      </c>
      <c r="BX89" s="6" t="s">
        <v>1814</v>
      </c>
    </row>
    <row r="90" spans="1:76" x14ac:dyDescent="0.3">
      <c r="A90" s="9" t="s">
        <v>1819</v>
      </c>
      <c r="B90" s="10">
        <f>SUM(B63,B45:B47,B39,B33:B34,B31,B24,B17:B18,B12:B13,B7:B10)</f>
        <v>205.60062985393924</v>
      </c>
      <c r="C90" s="10">
        <f t="shared" ref="C90:BH90" si="24">SUM(C63,C45:C47,C39,C33:C34,C31,C24,C17:C18,C12:C13,C7:C10)</f>
        <v>167.84221270585923</v>
      </c>
      <c r="D90" s="10">
        <f t="shared" si="24"/>
        <v>253.90256432188929</v>
      </c>
      <c r="E90" s="10">
        <f t="shared" si="24"/>
        <v>139.58840414857335</v>
      </c>
      <c r="F90" s="10">
        <f t="shared" si="24"/>
        <v>217.84380897638576</v>
      </c>
      <c r="G90" s="10">
        <f t="shared" si="24"/>
        <v>139.84941968787956</v>
      </c>
      <c r="H90" s="10">
        <f t="shared" si="24"/>
        <v>241.31794596143035</v>
      </c>
      <c r="I90" s="10">
        <f t="shared" si="24"/>
        <v>182.46154374129239</v>
      </c>
      <c r="J90" s="10">
        <f t="shared" si="24"/>
        <v>277.59423455298344</v>
      </c>
      <c r="K90" s="10">
        <f t="shared" si="24"/>
        <v>290.06633352432982</v>
      </c>
      <c r="L90" s="10">
        <f t="shared" si="24"/>
        <v>341.9668844627642</v>
      </c>
      <c r="M90" s="10">
        <f t="shared" si="24"/>
        <v>182.7221599583757</v>
      </c>
      <c r="N90" s="10">
        <f t="shared" si="24"/>
        <v>234.93724137703117</v>
      </c>
      <c r="O90" s="10">
        <f t="shared" si="24"/>
        <v>196.81800833959986</v>
      </c>
      <c r="P90" s="10">
        <f t="shared" si="24"/>
        <v>194.7350758216904</v>
      </c>
      <c r="Q90" s="10">
        <f t="shared" si="24"/>
        <v>269.37156865432354</v>
      </c>
      <c r="R90" s="10">
        <f t="shared" si="24"/>
        <v>300.45935097517929</v>
      </c>
      <c r="S90" s="10">
        <f t="shared" si="24"/>
        <v>253.07728497190902</v>
      </c>
      <c r="T90" s="10">
        <f t="shared" si="24"/>
        <v>302.50794453198694</v>
      </c>
      <c r="U90" s="10">
        <f t="shared" si="24"/>
        <v>296.8993805461082</v>
      </c>
      <c r="V90" s="10">
        <f t="shared" si="24"/>
        <v>212.06892379610923</v>
      </c>
      <c r="W90" s="10">
        <f t="shared" si="24"/>
        <v>278.27836778815328</v>
      </c>
      <c r="X90" s="10">
        <f t="shared" si="24"/>
        <v>213.21726880854581</v>
      </c>
      <c r="Y90" s="10">
        <f t="shared" si="24"/>
        <v>246.1275203929234</v>
      </c>
      <c r="Z90" s="10">
        <f t="shared" si="24"/>
        <v>301.94605804503169</v>
      </c>
      <c r="AA90" s="10">
        <f t="shared" si="24"/>
        <v>169.41220240254066</v>
      </c>
      <c r="AB90" s="10">
        <f t="shared" si="24"/>
        <v>128.95259138145997</v>
      </c>
      <c r="AC90" s="10">
        <f t="shared" si="24"/>
        <v>185.6726002087955</v>
      </c>
      <c r="AD90" s="10">
        <f t="shared" si="24"/>
        <v>80.049368986840079</v>
      </c>
      <c r="AE90" s="10">
        <f t="shared" si="24"/>
        <v>220.64949415424135</v>
      </c>
      <c r="AF90" s="10">
        <f t="shared" si="24"/>
        <v>200.88083085237892</v>
      </c>
      <c r="AG90" s="10">
        <f t="shared" si="24"/>
        <v>182.19923540494628</v>
      </c>
      <c r="AH90" s="10">
        <f t="shared" si="24"/>
        <v>167.6755311931079</v>
      </c>
      <c r="AI90" s="10">
        <f t="shared" si="24"/>
        <v>174.45369558369987</v>
      </c>
      <c r="AJ90" s="10">
        <f t="shared" si="24"/>
        <v>199.77170908058858</v>
      </c>
      <c r="AK90" s="10">
        <f t="shared" si="24"/>
        <v>172.58626608862997</v>
      </c>
      <c r="AL90" s="10">
        <f t="shared" si="24"/>
        <v>146.1188254947925</v>
      </c>
      <c r="AM90" s="10">
        <f t="shared" si="24"/>
        <v>221.0115968495173</v>
      </c>
      <c r="AN90" s="10">
        <f t="shared" si="24"/>
        <v>338.28844236808391</v>
      </c>
      <c r="AO90" s="10">
        <f t="shared" si="24"/>
        <v>251.98852893771488</v>
      </c>
      <c r="AP90" s="10">
        <f t="shared" si="24"/>
        <v>209.51284958450958</v>
      </c>
      <c r="AQ90" s="10">
        <f t="shared" si="24"/>
        <v>221.67702770843889</v>
      </c>
      <c r="AR90" s="10">
        <f t="shared" si="24"/>
        <v>297.84151048040405</v>
      </c>
      <c r="AS90" s="10">
        <f t="shared" si="24"/>
        <v>246.15728798013254</v>
      </c>
      <c r="AT90" s="10">
        <f t="shared" si="24"/>
        <v>303.39163128757463</v>
      </c>
      <c r="AU90" s="10">
        <f t="shared" si="24"/>
        <v>165.2261409768216</v>
      </c>
      <c r="AV90" s="10">
        <f t="shared" si="24"/>
        <v>247.46700950940195</v>
      </c>
      <c r="AW90" s="10">
        <f t="shared" si="24"/>
        <v>253.01694543832778</v>
      </c>
      <c r="AX90" s="10">
        <f t="shared" si="24"/>
        <v>197.67558531379322</v>
      </c>
      <c r="AY90" s="10">
        <f t="shared" si="24"/>
        <v>241.44419682827333</v>
      </c>
      <c r="AZ90" s="10">
        <f t="shared" si="24"/>
        <v>194.46006957935234</v>
      </c>
      <c r="BA90" s="10">
        <f t="shared" si="24"/>
        <v>307.54269759546798</v>
      </c>
      <c r="BB90" s="10">
        <f t="shared" si="24"/>
        <v>250.28916001185144</v>
      </c>
      <c r="BC90" s="10">
        <f t="shared" si="24"/>
        <v>208.67455645590545</v>
      </c>
      <c r="BD90" s="10">
        <f t="shared" si="24"/>
        <v>158.16606977644238</v>
      </c>
      <c r="BE90" s="10">
        <f t="shared" si="24"/>
        <v>117.96675711820352</v>
      </c>
      <c r="BF90" s="10">
        <f t="shared" si="24"/>
        <v>288.23236709088428</v>
      </c>
      <c r="BG90" s="10">
        <f t="shared" si="24"/>
        <v>273.73337705347433</v>
      </c>
      <c r="BH90" s="10">
        <f t="shared" si="24"/>
        <v>355.94213421404146</v>
      </c>
      <c r="BI90" s="9" t="s">
        <v>1819</v>
      </c>
      <c r="BJ90">
        <f t="shared" ref="BJ90:BJ103" si="25">AVERAGE(B90:Q90)</f>
        <v>221.0386272555217</v>
      </c>
      <c r="BK90">
        <f t="shared" ref="BK90:BK103" si="26">AVERAGE(R90:AI90)</f>
        <v>217.47375833466427</v>
      </c>
      <c r="BL90">
        <f t="shared" ref="BL90:BL103" si="27">AVERAGE(AJ90:BH90)</f>
        <v>234.72730971290508</v>
      </c>
      <c r="BN90">
        <f t="shared" ref="BN90:BN103" si="28">STDEV(B90:Q90)</f>
        <v>56.063428258604638</v>
      </c>
      <c r="BO90">
        <f t="shared" ref="BO90:BO103" si="29">STDEV(R90:AI90)</f>
        <v>63.846128578825841</v>
      </c>
      <c r="BP90">
        <f t="shared" ref="BP90:BP103" si="30">STDEV(AJ90:BH90)</f>
        <v>60.188013364561968</v>
      </c>
      <c r="BR90">
        <f t="shared" ref="BR90:BR103" si="31">BN90/SQRT(16)</f>
        <v>14.01585706465116</v>
      </c>
      <c r="BS90">
        <f t="shared" ref="BS90:BS103" si="32">BO90/SQRT(18)</f>
        <v>15.048676823531995</v>
      </c>
      <c r="BT90">
        <f t="shared" ref="BT90:BT103" si="33">BP90/SQRT(25)</f>
        <v>12.037602672912394</v>
      </c>
      <c r="BV90">
        <f t="shared" ref="BV90:BV103" si="34">TTEST(B90:Q90,R90:AI90,2,3)</f>
        <v>0.86346914465336533</v>
      </c>
      <c r="BW90">
        <f t="shared" ref="BW90:BW103" si="35">TTEST(B90:Q90,AJ90:BH90,2,3)</f>
        <v>0.46386760406012217</v>
      </c>
      <c r="BX90">
        <f t="shared" ref="BX90:BX103" si="36">TTEST(R90:AI90,AJ90:BH90,2,3)</f>
        <v>0.37665859820444647</v>
      </c>
    </row>
    <row r="91" spans="1:76" x14ac:dyDescent="0.3">
      <c r="A91" s="9" t="s">
        <v>1820</v>
      </c>
      <c r="B91" s="10">
        <f>SUM(B71,B61:B62,B43:B44,B38,B32,B30,B23,B16,B11)</f>
        <v>126.13593502239661</v>
      </c>
      <c r="C91" s="10">
        <f t="shared" ref="C91:BH91" si="37">SUM(C71,C61:C62,C43:C44,C38,C32,C30,C23,C16,C11)</f>
        <v>109.44306616422978</v>
      </c>
      <c r="D91" s="10">
        <f t="shared" si="37"/>
        <v>152.94244740738984</v>
      </c>
      <c r="E91" s="10">
        <f t="shared" si="37"/>
        <v>109.22790611593088</v>
      </c>
      <c r="F91" s="10">
        <f t="shared" si="37"/>
        <v>138.13890428610796</v>
      </c>
      <c r="G91" s="10">
        <f t="shared" si="37"/>
        <v>73.774603110835969</v>
      </c>
      <c r="H91" s="10">
        <f t="shared" si="37"/>
        <v>118.99972233825619</v>
      </c>
      <c r="I91" s="10">
        <f t="shared" si="37"/>
        <v>116.173250264836</v>
      </c>
      <c r="J91" s="10">
        <f t="shared" si="37"/>
        <v>159.9141918277567</v>
      </c>
      <c r="K91" s="10">
        <f t="shared" si="37"/>
        <v>158.69931061148733</v>
      </c>
      <c r="L91" s="10">
        <f t="shared" si="37"/>
        <v>186.06574202945615</v>
      </c>
      <c r="M91" s="10">
        <f t="shared" si="37"/>
        <v>139.3191846824692</v>
      </c>
      <c r="N91" s="10">
        <f t="shared" si="37"/>
        <v>139.57672921798414</v>
      </c>
      <c r="O91" s="10">
        <f t="shared" si="37"/>
        <v>140.74481885189513</v>
      </c>
      <c r="P91" s="10">
        <f t="shared" si="37"/>
        <v>124.77909926614835</v>
      </c>
      <c r="Q91" s="10">
        <f t="shared" si="37"/>
        <v>155.52510030042674</v>
      </c>
      <c r="R91" s="10">
        <f t="shared" si="37"/>
        <v>176.9693324848929</v>
      </c>
      <c r="S91" s="10">
        <f t="shared" si="37"/>
        <v>141.24817542000952</v>
      </c>
      <c r="T91" s="10">
        <f t="shared" si="37"/>
        <v>162.22203457256208</v>
      </c>
      <c r="U91" s="10">
        <f t="shared" si="37"/>
        <v>171.1861000990271</v>
      </c>
      <c r="V91" s="10">
        <f t="shared" si="37"/>
        <v>118.1109582176891</v>
      </c>
      <c r="W91" s="10">
        <f t="shared" si="37"/>
        <v>159.01868508419679</v>
      </c>
      <c r="X91" s="10">
        <f t="shared" si="37"/>
        <v>138.34314637806503</v>
      </c>
      <c r="Y91" s="10">
        <f t="shared" si="37"/>
        <v>159.03719576504895</v>
      </c>
      <c r="Z91" s="10">
        <f t="shared" si="37"/>
        <v>183.22035923387949</v>
      </c>
      <c r="AA91" s="10">
        <f t="shared" si="37"/>
        <v>92.229142848379141</v>
      </c>
      <c r="AB91" s="10">
        <f t="shared" si="37"/>
        <v>101.51496345754089</v>
      </c>
      <c r="AC91" s="10">
        <f t="shared" si="37"/>
        <v>112.60239553780399</v>
      </c>
      <c r="AD91" s="10">
        <f t="shared" si="37"/>
        <v>61.44103620585593</v>
      </c>
      <c r="AE91" s="10">
        <f t="shared" si="37"/>
        <v>129.07477672331473</v>
      </c>
      <c r="AF91" s="10">
        <f t="shared" si="37"/>
        <v>125.18716391262794</v>
      </c>
      <c r="AG91" s="10">
        <f t="shared" si="37"/>
        <v>122.90415280252684</v>
      </c>
      <c r="AH91" s="10">
        <f t="shared" si="37"/>
        <v>109.75248851198847</v>
      </c>
      <c r="AI91" s="10">
        <f t="shared" si="37"/>
        <v>105.59727972407481</v>
      </c>
      <c r="AJ91" s="10">
        <f t="shared" si="37"/>
        <v>123.60527788113399</v>
      </c>
      <c r="AK91" s="10">
        <f t="shared" si="37"/>
        <v>124.35630467995541</v>
      </c>
      <c r="AL91" s="10">
        <f t="shared" si="37"/>
        <v>83.182014567556578</v>
      </c>
      <c r="AM91" s="10">
        <f t="shared" si="37"/>
        <v>119.26787996968977</v>
      </c>
      <c r="AN91" s="10">
        <f t="shared" si="37"/>
        <v>193.96346707874415</v>
      </c>
      <c r="AO91" s="10">
        <f t="shared" si="37"/>
        <v>151.74953089329182</v>
      </c>
      <c r="AP91" s="10">
        <f t="shared" si="37"/>
        <v>134.49152243696412</v>
      </c>
      <c r="AQ91" s="10">
        <f t="shared" si="37"/>
        <v>130.06793796535584</v>
      </c>
      <c r="AR91" s="10">
        <f t="shared" si="37"/>
        <v>143.42771903177459</v>
      </c>
      <c r="AS91" s="10">
        <f t="shared" si="37"/>
        <v>147.5746411768217</v>
      </c>
      <c r="AT91" s="10">
        <f t="shared" si="37"/>
        <v>171.1977678692501</v>
      </c>
      <c r="AU91" s="10">
        <f t="shared" si="37"/>
        <v>91.591055201802334</v>
      </c>
      <c r="AV91" s="10">
        <f t="shared" si="37"/>
        <v>159.91031825101024</v>
      </c>
      <c r="AW91" s="10">
        <f t="shared" si="37"/>
        <v>133.05126181824821</v>
      </c>
      <c r="AX91" s="10">
        <f t="shared" si="37"/>
        <v>135.27794076484346</v>
      </c>
      <c r="AY91" s="10">
        <f t="shared" si="37"/>
        <v>130.11489574533016</v>
      </c>
      <c r="AZ91" s="10">
        <f t="shared" si="37"/>
        <v>122.25701403532946</v>
      </c>
      <c r="BA91" s="10">
        <f t="shared" si="37"/>
        <v>196.30101633125872</v>
      </c>
      <c r="BB91" s="10">
        <f t="shared" si="37"/>
        <v>130.62130130971491</v>
      </c>
      <c r="BC91" s="10">
        <f t="shared" si="37"/>
        <v>137.18787190103691</v>
      </c>
      <c r="BD91" s="10">
        <f t="shared" si="37"/>
        <v>84.439807626937423</v>
      </c>
      <c r="BE91" s="10">
        <f t="shared" si="37"/>
        <v>70.386955968378984</v>
      </c>
      <c r="BF91" s="10">
        <f t="shared" si="37"/>
        <v>151.68873538702945</v>
      </c>
      <c r="BG91" s="10">
        <f t="shared" si="37"/>
        <v>137.99313207092683</v>
      </c>
      <c r="BH91" s="10">
        <f t="shared" si="37"/>
        <v>196.00612523321126</v>
      </c>
      <c r="BI91" s="9" t="s">
        <v>1820</v>
      </c>
      <c r="BJ91">
        <f t="shared" si="25"/>
        <v>134.34125071860046</v>
      </c>
      <c r="BK91">
        <f t="shared" si="26"/>
        <v>131.64774372108241</v>
      </c>
      <c r="BL91">
        <f t="shared" si="27"/>
        <v>135.98845980782389</v>
      </c>
      <c r="BN91">
        <f t="shared" si="28"/>
        <v>26.417431711976022</v>
      </c>
      <c r="BO91">
        <f t="shared" si="29"/>
        <v>32.600791999912701</v>
      </c>
      <c r="BP91">
        <f t="shared" si="30"/>
        <v>32.717037139668982</v>
      </c>
      <c r="BR91">
        <f t="shared" si="31"/>
        <v>6.6043579279940055</v>
      </c>
      <c r="BS91">
        <f t="shared" si="32"/>
        <v>7.6840803650634735</v>
      </c>
      <c r="BT91">
        <f t="shared" si="33"/>
        <v>6.5434074279337961</v>
      </c>
      <c r="BV91">
        <f t="shared" si="34"/>
        <v>0.79208482058547369</v>
      </c>
      <c r="BW91">
        <f t="shared" si="35"/>
        <v>0.86034201695548984</v>
      </c>
      <c r="BX91">
        <f t="shared" si="36"/>
        <v>0.66963588813492558</v>
      </c>
    </row>
    <row r="92" spans="1:76" x14ac:dyDescent="0.3">
      <c r="A92" s="9" t="s">
        <v>1821</v>
      </c>
      <c r="B92" s="10">
        <f>SUM(B72:B84,B64:B70,B48:B60,B40:B42,B35:B37,B25:B29,B19:B22,B14:B15)</f>
        <v>655.30280796190675</v>
      </c>
      <c r="C92" s="10">
        <f t="shared" ref="C92:BH92" si="38">SUM(C72:C84,C64:C70,C48:C60,C40:C42,C35:C37,C25:C29,C19:C22,C14:C15)</f>
        <v>550.03813432948698</v>
      </c>
      <c r="D92" s="10">
        <f t="shared" si="38"/>
        <v>1121.5589431108071</v>
      </c>
      <c r="E92" s="10">
        <f t="shared" si="38"/>
        <v>635.13382268990347</v>
      </c>
      <c r="F92" s="10">
        <f t="shared" si="38"/>
        <v>986.90408362428491</v>
      </c>
      <c r="G92" s="10">
        <f t="shared" si="38"/>
        <v>401.502909207009</v>
      </c>
      <c r="H92" s="10">
        <f t="shared" si="38"/>
        <v>616.85237045526344</v>
      </c>
      <c r="I92" s="10">
        <f t="shared" si="38"/>
        <v>605.70177396591976</v>
      </c>
      <c r="J92" s="10">
        <f t="shared" si="38"/>
        <v>866.05169934331991</v>
      </c>
      <c r="K92" s="10">
        <f t="shared" si="38"/>
        <v>864.86124424389288</v>
      </c>
      <c r="L92" s="10">
        <f t="shared" si="38"/>
        <v>1105.185735116786</v>
      </c>
      <c r="M92" s="10">
        <f t="shared" si="38"/>
        <v>1040.7226044819417</v>
      </c>
      <c r="N92" s="10">
        <f t="shared" si="38"/>
        <v>699.64479518825374</v>
      </c>
      <c r="O92" s="10">
        <f t="shared" si="38"/>
        <v>719.1064490431728</v>
      </c>
      <c r="P92" s="10">
        <f t="shared" si="38"/>
        <v>514.36746874677783</v>
      </c>
      <c r="Q92" s="10">
        <f t="shared" si="38"/>
        <v>776.26483310719141</v>
      </c>
      <c r="R92" s="10">
        <f t="shared" si="38"/>
        <v>956.25913607344137</v>
      </c>
      <c r="S92" s="10">
        <f t="shared" si="38"/>
        <v>760.30429500169259</v>
      </c>
      <c r="T92" s="10">
        <f t="shared" si="38"/>
        <v>804.46188634740793</v>
      </c>
      <c r="U92" s="10">
        <f t="shared" si="38"/>
        <v>1040.8785781431789</v>
      </c>
      <c r="V92" s="10">
        <f t="shared" si="38"/>
        <v>700.36467636981683</v>
      </c>
      <c r="W92" s="10">
        <f t="shared" si="38"/>
        <v>1024.5367515605806</v>
      </c>
      <c r="X92" s="10">
        <f t="shared" si="38"/>
        <v>721.49079230626296</v>
      </c>
      <c r="Y92" s="10">
        <f t="shared" si="38"/>
        <v>984.34270650575843</v>
      </c>
      <c r="Z92" s="10">
        <f t="shared" si="38"/>
        <v>754.25811471270003</v>
      </c>
      <c r="AA92" s="10">
        <f t="shared" si="38"/>
        <v>506.77597584724066</v>
      </c>
      <c r="AB92" s="10">
        <f t="shared" si="38"/>
        <v>444.64561605682371</v>
      </c>
      <c r="AC92" s="10">
        <f t="shared" si="38"/>
        <v>656.17206659183682</v>
      </c>
      <c r="AD92" s="10">
        <f t="shared" si="38"/>
        <v>251.19444140179581</v>
      </c>
      <c r="AE92" s="10">
        <f t="shared" si="38"/>
        <v>765.08257265458849</v>
      </c>
      <c r="AF92" s="10">
        <f t="shared" si="38"/>
        <v>689.33859979713395</v>
      </c>
      <c r="AG92" s="10">
        <f t="shared" si="38"/>
        <v>568.6725215911539</v>
      </c>
      <c r="AH92" s="10">
        <f t="shared" si="38"/>
        <v>608.15180267959795</v>
      </c>
      <c r="AI92" s="10">
        <f t="shared" si="38"/>
        <v>433.66895030908125</v>
      </c>
      <c r="AJ92" s="10">
        <f t="shared" si="38"/>
        <v>619.76941394831283</v>
      </c>
      <c r="AK92" s="10">
        <f t="shared" si="38"/>
        <v>777.11001558440307</v>
      </c>
      <c r="AL92" s="10">
        <f t="shared" si="38"/>
        <v>381.41761728799173</v>
      </c>
      <c r="AM92" s="10">
        <f t="shared" si="38"/>
        <v>635.82273706921103</v>
      </c>
      <c r="AN92" s="10">
        <f t="shared" si="38"/>
        <v>1080.2363921114004</v>
      </c>
      <c r="AO92" s="10">
        <f t="shared" si="38"/>
        <v>758.08316889488049</v>
      </c>
      <c r="AP92" s="10">
        <f t="shared" si="38"/>
        <v>503.51841504764451</v>
      </c>
      <c r="AQ92" s="10">
        <f t="shared" si="38"/>
        <v>785.65545703453733</v>
      </c>
      <c r="AR92" s="10">
        <f t="shared" si="38"/>
        <v>891.01140813137488</v>
      </c>
      <c r="AS92" s="10">
        <f t="shared" si="38"/>
        <v>682.04243933627185</v>
      </c>
      <c r="AT92" s="10">
        <f t="shared" si="38"/>
        <v>948.24243882270264</v>
      </c>
      <c r="AU92" s="10">
        <f t="shared" si="38"/>
        <v>354.31856846547078</v>
      </c>
      <c r="AV92" s="10">
        <f t="shared" si="38"/>
        <v>1138.9750488549455</v>
      </c>
      <c r="AW92" s="10">
        <f t="shared" si="38"/>
        <v>655.32234309894272</v>
      </c>
      <c r="AX92" s="10">
        <f t="shared" si="38"/>
        <v>638.81146083137912</v>
      </c>
      <c r="AY92" s="10">
        <f t="shared" si="38"/>
        <v>717.14620523830297</v>
      </c>
      <c r="AZ92" s="10">
        <f t="shared" si="38"/>
        <v>618.90253800889525</v>
      </c>
      <c r="BA92" s="10">
        <f t="shared" si="38"/>
        <v>1055.0992033381308</v>
      </c>
      <c r="BB92" s="10">
        <f t="shared" si="38"/>
        <v>704.70509389537813</v>
      </c>
      <c r="BC92" s="10">
        <f t="shared" si="38"/>
        <v>602.0196665880884</v>
      </c>
      <c r="BD92" s="10">
        <f t="shared" si="38"/>
        <v>502.05644444193587</v>
      </c>
      <c r="BE92" s="10">
        <f t="shared" si="38"/>
        <v>419.73047804413585</v>
      </c>
      <c r="BF92" s="10">
        <f t="shared" si="38"/>
        <v>810.00747080273413</v>
      </c>
      <c r="BG92" s="10">
        <f t="shared" si="38"/>
        <v>758.10790951068248</v>
      </c>
      <c r="BH92" s="10">
        <f t="shared" si="38"/>
        <v>966.41889472757759</v>
      </c>
      <c r="BI92" s="9" t="s">
        <v>1821</v>
      </c>
      <c r="BJ92">
        <f t="shared" si="25"/>
        <v>759.94997966349479</v>
      </c>
      <c r="BK92">
        <f t="shared" si="26"/>
        <v>703.92219355278291</v>
      </c>
      <c r="BL92">
        <f t="shared" si="27"/>
        <v>720.1812331646131</v>
      </c>
      <c r="BN92">
        <f t="shared" si="28"/>
        <v>217.83523232237937</v>
      </c>
      <c r="BO92">
        <f t="shared" si="29"/>
        <v>215.9211568375658</v>
      </c>
      <c r="BP92">
        <f t="shared" si="30"/>
        <v>210.63939694476852</v>
      </c>
      <c r="BR92">
        <f t="shared" si="31"/>
        <v>54.458808080594842</v>
      </c>
      <c r="BS92">
        <f t="shared" si="32"/>
        <v>50.893104733828956</v>
      </c>
      <c r="BT92">
        <f t="shared" si="33"/>
        <v>42.127879388953701</v>
      </c>
      <c r="BV92">
        <f t="shared" si="34"/>
        <v>0.45783521483581391</v>
      </c>
      <c r="BW92">
        <f t="shared" si="35"/>
        <v>0.56766286365504603</v>
      </c>
      <c r="BX92">
        <f t="shared" si="36"/>
        <v>0.80699474970765717</v>
      </c>
    </row>
    <row r="93" spans="1:76" x14ac:dyDescent="0.3">
      <c r="A93" s="9" t="s">
        <v>1822</v>
      </c>
      <c r="B93">
        <f>SUM(B34:B45,B7:B8)</f>
        <v>248.19819402594629</v>
      </c>
      <c r="C93">
        <f t="shared" ref="C93:BH93" si="39">SUM(C34:C45,C7:C8)</f>
        <v>193.30596688177985</v>
      </c>
      <c r="D93">
        <f t="shared" si="39"/>
        <v>322.34981320385606</v>
      </c>
      <c r="E93">
        <f t="shared" si="39"/>
        <v>172.41427176083312</v>
      </c>
      <c r="F93">
        <f t="shared" si="39"/>
        <v>270.29209176541906</v>
      </c>
      <c r="G93">
        <f t="shared" si="39"/>
        <v>137.84247421745388</v>
      </c>
      <c r="H93">
        <f t="shared" si="39"/>
        <v>207.87241591261898</v>
      </c>
      <c r="I93">
        <f t="shared" si="39"/>
        <v>204.33473522115531</v>
      </c>
      <c r="J93">
        <f t="shared" si="39"/>
        <v>291.98940060412241</v>
      </c>
      <c r="K93">
        <f t="shared" si="39"/>
        <v>302.50717141450747</v>
      </c>
      <c r="L93">
        <f t="shared" si="39"/>
        <v>354.98065185095243</v>
      </c>
      <c r="M93">
        <f t="shared" si="39"/>
        <v>237.49610416997575</v>
      </c>
      <c r="N93">
        <f t="shared" si="39"/>
        <v>230.77082342242988</v>
      </c>
      <c r="O93">
        <f t="shared" si="39"/>
        <v>279.46103791549405</v>
      </c>
      <c r="P93">
        <f t="shared" si="39"/>
        <v>204.25295936171094</v>
      </c>
      <c r="Q93">
        <f t="shared" si="39"/>
        <v>309.06594397989892</v>
      </c>
      <c r="R93">
        <f t="shared" si="39"/>
        <v>302.27633088197206</v>
      </c>
      <c r="S93">
        <f t="shared" si="39"/>
        <v>270.89349059230977</v>
      </c>
      <c r="T93">
        <f t="shared" si="39"/>
        <v>310.83183950512228</v>
      </c>
      <c r="U93">
        <f t="shared" si="39"/>
        <v>311.50798314938072</v>
      </c>
      <c r="V93">
        <f t="shared" si="39"/>
        <v>230.15220004139641</v>
      </c>
      <c r="W93">
        <f t="shared" si="39"/>
        <v>292.85325597592532</v>
      </c>
      <c r="X93">
        <f t="shared" si="39"/>
        <v>258.41381410018744</v>
      </c>
      <c r="Y93">
        <f t="shared" si="39"/>
        <v>284.28083309005075</v>
      </c>
      <c r="Z93">
        <f t="shared" si="39"/>
        <v>323.80033540495725</v>
      </c>
      <c r="AA93">
        <f t="shared" si="39"/>
        <v>162.943170005779</v>
      </c>
      <c r="AB93">
        <f t="shared" si="39"/>
        <v>160.15175095368735</v>
      </c>
      <c r="AC93">
        <f t="shared" si="39"/>
        <v>185.62779712736611</v>
      </c>
      <c r="AD93">
        <f t="shared" si="39"/>
        <v>94.563854309180442</v>
      </c>
      <c r="AE93">
        <f t="shared" si="39"/>
        <v>245.72670821649459</v>
      </c>
      <c r="AF93">
        <f t="shared" si="39"/>
        <v>228.07321259972133</v>
      </c>
      <c r="AG93">
        <f t="shared" si="39"/>
        <v>210.49273407017844</v>
      </c>
      <c r="AH93">
        <f t="shared" si="39"/>
        <v>200.18351614842913</v>
      </c>
      <c r="AI93">
        <f t="shared" si="39"/>
        <v>167.17542191099307</v>
      </c>
      <c r="AJ93">
        <f t="shared" si="39"/>
        <v>217.4131154341822</v>
      </c>
      <c r="AK93">
        <f t="shared" si="39"/>
        <v>209.37487281605519</v>
      </c>
      <c r="AL93">
        <f t="shared" si="39"/>
        <v>141.65512778814906</v>
      </c>
      <c r="AM93">
        <f t="shared" si="39"/>
        <v>242.19819753456429</v>
      </c>
      <c r="AN93">
        <f t="shared" si="39"/>
        <v>371.56954501507107</v>
      </c>
      <c r="AO93">
        <f t="shared" si="39"/>
        <v>277.95484869736555</v>
      </c>
      <c r="AP93">
        <f t="shared" si="39"/>
        <v>225.53120621309114</v>
      </c>
      <c r="AQ93">
        <f t="shared" si="39"/>
        <v>242.29485038592341</v>
      </c>
      <c r="AR93">
        <f t="shared" si="39"/>
        <v>290.97244202676211</v>
      </c>
      <c r="AS93">
        <f t="shared" si="39"/>
        <v>225.01008823115072</v>
      </c>
      <c r="AT93">
        <f t="shared" si="39"/>
        <v>317.24970341127539</v>
      </c>
      <c r="AU93">
        <f t="shared" si="39"/>
        <v>150.98363148144588</v>
      </c>
      <c r="AV93">
        <f t="shared" si="39"/>
        <v>306.66809862843365</v>
      </c>
      <c r="AW93">
        <f t="shared" si="39"/>
        <v>255.20870506138274</v>
      </c>
      <c r="AX93">
        <f t="shared" si="39"/>
        <v>215.75907772107979</v>
      </c>
      <c r="AY93">
        <f t="shared" si="39"/>
        <v>269.03040710891736</v>
      </c>
      <c r="AZ93">
        <f t="shared" si="39"/>
        <v>215.57795978215077</v>
      </c>
      <c r="BA93">
        <f t="shared" si="39"/>
        <v>314.21541530000309</v>
      </c>
      <c r="BB93">
        <f t="shared" si="39"/>
        <v>257.10830673694363</v>
      </c>
      <c r="BC93">
        <f t="shared" si="39"/>
        <v>227.30795545249279</v>
      </c>
      <c r="BD93">
        <f t="shared" si="39"/>
        <v>157.9412959383167</v>
      </c>
      <c r="BE93">
        <f t="shared" si="39"/>
        <v>140.6427442157802</v>
      </c>
      <c r="BF93">
        <f t="shared" si="39"/>
        <v>318.40453956289008</v>
      </c>
      <c r="BG93">
        <f t="shared" si="39"/>
        <v>284.78131906445941</v>
      </c>
      <c r="BH93">
        <f t="shared" si="39"/>
        <v>357.43093664250841</v>
      </c>
      <c r="BI93" s="9" t="s">
        <v>1822</v>
      </c>
      <c r="BJ93">
        <f t="shared" si="25"/>
        <v>247.94587848175962</v>
      </c>
      <c r="BK93">
        <f t="shared" si="26"/>
        <v>235.5526804490629</v>
      </c>
      <c r="BL93">
        <f t="shared" si="27"/>
        <v>249.29137561001579</v>
      </c>
      <c r="BN93">
        <f t="shared" si="28"/>
        <v>59.873092573764225</v>
      </c>
      <c r="BO93">
        <f t="shared" si="29"/>
        <v>64.705703873607519</v>
      </c>
      <c r="BP93">
        <f t="shared" si="30"/>
        <v>63.199105854578946</v>
      </c>
      <c r="BR93">
        <f t="shared" si="31"/>
        <v>14.968273143441056</v>
      </c>
      <c r="BS93">
        <f t="shared" si="32"/>
        <v>15.251280663492178</v>
      </c>
      <c r="BT93">
        <f t="shared" si="33"/>
        <v>12.639821170915789</v>
      </c>
      <c r="BV93">
        <f t="shared" si="34"/>
        <v>0.5660168805365805</v>
      </c>
      <c r="BW93">
        <f t="shared" si="35"/>
        <v>0.9456548337919467</v>
      </c>
      <c r="BX93">
        <f t="shared" si="36"/>
        <v>0.49236255718029553</v>
      </c>
    </row>
    <row r="94" spans="1:76" x14ac:dyDescent="0.3">
      <c r="A94" s="9" t="s">
        <v>1823</v>
      </c>
      <c r="B94">
        <f>SUM(B46:B80,B9:B24)</f>
        <v>712.89229043192643</v>
      </c>
      <c r="C94">
        <f t="shared" ref="C94:BH94" si="40">SUM(C46:C80,C9:C24)</f>
        <v>610.46418129088295</v>
      </c>
      <c r="D94">
        <f t="shared" si="40"/>
        <v>1182.5282188460553</v>
      </c>
      <c r="E94">
        <f t="shared" si="40"/>
        <v>693.46432953147189</v>
      </c>
      <c r="F94">
        <f t="shared" si="40"/>
        <v>1029.636769278357</v>
      </c>
      <c r="G94">
        <f t="shared" si="40"/>
        <v>455.71675039617526</v>
      </c>
      <c r="H94">
        <f t="shared" si="40"/>
        <v>743.9488952512063</v>
      </c>
      <c r="I94">
        <f t="shared" si="40"/>
        <v>681.4333984474755</v>
      </c>
      <c r="J94">
        <f t="shared" si="40"/>
        <v>971.19527609532065</v>
      </c>
      <c r="K94">
        <f t="shared" si="40"/>
        <v>980.9894365576389</v>
      </c>
      <c r="L94">
        <f t="shared" si="40"/>
        <v>1223.9626800788508</v>
      </c>
      <c r="M94">
        <f t="shared" si="40"/>
        <v>1091.4089294527876</v>
      </c>
      <c r="N94">
        <f t="shared" si="40"/>
        <v>817.38202919586479</v>
      </c>
      <c r="O94">
        <f t="shared" si="40"/>
        <v>749.43298203962991</v>
      </c>
      <c r="P94">
        <f t="shared" si="40"/>
        <v>609.05046772860123</v>
      </c>
      <c r="Q94">
        <f t="shared" si="40"/>
        <v>868.80361291453164</v>
      </c>
      <c r="R94">
        <f t="shared" si="40"/>
        <v>1096.164992365952</v>
      </c>
      <c r="S94">
        <f t="shared" si="40"/>
        <v>843.48852593322022</v>
      </c>
      <c r="T94">
        <f t="shared" si="40"/>
        <v>930.43939028981094</v>
      </c>
      <c r="U94">
        <f t="shared" si="40"/>
        <v>1159.470971172809</v>
      </c>
      <c r="V94">
        <f t="shared" si="40"/>
        <v>769.86843999514167</v>
      </c>
      <c r="W94">
        <f t="shared" si="40"/>
        <v>1124.721763434497</v>
      </c>
      <c r="X94">
        <f t="shared" si="40"/>
        <v>775.97407838707466</v>
      </c>
      <c r="Y94">
        <f t="shared" si="40"/>
        <v>1073.7231948573203</v>
      </c>
      <c r="Z94">
        <f t="shared" si="40"/>
        <v>882.22620956927972</v>
      </c>
      <c r="AA94">
        <f t="shared" si="40"/>
        <v>582.57481332359157</v>
      </c>
      <c r="AB94">
        <f t="shared" si="40"/>
        <v>501.42171676002363</v>
      </c>
      <c r="AC94">
        <f t="shared" si="40"/>
        <v>742.17650368469901</v>
      </c>
      <c r="AD94">
        <f t="shared" si="40"/>
        <v>289.35838109570989</v>
      </c>
      <c r="AE94">
        <f t="shared" si="40"/>
        <v>830.96553084063339</v>
      </c>
      <c r="AF94">
        <f t="shared" si="40"/>
        <v>763.39335813285152</v>
      </c>
      <c r="AG94">
        <f t="shared" si="40"/>
        <v>630.71010988645901</v>
      </c>
      <c r="AH94">
        <f t="shared" si="40"/>
        <v>667.70316661958441</v>
      </c>
      <c r="AI94">
        <f t="shared" si="40"/>
        <v>527.95415085330114</v>
      </c>
      <c r="AJ94">
        <f t="shared" si="40"/>
        <v>680.16686552184456</v>
      </c>
      <c r="AK94">
        <f t="shared" si="40"/>
        <v>835.88589873465276</v>
      </c>
      <c r="AL94">
        <f t="shared" si="40"/>
        <v>452.17578281899267</v>
      </c>
      <c r="AM94">
        <f t="shared" si="40"/>
        <v>706.38046645178929</v>
      </c>
      <c r="AN94">
        <f t="shared" si="40"/>
        <v>1196.587967560414</v>
      </c>
      <c r="AO94">
        <f t="shared" si="40"/>
        <v>842.70840498478606</v>
      </c>
      <c r="AP94">
        <f t="shared" si="40"/>
        <v>602.25481252225893</v>
      </c>
      <c r="AQ94">
        <f t="shared" si="40"/>
        <v>868.46803291399431</v>
      </c>
      <c r="AR94">
        <f t="shared" si="40"/>
        <v>1004.0271171549457</v>
      </c>
      <c r="AS94">
        <f t="shared" si="40"/>
        <v>820.7057550675388</v>
      </c>
      <c r="AT94">
        <f t="shared" si="40"/>
        <v>1058.8140695375057</v>
      </c>
      <c r="AU94">
        <f t="shared" si="40"/>
        <v>443.96684758201542</v>
      </c>
      <c r="AV94">
        <f t="shared" si="40"/>
        <v>1208.2498645307662</v>
      </c>
      <c r="AW94">
        <f t="shared" si="40"/>
        <v>757.44818866325954</v>
      </c>
      <c r="AX94">
        <f t="shared" si="40"/>
        <v>728.97822482283652</v>
      </c>
      <c r="AY94">
        <f t="shared" si="40"/>
        <v>792.75096633747216</v>
      </c>
      <c r="AZ94">
        <f t="shared" si="40"/>
        <v>694.65957773172659</v>
      </c>
      <c r="BA94">
        <f t="shared" si="40"/>
        <v>1205.6940759239026</v>
      </c>
      <c r="BB94">
        <f t="shared" si="40"/>
        <v>795.60230469753833</v>
      </c>
      <c r="BC94">
        <f t="shared" si="40"/>
        <v>685.88327085630124</v>
      </c>
      <c r="BD94">
        <f t="shared" si="40"/>
        <v>562.37463327465105</v>
      </c>
      <c r="BE94">
        <f t="shared" si="40"/>
        <v>438.29629282940266</v>
      </c>
      <c r="BF94">
        <f t="shared" si="40"/>
        <v>910.00781804922758</v>
      </c>
      <c r="BG94">
        <f t="shared" si="40"/>
        <v>847.06282370392148</v>
      </c>
      <c r="BH94">
        <f t="shared" si="40"/>
        <v>1112.9952135712472</v>
      </c>
      <c r="BI94" s="9" t="s">
        <v>1823</v>
      </c>
      <c r="BJ94">
        <f t="shared" si="25"/>
        <v>838.89439047104861</v>
      </c>
      <c r="BK94">
        <f t="shared" si="26"/>
        <v>788.46307206677534</v>
      </c>
      <c r="BL94">
        <f t="shared" si="27"/>
        <v>810.08581103371978</v>
      </c>
      <c r="BN94">
        <f t="shared" si="28"/>
        <v>221.54487769898202</v>
      </c>
      <c r="BO94">
        <f t="shared" si="29"/>
        <v>235.77760808160119</v>
      </c>
      <c r="BP94">
        <f t="shared" si="30"/>
        <v>227.61697466750357</v>
      </c>
      <c r="BR94">
        <f t="shared" si="31"/>
        <v>55.386219424745505</v>
      </c>
      <c r="BS94">
        <f t="shared" si="32"/>
        <v>55.573315175481447</v>
      </c>
      <c r="BT94">
        <f t="shared" si="33"/>
        <v>45.523394933500711</v>
      </c>
      <c r="BV94">
        <f t="shared" si="34"/>
        <v>0.52497374287980492</v>
      </c>
      <c r="BW94">
        <f t="shared" si="35"/>
        <v>0.69041999184047553</v>
      </c>
      <c r="BX94">
        <f t="shared" si="36"/>
        <v>0.76515353096664618</v>
      </c>
    </row>
    <row r="95" spans="1:76" x14ac:dyDescent="0.3">
      <c r="A95" s="9" t="s">
        <v>1824</v>
      </c>
      <c r="B95">
        <f>SUM(B81:B84,B25:B33)</f>
        <v>25.948888380370001</v>
      </c>
      <c r="C95">
        <f t="shared" ref="C95:BH95" si="41">SUM(C81:C84,C25:C33)</f>
        <v>23.553265026913095</v>
      </c>
      <c r="D95">
        <f t="shared" si="41"/>
        <v>23.52592279017512</v>
      </c>
      <c r="E95">
        <f t="shared" si="41"/>
        <v>18.071531662102309</v>
      </c>
      <c r="F95">
        <f t="shared" si="41"/>
        <v>42.957935843002915</v>
      </c>
      <c r="G95">
        <f t="shared" si="41"/>
        <v>21.567707392095471</v>
      </c>
      <c r="H95">
        <f t="shared" si="41"/>
        <v>25.348727591124607</v>
      </c>
      <c r="I95">
        <f t="shared" si="41"/>
        <v>18.568434303417206</v>
      </c>
      <c r="J95">
        <f t="shared" si="41"/>
        <v>40.375449024617154</v>
      </c>
      <c r="K95">
        <f t="shared" si="41"/>
        <v>30.130280407563689</v>
      </c>
      <c r="L95">
        <f t="shared" si="41"/>
        <v>54.275029679202888</v>
      </c>
      <c r="M95">
        <f t="shared" si="41"/>
        <v>33.85891550002335</v>
      </c>
      <c r="N95">
        <f t="shared" si="41"/>
        <v>26.005913164974228</v>
      </c>
      <c r="O95">
        <f t="shared" si="41"/>
        <v>27.775256279543726</v>
      </c>
      <c r="P95">
        <f t="shared" si="41"/>
        <v>20.578216744304243</v>
      </c>
      <c r="Q95">
        <f t="shared" si="41"/>
        <v>23.291945167510843</v>
      </c>
      <c r="R95">
        <f t="shared" si="41"/>
        <v>35.246496285589629</v>
      </c>
      <c r="S95">
        <f t="shared" si="41"/>
        <v>40.247738868081072</v>
      </c>
      <c r="T95">
        <f t="shared" si="41"/>
        <v>27.920635657023901</v>
      </c>
      <c r="U95">
        <f t="shared" si="41"/>
        <v>37.985104466124092</v>
      </c>
      <c r="V95">
        <f t="shared" si="41"/>
        <v>30.523918347076844</v>
      </c>
      <c r="W95">
        <f t="shared" si="41"/>
        <v>44.258785022508114</v>
      </c>
      <c r="X95">
        <f t="shared" si="41"/>
        <v>38.663315005611913</v>
      </c>
      <c r="Y95">
        <f t="shared" si="41"/>
        <v>31.503394716359505</v>
      </c>
      <c r="Z95">
        <f t="shared" si="41"/>
        <v>33.397987017374213</v>
      </c>
      <c r="AA95">
        <f t="shared" si="41"/>
        <v>22.899337768789707</v>
      </c>
      <c r="AB95">
        <f t="shared" si="41"/>
        <v>13.53970318211347</v>
      </c>
      <c r="AC95">
        <f t="shared" si="41"/>
        <v>26.642761526371363</v>
      </c>
      <c r="AD95">
        <f t="shared" si="41"/>
        <v>8.7626111896014507</v>
      </c>
      <c r="AE95">
        <f t="shared" si="41"/>
        <v>38.114604475016954</v>
      </c>
      <c r="AF95">
        <f t="shared" si="41"/>
        <v>23.940023829568077</v>
      </c>
      <c r="AG95">
        <f t="shared" si="41"/>
        <v>32.57306584198971</v>
      </c>
      <c r="AH95">
        <f t="shared" si="41"/>
        <v>17.693139616680639</v>
      </c>
      <c r="AI95">
        <f t="shared" si="41"/>
        <v>18.590352852561615</v>
      </c>
      <c r="AJ95">
        <f t="shared" si="41"/>
        <v>45.566419954008772</v>
      </c>
      <c r="AK95">
        <f t="shared" si="41"/>
        <v>28.791814802280189</v>
      </c>
      <c r="AL95">
        <f t="shared" si="41"/>
        <v>16.887546743199035</v>
      </c>
      <c r="AM95">
        <f t="shared" si="41"/>
        <v>27.523549902064737</v>
      </c>
      <c r="AN95">
        <f t="shared" si="41"/>
        <v>44.330788982743279</v>
      </c>
      <c r="AO95">
        <f t="shared" si="41"/>
        <v>41.157975043735654</v>
      </c>
      <c r="AP95">
        <f t="shared" si="41"/>
        <v>19.736768333768197</v>
      </c>
      <c r="AQ95">
        <f t="shared" si="41"/>
        <v>26.637539408414224</v>
      </c>
      <c r="AR95">
        <f t="shared" si="41"/>
        <v>37.281078461845695</v>
      </c>
      <c r="AS95">
        <f t="shared" si="41"/>
        <v>30.05852519453661</v>
      </c>
      <c r="AT95">
        <f t="shared" si="41"/>
        <v>46.768065030746264</v>
      </c>
      <c r="AU95">
        <f t="shared" si="41"/>
        <v>16.185285580633469</v>
      </c>
      <c r="AV95">
        <f t="shared" si="41"/>
        <v>31.434413456157916</v>
      </c>
      <c r="AW95">
        <f t="shared" si="41"/>
        <v>28.733656630876318</v>
      </c>
      <c r="AX95">
        <f t="shared" si="41"/>
        <v>27.02768436609977</v>
      </c>
      <c r="AY95">
        <f t="shared" si="41"/>
        <v>26.9239243655168</v>
      </c>
      <c r="AZ95">
        <f t="shared" si="41"/>
        <v>25.382084109699623</v>
      </c>
      <c r="BA95">
        <f t="shared" si="41"/>
        <v>39.033426040951831</v>
      </c>
      <c r="BB95">
        <f t="shared" si="41"/>
        <v>32.904943782462738</v>
      </c>
      <c r="BC95">
        <f t="shared" si="41"/>
        <v>34.690868636237155</v>
      </c>
      <c r="BD95">
        <f t="shared" si="41"/>
        <v>24.346392632348216</v>
      </c>
      <c r="BE95">
        <f t="shared" si="41"/>
        <v>29.145154085535342</v>
      </c>
      <c r="BF95">
        <f t="shared" si="41"/>
        <v>21.516215668529995</v>
      </c>
      <c r="BG95">
        <f t="shared" si="41"/>
        <v>37.990275866702738</v>
      </c>
      <c r="BH95">
        <f t="shared" si="41"/>
        <v>47.941003961074344</v>
      </c>
      <c r="BI95" s="9" t="s">
        <v>1824</v>
      </c>
      <c r="BJ95">
        <f t="shared" si="25"/>
        <v>28.489588684808805</v>
      </c>
      <c r="BK95">
        <f t="shared" si="26"/>
        <v>29.027943092691235</v>
      </c>
      <c r="BL95">
        <f t="shared" si="27"/>
        <v>31.519816041606756</v>
      </c>
      <c r="BN95">
        <f t="shared" si="28"/>
        <v>9.8775994566207128</v>
      </c>
      <c r="BO95">
        <f t="shared" si="29"/>
        <v>9.8534990940598579</v>
      </c>
      <c r="BP95">
        <f t="shared" si="30"/>
        <v>9.0860743398195769</v>
      </c>
      <c r="BR95">
        <f t="shared" si="31"/>
        <v>2.4693998641551782</v>
      </c>
      <c r="BS95">
        <f t="shared" si="32"/>
        <v>2.3224920092750763</v>
      </c>
      <c r="BT95">
        <f t="shared" si="33"/>
        <v>1.8172148679639153</v>
      </c>
      <c r="BV95">
        <f t="shared" si="34"/>
        <v>0.87483349801724264</v>
      </c>
      <c r="BW95">
        <f t="shared" si="35"/>
        <v>0.33085860157490699</v>
      </c>
      <c r="BX95">
        <f t="shared" si="36"/>
        <v>0.40386020741950335</v>
      </c>
    </row>
    <row r="96" spans="1:76" x14ac:dyDescent="0.3">
      <c r="A96" s="9" t="s">
        <v>1842</v>
      </c>
      <c r="B96">
        <f>SUM(B72,B64,B10,B13,B18)</f>
        <v>53.861593631019559</v>
      </c>
      <c r="C96">
        <f t="shared" ref="C96:BH96" si="42">SUM(C72,C64,C10,C13,C18)</f>
        <v>50.95311307658875</v>
      </c>
      <c r="D96">
        <f t="shared" si="42"/>
        <v>58.266702154360999</v>
      </c>
      <c r="E96">
        <f t="shared" si="42"/>
        <v>35.608386264185754</v>
      </c>
      <c r="F96">
        <f t="shared" si="42"/>
        <v>118.45233475221011</v>
      </c>
      <c r="G96">
        <f t="shared" si="42"/>
        <v>35.37113547371478</v>
      </c>
      <c r="H96">
        <f t="shared" si="42"/>
        <v>55.610335461835604</v>
      </c>
      <c r="I96">
        <f t="shared" si="42"/>
        <v>54.584793680288378</v>
      </c>
      <c r="J96">
        <f t="shared" si="42"/>
        <v>80.541590035036094</v>
      </c>
      <c r="K96">
        <f t="shared" si="42"/>
        <v>74.067253701980889</v>
      </c>
      <c r="L96">
        <f t="shared" si="42"/>
        <v>91.949441602123699</v>
      </c>
      <c r="M96">
        <f t="shared" si="42"/>
        <v>62.387011938030398</v>
      </c>
      <c r="N96">
        <f t="shared" si="42"/>
        <v>71.998269975397648</v>
      </c>
      <c r="O96">
        <f t="shared" si="42"/>
        <v>53.388505108104241</v>
      </c>
      <c r="P96">
        <f t="shared" si="42"/>
        <v>44.786447487160771</v>
      </c>
      <c r="Q96">
        <f t="shared" si="42"/>
        <v>56.536136737733855</v>
      </c>
      <c r="R96">
        <f t="shared" si="42"/>
        <v>103.1414587028415</v>
      </c>
      <c r="S96">
        <f t="shared" si="42"/>
        <v>60.272384011216303</v>
      </c>
      <c r="T96">
        <f t="shared" si="42"/>
        <v>68.263824953403102</v>
      </c>
      <c r="U96">
        <f t="shared" si="42"/>
        <v>57.187943087617001</v>
      </c>
      <c r="V96">
        <f t="shared" si="42"/>
        <v>58.535588823948203</v>
      </c>
      <c r="W96">
        <f t="shared" si="42"/>
        <v>93.795804641751317</v>
      </c>
      <c r="X96">
        <f t="shared" si="42"/>
        <v>52.638126863843581</v>
      </c>
      <c r="Y96">
        <f t="shared" si="42"/>
        <v>85.961703096068845</v>
      </c>
      <c r="Z96">
        <f t="shared" si="42"/>
        <v>47.526735137237402</v>
      </c>
      <c r="AA96">
        <f t="shared" si="42"/>
        <v>44.412652259188157</v>
      </c>
      <c r="AB96">
        <f t="shared" si="42"/>
        <v>28.421305244188499</v>
      </c>
      <c r="AC96">
        <f t="shared" si="42"/>
        <v>74.502160106833998</v>
      </c>
      <c r="AD96">
        <f t="shared" si="42"/>
        <v>19.754471507895129</v>
      </c>
      <c r="AE96">
        <f t="shared" si="42"/>
        <v>64.584242384615109</v>
      </c>
      <c r="AF96">
        <f t="shared" si="42"/>
        <v>49.936380647346311</v>
      </c>
      <c r="AG96">
        <f t="shared" si="42"/>
        <v>53.64192767873601</v>
      </c>
      <c r="AH96">
        <f t="shared" si="42"/>
        <v>36.680140097026523</v>
      </c>
      <c r="AI96">
        <f t="shared" si="42"/>
        <v>23.417280734611854</v>
      </c>
      <c r="AJ96">
        <f t="shared" si="42"/>
        <v>56.139533988160053</v>
      </c>
      <c r="AK96">
        <f t="shared" si="42"/>
        <v>46.545003794747572</v>
      </c>
      <c r="AL96">
        <f t="shared" si="42"/>
        <v>28.06335855274094</v>
      </c>
      <c r="AM96">
        <f t="shared" si="42"/>
        <v>69.010775942201661</v>
      </c>
      <c r="AN96">
        <f t="shared" si="42"/>
        <v>87.50096660076531</v>
      </c>
      <c r="AO96">
        <f t="shared" si="42"/>
        <v>95.189378516863314</v>
      </c>
      <c r="AP96">
        <f t="shared" si="42"/>
        <v>36.490358791559963</v>
      </c>
      <c r="AQ96">
        <f t="shared" si="42"/>
        <v>64.892218957155194</v>
      </c>
      <c r="AR96">
        <f t="shared" si="42"/>
        <v>91.36301969450696</v>
      </c>
      <c r="AS96">
        <f t="shared" si="42"/>
        <v>52.62949886019058</v>
      </c>
      <c r="AT96">
        <f t="shared" si="42"/>
        <v>80.946377091987699</v>
      </c>
      <c r="AU96">
        <f t="shared" si="42"/>
        <v>29.827713899728757</v>
      </c>
      <c r="AV96">
        <f t="shared" si="42"/>
        <v>57.861286160722855</v>
      </c>
      <c r="AW96">
        <f t="shared" si="42"/>
        <v>60.099809721364252</v>
      </c>
      <c r="AX96">
        <f t="shared" si="42"/>
        <v>64.111840209484072</v>
      </c>
      <c r="AY96">
        <f t="shared" si="42"/>
        <v>64.102455405321663</v>
      </c>
      <c r="AZ96">
        <f t="shared" si="42"/>
        <v>43.955738042206207</v>
      </c>
      <c r="BA96">
        <f t="shared" si="42"/>
        <v>90.981098722606561</v>
      </c>
      <c r="BB96">
        <f t="shared" si="42"/>
        <v>76.188276754789797</v>
      </c>
      <c r="BC96">
        <f t="shared" si="42"/>
        <v>48.279408932910172</v>
      </c>
      <c r="BD96">
        <f t="shared" si="42"/>
        <v>43.975996487680035</v>
      </c>
      <c r="BE96">
        <f t="shared" si="42"/>
        <v>37.08151019508577</v>
      </c>
      <c r="BF96">
        <f t="shared" si="42"/>
        <v>70.515077368460197</v>
      </c>
      <c r="BG96">
        <f t="shared" si="42"/>
        <v>60.426508355452953</v>
      </c>
      <c r="BH96">
        <f t="shared" si="42"/>
        <v>86.553374440223806</v>
      </c>
      <c r="BI96" s="9" t="s">
        <v>1842</v>
      </c>
      <c r="BJ96">
        <f t="shared" si="25"/>
        <v>62.397690692485718</v>
      </c>
      <c r="BK96">
        <f t="shared" si="26"/>
        <v>56.815229443242714</v>
      </c>
      <c r="BL96">
        <f t="shared" si="27"/>
        <v>61.70922341947665</v>
      </c>
      <c r="BN96">
        <f t="shared" si="28"/>
        <v>21.252103732443938</v>
      </c>
      <c r="BO96">
        <f t="shared" si="29"/>
        <v>22.878195915731041</v>
      </c>
      <c r="BP96">
        <f t="shared" si="30"/>
        <v>19.827608796675761</v>
      </c>
      <c r="BR96">
        <f t="shared" si="31"/>
        <v>5.3130259331109846</v>
      </c>
      <c r="BS96">
        <f t="shared" si="32"/>
        <v>5.3924424911092652</v>
      </c>
      <c r="BT96">
        <f t="shared" si="33"/>
        <v>3.9655217593351524</v>
      </c>
      <c r="BV96">
        <f t="shared" si="34"/>
        <v>0.46624396074721386</v>
      </c>
      <c r="BW96">
        <f t="shared" si="35"/>
        <v>0.91797302174522766</v>
      </c>
      <c r="BX96">
        <f t="shared" si="36"/>
        <v>0.46978170564651078</v>
      </c>
    </row>
    <row r="97" spans="1:76" x14ac:dyDescent="0.3">
      <c r="A97" s="9" t="s">
        <v>1843</v>
      </c>
      <c r="B97">
        <f>SUM(B73:B84,B65:B71,B48:B63,B19:B45,B14:B17,B11:B12,B7:B9)</f>
        <v>922.08243083534808</v>
      </c>
      <c r="C97">
        <f t="shared" ref="C97:BH97" si="43">SUM(C73:C84,C65:C71,C48:C63,C19:C45,C14:C17,C11:C12,C7:C9)</f>
        <v>760.94573772737749</v>
      </c>
      <c r="D97">
        <f t="shared" si="43"/>
        <v>1446.5888088693205</v>
      </c>
      <c r="E97">
        <f t="shared" si="43"/>
        <v>833.45034287410942</v>
      </c>
      <c r="F97">
        <f t="shared" si="43"/>
        <v>1203.7045593563685</v>
      </c>
      <c r="G97">
        <f t="shared" si="43"/>
        <v>566.46437762274797</v>
      </c>
      <c r="H97">
        <f t="shared" si="43"/>
        <v>904.85460883749727</v>
      </c>
      <c r="I97">
        <f t="shared" si="43"/>
        <v>826.63582050300056</v>
      </c>
      <c r="J97">
        <f t="shared" si="43"/>
        <v>1192.6796493663712</v>
      </c>
      <c r="K97">
        <f t="shared" si="43"/>
        <v>1206.0544034223649</v>
      </c>
      <c r="L97">
        <f t="shared" si="43"/>
        <v>1489.794023950104</v>
      </c>
      <c r="M97">
        <f t="shared" si="43"/>
        <v>1278.5129817345482</v>
      </c>
      <c r="N97">
        <f t="shared" si="43"/>
        <v>982.24196927858168</v>
      </c>
      <c r="O97">
        <f t="shared" si="43"/>
        <v>980.82205536211779</v>
      </c>
      <c r="P97">
        <f t="shared" si="43"/>
        <v>776.70403762519254</v>
      </c>
      <c r="Q97">
        <f t="shared" si="43"/>
        <v>1113.2418109202504</v>
      </c>
      <c r="R97">
        <f t="shared" si="43"/>
        <v>1289.2414608293284</v>
      </c>
      <c r="S97">
        <f t="shared" si="43"/>
        <v>1072.6533773056501</v>
      </c>
      <c r="T97">
        <f t="shared" si="43"/>
        <v>1177.9912627457902</v>
      </c>
      <c r="U97">
        <f t="shared" si="43"/>
        <v>1423.8372458806407</v>
      </c>
      <c r="V97">
        <f t="shared" si="43"/>
        <v>955.24273324003047</v>
      </c>
      <c r="W97">
        <f t="shared" si="43"/>
        <v>1330.6121510549478</v>
      </c>
      <c r="X97">
        <f t="shared" si="43"/>
        <v>990.918106146897</v>
      </c>
      <c r="Y97">
        <f t="shared" si="43"/>
        <v>1267.8317573235549</v>
      </c>
      <c r="Z97">
        <f t="shared" si="43"/>
        <v>1165.2836376528646</v>
      </c>
      <c r="AA97">
        <f t="shared" si="43"/>
        <v>709.57927682842706</v>
      </c>
      <c r="AB97">
        <f t="shared" si="43"/>
        <v>632.59116862998917</v>
      </c>
      <c r="AC97">
        <f t="shared" si="43"/>
        <v>861.7908447247562</v>
      </c>
      <c r="AD97">
        <f t="shared" si="43"/>
        <v>364.38759237676254</v>
      </c>
      <c r="AE97">
        <f t="shared" si="43"/>
        <v>1023.5828420957582</v>
      </c>
      <c r="AF97">
        <f t="shared" si="43"/>
        <v>927.99045332853586</v>
      </c>
      <c r="AG97">
        <f t="shared" si="43"/>
        <v>803.37213845591464</v>
      </c>
      <c r="AH97">
        <f t="shared" si="43"/>
        <v>829.14717324213632</v>
      </c>
      <c r="AI97">
        <f t="shared" si="43"/>
        <v>676.4832114553642</v>
      </c>
      <c r="AJ97">
        <f t="shared" si="43"/>
        <v>876.28082721595399</v>
      </c>
      <c r="AK97">
        <f t="shared" si="43"/>
        <v>1007.2025653558152</v>
      </c>
      <c r="AL97">
        <f t="shared" si="43"/>
        <v>566.76734250165873</v>
      </c>
      <c r="AM97">
        <f t="shared" si="43"/>
        <v>887.13741853168221</v>
      </c>
      <c r="AN97">
        <f t="shared" si="43"/>
        <v>1496.9561266682861</v>
      </c>
      <c r="AO97">
        <f t="shared" si="43"/>
        <v>1048.1112676310252</v>
      </c>
      <c r="AP97">
        <f t="shared" si="43"/>
        <v>791.20176768069359</v>
      </c>
      <c r="AQ97">
        <f t="shared" si="43"/>
        <v>1036.9004909079722</v>
      </c>
      <c r="AR97">
        <f t="shared" si="43"/>
        <v>1212.6412957514001</v>
      </c>
      <c r="AS97">
        <f t="shared" si="43"/>
        <v>1006.9998482256586</v>
      </c>
      <c r="AT97">
        <f t="shared" si="43"/>
        <v>1314.2516721943105</v>
      </c>
      <c r="AU97">
        <f t="shared" si="43"/>
        <v>573.31380696708607</v>
      </c>
      <c r="AV97">
        <f t="shared" si="43"/>
        <v>1468.6265839451248</v>
      </c>
      <c r="AW97">
        <f t="shared" si="43"/>
        <v>968.05514196789693</v>
      </c>
      <c r="AX97">
        <f t="shared" si="43"/>
        <v>865.02864334086746</v>
      </c>
      <c r="AY97">
        <f t="shared" si="43"/>
        <v>996.07043573270892</v>
      </c>
      <c r="AZ97">
        <f t="shared" si="43"/>
        <v>877.07447907952758</v>
      </c>
      <c r="BA97">
        <f t="shared" si="43"/>
        <v>1421.829116858542</v>
      </c>
      <c r="BB97">
        <f t="shared" si="43"/>
        <v>983.67824968558352</v>
      </c>
      <c r="BC97">
        <f t="shared" si="43"/>
        <v>876.29034434187906</v>
      </c>
      <c r="BD97">
        <f t="shared" si="43"/>
        <v>681.52304703451205</v>
      </c>
      <c r="BE97">
        <f t="shared" si="43"/>
        <v>556.66248889799931</v>
      </c>
      <c r="BF97">
        <f t="shared" si="43"/>
        <v>1154.1088354262577</v>
      </c>
      <c r="BG97">
        <f t="shared" si="43"/>
        <v>1079.6976481002771</v>
      </c>
      <c r="BH97">
        <f t="shared" si="43"/>
        <v>1391.7954219366698</v>
      </c>
      <c r="BI97" s="9" t="s">
        <v>1843</v>
      </c>
      <c r="BJ97">
        <f t="shared" si="25"/>
        <v>1030.2986011428313</v>
      </c>
      <c r="BK97">
        <f t="shared" si="26"/>
        <v>972.36313518429722</v>
      </c>
      <c r="BL97">
        <f t="shared" si="27"/>
        <v>1005.5281946391756</v>
      </c>
      <c r="BN97">
        <f t="shared" si="28"/>
        <v>258.80318021838735</v>
      </c>
      <c r="BO97">
        <f t="shared" si="29"/>
        <v>278.40390819088941</v>
      </c>
      <c r="BP97">
        <f t="shared" si="30"/>
        <v>271.14013914246618</v>
      </c>
      <c r="BR97">
        <f t="shared" si="31"/>
        <v>64.700795054596838</v>
      </c>
      <c r="BS97">
        <f t="shared" si="32"/>
        <v>65.620430463538312</v>
      </c>
      <c r="BT97">
        <f t="shared" si="33"/>
        <v>54.228027828493239</v>
      </c>
      <c r="BV97">
        <f t="shared" si="34"/>
        <v>0.53402752765872696</v>
      </c>
      <c r="BW97">
        <f t="shared" si="35"/>
        <v>0.77102910852606432</v>
      </c>
      <c r="BX97">
        <f t="shared" si="36"/>
        <v>0.69912147216576104</v>
      </c>
    </row>
    <row r="98" spans="1:76" x14ac:dyDescent="0.3">
      <c r="A98" s="9" t="s">
        <v>1856</v>
      </c>
      <c r="B98">
        <f>SUM(B46:B47)</f>
        <v>11.095348371875266</v>
      </c>
      <c r="C98">
        <f t="shared" ref="C98:BH98" si="44">SUM(C46:C47)</f>
        <v>15.42456239560965</v>
      </c>
      <c r="D98">
        <f t="shared" si="44"/>
        <v>23.548443816405062</v>
      </c>
      <c r="E98">
        <f t="shared" si="44"/>
        <v>14.89140381611225</v>
      </c>
      <c r="F98">
        <f t="shared" si="44"/>
        <v>20.729902778200401</v>
      </c>
      <c r="G98">
        <f t="shared" si="44"/>
        <v>13.291418909261575</v>
      </c>
      <c r="H98">
        <f t="shared" si="44"/>
        <v>16.705094455617051</v>
      </c>
      <c r="I98">
        <f t="shared" si="44"/>
        <v>23.115953788759299</v>
      </c>
      <c r="J98">
        <f t="shared" si="44"/>
        <v>30.338886322653146</v>
      </c>
      <c r="K98">
        <f t="shared" si="44"/>
        <v>33.505231255364279</v>
      </c>
      <c r="L98">
        <f t="shared" si="44"/>
        <v>51.474896056778796</v>
      </c>
      <c r="M98">
        <f t="shared" si="44"/>
        <v>21.863955450208255</v>
      </c>
      <c r="N98">
        <f t="shared" si="44"/>
        <v>19.918526529289601</v>
      </c>
      <c r="O98">
        <f t="shared" si="44"/>
        <v>22.458715764445884</v>
      </c>
      <c r="P98">
        <f t="shared" si="44"/>
        <v>12.391158722263299</v>
      </c>
      <c r="Q98">
        <f t="shared" si="44"/>
        <v>31.383554403957191</v>
      </c>
      <c r="R98">
        <f t="shared" si="44"/>
        <v>41.304900001344102</v>
      </c>
      <c r="S98">
        <f t="shared" si="44"/>
        <v>21.703994076744987</v>
      </c>
      <c r="T98">
        <f t="shared" si="44"/>
        <v>22.93677775276339</v>
      </c>
      <c r="U98">
        <f t="shared" si="44"/>
        <v>27.938869820056688</v>
      </c>
      <c r="V98">
        <f t="shared" si="44"/>
        <v>16.766236319636445</v>
      </c>
      <c r="W98">
        <f t="shared" si="44"/>
        <v>37.425848736231245</v>
      </c>
      <c r="X98">
        <f t="shared" si="44"/>
        <v>29.494974482133124</v>
      </c>
      <c r="Y98">
        <f t="shared" si="44"/>
        <v>35.713962244106952</v>
      </c>
      <c r="Z98">
        <f t="shared" si="44"/>
        <v>26.614159201509104</v>
      </c>
      <c r="AA98">
        <f t="shared" si="44"/>
        <v>14.425392010545174</v>
      </c>
      <c r="AB98">
        <f t="shared" si="44"/>
        <v>14.100697021646916</v>
      </c>
      <c r="AC98">
        <f t="shared" si="44"/>
        <v>18.154057506846097</v>
      </c>
      <c r="AD98">
        <f t="shared" si="44"/>
        <v>8.5427827098342206</v>
      </c>
      <c r="AE98">
        <f t="shared" si="44"/>
        <v>26.639759051771264</v>
      </c>
      <c r="AF98">
        <f t="shared" si="44"/>
        <v>37.479760586259047</v>
      </c>
      <c r="AG98">
        <f t="shared" si="44"/>
        <v>16.761843663976201</v>
      </c>
      <c r="AH98">
        <f t="shared" si="44"/>
        <v>19.752509045531351</v>
      </c>
      <c r="AI98">
        <f t="shared" si="44"/>
        <v>13.819433426879764</v>
      </c>
      <c r="AJ98">
        <f t="shared" si="44"/>
        <v>10.726039705921174</v>
      </c>
      <c r="AK98">
        <f t="shared" si="44"/>
        <v>20.30501720242556</v>
      </c>
      <c r="AL98">
        <f t="shared" si="44"/>
        <v>15.887756295941143</v>
      </c>
      <c r="AM98">
        <f t="shared" si="44"/>
        <v>19.954019414533995</v>
      </c>
      <c r="AN98">
        <f t="shared" si="44"/>
        <v>28.031208289176828</v>
      </c>
      <c r="AO98">
        <f t="shared" si="44"/>
        <v>18.520582577999001</v>
      </c>
      <c r="AP98">
        <f t="shared" si="44"/>
        <v>19.830660596864842</v>
      </c>
      <c r="AQ98">
        <f t="shared" si="44"/>
        <v>35.607712843204574</v>
      </c>
      <c r="AR98">
        <f t="shared" si="44"/>
        <v>28.27632219764638</v>
      </c>
      <c r="AS98">
        <f t="shared" si="44"/>
        <v>16.145021407376699</v>
      </c>
      <c r="AT98">
        <f t="shared" si="44"/>
        <v>27.6337886932291</v>
      </c>
      <c r="AU98">
        <f t="shared" si="44"/>
        <v>7.9942437772798325</v>
      </c>
      <c r="AV98">
        <f t="shared" si="44"/>
        <v>19.86450650951025</v>
      </c>
      <c r="AW98">
        <f t="shared" si="44"/>
        <v>13.23559866625758</v>
      </c>
      <c r="AX98">
        <f t="shared" si="44"/>
        <v>42.624503359664423</v>
      </c>
      <c r="AY98">
        <f t="shared" si="44"/>
        <v>28.5324066738761</v>
      </c>
      <c r="AZ98">
        <f t="shared" si="44"/>
        <v>14.589404501843322</v>
      </c>
      <c r="BA98">
        <f t="shared" si="44"/>
        <v>46.13270168370935</v>
      </c>
      <c r="BB98">
        <f t="shared" si="44"/>
        <v>25.749028776571322</v>
      </c>
      <c r="BC98">
        <f t="shared" si="44"/>
        <v>23.312341670241711</v>
      </c>
      <c r="BD98">
        <f t="shared" si="44"/>
        <v>19.163278323123912</v>
      </c>
      <c r="BE98">
        <f t="shared" si="44"/>
        <v>14.340192037633102</v>
      </c>
      <c r="BF98">
        <f t="shared" si="44"/>
        <v>25.30466048592961</v>
      </c>
      <c r="BG98">
        <f t="shared" si="44"/>
        <v>29.710262179353897</v>
      </c>
      <c r="BH98">
        <f t="shared" si="44"/>
        <v>40.018357797937099</v>
      </c>
      <c r="BI98" s="9" t="s">
        <v>1856</v>
      </c>
      <c r="BJ98">
        <f t="shared" si="25"/>
        <v>22.633565802300062</v>
      </c>
      <c r="BK98">
        <f t="shared" si="26"/>
        <v>23.865330980989778</v>
      </c>
      <c r="BL98">
        <f t="shared" si="27"/>
        <v>23.659584626690034</v>
      </c>
      <c r="BN98">
        <f t="shared" si="28"/>
        <v>10.233957516840942</v>
      </c>
      <c r="BO98">
        <f t="shared" si="29"/>
        <v>9.5590867139778126</v>
      </c>
      <c r="BP98">
        <f t="shared" si="30"/>
        <v>9.8040078095094039</v>
      </c>
      <c r="BR98">
        <f t="shared" si="31"/>
        <v>2.5584893792102354</v>
      </c>
      <c r="BS98">
        <f t="shared" si="32"/>
        <v>2.2530983458013143</v>
      </c>
      <c r="BT98">
        <f t="shared" si="33"/>
        <v>1.9608015619018808</v>
      </c>
      <c r="BV98">
        <f t="shared" si="34"/>
        <v>0.72032613942910417</v>
      </c>
      <c r="BW98">
        <f t="shared" si="35"/>
        <v>0.75238667403864512</v>
      </c>
      <c r="BX98">
        <f t="shared" si="36"/>
        <v>0.9454493061287923</v>
      </c>
    </row>
    <row r="99" spans="1:76" x14ac:dyDescent="0.3">
      <c r="A99" s="9" t="s">
        <v>1836</v>
      </c>
      <c r="B99" s="24">
        <f>SUM(B68,B70,B59,B56,B52,B42,B35,B15)</f>
        <v>349.28222951232709</v>
      </c>
      <c r="C99" s="24">
        <f t="shared" ref="C99:BH99" si="45">SUM(C68,C70,C59,C56,C52,C42,C35,C15)</f>
        <v>284.7537971809781</v>
      </c>
      <c r="D99" s="24">
        <f t="shared" si="45"/>
        <v>686.35545921035589</v>
      </c>
      <c r="E99" s="24">
        <f t="shared" si="45"/>
        <v>377.03159389202887</v>
      </c>
      <c r="F99" s="24">
        <f t="shared" si="45"/>
        <v>552.96284452001373</v>
      </c>
      <c r="G99" s="24">
        <f t="shared" si="45"/>
        <v>221.79687475148634</v>
      </c>
      <c r="H99" s="24">
        <f t="shared" si="45"/>
        <v>360.18513702105469</v>
      </c>
      <c r="I99" s="24">
        <f t="shared" si="45"/>
        <v>352.14683532328661</v>
      </c>
      <c r="J99" s="24">
        <f t="shared" si="45"/>
        <v>488.53472216187612</v>
      </c>
      <c r="K99" s="24">
        <f t="shared" si="45"/>
        <v>499.33990401044014</v>
      </c>
      <c r="L99" s="24">
        <f t="shared" si="45"/>
        <v>636.11904684807291</v>
      </c>
      <c r="M99" s="24">
        <f t="shared" si="45"/>
        <v>628.54182761347647</v>
      </c>
      <c r="N99" s="24">
        <f t="shared" si="45"/>
        <v>380.49022151108863</v>
      </c>
      <c r="O99" s="24">
        <f t="shared" si="45"/>
        <v>371.77517340764035</v>
      </c>
      <c r="P99" s="24">
        <f t="shared" si="45"/>
        <v>279.99575771561359</v>
      </c>
      <c r="Q99" s="24">
        <f t="shared" si="45"/>
        <v>456.64641358860877</v>
      </c>
      <c r="R99" s="24">
        <f t="shared" si="45"/>
        <v>483.37877912470856</v>
      </c>
      <c r="S99" s="24">
        <f t="shared" si="45"/>
        <v>424.82471970886752</v>
      </c>
      <c r="T99" s="24">
        <f t="shared" si="45"/>
        <v>455.95818847501363</v>
      </c>
      <c r="U99" s="24">
        <f t="shared" si="45"/>
        <v>612.04822419487778</v>
      </c>
      <c r="V99" s="24">
        <f t="shared" si="45"/>
        <v>400.66369697826059</v>
      </c>
      <c r="W99" s="24">
        <f t="shared" si="45"/>
        <v>585.84699693944413</v>
      </c>
      <c r="X99" s="24">
        <f t="shared" si="45"/>
        <v>414.27856378614842</v>
      </c>
      <c r="Y99" s="24">
        <f t="shared" si="45"/>
        <v>597.38571068670376</v>
      </c>
      <c r="Z99" s="24">
        <f t="shared" si="45"/>
        <v>422.71703290591432</v>
      </c>
      <c r="AA99" s="24">
        <f t="shared" si="45"/>
        <v>277.76063773716572</v>
      </c>
      <c r="AB99" s="24">
        <f t="shared" si="45"/>
        <v>250.03119406142133</v>
      </c>
      <c r="AC99" s="24">
        <f t="shared" si="45"/>
        <v>395.66681813787909</v>
      </c>
      <c r="AD99" s="24">
        <f t="shared" si="45"/>
        <v>151.2764478527568</v>
      </c>
      <c r="AE99" s="24">
        <f t="shared" si="45"/>
        <v>432.82360180151636</v>
      </c>
      <c r="AF99" s="24">
        <f t="shared" si="45"/>
        <v>425.54224949141286</v>
      </c>
      <c r="AG99" s="24">
        <f t="shared" si="45"/>
        <v>287.086617715839</v>
      </c>
      <c r="AH99" s="24">
        <f t="shared" si="45"/>
        <v>363.96280612235569</v>
      </c>
      <c r="AI99" s="24">
        <f t="shared" si="45"/>
        <v>226.4265300403676</v>
      </c>
      <c r="AJ99" s="24">
        <f t="shared" si="45"/>
        <v>318.54029992667881</v>
      </c>
      <c r="AK99" s="24">
        <f t="shared" si="45"/>
        <v>487.14267873896802</v>
      </c>
      <c r="AL99" s="24">
        <f t="shared" si="45"/>
        <v>225.21460022358755</v>
      </c>
      <c r="AM99" s="24">
        <f t="shared" si="45"/>
        <v>341.57894296285855</v>
      </c>
      <c r="AN99" s="24">
        <f t="shared" si="45"/>
        <v>609.526239533477</v>
      </c>
      <c r="AO99" s="24">
        <f t="shared" si="45"/>
        <v>350.50434736400024</v>
      </c>
      <c r="AP99" s="24">
        <f t="shared" si="45"/>
        <v>291.6770269832262</v>
      </c>
      <c r="AQ99" s="24">
        <f t="shared" si="45"/>
        <v>464.97153303155062</v>
      </c>
      <c r="AR99" s="24">
        <f t="shared" si="45"/>
        <v>493.81006243767905</v>
      </c>
      <c r="AS99" s="24">
        <f t="shared" si="45"/>
        <v>386.70184417178484</v>
      </c>
      <c r="AT99" s="24">
        <f t="shared" si="45"/>
        <v>533.80964981233524</v>
      </c>
      <c r="AU99" s="24">
        <f t="shared" si="45"/>
        <v>192.76499912153398</v>
      </c>
      <c r="AV99" s="24">
        <f t="shared" si="45"/>
        <v>680.9507396772193</v>
      </c>
      <c r="AW99" s="24">
        <f t="shared" si="45"/>
        <v>329.85153547950046</v>
      </c>
      <c r="AX99" s="24">
        <f t="shared" si="45"/>
        <v>366.0941221122867</v>
      </c>
      <c r="AY99" s="24">
        <f t="shared" si="45"/>
        <v>401.85645833330744</v>
      </c>
      <c r="AZ99" s="24">
        <f t="shared" si="45"/>
        <v>311.25236911533682</v>
      </c>
      <c r="BA99" s="24">
        <f t="shared" si="45"/>
        <v>607.21682034377579</v>
      </c>
      <c r="BB99" s="24">
        <f t="shared" si="45"/>
        <v>390.96386481431858</v>
      </c>
      <c r="BC99" s="24">
        <f t="shared" si="45"/>
        <v>328.67382819002444</v>
      </c>
      <c r="BD99" s="24">
        <f t="shared" si="45"/>
        <v>289.78456070299512</v>
      </c>
      <c r="BE99" s="24">
        <f t="shared" si="45"/>
        <v>215.75160475701614</v>
      </c>
      <c r="BF99" s="24">
        <f t="shared" si="45"/>
        <v>469.97733952233483</v>
      </c>
      <c r="BG99" s="24">
        <f t="shared" si="45"/>
        <v>428.82344441065794</v>
      </c>
      <c r="BH99" s="24">
        <f t="shared" si="45"/>
        <v>531.5630978669468</v>
      </c>
      <c r="BI99" s="9" t="s">
        <v>1836</v>
      </c>
      <c r="BJ99">
        <f t="shared" si="25"/>
        <v>432.87236489177178</v>
      </c>
      <c r="BK99">
        <f t="shared" si="26"/>
        <v>400.42660087559187</v>
      </c>
      <c r="BL99">
        <f t="shared" si="27"/>
        <v>401.96008038533597</v>
      </c>
      <c r="BN99">
        <f t="shared" si="28"/>
        <v>137.74326940762035</v>
      </c>
      <c r="BO99">
        <f t="shared" si="29"/>
        <v>127.21041597283164</v>
      </c>
      <c r="BP99">
        <f t="shared" si="30"/>
        <v>127.53329540152563</v>
      </c>
      <c r="BR99">
        <f t="shared" si="31"/>
        <v>34.435817351905087</v>
      </c>
      <c r="BS99">
        <f t="shared" si="32"/>
        <v>29.983782590650254</v>
      </c>
      <c r="BT99">
        <f t="shared" si="33"/>
        <v>25.506659080305127</v>
      </c>
      <c r="BV99">
        <f t="shared" si="34"/>
        <v>0.48268982267242166</v>
      </c>
      <c r="BW99">
        <f t="shared" si="35"/>
        <v>0.47622825881230368</v>
      </c>
      <c r="BX99">
        <f t="shared" si="36"/>
        <v>0.9691364168455131</v>
      </c>
    </row>
    <row r="100" spans="1:76" x14ac:dyDescent="0.3">
      <c r="A100" s="9" t="s">
        <v>1837</v>
      </c>
      <c r="B100" s="24">
        <f>SUM(B65,B83,B50,B20)</f>
        <v>57.309078602940239</v>
      </c>
      <c r="C100" s="24">
        <f t="shared" ref="C100:BH100" si="46">SUM(C65,C83,C50,C20)</f>
        <v>45.659366086658594</v>
      </c>
      <c r="D100" s="24">
        <f t="shared" si="46"/>
        <v>114.90627141377135</v>
      </c>
      <c r="E100" s="24">
        <f t="shared" si="46"/>
        <v>85.529171809124449</v>
      </c>
      <c r="F100" s="24">
        <f t="shared" si="46"/>
        <v>81.334020071374795</v>
      </c>
      <c r="G100" s="24">
        <f t="shared" si="46"/>
        <v>42.539181649360025</v>
      </c>
      <c r="H100" s="24">
        <f t="shared" si="46"/>
        <v>54.368015790711468</v>
      </c>
      <c r="I100" s="24">
        <f t="shared" si="46"/>
        <v>49.009785027105089</v>
      </c>
      <c r="J100" s="24">
        <f t="shared" si="46"/>
        <v>92.214273213314129</v>
      </c>
      <c r="K100" s="24">
        <f t="shared" si="46"/>
        <v>68.5637122103157</v>
      </c>
      <c r="L100" s="24">
        <f t="shared" si="46"/>
        <v>89.983536926047947</v>
      </c>
      <c r="M100" s="24">
        <f t="shared" si="46"/>
        <v>112.27670114737748</v>
      </c>
      <c r="N100" s="24">
        <f t="shared" si="46"/>
        <v>57.342043557265391</v>
      </c>
      <c r="O100" s="24">
        <f t="shared" si="46"/>
        <v>62.394085682416573</v>
      </c>
      <c r="P100" s="24">
        <f t="shared" si="46"/>
        <v>42.067101300228579</v>
      </c>
      <c r="Q100" s="24">
        <f t="shared" si="46"/>
        <v>56.83328310928465</v>
      </c>
      <c r="R100" s="24">
        <f t="shared" si="46"/>
        <v>100.9326041192659</v>
      </c>
      <c r="S100" s="24">
        <f t="shared" si="46"/>
        <v>67.174961730843862</v>
      </c>
      <c r="T100" s="24">
        <f t="shared" si="46"/>
        <v>65.708745803321634</v>
      </c>
      <c r="U100" s="24">
        <f t="shared" si="46"/>
        <v>104.75620990680511</v>
      </c>
      <c r="V100" s="24">
        <f t="shared" si="46"/>
        <v>53.479808442022851</v>
      </c>
      <c r="W100" s="24">
        <f t="shared" si="46"/>
        <v>96.237025639138722</v>
      </c>
      <c r="X100" s="24">
        <f t="shared" si="46"/>
        <v>47.245459397064607</v>
      </c>
      <c r="Y100" s="24">
        <f t="shared" si="46"/>
        <v>83.622991626568862</v>
      </c>
      <c r="Z100" s="24">
        <f t="shared" si="46"/>
        <v>61.043369544913368</v>
      </c>
      <c r="AA100" s="24">
        <f t="shared" si="46"/>
        <v>47.516456624406651</v>
      </c>
      <c r="AB100" s="24">
        <f t="shared" si="46"/>
        <v>31.319933850511827</v>
      </c>
      <c r="AC100" s="24">
        <f t="shared" si="46"/>
        <v>54.366820372041047</v>
      </c>
      <c r="AD100" s="24">
        <f t="shared" si="46"/>
        <v>17.887007814424891</v>
      </c>
      <c r="AE100" s="24">
        <f t="shared" si="46"/>
        <v>85.384437269100516</v>
      </c>
      <c r="AF100" s="24">
        <f t="shared" si="46"/>
        <v>50.565371881883451</v>
      </c>
      <c r="AG100" s="24">
        <f t="shared" si="46"/>
        <v>53.867455395008562</v>
      </c>
      <c r="AH100" s="24">
        <f t="shared" si="46"/>
        <v>56.669097546331827</v>
      </c>
      <c r="AI100" s="24">
        <f t="shared" si="46"/>
        <v>41.597293235172231</v>
      </c>
      <c r="AJ100" s="24">
        <f t="shared" si="46"/>
        <v>60.400411622594852</v>
      </c>
      <c r="AK100" s="24">
        <f t="shared" si="46"/>
        <v>75.657928032218337</v>
      </c>
      <c r="AL100" s="24">
        <f t="shared" si="46"/>
        <v>32.865020572362802</v>
      </c>
      <c r="AM100" s="24">
        <f t="shared" si="46"/>
        <v>52.085503817487357</v>
      </c>
      <c r="AN100" s="24">
        <f t="shared" si="46"/>
        <v>93.75788050780281</v>
      </c>
      <c r="AO100" s="24">
        <f t="shared" si="46"/>
        <v>71.284004667777566</v>
      </c>
      <c r="AP100" s="24">
        <f t="shared" si="46"/>
        <v>41.501528367996968</v>
      </c>
      <c r="AQ100" s="24">
        <f t="shared" si="46"/>
        <v>63.157315266240914</v>
      </c>
      <c r="AR100" s="24">
        <f t="shared" si="46"/>
        <v>83.903820657667026</v>
      </c>
      <c r="AS100" s="24">
        <f t="shared" si="46"/>
        <v>54.452153178879456</v>
      </c>
      <c r="AT100" s="24">
        <f t="shared" si="46"/>
        <v>82.077827583314814</v>
      </c>
      <c r="AU100" s="24">
        <f t="shared" si="46"/>
        <v>36.310748879443516</v>
      </c>
      <c r="AV100" s="24">
        <f t="shared" si="46"/>
        <v>117.58908928334729</v>
      </c>
      <c r="AW100" s="24">
        <f t="shared" si="46"/>
        <v>64.555612899470304</v>
      </c>
      <c r="AX100" s="24">
        <f t="shared" si="46"/>
        <v>50.818339617610235</v>
      </c>
      <c r="AY100" s="24">
        <f t="shared" si="46"/>
        <v>68.809844630101566</v>
      </c>
      <c r="AZ100" s="24">
        <f t="shared" si="46"/>
        <v>57.010303450995309</v>
      </c>
      <c r="BA100" s="24">
        <f t="shared" si="46"/>
        <v>95.613658240076219</v>
      </c>
      <c r="BB100" s="24">
        <f t="shared" si="46"/>
        <v>59.403799039379848</v>
      </c>
      <c r="BC100" s="24">
        <f t="shared" si="46"/>
        <v>55.512561361243122</v>
      </c>
      <c r="BD100" s="24">
        <f t="shared" si="46"/>
        <v>42.661859654964651</v>
      </c>
      <c r="BE100" s="24">
        <f t="shared" si="46"/>
        <v>45.634872552263161</v>
      </c>
      <c r="BF100" s="24">
        <f t="shared" si="46"/>
        <v>59.932249203868217</v>
      </c>
      <c r="BG100" s="24">
        <f t="shared" si="46"/>
        <v>68.672602996698004</v>
      </c>
      <c r="BH100" s="24">
        <f t="shared" si="46"/>
        <v>85.819280306332715</v>
      </c>
      <c r="BI100" s="9" t="s">
        <v>1837</v>
      </c>
      <c r="BJ100">
        <f t="shared" si="25"/>
        <v>69.52060172483101</v>
      </c>
      <c r="BK100">
        <f t="shared" si="26"/>
        <v>62.187502788823657</v>
      </c>
      <c r="BL100">
        <f t="shared" si="27"/>
        <v>64.779528655605489</v>
      </c>
      <c r="BN100">
        <f t="shared" si="28"/>
        <v>23.70508089562513</v>
      </c>
      <c r="BO100">
        <f t="shared" si="29"/>
        <v>23.835647030462898</v>
      </c>
      <c r="BP100">
        <f t="shared" si="30"/>
        <v>20.195715468109299</v>
      </c>
      <c r="BR100">
        <f t="shared" si="31"/>
        <v>5.9262702239062826</v>
      </c>
      <c r="BS100">
        <f t="shared" si="32"/>
        <v>5.6181158830697706</v>
      </c>
      <c r="BT100">
        <f t="shared" si="33"/>
        <v>4.0391430936218597</v>
      </c>
      <c r="BV100">
        <f t="shared" si="34"/>
        <v>0.37598170043348988</v>
      </c>
      <c r="BW100">
        <f t="shared" si="35"/>
        <v>0.51390604450194077</v>
      </c>
      <c r="BX100">
        <f t="shared" si="36"/>
        <v>0.71035986982173283</v>
      </c>
    </row>
    <row r="101" spans="1:76" x14ac:dyDescent="0.3">
      <c r="A101" s="9" t="s">
        <v>1838</v>
      </c>
      <c r="B101" s="24">
        <f>SUM(B81,B72,B64,B25)</f>
        <v>60.565667980950508</v>
      </c>
      <c r="C101" s="24">
        <f t="shared" ref="C101:BH101" si="47">SUM(C81,C72,C64,C25)</f>
        <v>57.216941598645114</v>
      </c>
      <c r="D101" s="24">
        <f t="shared" si="47"/>
        <v>66.617456823708011</v>
      </c>
      <c r="E101" s="24">
        <f t="shared" si="47"/>
        <v>41.978389742354437</v>
      </c>
      <c r="F101" s="24">
        <f t="shared" si="47"/>
        <v>136.44074096506779</v>
      </c>
      <c r="G101" s="24">
        <f t="shared" si="47"/>
        <v>41.934372326818732</v>
      </c>
      <c r="H101" s="24">
        <f t="shared" si="47"/>
        <v>65.381664446457989</v>
      </c>
      <c r="I101" s="24">
        <f t="shared" si="47"/>
        <v>63.269041813089267</v>
      </c>
      <c r="J101" s="24">
        <f t="shared" si="47"/>
        <v>95.547207534201192</v>
      </c>
      <c r="K101" s="24">
        <f t="shared" si="47"/>
        <v>84.1017193011686</v>
      </c>
      <c r="L101" s="24">
        <f t="shared" si="47"/>
        <v>105.62583599306805</v>
      </c>
      <c r="M101" s="24">
        <f t="shared" si="47"/>
        <v>72.239145144625581</v>
      </c>
      <c r="N101" s="24">
        <f t="shared" si="47"/>
        <v>83.775695814108317</v>
      </c>
      <c r="O101" s="24">
        <f t="shared" si="47"/>
        <v>60.871342636741076</v>
      </c>
      <c r="P101" s="24">
        <f t="shared" si="47"/>
        <v>53.064492185610263</v>
      </c>
      <c r="Q101" s="24">
        <f t="shared" si="47"/>
        <v>68.901136845420112</v>
      </c>
      <c r="R101" s="24">
        <f t="shared" si="47"/>
        <v>115.29841875581968</v>
      </c>
      <c r="S101" s="24">
        <f t="shared" si="47"/>
        <v>68.089577016743618</v>
      </c>
      <c r="T101" s="24">
        <f t="shared" si="47"/>
        <v>76.615102546565041</v>
      </c>
      <c r="U101" s="24">
        <f t="shared" si="47"/>
        <v>69.801350199782078</v>
      </c>
      <c r="V101" s="24">
        <f t="shared" si="47"/>
        <v>67.272576268367118</v>
      </c>
      <c r="W101" s="24">
        <f t="shared" si="47"/>
        <v>106.70589195686816</v>
      </c>
      <c r="X101" s="24">
        <f t="shared" si="47"/>
        <v>67.711144827966294</v>
      </c>
      <c r="Y101" s="24">
        <f t="shared" si="47"/>
        <v>97.944004193425982</v>
      </c>
      <c r="Z101" s="24">
        <f t="shared" si="47"/>
        <v>60.115641378632837</v>
      </c>
      <c r="AA101" s="24">
        <f t="shared" si="47"/>
        <v>49.725536889772336</v>
      </c>
      <c r="AB101" s="24">
        <f t="shared" si="47"/>
        <v>33.315756628451908</v>
      </c>
      <c r="AC101" s="24">
        <f t="shared" si="47"/>
        <v>80.979575535060846</v>
      </c>
      <c r="AD101" s="24">
        <f t="shared" si="47"/>
        <v>21.69897937279443</v>
      </c>
      <c r="AE101" s="24">
        <f t="shared" si="47"/>
        <v>72.342007566532288</v>
      </c>
      <c r="AF101" s="24">
        <f t="shared" si="47"/>
        <v>58.001520744946134</v>
      </c>
      <c r="AG101" s="24">
        <f t="shared" si="47"/>
        <v>62.077191621815281</v>
      </c>
      <c r="AH101" s="24">
        <f t="shared" si="47"/>
        <v>41.594046401961705</v>
      </c>
      <c r="AI101" s="24">
        <f t="shared" si="47"/>
        <v>31.99224927162436</v>
      </c>
      <c r="AJ101" s="24">
        <f t="shared" si="47"/>
        <v>67.585851990902157</v>
      </c>
      <c r="AK101" s="24">
        <f t="shared" si="47"/>
        <v>54.787158995881306</v>
      </c>
      <c r="AL101" s="24">
        <f t="shared" si="47"/>
        <v>31.974275983165999</v>
      </c>
      <c r="AM101" s="24">
        <f t="shared" si="47"/>
        <v>78.408509611569045</v>
      </c>
      <c r="AN101" s="24">
        <f t="shared" si="47"/>
        <v>103.09113132978044</v>
      </c>
      <c r="AO101" s="24">
        <f t="shared" si="47"/>
        <v>109.66696331185614</v>
      </c>
      <c r="AP101" s="24">
        <f t="shared" si="47"/>
        <v>45.350272651345179</v>
      </c>
      <c r="AQ101" s="24">
        <f t="shared" si="47"/>
        <v>72.997347275872812</v>
      </c>
      <c r="AR101" s="24">
        <f t="shared" si="47"/>
        <v>98.772607921569616</v>
      </c>
      <c r="AS101" s="24">
        <f t="shared" si="47"/>
        <v>62.333946195854857</v>
      </c>
      <c r="AT101" s="24">
        <f t="shared" si="47"/>
        <v>96.603957728492503</v>
      </c>
      <c r="AU101" s="24">
        <f t="shared" si="47"/>
        <v>36.397059704377234</v>
      </c>
      <c r="AV101" s="24">
        <f t="shared" si="47"/>
        <v>65.582467061588176</v>
      </c>
      <c r="AW101" s="24">
        <f t="shared" si="47"/>
        <v>70.169189845888425</v>
      </c>
      <c r="AX101" s="24">
        <f t="shared" si="47"/>
        <v>75.465824323949249</v>
      </c>
      <c r="AY101" s="24">
        <f t="shared" si="47"/>
        <v>74.018368717197319</v>
      </c>
      <c r="AZ101" s="24">
        <f t="shared" si="47"/>
        <v>54.173637187047987</v>
      </c>
      <c r="BA101" s="24">
        <f t="shared" si="47"/>
        <v>98.559518542629988</v>
      </c>
      <c r="BB101" s="24">
        <f t="shared" si="47"/>
        <v>84.694254987049305</v>
      </c>
      <c r="BC101" s="24">
        <f t="shared" si="47"/>
        <v>55.917489229588831</v>
      </c>
      <c r="BD101" s="24">
        <f t="shared" si="47"/>
        <v>51.972208465449853</v>
      </c>
      <c r="BE101" s="24">
        <f t="shared" si="47"/>
        <v>43.735823527739363</v>
      </c>
      <c r="BF101" s="24">
        <f t="shared" si="47"/>
        <v>78.332694032797676</v>
      </c>
      <c r="BG101" s="24">
        <f t="shared" si="47"/>
        <v>72.007568949944186</v>
      </c>
      <c r="BH101" s="24">
        <f t="shared" si="47"/>
        <v>102.82991962691671</v>
      </c>
      <c r="BI101" s="9" t="s">
        <v>1838</v>
      </c>
      <c r="BJ101">
        <f t="shared" si="25"/>
        <v>72.345678197002186</v>
      </c>
      <c r="BK101">
        <f t="shared" si="26"/>
        <v>65.626698398729459</v>
      </c>
      <c r="BL101">
        <f t="shared" si="27"/>
        <v>71.417121887938194</v>
      </c>
      <c r="BN101">
        <f t="shared" si="28"/>
        <v>24.381099029279756</v>
      </c>
      <c r="BO101">
        <f t="shared" si="29"/>
        <v>25.050224568420301</v>
      </c>
      <c r="BP101">
        <f t="shared" si="30"/>
        <v>21.817763152466238</v>
      </c>
      <c r="BR101">
        <f t="shared" si="31"/>
        <v>6.0952747573199391</v>
      </c>
      <c r="BS101">
        <f t="shared" si="32"/>
        <v>5.9043945541919509</v>
      </c>
      <c r="BT101">
        <f t="shared" si="33"/>
        <v>4.3635526304932473</v>
      </c>
      <c r="BV101">
        <f t="shared" si="34"/>
        <v>0.43438188720033388</v>
      </c>
      <c r="BW101">
        <f t="shared" si="35"/>
        <v>0.90225879907018514</v>
      </c>
      <c r="BX101">
        <f t="shared" si="36"/>
        <v>0.43583123721279204</v>
      </c>
    </row>
    <row r="102" spans="1:76" x14ac:dyDescent="0.3">
      <c r="A102" s="9" t="s">
        <v>1865</v>
      </c>
      <c r="B102">
        <f>SUM(B7:B33)</f>
        <v>137.44561811338244</v>
      </c>
      <c r="C102">
        <f t="shared" ref="C102:BH102" si="48">SUM(C7:C33)</f>
        <v>112.56753800565711</v>
      </c>
      <c r="D102">
        <f t="shared" si="48"/>
        <v>128.60992064753157</v>
      </c>
      <c r="E102">
        <f t="shared" si="48"/>
        <v>96.479642626934265</v>
      </c>
      <c r="F102">
        <f t="shared" si="48"/>
        <v>57.621098269354846</v>
      </c>
      <c r="G102">
        <f t="shared" si="48"/>
        <v>75.418192676845891</v>
      </c>
      <c r="H102">
        <f t="shared" si="48"/>
        <v>188.47572695827702</v>
      </c>
      <c r="I102">
        <f t="shared" si="48"/>
        <v>95.862797086538293</v>
      </c>
      <c r="J102">
        <f t="shared" si="48"/>
        <v>147.42650284018521</v>
      </c>
      <c r="K102">
        <f t="shared" si="48"/>
        <v>125.96299621594251</v>
      </c>
      <c r="L102">
        <f t="shared" si="48"/>
        <v>162.15691313317112</v>
      </c>
      <c r="M102">
        <f t="shared" si="48"/>
        <v>105.13228227335992</v>
      </c>
      <c r="N102">
        <f t="shared" si="48"/>
        <v>157.20905238165093</v>
      </c>
      <c r="O102">
        <f t="shared" si="48"/>
        <v>129.52886807213764</v>
      </c>
      <c r="P102">
        <f t="shared" si="48"/>
        <v>148.77878386178082</v>
      </c>
      <c r="Q102">
        <f t="shared" si="48"/>
        <v>126.61667380251764</v>
      </c>
      <c r="R102">
        <f t="shared" si="48"/>
        <v>186.73850699176822</v>
      </c>
      <c r="S102">
        <f t="shared" si="48"/>
        <v>137.25117833788281</v>
      </c>
      <c r="T102">
        <f t="shared" si="48"/>
        <v>126.36446090841807</v>
      </c>
      <c r="U102">
        <f t="shared" si="48"/>
        <v>204.39543906243702</v>
      </c>
      <c r="V102">
        <f t="shared" si="48"/>
        <v>73.855958789836393</v>
      </c>
      <c r="W102">
        <f t="shared" si="48"/>
        <v>161.87565890196981</v>
      </c>
      <c r="X102">
        <f t="shared" si="48"/>
        <v>83.964140072913949</v>
      </c>
      <c r="Y102">
        <f t="shared" si="48"/>
        <v>104.96636228867152</v>
      </c>
      <c r="Z102">
        <f t="shared" si="48"/>
        <v>193.5947514320213</v>
      </c>
      <c r="AA102">
        <f t="shared" si="48"/>
        <v>105.37661380181653</v>
      </c>
      <c r="AB102">
        <f t="shared" si="48"/>
        <v>74.831746784796806</v>
      </c>
      <c r="AC102">
        <f t="shared" si="48"/>
        <v>95.597563889551978</v>
      </c>
      <c r="AD102">
        <f t="shared" si="48"/>
        <v>48.123383689989971</v>
      </c>
      <c r="AE102">
        <f t="shared" si="48"/>
        <v>122.58741542767113</v>
      </c>
      <c r="AF102">
        <f t="shared" si="48"/>
        <v>88.746309947300261</v>
      </c>
      <c r="AG102">
        <f t="shared" si="48"/>
        <v>113.84193613252515</v>
      </c>
      <c r="AH102">
        <f t="shared" si="48"/>
        <v>95.080758026224075</v>
      </c>
      <c r="AI102">
        <f t="shared" si="48"/>
        <v>148.19449670500012</v>
      </c>
      <c r="AJ102">
        <f t="shared" si="48"/>
        <v>150.1299422833201</v>
      </c>
      <c r="AK102">
        <f t="shared" si="48"/>
        <v>97.119323635254233</v>
      </c>
      <c r="AL102">
        <f t="shared" si="48"/>
        <v>87.38482562743809</v>
      </c>
      <c r="AM102">
        <f t="shared" si="48"/>
        <v>90.797876765641433</v>
      </c>
      <c r="AN102">
        <f t="shared" si="48"/>
        <v>211.45165771118866</v>
      </c>
      <c r="AO102">
        <f t="shared" si="48"/>
        <v>139.52416626196023</v>
      </c>
      <c r="AP102">
        <f t="shared" si="48"/>
        <v>101.20819418437618</v>
      </c>
      <c r="AQ102">
        <f t="shared" si="48"/>
        <v>92.859995222341837</v>
      </c>
      <c r="AR102">
        <f t="shared" si="48"/>
        <v>130.75490175467922</v>
      </c>
      <c r="AS102">
        <f t="shared" si="48"/>
        <v>192.46498577352097</v>
      </c>
      <c r="AT102">
        <f t="shared" si="48"/>
        <v>151.32233686707269</v>
      </c>
      <c r="AU102">
        <f t="shared" si="48"/>
        <v>109.65602576001969</v>
      </c>
      <c r="AV102">
        <f t="shared" si="48"/>
        <v>144.34504822550161</v>
      </c>
      <c r="AW102">
        <f t="shared" si="48"/>
        <v>171.66987530068101</v>
      </c>
      <c r="AX102">
        <f t="shared" si="48"/>
        <v>65.107479202959752</v>
      </c>
      <c r="AY102">
        <f t="shared" si="48"/>
        <v>108.01458545406352</v>
      </c>
      <c r="AZ102">
        <f t="shared" si="48"/>
        <v>147.37559153452966</v>
      </c>
      <c r="BA102">
        <f t="shared" si="48"/>
        <v>177.02760401721909</v>
      </c>
      <c r="BB102">
        <f t="shared" si="48"/>
        <v>116.42876824482184</v>
      </c>
      <c r="BC102">
        <f t="shared" si="48"/>
        <v>125.45608598410389</v>
      </c>
      <c r="BD102">
        <f t="shared" si="48"/>
        <v>104.14977254942617</v>
      </c>
      <c r="BE102">
        <f t="shared" si="48"/>
        <v>49.340537905166848</v>
      </c>
      <c r="BF102">
        <f t="shared" si="48"/>
        <v>120.00587686118149</v>
      </c>
      <c r="BG102">
        <f t="shared" si="48"/>
        <v>132.48495343746757</v>
      </c>
      <c r="BH102">
        <f t="shared" si="48"/>
        <v>202.35802953478745</v>
      </c>
      <c r="BI102" s="9" t="s">
        <v>1865</v>
      </c>
      <c r="BJ102">
        <f t="shared" si="25"/>
        <v>124.7057879353292</v>
      </c>
      <c r="BK102">
        <f t="shared" si="26"/>
        <v>120.29926006615531</v>
      </c>
      <c r="BL102">
        <f t="shared" si="27"/>
        <v>128.73753760394891</v>
      </c>
      <c r="BN102">
        <f t="shared" si="28"/>
        <v>33.581889041408601</v>
      </c>
      <c r="BO102">
        <f t="shared" si="29"/>
        <v>44.185297965110422</v>
      </c>
      <c r="BP102">
        <f t="shared" si="30"/>
        <v>41.015533416841876</v>
      </c>
      <c r="BR102">
        <f t="shared" si="31"/>
        <v>8.3954722603521503</v>
      </c>
      <c r="BS102">
        <f t="shared" si="32"/>
        <v>10.414574606625914</v>
      </c>
      <c r="BT102">
        <f t="shared" si="33"/>
        <v>8.2031066833683752</v>
      </c>
      <c r="BV102">
        <f t="shared" si="34"/>
        <v>0.74404203075833819</v>
      </c>
      <c r="BW102">
        <f t="shared" si="35"/>
        <v>0.73320324599079512</v>
      </c>
      <c r="BX102">
        <f t="shared" si="36"/>
        <v>0.52858065376981778</v>
      </c>
    </row>
    <row r="103" spans="1:76" x14ac:dyDescent="0.3">
      <c r="A103" s="9" t="s">
        <v>1866</v>
      </c>
      <c r="B103">
        <f>SUM(B34:B84)</f>
        <v>849.5937547248601</v>
      </c>
      <c r="C103">
        <f t="shared" ref="C103:BH103" si="49">SUM(C34:C84)</f>
        <v>714.75587519391865</v>
      </c>
      <c r="D103">
        <f t="shared" si="49"/>
        <v>1399.7940341925546</v>
      </c>
      <c r="E103">
        <f t="shared" si="49"/>
        <v>787.47049032747316</v>
      </c>
      <c r="F103">
        <f t="shared" si="49"/>
        <v>1285.2656986174241</v>
      </c>
      <c r="G103">
        <f t="shared" si="49"/>
        <v>539.70873932887832</v>
      </c>
      <c r="H103">
        <f t="shared" si="49"/>
        <v>788.69431179667288</v>
      </c>
      <c r="I103">
        <f t="shared" si="49"/>
        <v>808.47377088550968</v>
      </c>
      <c r="J103">
        <f t="shared" si="49"/>
        <v>1156.1336228838752</v>
      </c>
      <c r="K103">
        <f t="shared" si="49"/>
        <v>1187.6638921637675</v>
      </c>
      <c r="L103">
        <f t="shared" si="49"/>
        <v>1471.0614484758355</v>
      </c>
      <c r="M103">
        <f t="shared" si="49"/>
        <v>1257.6316668494264</v>
      </c>
      <c r="N103">
        <f t="shared" si="49"/>
        <v>916.94971340161828</v>
      </c>
      <c r="O103">
        <f t="shared" si="49"/>
        <v>927.14040816253021</v>
      </c>
      <c r="P103">
        <f t="shared" si="49"/>
        <v>685.10285997283574</v>
      </c>
      <c r="Q103">
        <f t="shared" si="49"/>
        <v>1074.5448282594236</v>
      </c>
      <c r="R103">
        <f t="shared" si="49"/>
        <v>1246.9493125417457</v>
      </c>
      <c r="S103">
        <f t="shared" si="49"/>
        <v>1017.3785770557286</v>
      </c>
      <c r="T103">
        <f t="shared" si="49"/>
        <v>1142.8274045435389</v>
      </c>
      <c r="U103">
        <f t="shared" si="49"/>
        <v>1304.5686197258769</v>
      </c>
      <c r="V103">
        <f t="shared" si="49"/>
        <v>956.68859959377858</v>
      </c>
      <c r="W103">
        <f t="shared" si="49"/>
        <v>1299.9581455309606</v>
      </c>
      <c r="X103">
        <f t="shared" si="49"/>
        <v>989.08706741995957</v>
      </c>
      <c r="Y103">
        <f t="shared" si="49"/>
        <v>1284.5410603750593</v>
      </c>
      <c r="Z103">
        <f t="shared" si="49"/>
        <v>1045.8297805595898</v>
      </c>
      <c r="AA103">
        <f t="shared" si="49"/>
        <v>663.04070729634384</v>
      </c>
      <c r="AB103">
        <f t="shared" si="49"/>
        <v>600.28142411102772</v>
      </c>
      <c r="AC103">
        <f t="shared" si="49"/>
        <v>858.84949844888422</v>
      </c>
      <c r="AD103">
        <f t="shared" si="49"/>
        <v>344.56146290450187</v>
      </c>
      <c r="AE103">
        <f t="shared" si="49"/>
        <v>992.21942810447331</v>
      </c>
      <c r="AF103">
        <f t="shared" si="49"/>
        <v>926.66028461484063</v>
      </c>
      <c r="AG103">
        <f t="shared" si="49"/>
        <v>759.93397366610191</v>
      </c>
      <c r="AH103">
        <f t="shared" si="49"/>
        <v>790.49906435847015</v>
      </c>
      <c r="AI103">
        <f t="shared" si="49"/>
        <v>565.52542891185578</v>
      </c>
      <c r="AJ103">
        <f t="shared" si="49"/>
        <v>793.01645862671535</v>
      </c>
      <c r="AK103">
        <f t="shared" si="49"/>
        <v>976.93326271773424</v>
      </c>
      <c r="AL103">
        <f t="shared" si="49"/>
        <v>523.33363172290251</v>
      </c>
      <c r="AM103">
        <f t="shared" si="49"/>
        <v>885.30433712277716</v>
      </c>
      <c r="AN103">
        <f t="shared" si="49"/>
        <v>1401.0366438470396</v>
      </c>
      <c r="AO103">
        <f t="shared" si="49"/>
        <v>1022.297062463927</v>
      </c>
      <c r="AP103">
        <f t="shared" si="49"/>
        <v>746.31459288474218</v>
      </c>
      <c r="AQ103">
        <f t="shared" si="49"/>
        <v>1044.5404274859898</v>
      </c>
      <c r="AR103">
        <f t="shared" si="49"/>
        <v>1201.5257358888739</v>
      </c>
      <c r="AS103">
        <f t="shared" si="49"/>
        <v>883.30938271970535</v>
      </c>
      <c r="AT103">
        <f t="shared" si="49"/>
        <v>1271.5095011124547</v>
      </c>
      <c r="AU103">
        <f t="shared" si="49"/>
        <v>501.479738884075</v>
      </c>
      <c r="AV103">
        <f t="shared" si="49"/>
        <v>1402.007328389856</v>
      </c>
      <c r="AW103">
        <f t="shared" si="49"/>
        <v>869.72067505483767</v>
      </c>
      <c r="AX103">
        <f t="shared" si="49"/>
        <v>906.65750770705608</v>
      </c>
      <c r="AY103">
        <f t="shared" si="49"/>
        <v>980.6907123578427</v>
      </c>
      <c r="AZ103">
        <f t="shared" si="49"/>
        <v>788.24403008904744</v>
      </c>
      <c r="BA103">
        <f t="shared" si="49"/>
        <v>1381.9153132476386</v>
      </c>
      <c r="BB103">
        <f t="shared" si="49"/>
        <v>969.18678697212283</v>
      </c>
      <c r="BC103">
        <f t="shared" si="49"/>
        <v>822.42600896092711</v>
      </c>
      <c r="BD103">
        <f t="shared" si="49"/>
        <v>640.5125492958897</v>
      </c>
      <c r="BE103">
        <f t="shared" si="49"/>
        <v>558.74365322555161</v>
      </c>
      <c r="BF103">
        <f t="shared" si="49"/>
        <v>1129.9226964194668</v>
      </c>
      <c r="BG103">
        <f t="shared" si="49"/>
        <v>1037.3494651976162</v>
      </c>
      <c r="BH103">
        <f t="shared" si="49"/>
        <v>1316.009124640043</v>
      </c>
      <c r="BI103" s="9" t="s">
        <v>1866</v>
      </c>
      <c r="BJ103">
        <f t="shared" si="25"/>
        <v>990.62406970228778</v>
      </c>
      <c r="BK103">
        <f t="shared" si="26"/>
        <v>932.74443554237428</v>
      </c>
      <c r="BL103">
        <f t="shared" si="27"/>
        <v>962.15946508139359</v>
      </c>
      <c r="BN103">
        <f t="shared" si="28"/>
        <v>276.52030128453595</v>
      </c>
      <c r="BO103">
        <f t="shared" si="29"/>
        <v>275.10760704960171</v>
      </c>
      <c r="BP103">
        <f t="shared" si="30"/>
        <v>266.53678466188296</v>
      </c>
      <c r="BR103">
        <f t="shared" si="31"/>
        <v>69.130075321133987</v>
      </c>
      <c r="BS103">
        <f t="shared" si="32"/>
        <v>64.843484833592484</v>
      </c>
      <c r="BT103">
        <f t="shared" si="33"/>
        <v>53.307356932376592</v>
      </c>
      <c r="BV103">
        <f t="shared" si="34"/>
        <v>0.54580670277214804</v>
      </c>
      <c r="BW103">
        <f t="shared" si="35"/>
        <v>0.74654657812584801</v>
      </c>
      <c r="BX103">
        <f t="shared" si="36"/>
        <v>0.72806264098303142</v>
      </c>
    </row>
    <row r="105" spans="1:76" x14ac:dyDescent="0.3">
      <c r="A105" t="s">
        <v>92</v>
      </c>
      <c r="B105">
        <f>SUM(B102:B103)</f>
        <v>987.03937283824257</v>
      </c>
      <c r="C105">
        <f t="shared" ref="C105:BH105" si="50">SUM(C102:C103)</f>
        <v>827.32341319957573</v>
      </c>
      <c r="D105">
        <f t="shared" si="50"/>
        <v>1528.403954840086</v>
      </c>
      <c r="E105">
        <f t="shared" si="50"/>
        <v>883.95013295440742</v>
      </c>
      <c r="F105">
        <f t="shared" si="50"/>
        <v>1342.8867968867789</v>
      </c>
      <c r="G105">
        <f t="shared" si="50"/>
        <v>615.12693200572426</v>
      </c>
      <c r="H105">
        <f t="shared" si="50"/>
        <v>977.17003875494993</v>
      </c>
      <c r="I105">
        <f t="shared" si="50"/>
        <v>904.33656797204799</v>
      </c>
      <c r="J105">
        <f t="shared" si="50"/>
        <v>1303.5601257240605</v>
      </c>
      <c r="K105">
        <f t="shared" si="50"/>
        <v>1313.62688837971</v>
      </c>
      <c r="L105">
        <f t="shared" si="50"/>
        <v>1633.2183616090067</v>
      </c>
      <c r="M105">
        <f t="shared" si="50"/>
        <v>1362.7639491227865</v>
      </c>
      <c r="N105">
        <f t="shared" si="50"/>
        <v>1074.1587657832692</v>
      </c>
      <c r="O105">
        <f t="shared" si="50"/>
        <v>1056.6692762346679</v>
      </c>
      <c r="P105">
        <f t="shared" si="50"/>
        <v>833.88164383461663</v>
      </c>
      <c r="Q105">
        <f t="shared" si="50"/>
        <v>1201.1615020619413</v>
      </c>
      <c r="R105">
        <f t="shared" si="50"/>
        <v>1433.6878195335139</v>
      </c>
      <c r="S105">
        <f t="shared" si="50"/>
        <v>1154.6297553936113</v>
      </c>
      <c r="T105">
        <f t="shared" si="50"/>
        <v>1269.191865451957</v>
      </c>
      <c r="U105">
        <f t="shared" si="50"/>
        <v>1508.9640587883139</v>
      </c>
      <c r="V105">
        <f t="shared" si="50"/>
        <v>1030.5445583836149</v>
      </c>
      <c r="W105">
        <f t="shared" si="50"/>
        <v>1461.8338044329303</v>
      </c>
      <c r="X105">
        <f t="shared" si="50"/>
        <v>1073.0512074928736</v>
      </c>
      <c r="Y105">
        <f t="shared" si="50"/>
        <v>1389.5074226637307</v>
      </c>
      <c r="Z105">
        <f t="shared" si="50"/>
        <v>1239.424531991611</v>
      </c>
      <c r="AA105">
        <f t="shared" si="50"/>
        <v>768.41732109816041</v>
      </c>
      <c r="AB105">
        <f t="shared" si="50"/>
        <v>675.11317089582451</v>
      </c>
      <c r="AC105">
        <f t="shared" si="50"/>
        <v>954.44706233843624</v>
      </c>
      <c r="AD105">
        <f t="shared" si="50"/>
        <v>392.68484659449183</v>
      </c>
      <c r="AE105">
        <f t="shared" si="50"/>
        <v>1114.8068435321445</v>
      </c>
      <c r="AF105">
        <f t="shared" si="50"/>
        <v>1015.4065945621409</v>
      </c>
      <c r="AG105">
        <f t="shared" si="50"/>
        <v>873.77590979862703</v>
      </c>
      <c r="AH105">
        <f t="shared" si="50"/>
        <v>885.57982238469424</v>
      </c>
      <c r="AI105">
        <f t="shared" si="50"/>
        <v>713.7199256168559</v>
      </c>
      <c r="AJ105">
        <f t="shared" si="50"/>
        <v>943.14640091003548</v>
      </c>
      <c r="AK105">
        <f t="shared" si="50"/>
        <v>1074.0525863529886</v>
      </c>
      <c r="AL105">
        <f t="shared" si="50"/>
        <v>610.7184573503406</v>
      </c>
      <c r="AM105">
        <f t="shared" si="50"/>
        <v>976.10221388841865</v>
      </c>
      <c r="AN105">
        <f t="shared" si="50"/>
        <v>1612.4883015582282</v>
      </c>
      <c r="AO105">
        <f t="shared" si="50"/>
        <v>1161.8212287258873</v>
      </c>
      <c r="AP105">
        <f t="shared" si="50"/>
        <v>847.52278706911841</v>
      </c>
      <c r="AQ105">
        <f t="shared" si="50"/>
        <v>1137.4004227083317</v>
      </c>
      <c r="AR105">
        <f t="shared" si="50"/>
        <v>1332.2806376435531</v>
      </c>
      <c r="AS105">
        <f t="shared" si="50"/>
        <v>1075.7743684932263</v>
      </c>
      <c r="AT105">
        <f t="shared" si="50"/>
        <v>1422.8318379795273</v>
      </c>
      <c r="AU105">
        <f t="shared" si="50"/>
        <v>611.13576464409471</v>
      </c>
      <c r="AV105">
        <f t="shared" si="50"/>
        <v>1546.3523766153576</v>
      </c>
      <c r="AW105">
        <f t="shared" si="50"/>
        <v>1041.3905503555186</v>
      </c>
      <c r="AX105">
        <f t="shared" si="50"/>
        <v>971.76498691001586</v>
      </c>
      <c r="AY105">
        <f t="shared" si="50"/>
        <v>1088.7052978119061</v>
      </c>
      <c r="AZ105">
        <f t="shared" si="50"/>
        <v>935.61962162357713</v>
      </c>
      <c r="BA105">
        <f t="shared" si="50"/>
        <v>1558.9429172648577</v>
      </c>
      <c r="BB105">
        <f t="shared" si="50"/>
        <v>1085.6155552169446</v>
      </c>
      <c r="BC105">
        <f t="shared" si="50"/>
        <v>947.88209494503099</v>
      </c>
      <c r="BD105">
        <f t="shared" si="50"/>
        <v>744.66232184531589</v>
      </c>
      <c r="BE105">
        <f t="shared" si="50"/>
        <v>608.08419113071841</v>
      </c>
      <c r="BF105">
        <f t="shared" si="50"/>
        <v>1249.9285732806484</v>
      </c>
      <c r="BG105">
        <f t="shared" si="50"/>
        <v>1169.8344186350837</v>
      </c>
      <c r="BH105">
        <f t="shared" si="50"/>
        <v>1518.3671541748304</v>
      </c>
      <c r="BI105" t="s">
        <v>92</v>
      </c>
      <c r="BJ105">
        <f t="shared" ref="BJ105:BJ107" si="51">AVERAGE(B105:Q105)</f>
        <v>1115.3298576376171</v>
      </c>
      <c r="BK105">
        <f t="shared" ref="BK105:BK107" si="52">AVERAGE(R105:AI105)</f>
        <v>1053.0436956085296</v>
      </c>
      <c r="BL105">
        <f t="shared" ref="BL105:BL107" si="53">AVERAGE(AJ105:BH105)</f>
        <v>1090.8970026853422</v>
      </c>
      <c r="BN105">
        <f t="shared" ref="BN105:BN107" si="54">STDEV(B105:Q105)</f>
        <v>281.07711252763443</v>
      </c>
      <c r="BO105">
        <f t="shared" ref="BO105:BO107" si="55">STDEV(R105:AI105)</f>
        <v>304.47122077726402</v>
      </c>
      <c r="BP105">
        <f t="shared" ref="BP105:BP107" si="56">STDEV(AJ105:BH105)</f>
        <v>292.84362812485926</v>
      </c>
      <c r="BR105">
        <f t="shared" ref="BR105:BR107" si="57">BN105/SQRT(16)</f>
        <v>70.269278131908607</v>
      </c>
      <c r="BS105">
        <f t="shared" ref="BS105:BS107" si="58">BO105/SQRT(18)</f>
        <v>71.76455496258329</v>
      </c>
      <c r="BT105">
        <f t="shared" ref="BT105:BT107" si="59">BP105/SQRT(25)</f>
        <v>58.568725624971854</v>
      </c>
      <c r="BV105">
        <f t="shared" ref="BV105:BV107" si="60">TTEST(B105:Q105,R105:AI105,2,3)</f>
        <v>0.53956373749432895</v>
      </c>
      <c r="BW105">
        <f t="shared" ref="BW105:BW107" si="61">TTEST(B105:Q105,AJ105:BH105,2,3)</f>
        <v>0.79105524207415367</v>
      </c>
      <c r="BX105">
        <f t="shared" ref="BX105:BX107" si="62">TTEST(R105:AI105,AJ105:BH105,2,3)</f>
        <v>0.68522550234215096</v>
      </c>
    </row>
    <row r="106" spans="1:76" x14ac:dyDescent="0.3">
      <c r="A106" s="12" t="s">
        <v>1867</v>
      </c>
      <c r="B106" s="9">
        <f>COUNTIF(B7:B33, "&gt;0")</f>
        <v>16</v>
      </c>
      <c r="C106" s="9">
        <f t="shared" ref="C106:BH106" si="63">COUNTIF(C7:C33, "&gt;0")</f>
        <v>17</v>
      </c>
      <c r="D106" s="9">
        <f t="shared" si="63"/>
        <v>15</v>
      </c>
      <c r="E106" s="9">
        <f t="shared" si="63"/>
        <v>19</v>
      </c>
      <c r="F106" s="9">
        <f t="shared" si="63"/>
        <v>4</v>
      </c>
      <c r="G106" s="9">
        <f t="shared" si="63"/>
        <v>16</v>
      </c>
      <c r="H106" s="9">
        <f t="shared" si="63"/>
        <v>18</v>
      </c>
      <c r="I106" s="9">
        <f t="shared" si="63"/>
        <v>17</v>
      </c>
      <c r="J106" s="9">
        <f t="shared" si="63"/>
        <v>17</v>
      </c>
      <c r="K106" s="9">
        <f t="shared" si="63"/>
        <v>15</v>
      </c>
      <c r="L106" s="9">
        <f t="shared" si="63"/>
        <v>16</v>
      </c>
      <c r="M106" s="9">
        <f t="shared" si="63"/>
        <v>14</v>
      </c>
      <c r="N106" s="9">
        <f t="shared" si="63"/>
        <v>16</v>
      </c>
      <c r="O106" s="9">
        <f t="shared" si="63"/>
        <v>16</v>
      </c>
      <c r="P106" s="9">
        <f t="shared" si="63"/>
        <v>16</v>
      </c>
      <c r="Q106" s="9">
        <f t="shared" si="63"/>
        <v>16</v>
      </c>
      <c r="R106" s="9">
        <f t="shared" si="63"/>
        <v>14</v>
      </c>
      <c r="S106" s="9">
        <f t="shared" si="63"/>
        <v>18</v>
      </c>
      <c r="T106" s="9">
        <f t="shared" si="63"/>
        <v>14</v>
      </c>
      <c r="U106" s="9">
        <f t="shared" si="63"/>
        <v>19</v>
      </c>
      <c r="V106" s="9">
        <f t="shared" si="63"/>
        <v>10</v>
      </c>
      <c r="W106" s="9">
        <f t="shared" si="63"/>
        <v>15</v>
      </c>
      <c r="X106" s="9">
        <f t="shared" si="63"/>
        <v>13</v>
      </c>
      <c r="Y106" s="9">
        <f t="shared" si="63"/>
        <v>15</v>
      </c>
      <c r="Z106" s="9">
        <f t="shared" si="63"/>
        <v>18</v>
      </c>
      <c r="AA106" s="9">
        <f t="shared" si="63"/>
        <v>14</v>
      </c>
      <c r="AB106" s="9">
        <f t="shared" si="63"/>
        <v>13</v>
      </c>
      <c r="AC106" s="9">
        <f t="shared" si="63"/>
        <v>19</v>
      </c>
      <c r="AD106" s="9">
        <f t="shared" si="63"/>
        <v>14</v>
      </c>
      <c r="AE106" s="9">
        <f t="shared" si="63"/>
        <v>15</v>
      </c>
      <c r="AF106" s="9">
        <f t="shared" si="63"/>
        <v>17</v>
      </c>
      <c r="AG106" s="9">
        <f t="shared" si="63"/>
        <v>18</v>
      </c>
      <c r="AH106" s="9">
        <f t="shared" si="63"/>
        <v>17</v>
      </c>
      <c r="AI106" s="9">
        <f t="shared" si="63"/>
        <v>15</v>
      </c>
      <c r="AJ106" s="9">
        <f t="shared" si="63"/>
        <v>17</v>
      </c>
      <c r="AK106" s="9">
        <f t="shared" si="63"/>
        <v>15</v>
      </c>
      <c r="AL106" s="9">
        <f t="shared" si="63"/>
        <v>16</v>
      </c>
      <c r="AM106" s="9">
        <f t="shared" si="63"/>
        <v>16</v>
      </c>
      <c r="AN106" s="9">
        <f t="shared" si="63"/>
        <v>18</v>
      </c>
      <c r="AO106" s="9">
        <f t="shared" si="63"/>
        <v>14</v>
      </c>
      <c r="AP106" s="9">
        <f t="shared" si="63"/>
        <v>16</v>
      </c>
      <c r="AQ106" s="9">
        <f t="shared" si="63"/>
        <v>14</v>
      </c>
      <c r="AR106" s="9">
        <f t="shared" si="63"/>
        <v>16</v>
      </c>
      <c r="AS106" s="9">
        <f t="shared" si="63"/>
        <v>18</v>
      </c>
      <c r="AT106" s="9">
        <f t="shared" si="63"/>
        <v>12</v>
      </c>
      <c r="AU106" s="9">
        <f t="shared" si="63"/>
        <v>18</v>
      </c>
      <c r="AV106" s="9">
        <f t="shared" si="63"/>
        <v>15</v>
      </c>
      <c r="AW106" s="9">
        <f t="shared" si="63"/>
        <v>15</v>
      </c>
      <c r="AX106" s="9">
        <f t="shared" si="63"/>
        <v>10</v>
      </c>
      <c r="AY106" s="9">
        <f t="shared" si="63"/>
        <v>15</v>
      </c>
      <c r="AZ106" s="9">
        <f t="shared" si="63"/>
        <v>15</v>
      </c>
      <c r="BA106" s="9">
        <f t="shared" si="63"/>
        <v>16</v>
      </c>
      <c r="BB106" s="9">
        <f t="shared" si="63"/>
        <v>12</v>
      </c>
      <c r="BC106" s="9">
        <f t="shared" si="63"/>
        <v>16</v>
      </c>
      <c r="BD106" s="9">
        <f t="shared" si="63"/>
        <v>17</v>
      </c>
      <c r="BE106" s="9">
        <f t="shared" si="63"/>
        <v>19</v>
      </c>
      <c r="BF106" s="9">
        <f t="shared" si="63"/>
        <v>17</v>
      </c>
      <c r="BG106" s="9">
        <f t="shared" si="63"/>
        <v>17</v>
      </c>
      <c r="BH106" s="9">
        <f t="shared" si="63"/>
        <v>16</v>
      </c>
      <c r="BI106" s="12" t="s">
        <v>1867</v>
      </c>
      <c r="BJ106" s="12">
        <f t="shared" si="51"/>
        <v>15.5</v>
      </c>
      <c r="BK106" s="12">
        <f t="shared" si="52"/>
        <v>15.444444444444445</v>
      </c>
      <c r="BL106" s="12">
        <f t="shared" si="53"/>
        <v>15.6</v>
      </c>
      <c r="BN106">
        <f t="shared" si="54"/>
        <v>3.2863353450309969</v>
      </c>
      <c r="BO106">
        <f t="shared" si="55"/>
        <v>2.4307399556567417</v>
      </c>
      <c r="BP106">
        <f t="shared" si="56"/>
        <v>2.0615528128088303</v>
      </c>
      <c r="BR106">
        <f t="shared" si="57"/>
        <v>0.82158383625774922</v>
      </c>
      <c r="BS106">
        <f t="shared" si="58"/>
        <v>0.57293090198199004</v>
      </c>
      <c r="BT106">
        <f t="shared" si="59"/>
        <v>0.41231056256176607</v>
      </c>
      <c r="BV106">
        <f t="shared" si="60"/>
        <v>0.95616986074934618</v>
      </c>
      <c r="BW106">
        <f t="shared" si="61"/>
        <v>0.91433216702165265</v>
      </c>
      <c r="BX106">
        <f t="shared" si="62"/>
        <v>0.82694048068381565</v>
      </c>
    </row>
    <row r="107" spans="1:76" x14ac:dyDescent="0.3">
      <c r="A107" s="12" t="s">
        <v>1868</v>
      </c>
      <c r="B107" s="9">
        <f>COUNTIF(B34:B84, "&gt;0")</f>
        <v>49</v>
      </c>
      <c r="C107" s="9">
        <f t="shared" ref="C107:BH107" si="64">COUNTIF(C34:C84, "&gt;0")</f>
        <v>48</v>
      </c>
      <c r="D107" s="9">
        <f t="shared" si="64"/>
        <v>49</v>
      </c>
      <c r="E107" s="9">
        <f t="shared" si="64"/>
        <v>48</v>
      </c>
      <c r="F107" s="9">
        <f t="shared" si="64"/>
        <v>38</v>
      </c>
      <c r="G107" s="9">
        <f t="shared" si="64"/>
        <v>49</v>
      </c>
      <c r="H107" s="9">
        <f t="shared" si="64"/>
        <v>47</v>
      </c>
      <c r="I107" s="9">
        <f t="shared" si="64"/>
        <v>50</v>
      </c>
      <c r="J107" s="9">
        <f t="shared" si="64"/>
        <v>48</v>
      </c>
      <c r="K107" s="9">
        <f t="shared" si="64"/>
        <v>50</v>
      </c>
      <c r="L107" s="9">
        <f t="shared" si="64"/>
        <v>50</v>
      </c>
      <c r="M107" s="9">
        <f t="shared" si="64"/>
        <v>49</v>
      </c>
      <c r="N107" s="9">
        <f t="shared" si="64"/>
        <v>47</v>
      </c>
      <c r="O107" s="9">
        <f t="shared" si="64"/>
        <v>48</v>
      </c>
      <c r="P107" s="9">
        <f t="shared" si="64"/>
        <v>44</v>
      </c>
      <c r="Q107" s="9">
        <f t="shared" si="64"/>
        <v>47</v>
      </c>
      <c r="R107" s="9">
        <f t="shared" si="64"/>
        <v>47</v>
      </c>
      <c r="S107" s="9">
        <f t="shared" si="64"/>
        <v>49</v>
      </c>
      <c r="T107" s="9">
        <f t="shared" si="64"/>
        <v>48</v>
      </c>
      <c r="U107" s="9">
        <f t="shared" si="64"/>
        <v>50</v>
      </c>
      <c r="V107" s="9">
        <f t="shared" si="64"/>
        <v>49</v>
      </c>
      <c r="W107" s="9">
        <f t="shared" si="64"/>
        <v>49</v>
      </c>
      <c r="X107" s="9">
        <f t="shared" si="64"/>
        <v>47</v>
      </c>
      <c r="Y107" s="9">
        <f t="shared" si="64"/>
        <v>44</v>
      </c>
      <c r="Z107" s="9">
        <f t="shared" si="64"/>
        <v>48</v>
      </c>
      <c r="AA107" s="9">
        <f t="shared" si="64"/>
        <v>50</v>
      </c>
      <c r="AB107" s="9">
        <f t="shared" si="64"/>
        <v>47</v>
      </c>
      <c r="AC107" s="9">
        <f t="shared" si="64"/>
        <v>49</v>
      </c>
      <c r="AD107" s="9">
        <f t="shared" si="64"/>
        <v>48</v>
      </c>
      <c r="AE107" s="9">
        <f t="shared" si="64"/>
        <v>48</v>
      </c>
      <c r="AF107" s="9">
        <f t="shared" si="64"/>
        <v>50</v>
      </c>
      <c r="AG107" s="9">
        <f t="shared" si="64"/>
        <v>48</v>
      </c>
      <c r="AH107" s="9">
        <f t="shared" si="64"/>
        <v>49</v>
      </c>
      <c r="AI107" s="9">
        <f t="shared" si="64"/>
        <v>49</v>
      </c>
      <c r="AJ107" s="9">
        <f t="shared" si="64"/>
        <v>49</v>
      </c>
      <c r="AK107" s="9">
        <f t="shared" si="64"/>
        <v>49</v>
      </c>
      <c r="AL107" s="9">
        <f t="shared" si="64"/>
        <v>50</v>
      </c>
      <c r="AM107" s="9">
        <f t="shared" si="64"/>
        <v>48</v>
      </c>
      <c r="AN107" s="9">
        <f t="shared" si="64"/>
        <v>48</v>
      </c>
      <c r="AO107" s="9">
        <f t="shared" si="64"/>
        <v>47</v>
      </c>
      <c r="AP107" s="9">
        <f t="shared" si="64"/>
        <v>51</v>
      </c>
      <c r="AQ107" s="9">
        <f t="shared" si="64"/>
        <v>49</v>
      </c>
      <c r="AR107" s="9">
        <f t="shared" si="64"/>
        <v>50</v>
      </c>
      <c r="AS107" s="9">
        <f t="shared" si="64"/>
        <v>48</v>
      </c>
      <c r="AT107" s="9">
        <f t="shared" si="64"/>
        <v>47</v>
      </c>
      <c r="AU107" s="9">
        <f t="shared" si="64"/>
        <v>50</v>
      </c>
      <c r="AV107" s="9">
        <f t="shared" si="64"/>
        <v>49</v>
      </c>
      <c r="AW107" s="9">
        <f t="shared" si="64"/>
        <v>49</v>
      </c>
      <c r="AX107" s="9">
        <f t="shared" si="64"/>
        <v>42</v>
      </c>
      <c r="AY107" s="9">
        <f t="shared" si="64"/>
        <v>48</v>
      </c>
      <c r="AZ107" s="9">
        <f t="shared" si="64"/>
        <v>48</v>
      </c>
      <c r="BA107" s="9">
        <f t="shared" si="64"/>
        <v>50</v>
      </c>
      <c r="BB107" s="9">
        <f t="shared" si="64"/>
        <v>50</v>
      </c>
      <c r="BC107" s="9">
        <f t="shared" si="64"/>
        <v>49</v>
      </c>
      <c r="BD107" s="9">
        <f t="shared" si="64"/>
        <v>48</v>
      </c>
      <c r="BE107" s="9">
        <f t="shared" si="64"/>
        <v>47</v>
      </c>
      <c r="BF107" s="9">
        <f t="shared" si="64"/>
        <v>50</v>
      </c>
      <c r="BG107" s="9">
        <f t="shared" si="64"/>
        <v>50</v>
      </c>
      <c r="BH107" s="9">
        <f t="shared" si="64"/>
        <v>48</v>
      </c>
      <c r="BI107" s="12" t="s">
        <v>1868</v>
      </c>
      <c r="BJ107" s="12">
        <f t="shared" si="51"/>
        <v>47.5625</v>
      </c>
      <c r="BK107" s="12">
        <f t="shared" si="52"/>
        <v>48.277777777777779</v>
      </c>
      <c r="BL107" s="12">
        <f t="shared" si="53"/>
        <v>48.56</v>
      </c>
      <c r="BN107">
        <f t="shared" si="54"/>
        <v>2.9657770201640803</v>
      </c>
      <c r="BO107">
        <f t="shared" si="55"/>
        <v>1.4473324572571655</v>
      </c>
      <c r="BP107">
        <f t="shared" si="56"/>
        <v>1.7578395831246951</v>
      </c>
      <c r="BR107">
        <f t="shared" si="57"/>
        <v>0.74144425504102007</v>
      </c>
      <c r="BS107">
        <f t="shared" si="58"/>
        <v>0.34113953171931027</v>
      </c>
      <c r="BT107">
        <f t="shared" si="59"/>
        <v>0.35156791662493903</v>
      </c>
      <c r="BV107">
        <f t="shared" si="60"/>
        <v>0.39064483035305542</v>
      </c>
      <c r="BW107">
        <f t="shared" si="61"/>
        <v>0.23712444432338314</v>
      </c>
      <c r="BX107">
        <f t="shared" si="62"/>
        <v>0.56775241398358245</v>
      </c>
    </row>
  </sheetData>
  <mergeCells count="8">
    <mergeCell ref="BJ3:BL3"/>
    <mergeCell ref="BN3:BP3"/>
    <mergeCell ref="BR3:BT3"/>
    <mergeCell ref="BV3:BX3"/>
    <mergeCell ref="BJ87:BL87"/>
    <mergeCell ref="BN87:BP87"/>
    <mergeCell ref="BR87:BT87"/>
    <mergeCell ref="BV87:BX87"/>
  </mergeCells>
  <conditionalFormatting sqref="BV1:BX86 BV104:BX104 BV108:BX1048576">
    <cfRule type="cellIs" dxfId="20" priority="3" operator="lessThan">
      <formula>0.05</formula>
    </cfRule>
  </conditionalFormatting>
  <conditionalFormatting sqref="BV105:BX107 BV90:BX103">
    <cfRule type="cellIs" dxfId="19" priority="2" operator="lessThan">
      <formula>0.05</formula>
    </cfRule>
  </conditionalFormatting>
  <conditionalFormatting sqref="BV87:BX89">
    <cfRule type="cellIs" dxfId="18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X211"/>
  <sheetViews>
    <sheetView zoomScale="55" zoomScaleNormal="55" workbookViewId="0">
      <selection activeCell="B210" activeCellId="1" sqref="B193:BH208 B210:BH210"/>
    </sheetView>
  </sheetViews>
  <sheetFormatPr defaultRowHeight="14.4" x14ac:dyDescent="0.3"/>
  <sheetData>
    <row r="1" spans="1:76" x14ac:dyDescent="0.3">
      <c r="A1" t="s">
        <v>1515</v>
      </c>
    </row>
    <row r="2" spans="1:76" x14ac:dyDescent="0.3">
      <c r="A2" t="s">
        <v>1</v>
      </c>
    </row>
    <row r="3" spans="1:76" x14ac:dyDescent="0.3">
      <c r="A3" t="s">
        <v>1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4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4" t="s">
        <v>1812</v>
      </c>
      <c r="J4" s="4" t="s">
        <v>1812</v>
      </c>
      <c r="K4" s="4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4" t="s">
        <v>1812</v>
      </c>
      <c r="Q4" s="4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5" t="s">
        <v>1812</v>
      </c>
      <c r="BK4" s="6" t="s">
        <v>1814</v>
      </c>
      <c r="BL4" s="7" t="s">
        <v>1813</v>
      </c>
      <c r="BN4" s="5" t="s">
        <v>1812</v>
      </c>
      <c r="BO4" s="6" t="s">
        <v>1814</v>
      </c>
      <c r="BP4" s="7" t="s">
        <v>1813</v>
      </c>
      <c r="BR4" s="5" t="s">
        <v>1812</v>
      </c>
      <c r="BS4" s="6" t="s">
        <v>1814</v>
      </c>
      <c r="BT4" s="7" t="s">
        <v>1813</v>
      </c>
      <c r="BV4" s="5" t="s">
        <v>1812</v>
      </c>
      <c r="BW4" s="5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1516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1517</v>
      </c>
      <c r="B7">
        <v>0</v>
      </c>
      <c r="C7">
        <v>1.932431267912385</v>
      </c>
      <c r="D7">
        <v>0.90743379892499998</v>
      </c>
      <c r="E7">
        <v>0</v>
      </c>
      <c r="F7">
        <v>0.25873866914698501</v>
      </c>
      <c r="G7">
        <v>0</v>
      </c>
      <c r="H7">
        <v>0</v>
      </c>
      <c r="I7">
        <v>3.2331564478129398</v>
      </c>
      <c r="J7">
        <v>0</v>
      </c>
      <c r="K7">
        <v>1.05942643293953</v>
      </c>
      <c r="L7">
        <v>0</v>
      </c>
      <c r="M7">
        <v>0</v>
      </c>
      <c r="N7">
        <v>0.43481172595177348</v>
      </c>
      <c r="O7">
        <v>0</v>
      </c>
      <c r="P7">
        <v>3.528131521110875</v>
      </c>
      <c r="Q7">
        <v>1.59737680361773E-2</v>
      </c>
      <c r="R7">
        <v>4.0571136609911997</v>
      </c>
      <c r="S7">
        <v>3.8400022337388151</v>
      </c>
      <c r="T7">
        <v>0</v>
      </c>
      <c r="U7">
        <v>0</v>
      </c>
      <c r="V7">
        <v>1.8186954475759201</v>
      </c>
      <c r="W7">
        <v>0</v>
      </c>
      <c r="X7">
        <v>0.91614072900463495</v>
      </c>
      <c r="Y7">
        <v>0</v>
      </c>
      <c r="Z7">
        <v>1.4801944798869751</v>
      </c>
      <c r="AA7">
        <v>0</v>
      </c>
      <c r="AB7">
        <v>0</v>
      </c>
      <c r="AC7">
        <v>0</v>
      </c>
      <c r="AD7">
        <v>0.78187067057843807</v>
      </c>
      <c r="AE7">
        <v>0</v>
      </c>
      <c r="AF7">
        <v>0.63751027689102502</v>
      </c>
      <c r="AG7">
        <v>0</v>
      </c>
      <c r="AH7">
        <v>1.2183150809217049</v>
      </c>
      <c r="AI7">
        <v>0</v>
      </c>
      <c r="AJ7">
        <v>0.63822788363224003</v>
      </c>
      <c r="AK7">
        <v>2.63473714210039</v>
      </c>
      <c r="AL7">
        <v>0</v>
      </c>
      <c r="AM7">
        <v>1.776443189889755</v>
      </c>
      <c r="AN7">
        <v>2.4801420350547398</v>
      </c>
      <c r="AO7">
        <v>0</v>
      </c>
      <c r="AP7">
        <v>0.1001462496507035</v>
      </c>
      <c r="AQ7">
        <v>0.54092539447206001</v>
      </c>
      <c r="AR7">
        <v>1.23901311007158</v>
      </c>
      <c r="AS7">
        <v>2.252694929645545</v>
      </c>
      <c r="AT7">
        <v>0</v>
      </c>
      <c r="AU7">
        <v>0</v>
      </c>
      <c r="AV7">
        <v>0</v>
      </c>
      <c r="AW7">
        <v>0</v>
      </c>
      <c r="AX7">
        <v>0</v>
      </c>
      <c r="AY7">
        <v>1.0754012111672471</v>
      </c>
      <c r="AZ7">
        <v>0</v>
      </c>
      <c r="BA7">
        <v>0.86359828837783503</v>
      </c>
      <c r="BB7">
        <v>9.8809650495074994E-2</v>
      </c>
      <c r="BC7">
        <v>2.582936411342625</v>
      </c>
      <c r="BD7">
        <v>0</v>
      </c>
      <c r="BE7">
        <v>0.66037229113247997</v>
      </c>
      <c r="BF7">
        <v>2.86882264097649E-2</v>
      </c>
      <c r="BG7">
        <v>0.91113272090608999</v>
      </c>
      <c r="BH7">
        <v>1.3455121306919899</v>
      </c>
      <c r="BJ7">
        <f t="shared" ref="BJ7:BJ41" si="0">AVERAGE(B7:Q7)</f>
        <v>0.71063147698972906</v>
      </c>
      <c r="BK7">
        <f t="shared" ref="BK7:BK41" si="1">AVERAGE(R7:AI7)</f>
        <v>0.81943569886603962</v>
      </c>
      <c r="BL7">
        <f t="shared" ref="BL7:BL41" si="2">AVERAGE(AJ7:BH7)</f>
        <v>0.76915123460160484</v>
      </c>
      <c r="BN7">
        <f t="shared" ref="BN7:BN41" si="3">STDEV(B7:Q7)</f>
        <v>1.1763625370189004</v>
      </c>
      <c r="BO7">
        <f t="shared" ref="BO7:BO41" si="4">STDEV(R7:AI7)</f>
        <v>1.282442895200802</v>
      </c>
      <c r="BP7">
        <f t="shared" ref="BP7:BP41" si="5">STDEV(AJ7:BH7)</f>
        <v>0.9228511172748245</v>
      </c>
      <c r="BR7">
        <f t="shared" ref="BR7:BR41" si="6">BN7/SQRT(16)</f>
        <v>0.29409063425472509</v>
      </c>
      <c r="BS7">
        <f t="shared" ref="BS7:BS41" si="7">BO7/SQRT(18)</f>
        <v>0.30227468922699868</v>
      </c>
      <c r="BT7">
        <f t="shared" ref="BT7:BT41" si="8">BP7/SQRT(25)</f>
        <v>0.1845702234549649</v>
      </c>
      <c r="BV7">
        <f t="shared" ref="BV7:BV41" si="9">TTEST(B7:Q7,R7:AI7,2,3)</f>
        <v>0.79806658536059949</v>
      </c>
      <c r="BW7">
        <f t="shared" ref="BW7:BW41" si="10">TTEST(B7:Q7,AJ7:BH7,2,3)</f>
        <v>0.86743322179109472</v>
      </c>
      <c r="BX7">
        <f t="shared" ref="BX7:BX41" si="11">TTEST(R7:AI7,AJ7:BH7,2,3)</f>
        <v>0.88807318138953995</v>
      </c>
    </row>
    <row r="8" spans="1:76" x14ac:dyDescent="0.3">
      <c r="A8" t="s">
        <v>1518</v>
      </c>
      <c r="B8">
        <v>2.7951473074508399</v>
      </c>
      <c r="C8">
        <v>1.832399901348071</v>
      </c>
      <c r="D8">
        <v>0</v>
      </c>
      <c r="E8">
        <v>0</v>
      </c>
      <c r="F8">
        <v>0</v>
      </c>
      <c r="G8">
        <v>0.2268163545378655</v>
      </c>
      <c r="H8">
        <v>1.14071747871642</v>
      </c>
      <c r="I8">
        <v>0.144581861131341</v>
      </c>
      <c r="J8">
        <v>0.78245156459389498</v>
      </c>
      <c r="K8">
        <v>0.71664694277022001</v>
      </c>
      <c r="L8">
        <v>0</v>
      </c>
      <c r="M8">
        <v>0</v>
      </c>
      <c r="N8">
        <v>0</v>
      </c>
      <c r="O8">
        <v>0</v>
      </c>
      <c r="P8">
        <v>4.0302095283124353E-2</v>
      </c>
      <c r="Q8">
        <v>4.4106650247011853E-2</v>
      </c>
      <c r="R8">
        <v>0</v>
      </c>
      <c r="S8">
        <v>0</v>
      </c>
      <c r="T8">
        <v>0</v>
      </c>
      <c r="U8">
        <v>0</v>
      </c>
      <c r="V8">
        <v>0.64316912805811</v>
      </c>
      <c r="W8">
        <v>0</v>
      </c>
      <c r="X8">
        <v>2.1084413757566001</v>
      </c>
      <c r="Y8">
        <v>0.65134346546883504</v>
      </c>
      <c r="Z8">
        <v>1.4801944798869751</v>
      </c>
      <c r="AA8">
        <v>0</v>
      </c>
      <c r="AB8">
        <v>2.10830695698355</v>
      </c>
      <c r="AC8">
        <v>0</v>
      </c>
      <c r="AD8">
        <v>0.63753729044233998</v>
      </c>
      <c r="AE8">
        <v>0</v>
      </c>
      <c r="AF8">
        <v>0</v>
      </c>
      <c r="AG8">
        <v>0</v>
      </c>
      <c r="AH8">
        <v>0</v>
      </c>
      <c r="AI8">
        <v>1.570217579736785</v>
      </c>
      <c r="AJ8">
        <v>0</v>
      </c>
      <c r="AK8">
        <v>0</v>
      </c>
      <c r="AL8">
        <v>0.64241682461254501</v>
      </c>
      <c r="AM8">
        <v>0</v>
      </c>
      <c r="AN8">
        <v>0</v>
      </c>
      <c r="AO8">
        <v>0</v>
      </c>
      <c r="AP8">
        <v>0.80941052206515496</v>
      </c>
      <c r="AQ8">
        <v>0.39914120471589049</v>
      </c>
      <c r="AR8">
        <v>0</v>
      </c>
      <c r="AS8">
        <v>0</v>
      </c>
      <c r="AT8">
        <v>0.82997396820172498</v>
      </c>
      <c r="AU8">
        <v>0</v>
      </c>
      <c r="AV8">
        <v>0</v>
      </c>
      <c r="AW8">
        <v>0</v>
      </c>
      <c r="AX8">
        <v>0.634110104782735</v>
      </c>
      <c r="AY8">
        <v>1.8922108757729799E-2</v>
      </c>
      <c r="AZ8">
        <v>0.87366019196051004</v>
      </c>
      <c r="BA8">
        <v>0</v>
      </c>
      <c r="BB8">
        <v>5.0460676438244E-2</v>
      </c>
      <c r="BC8">
        <v>5.75066342752985E-2</v>
      </c>
      <c r="BD8">
        <v>0</v>
      </c>
      <c r="BE8">
        <v>0</v>
      </c>
      <c r="BF8">
        <v>0.100735156412949</v>
      </c>
      <c r="BG8">
        <v>0</v>
      </c>
      <c r="BH8">
        <v>0</v>
      </c>
      <c r="BJ8">
        <f t="shared" si="0"/>
        <v>0.48269813475492424</v>
      </c>
      <c r="BK8">
        <f t="shared" si="1"/>
        <v>0.51106723757406636</v>
      </c>
      <c r="BL8">
        <f t="shared" si="2"/>
        <v>0.17665349568891128</v>
      </c>
      <c r="BN8">
        <f t="shared" si="3"/>
        <v>0.81427050896602027</v>
      </c>
      <c r="BO8">
        <f t="shared" si="4"/>
        <v>0.77040844232447137</v>
      </c>
      <c r="BP8">
        <f t="shared" si="5"/>
        <v>0.31075113886124933</v>
      </c>
      <c r="BR8">
        <f t="shared" si="6"/>
        <v>0.20356762724150507</v>
      </c>
      <c r="BS8">
        <f t="shared" si="7"/>
        <v>0.18158701128366631</v>
      </c>
      <c r="BT8">
        <f t="shared" si="8"/>
        <v>6.2150227772249864E-2</v>
      </c>
      <c r="BV8">
        <f t="shared" si="9"/>
        <v>0.91784123383930127</v>
      </c>
      <c r="BW8">
        <f t="shared" si="10"/>
        <v>0.16778727789456788</v>
      </c>
      <c r="BX8">
        <f t="shared" si="11"/>
        <v>9.6060049734573105E-2</v>
      </c>
    </row>
    <row r="9" spans="1:76" x14ac:dyDescent="0.3">
      <c r="A9" t="s">
        <v>1519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J9">
        <f t="shared" si="0"/>
        <v>0</v>
      </c>
      <c r="BK9">
        <f t="shared" si="1"/>
        <v>0</v>
      </c>
      <c r="BL9">
        <f t="shared" si="2"/>
        <v>0</v>
      </c>
      <c r="BN9">
        <f t="shared" si="3"/>
        <v>0</v>
      </c>
      <c r="BO9">
        <f t="shared" si="4"/>
        <v>0</v>
      </c>
      <c r="BP9">
        <f t="shared" si="5"/>
        <v>0</v>
      </c>
      <c r="BR9">
        <f t="shared" si="6"/>
        <v>0</v>
      </c>
      <c r="BS9">
        <f t="shared" si="7"/>
        <v>0</v>
      </c>
      <c r="BT9">
        <f t="shared" si="8"/>
        <v>0</v>
      </c>
      <c r="BV9" t="e">
        <f t="shared" si="9"/>
        <v>#DIV/0!</v>
      </c>
      <c r="BW9" t="e">
        <f t="shared" si="10"/>
        <v>#DIV/0!</v>
      </c>
      <c r="BX9" t="e">
        <f t="shared" si="11"/>
        <v>#DIV/0!</v>
      </c>
    </row>
    <row r="10" spans="1:76" x14ac:dyDescent="0.3">
      <c r="A10" t="s">
        <v>1520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0.90731949553540003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1.7597339607706199</v>
      </c>
      <c r="S10">
        <v>0</v>
      </c>
      <c r="T10">
        <v>0</v>
      </c>
      <c r="U10">
        <v>0</v>
      </c>
      <c r="V10">
        <v>0.40593092618694648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1.474032514676465</v>
      </c>
      <c r="AE10">
        <v>0</v>
      </c>
      <c r="AF10">
        <v>1.36403942447538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1.3863909204766349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0.63074874789719504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1.49937298559369E-2</v>
      </c>
      <c r="BH10">
        <v>0.576648056010855</v>
      </c>
      <c r="BJ10">
        <f t="shared" si="0"/>
        <v>5.6707468470962502E-2</v>
      </c>
      <c r="BK10">
        <f t="shared" si="1"/>
        <v>0.27798537922830069</v>
      </c>
      <c r="BL10">
        <f t="shared" si="2"/>
        <v>0.10435125816962489</v>
      </c>
      <c r="BN10">
        <f t="shared" si="3"/>
        <v>0.22682987388385001</v>
      </c>
      <c r="BO10">
        <f t="shared" si="4"/>
        <v>0.58930932935021274</v>
      </c>
      <c r="BP10">
        <f t="shared" si="5"/>
        <v>0.31493662938957712</v>
      </c>
      <c r="BR10">
        <f t="shared" si="6"/>
        <v>5.6707468470962502E-2</v>
      </c>
      <c r="BS10">
        <f t="shared" si="7"/>
        <v>0.13890154100001068</v>
      </c>
      <c r="BT10">
        <f t="shared" si="8"/>
        <v>6.2987325877915418E-2</v>
      </c>
      <c r="BV10">
        <f t="shared" si="9"/>
        <v>0.15414269043762802</v>
      </c>
      <c r="BW10">
        <f t="shared" si="10"/>
        <v>0.57728725710011575</v>
      </c>
      <c r="BX10">
        <f t="shared" si="11"/>
        <v>0.26616651931938384</v>
      </c>
    </row>
    <row r="11" spans="1:76" x14ac:dyDescent="0.3">
      <c r="A11" t="s">
        <v>1521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0.11128184764224899</v>
      </c>
      <c r="Q11">
        <v>0</v>
      </c>
      <c r="R11">
        <v>0</v>
      </c>
      <c r="S11">
        <v>1.3085557162275501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1.8666100375170751</v>
      </c>
      <c r="AG11">
        <v>3.6897070395349352</v>
      </c>
      <c r="AH11">
        <v>0</v>
      </c>
      <c r="AI11">
        <v>0</v>
      </c>
      <c r="AJ11">
        <v>0</v>
      </c>
      <c r="AK11">
        <v>0</v>
      </c>
      <c r="AL11">
        <v>0.91367585842796994</v>
      </c>
      <c r="AM11">
        <v>0</v>
      </c>
      <c r="AN11">
        <v>0</v>
      </c>
      <c r="AO11">
        <v>0</v>
      </c>
      <c r="AP11">
        <v>1.7811943430512699E-2</v>
      </c>
      <c r="AQ11">
        <v>0.85694592862973495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8.8044999381707997E-2</v>
      </c>
      <c r="BD11">
        <v>0</v>
      </c>
      <c r="BE11">
        <v>0</v>
      </c>
      <c r="BF11">
        <v>0</v>
      </c>
      <c r="BG11">
        <v>0</v>
      </c>
      <c r="BH11">
        <v>0</v>
      </c>
      <c r="BJ11">
        <f t="shared" si="0"/>
        <v>6.9551154776405621E-3</v>
      </c>
      <c r="BK11">
        <f t="shared" si="1"/>
        <v>0.38138182184886449</v>
      </c>
      <c r="BL11">
        <f t="shared" si="2"/>
        <v>7.5059149194797031E-2</v>
      </c>
      <c r="BN11">
        <f t="shared" si="3"/>
        <v>2.7820461910562248E-2</v>
      </c>
      <c r="BO11">
        <f t="shared" si="4"/>
        <v>0.97595658773881</v>
      </c>
      <c r="BP11">
        <f t="shared" si="5"/>
        <v>0.24464107971065602</v>
      </c>
      <c r="BR11">
        <f t="shared" si="6"/>
        <v>6.9551154776405621E-3</v>
      </c>
      <c r="BS11">
        <f t="shared" si="7"/>
        <v>0.23003517377793212</v>
      </c>
      <c r="BT11">
        <f t="shared" si="8"/>
        <v>4.8928215942131204E-2</v>
      </c>
      <c r="BV11">
        <f t="shared" si="9"/>
        <v>0.1221059553392214</v>
      </c>
      <c r="BW11">
        <f t="shared" si="10"/>
        <v>0.18041147822260559</v>
      </c>
      <c r="BX11">
        <f t="shared" si="11"/>
        <v>0.20868963612017657</v>
      </c>
    </row>
    <row r="12" spans="1:76" x14ac:dyDescent="0.3">
      <c r="A12" t="s">
        <v>1522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3.8475282649485152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0.63249208709506499</v>
      </c>
      <c r="AC12">
        <v>0</v>
      </c>
      <c r="AD12">
        <v>0</v>
      </c>
      <c r="AE12">
        <v>0</v>
      </c>
      <c r="AF12">
        <v>1.2290997606260501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J12">
        <f t="shared" si="0"/>
        <v>0.2404705165592822</v>
      </c>
      <c r="BK12">
        <f t="shared" si="1"/>
        <v>0.10342176931783972</v>
      </c>
      <c r="BL12">
        <f t="shared" si="2"/>
        <v>0</v>
      </c>
      <c r="BN12">
        <f t="shared" si="3"/>
        <v>0.9618820662371288</v>
      </c>
      <c r="BO12">
        <f t="shared" si="4"/>
        <v>0.31791631706638301</v>
      </c>
      <c r="BP12">
        <f t="shared" si="5"/>
        <v>0</v>
      </c>
      <c r="BR12">
        <f t="shared" si="6"/>
        <v>0.2404705165592822</v>
      </c>
      <c r="BS12">
        <f t="shared" si="7"/>
        <v>7.4933594549163998E-2</v>
      </c>
      <c r="BT12">
        <f t="shared" si="8"/>
        <v>0</v>
      </c>
      <c r="BV12">
        <f t="shared" si="9"/>
        <v>0.59307485013922112</v>
      </c>
      <c r="BW12">
        <f t="shared" si="10"/>
        <v>0.33317013591547762</v>
      </c>
      <c r="BX12">
        <f t="shared" si="11"/>
        <v>0.18541283826006799</v>
      </c>
    </row>
    <row r="13" spans="1:76" x14ac:dyDescent="0.3">
      <c r="A13" t="s">
        <v>1523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3.528131521110875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J13">
        <f t="shared" si="0"/>
        <v>0.22050822006942969</v>
      </c>
      <c r="BK13">
        <f t="shared" si="1"/>
        <v>0</v>
      </c>
      <c r="BL13">
        <f t="shared" si="2"/>
        <v>0</v>
      </c>
      <c r="BN13">
        <f t="shared" si="3"/>
        <v>0.88203288027771876</v>
      </c>
      <c r="BO13">
        <f t="shared" si="4"/>
        <v>0</v>
      </c>
      <c r="BP13">
        <f t="shared" si="5"/>
        <v>0</v>
      </c>
      <c r="BR13">
        <f t="shared" si="6"/>
        <v>0.22050822006942969</v>
      </c>
      <c r="BS13">
        <f t="shared" si="7"/>
        <v>0</v>
      </c>
      <c r="BT13">
        <f t="shared" si="8"/>
        <v>0</v>
      </c>
      <c r="BV13">
        <f t="shared" si="9"/>
        <v>0.33317013591547762</v>
      </c>
      <c r="BW13">
        <f t="shared" si="10"/>
        <v>0.33317013591547762</v>
      </c>
      <c r="BX13" t="e">
        <f t="shared" si="11"/>
        <v>#DIV/0!</v>
      </c>
    </row>
    <row r="14" spans="1:76" x14ac:dyDescent="0.3">
      <c r="A14" t="s">
        <v>1524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J14">
        <f t="shared" si="0"/>
        <v>0</v>
      </c>
      <c r="BK14">
        <f t="shared" si="1"/>
        <v>0</v>
      </c>
      <c r="BL14">
        <f t="shared" si="2"/>
        <v>0</v>
      </c>
      <c r="BN14">
        <f t="shared" si="3"/>
        <v>0</v>
      </c>
      <c r="BO14">
        <f t="shared" si="4"/>
        <v>0</v>
      </c>
      <c r="BP14">
        <f t="shared" si="5"/>
        <v>0</v>
      </c>
      <c r="BR14">
        <f t="shared" si="6"/>
        <v>0</v>
      </c>
      <c r="BS14">
        <f t="shared" si="7"/>
        <v>0</v>
      </c>
      <c r="BT14">
        <f t="shared" si="8"/>
        <v>0</v>
      </c>
      <c r="BV14" t="e">
        <f t="shared" si="9"/>
        <v>#DIV/0!</v>
      </c>
      <c r="BW14" t="e">
        <f t="shared" si="10"/>
        <v>#DIV/0!</v>
      </c>
      <c r="BX14" t="e">
        <f t="shared" si="11"/>
        <v>#DIV/0!</v>
      </c>
    </row>
    <row r="15" spans="1:76" x14ac:dyDescent="0.3">
      <c r="A15" t="s">
        <v>1525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J15">
        <f t="shared" si="0"/>
        <v>0</v>
      </c>
      <c r="BK15">
        <f t="shared" si="1"/>
        <v>0</v>
      </c>
      <c r="BL15">
        <f t="shared" si="2"/>
        <v>0</v>
      </c>
      <c r="BN15">
        <f t="shared" si="3"/>
        <v>0</v>
      </c>
      <c r="BO15">
        <f t="shared" si="4"/>
        <v>0</v>
      </c>
      <c r="BP15">
        <f t="shared" si="5"/>
        <v>0</v>
      </c>
      <c r="BR15">
        <f t="shared" si="6"/>
        <v>0</v>
      </c>
      <c r="BS15">
        <f t="shared" si="7"/>
        <v>0</v>
      </c>
      <c r="BT15">
        <f t="shared" si="8"/>
        <v>0</v>
      </c>
      <c r="BV15" t="e">
        <f t="shared" si="9"/>
        <v>#DIV/0!</v>
      </c>
      <c r="BW15" t="e">
        <f t="shared" si="10"/>
        <v>#DIV/0!</v>
      </c>
      <c r="BX15" t="e">
        <f t="shared" si="11"/>
        <v>#DIV/0!</v>
      </c>
    </row>
    <row r="16" spans="1:76" x14ac:dyDescent="0.3">
      <c r="A16" t="s">
        <v>1526</v>
      </c>
      <c r="B16">
        <v>0</v>
      </c>
      <c r="C16">
        <v>0</v>
      </c>
      <c r="D16">
        <v>0</v>
      </c>
      <c r="E16">
        <v>0</v>
      </c>
      <c r="F16">
        <v>1.0610535772505305</v>
      </c>
      <c r="G16">
        <v>1.110007205464955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1.141652789189755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3.6897070395349352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2.4801420350547398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1.022970515994005</v>
      </c>
      <c r="BB16">
        <v>0.81217583631788504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J16">
        <f t="shared" si="0"/>
        <v>0.13569129891971785</v>
      </c>
      <c r="BK16">
        <f t="shared" si="1"/>
        <v>0.26840887937359387</v>
      </c>
      <c r="BL16">
        <f t="shared" si="2"/>
        <v>0.17261153549466521</v>
      </c>
      <c r="BN16">
        <f t="shared" si="3"/>
        <v>0.37088692188140426</v>
      </c>
      <c r="BO16">
        <f t="shared" si="4"/>
        <v>0.89510200704197795</v>
      </c>
      <c r="BP16">
        <f t="shared" si="5"/>
        <v>0.54437786451950176</v>
      </c>
      <c r="BR16">
        <f t="shared" si="6"/>
        <v>9.2721730470351066E-2</v>
      </c>
      <c r="BS16">
        <f t="shared" si="7"/>
        <v>0.21097756634435716</v>
      </c>
      <c r="BT16">
        <f t="shared" si="8"/>
        <v>0.10887557290390035</v>
      </c>
      <c r="BV16">
        <f t="shared" si="9"/>
        <v>0.57022488477768074</v>
      </c>
      <c r="BW16">
        <f t="shared" si="10"/>
        <v>0.79764095763317011</v>
      </c>
      <c r="BX16">
        <f t="shared" si="11"/>
        <v>0.68988289876969611</v>
      </c>
    </row>
    <row r="17" spans="1:76" x14ac:dyDescent="0.3">
      <c r="A17" t="s">
        <v>1527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J17">
        <f t="shared" si="0"/>
        <v>0</v>
      </c>
      <c r="BK17">
        <f t="shared" si="1"/>
        <v>0</v>
      </c>
      <c r="BL17">
        <f t="shared" si="2"/>
        <v>0</v>
      </c>
      <c r="BN17">
        <f t="shared" si="3"/>
        <v>0</v>
      </c>
      <c r="BO17">
        <f t="shared" si="4"/>
        <v>0</v>
      </c>
      <c r="BP17">
        <f t="shared" si="5"/>
        <v>0</v>
      </c>
      <c r="BR17">
        <f t="shared" si="6"/>
        <v>0</v>
      </c>
      <c r="BS17">
        <f t="shared" si="7"/>
        <v>0</v>
      </c>
      <c r="BT17">
        <f t="shared" si="8"/>
        <v>0</v>
      </c>
      <c r="BV17" t="e">
        <f t="shared" si="9"/>
        <v>#DIV/0!</v>
      </c>
      <c r="BW17" t="e">
        <f t="shared" si="10"/>
        <v>#DIV/0!</v>
      </c>
      <c r="BX17" t="e">
        <f t="shared" si="11"/>
        <v>#DIV/0!</v>
      </c>
    </row>
    <row r="18" spans="1:76" x14ac:dyDescent="0.3">
      <c r="A18" t="s">
        <v>1528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J18">
        <f t="shared" si="0"/>
        <v>0</v>
      </c>
      <c r="BK18">
        <f t="shared" si="1"/>
        <v>0</v>
      </c>
      <c r="BL18">
        <f t="shared" si="2"/>
        <v>0</v>
      </c>
      <c r="BN18">
        <f t="shared" si="3"/>
        <v>0</v>
      </c>
      <c r="BO18">
        <f t="shared" si="4"/>
        <v>0</v>
      </c>
      <c r="BP18">
        <f t="shared" si="5"/>
        <v>0</v>
      </c>
      <c r="BR18">
        <f t="shared" si="6"/>
        <v>0</v>
      </c>
      <c r="BS18">
        <f t="shared" si="7"/>
        <v>0</v>
      </c>
      <c r="BT18">
        <f t="shared" si="8"/>
        <v>0</v>
      </c>
      <c r="BV18" t="e">
        <f t="shared" si="9"/>
        <v>#DIV/0!</v>
      </c>
      <c r="BW18" t="e">
        <f t="shared" si="10"/>
        <v>#DIV/0!</v>
      </c>
      <c r="BX18" t="e">
        <f t="shared" si="11"/>
        <v>#DIV/0!</v>
      </c>
    </row>
    <row r="19" spans="1:76" x14ac:dyDescent="0.3">
      <c r="A19" t="s">
        <v>1529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3.528131521110875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J19">
        <f t="shared" si="0"/>
        <v>0.22050822006942969</v>
      </c>
      <c r="BK19">
        <f t="shared" si="1"/>
        <v>0</v>
      </c>
      <c r="BL19">
        <f t="shared" si="2"/>
        <v>0</v>
      </c>
      <c r="BN19">
        <f t="shared" si="3"/>
        <v>0.88203288027771876</v>
      </c>
      <c r="BO19">
        <f t="shared" si="4"/>
        <v>0</v>
      </c>
      <c r="BP19">
        <f t="shared" si="5"/>
        <v>0</v>
      </c>
      <c r="BR19">
        <f t="shared" si="6"/>
        <v>0.22050822006942969</v>
      </c>
      <c r="BS19">
        <f t="shared" si="7"/>
        <v>0</v>
      </c>
      <c r="BT19">
        <f t="shared" si="8"/>
        <v>0</v>
      </c>
      <c r="BV19">
        <f t="shared" si="9"/>
        <v>0.33317013591547762</v>
      </c>
      <c r="BW19">
        <f t="shared" si="10"/>
        <v>0.33317013591547762</v>
      </c>
      <c r="BX19" t="e">
        <f t="shared" si="11"/>
        <v>#DIV/0!</v>
      </c>
    </row>
    <row r="20" spans="1:76" x14ac:dyDescent="0.3">
      <c r="A20" t="s">
        <v>1530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1.7281068464485301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J20">
        <f t="shared" si="0"/>
        <v>0</v>
      </c>
      <c r="BK20">
        <f t="shared" si="1"/>
        <v>0</v>
      </c>
      <c r="BL20">
        <f t="shared" si="2"/>
        <v>6.9124273857941204E-2</v>
      </c>
      <c r="BN20">
        <f t="shared" si="3"/>
        <v>0</v>
      </c>
      <c r="BO20">
        <f t="shared" si="4"/>
        <v>0</v>
      </c>
      <c r="BP20">
        <f t="shared" si="5"/>
        <v>0.34562136928970605</v>
      </c>
      <c r="BR20">
        <f t="shared" si="6"/>
        <v>0</v>
      </c>
      <c r="BS20">
        <f t="shared" si="7"/>
        <v>0</v>
      </c>
      <c r="BT20">
        <f t="shared" si="8"/>
        <v>6.9124273857941204E-2</v>
      </c>
      <c r="BV20" t="e">
        <f t="shared" si="9"/>
        <v>#DIV/0!</v>
      </c>
      <c r="BW20">
        <f t="shared" si="10"/>
        <v>0.32728688127978489</v>
      </c>
      <c r="BX20">
        <f t="shared" si="11"/>
        <v>0.32728688127978489</v>
      </c>
    </row>
    <row r="21" spans="1:76" x14ac:dyDescent="0.3">
      <c r="A21" t="s">
        <v>1531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1.827495708377265E-2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J21">
        <f t="shared" si="0"/>
        <v>0</v>
      </c>
      <c r="BK21">
        <f t="shared" si="1"/>
        <v>0</v>
      </c>
      <c r="BL21">
        <f t="shared" si="2"/>
        <v>7.3099828335090595E-4</v>
      </c>
      <c r="BN21">
        <f t="shared" si="3"/>
        <v>0</v>
      </c>
      <c r="BO21">
        <f t="shared" si="4"/>
        <v>0</v>
      </c>
      <c r="BP21">
        <f t="shared" si="5"/>
        <v>3.65499141675453E-3</v>
      </c>
      <c r="BR21">
        <f t="shared" si="6"/>
        <v>0</v>
      </c>
      <c r="BS21">
        <f t="shared" si="7"/>
        <v>0</v>
      </c>
      <c r="BT21">
        <f t="shared" si="8"/>
        <v>7.3099828335090595E-4</v>
      </c>
      <c r="BV21" t="e">
        <f t="shared" si="9"/>
        <v>#DIV/0!</v>
      </c>
      <c r="BW21">
        <f t="shared" si="10"/>
        <v>0.32728688127978489</v>
      </c>
      <c r="BX21">
        <f t="shared" si="11"/>
        <v>0.32728688127978489</v>
      </c>
    </row>
    <row r="22" spans="1:76" x14ac:dyDescent="0.3">
      <c r="A22" t="s">
        <v>1532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0.19359394423258799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1.29146820567131</v>
      </c>
      <c r="BD22">
        <v>0</v>
      </c>
      <c r="BE22">
        <v>0</v>
      </c>
      <c r="BF22">
        <v>2.86882264097649E-2</v>
      </c>
      <c r="BG22">
        <v>0</v>
      </c>
      <c r="BH22">
        <v>0</v>
      </c>
      <c r="BJ22">
        <f t="shared" si="0"/>
        <v>0</v>
      </c>
      <c r="BK22">
        <f t="shared" si="1"/>
        <v>1.0755219124032666E-2</v>
      </c>
      <c r="BL22">
        <f t="shared" si="2"/>
        <v>5.2806257283243001E-2</v>
      </c>
      <c r="BN22">
        <f t="shared" si="3"/>
        <v>0</v>
      </c>
      <c r="BO22">
        <f t="shared" si="4"/>
        <v>4.5630530254504427E-2</v>
      </c>
      <c r="BP22">
        <f t="shared" si="5"/>
        <v>0.25811824005577771</v>
      </c>
      <c r="BR22">
        <f t="shared" si="6"/>
        <v>0</v>
      </c>
      <c r="BS22">
        <f t="shared" si="7"/>
        <v>1.0755219124032668E-2</v>
      </c>
      <c r="BT22">
        <f t="shared" si="8"/>
        <v>5.1623648011155543E-2</v>
      </c>
      <c r="BV22">
        <f t="shared" si="9"/>
        <v>0.33133276203867867</v>
      </c>
      <c r="BW22">
        <f t="shared" si="10"/>
        <v>0.31655191220455897</v>
      </c>
      <c r="BX22">
        <f t="shared" si="11"/>
        <v>0.43239836249961661</v>
      </c>
    </row>
    <row r="23" spans="1:76" x14ac:dyDescent="0.3">
      <c r="A23" t="s">
        <v>1533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J23">
        <f t="shared" si="0"/>
        <v>0</v>
      </c>
      <c r="BK23">
        <f t="shared" si="1"/>
        <v>0</v>
      </c>
      <c r="BL23">
        <f t="shared" si="2"/>
        <v>0</v>
      </c>
      <c r="BN23">
        <f t="shared" si="3"/>
        <v>0</v>
      </c>
      <c r="BO23">
        <f t="shared" si="4"/>
        <v>0</v>
      </c>
      <c r="BP23">
        <f t="shared" si="5"/>
        <v>0</v>
      </c>
      <c r="BR23">
        <f t="shared" si="6"/>
        <v>0</v>
      </c>
      <c r="BS23">
        <f t="shared" si="7"/>
        <v>0</v>
      </c>
      <c r="BT23">
        <f t="shared" si="8"/>
        <v>0</v>
      </c>
      <c r="BV23" t="e">
        <f t="shared" si="9"/>
        <v>#DIV/0!</v>
      </c>
      <c r="BW23" t="e">
        <f t="shared" si="10"/>
        <v>#DIV/0!</v>
      </c>
      <c r="BX23" t="e">
        <f t="shared" si="11"/>
        <v>#DIV/0!</v>
      </c>
    </row>
    <row r="24" spans="1:76" x14ac:dyDescent="0.3">
      <c r="A24" t="s">
        <v>1534</v>
      </c>
      <c r="B24">
        <v>0</v>
      </c>
      <c r="C24">
        <v>0</v>
      </c>
      <c r="D24">
        <v>1.1398799375290301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0.18634788255076001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J24">
        <f t="shared" si="0"/>
        <v>8.2889238754986883E-2</v>
      </c>
      <c r="BK24">
        <f t="shared" si="1"/>
        <v>0</v>
      </c>
      <c r="BL24">
        <f t="shared" si="2"/>
        <v>0</v>
      </c>
      <c r="BN24">
        <f t="shared" si="3"/>
        <v>0.28567134856803983</v>
      </c>
      <c r="BO24">
        <f t="shared" si="4"/>
        <v>0</v>
      </c>
      <c r="BP24">
        <f t="shared" si="5"/>
        <v>0</v>
      </c>
      <c r="BR24">
        <f t="shared" si="6"/>
        <v>7.1417837142009957E-2</v>
      </c>
      <c r="BS24">
        <f t="shared" si="7"/>
        <v>0</v>
      </c>
      <c r="BT24">
        <f t="shared" si="8"/>
        <v>0</v>
      </c>
      <c r="BV24">
        <f t="shared" si="9"/>
        <v>0.26393390629212682</v>
      </c>
      <c r="BW24">
        <f t="shared" si="10"/>
        <v>0.26393390629212682</v>
      </c>
      <c r="BX24" t="e">
        <f t="shared" si="11"/>
        <v>#DIV/0!</v>
      </c>
    </row>
    <row r="25" spans="1:76" x14ac:dyDescent="0.3">
      <c r="A25" t="s">
        <v>1535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1.59737680361773E-2</v>
      </c>
      <c r="R25">
        <v>0</v>
      </c>
      <c r="S25">
        <v>0</v>
      </c>
      <c r="T25">
        <v>0</v>
      </c>
      <c r="U25">
        <v>0</v>
      </c>
      <c r="V25">
        <v>1.3808676207760899</v>
      </c>
      <c r="W25">
        <v>0</v>
      </c>
      <c r="X25">
        <v>0</v>
      </c>
      <c r="Y25">
        <v>1.5900238287100901</v>
      </c>
      <c r="Z25">
        <v>0</v>
      </c>
      <c r="AA25">
        <v>0.19359394423258799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5.4413753985806501E-2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J25">
        <f t="shared" si="0"/>
        <v>9.9836050226108125E-4</v>
      </c>
      <c r="BK25">
        <f t="shared" si="1"/>
        <v>0.1758047440954871</v>
      </c>
      <c r="BL25">
        <f t="shared" si="2"/>
        <v>2.1765501594322601E-3</v>
      </c>
      <c r="BN25">
        <f t="shared" si="3"/>
        <v>3.993442009044325E-3</v>
      </c>
      <c r="BO25">
        <f t="shared" si="4"/>
        <v>0.47995822320530018</v>
      </c>
      <c r="BP25">
        <f t="shared" si="5"/>
        <v>1.0882750797161301E-2</v>
      </c>
      <c r="BR25">
        <f t="shared" si="6"/>
        <v>9.9836050226108125E-4</v>
      </c>
      <c r="BS25">
        <f t="shared" si="7"/>
        <v>0.11312723810490478</v>
      </c>
      <c r="BT25">
        <f t="shared" si="8"/>
        <v>2.1765501594322601E-3</v>
      </c>
      <c r="BV25">
        <f t="shared" si="9"/>
        <v>0.14071643204923268</v>
      </c>
      <c r="BW25">
        <f t="shared" si="10"/>
        <v>0.62597867274073482</v>
      </c>
      <c r="BX25">
        <f t="shared" si="11"/>
        <v>0.14328862787850996</v>
      </c>
    </row>
    <row r="26" spans="1:76" x14ac:dyDescent="0.3">
      <c r="A26" t="s">
        <v>1536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9.4868497370894506E-2</v>
      </c>
      <c r="AJ26">
        <v>0</v>
      </c>
      <c r="AK26">
        <v>1.2862158982042751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1.12321024028015</v>
      </c>
      <c r="BE26">
        <v>0</v>
      </c>
      <c r="BF26">
        <v>0</v>
      </c>
      <c r="BG26">
        <v>0</v>
      </c>
      <c r="BH26">
        <v>0</v>
      </c>
      <c r="BJ26">
        <f t="shared" si="0"/>
        <v>0</v>
      </c>
      <c r="BK26">
        <f t="shared" si="1"/>
        <v>5.270472076160806E-3</v>
      </c>
      <c r="BL26">
        <f t="shared" si="2"/>
        <v>9.637704553937701E-2</v>
      </c>
      <c r="BN26">
        <f t="shared" si="3"/>
        <v>0</v>
      </c>
      <c r="BO26">
        <f t="shared" si="4"/>
        <v>2.2360719270645889E-2</v>
      </c>
      <c r="BP26">
        <f t="shared" si="5"/>
        <v>0.3343986647695098</v>
      </c>
      <c r="BR26">
        <f t="shared" si="6"/>
        <v>0</v>
      </c>
      <c r="BS26">
        <f t="shared" si="7"/>
        <v>5.2704720761608068E-3</v>
      </c>
      <c r="BT26">
        <f t="shared" si="8"/>
        <v>6.6879732953901955E-2</v>
      </c>
      <c r="BV26">
        <f t="shared" si="9"/>
        <v>0.33133276203867867</v>
      </c>
      <c r="BW26">
        <f t="shared" si="10"/>
        <v>0.16249130748899887</v>
      </c>
      <c r="BX26">
        <f t="shared" si="11"/>
        <v>0.18693063590238096</v>
      </c>
    </row>
    <row r="27" spans="1:76" x14ac:dyDescent="0.3">
      <c r="A27" t="s">
        <v>1537</v>
      </c>
      <c r="B27">
        <v>0</v>
      </c>
      <c r="C27">
        <v>0</v>
      </c>
      <c r="D27">
        <v>0</v>
      </c>
      <c r="E27">
        <v>0</v>
      </c>
      <c r="F27">
        <v>0.47939540420996551</v>
      </c>
      <c r="G27">
        <v>0</v>
      </c>
      <c r="H27">
        <v>0</v>
      </c>
      <c r="I27">
        <v>0</v>
      </c>
      <c r="J27">
        <v>0</v>
      </c>
      <c r="K27">
        <v>0</v>
      </c>
      <c r="L27">
        <v>1.9324342234656899</v>
      </c>
      <c r="M27">
        <v>0</v>
      </c>
      <c r="N27">
        <v>0</v>
      </c>
      <c r="O27">
        <v>1.194557948451515</v>
      </c>
      <c r="P27">
        <v>1.79110614552412</v>
      </c>
      <c r="Q27">
        <v>0</v>
      </c>
      <c r="R27">
        <v>0</v>
      </c>
      <c r="S27">
        <v>0</v>
      </c>
      <c r="T27">
        <v>1.8715762698283549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1.5325182570379301</v>
      </c>
      <c r="AB27">
        <v>0</v>
      </c>
      <c r="AC27">
        <v>0</v>
      </c>
      <c r="AD27">
        <v>0</v>
      </c>
      <c r="AE27">
        <v>0</v>
      </c>
      <c r="AF27">
        <v>0.63751027689102502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1.64224160049387</v>
      </c>
      <c r="AO27">
        <v>0</v>
      </c>
      <c r="AP27">
        <v>0</v>
      </c>
      <c r="AQ27">
        <v>0</v>
      </c>
      <c r="AR27">
        <v>0</v>
      </c>
      <c r="AS27">
        <v>9.5452625923387505E-2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0.36492919352619352</v>
      </c>
      <c r="BF27">
        <v>2.86882264097649E-2</v>
      </c>
      <c r="BG27">
        <v>6.2115876718104E-2</v>
      </c>
      <c r="BH27">
        <v>0</v>
      </c>
      <c r="BJ27">
        <f t="shared" si="0"/>
        <v>0.33734335760320566</v>
      </c>
      <c r="BK27">
        <f t="shared" si="1"/>
        <v>0.22453360020873944</v>
      </c>
      <c r="BL27">
        <f t="shared" si="2"/>
        <v>8.7737100922852793E-2</v>
      </c>
      <c r="BN27">
        <f t="shared" si="3"/>
        <v>0.67222730499129912</v>
      </c>
      <c r="BO27">
        <f t="shared" si="4"/>
        <v>0.56100504442905075</v>
      </c>
      <c r="BP27">
        <f t="shared" si="5"/>
        <v>0.33238271233325928</v>
      </c>
      <c r="BR27">
        <f t="shared" si="6"/>
        <v>0.16805682624782478</v>
      </c>
      <c r="BS27">
        <f t="shared" si="7"/>
        <v>0.13223015706521407</v>
      </c>
      <c r="BT27">
        <f t="shared" si="8"/>
        <v>6.6476542466651856E-2</v>
      </c>
      <c r="BV27">
        <f t="shared" si="9"/>
        <v>0.60177916304703527</v>
      </c>
      <c r="BW27">
        <f t="shared" si="10"/>
        <v>0.18266254821718814</v>
      </c>
      <c r="BX27">
        <f t="shared" si="11"/>
        <v>0.36398562958551484</v>
      </c>
    </row>
    <row r="28" spans="1:76" x14ac:dyDescent="0.3">
      <c r="A28" t="s">
        <v>1538</v>
      </c>
      <c r="B28">
        <v>2.7951473074508399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0.40593092618694648</v>
      </c>
      <c r="W28">
        <v>0</v>
      </c>
      <c r="X28">
        <v>0.94742359994983505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0.99235943482486</v>
      </c>
      <c r="AN28">
        <v>0</v>
      </c>
      <c r="AO28">
        <v>0</v>
      </c>
      <c r="AP28">
        <v>0.791598578634645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0.59708820950172004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J28">
        <f t="shared" si="0"/>
        <v>0.1746967067156775</v>
      </c>
      <c r="BK28">
        <f t="shared" si="1"/>
        <v>7.518636256315453E-2</v>
      </c>
      <c r="BL28">
        <f t="shared" si="2"/>
        <v>9.5241848918449001E-2</v>
      </c>
      <c r="BN28">
        <f t="shared" si="3"/>
        <v>0.69878682686270999</v>
      </c>
      <c r="BO28">
        <f t="shared" si="4"/>
        <v>0.23771431079916708</v>
      </c>
      <c r="BP28">
        <f t="shared" si="5"/>
        <v>0.26934679031510345</v>
      </c>
      <c r="BR28">
        <f t="shared" si="6"/>
        <v>0.1746967067156775</v>
      </c>
      <c r="BS28">
        <f t="shared" si="7"/>
        <v>5.6029800383725868E-2</v>
      </c>
      <c r="BT28">
        <f t="shared" si="8"/>
        <v>5.3869358063020692E-2</v>
      </c>
      <c r="BV28">
        <f t="shared" si="9"/>
        <v>0.59416556518339592</v>
      </c>
      <c r="BW28">
        <f t="shared" si="10"/>
        <v>0.6690347517528662</v>
      </c>
      <c r="BX28">
        <f t="shared" si="11"/>
        <v>0.79773315762725705</v>
      </c>
    </row>
    <row r="29" spans="1:76" x14ac:dyDescent="0.3">
      <c r="A29" t="s">
        <v>1539</v>
      </c>
      <c r="B29">
        <v>0</v>
      </c>
      <c r="C29">
        <v>0</v>
      </c>
      <c r="D29">
        <v>0</v>
      </c>
      <c r="E29">
        <v>1.3500621295758299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0.95061505720817496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1.5087245288488851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1.0460958136084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1.7349518535445101</v>
      </c>
      <c r="AM29">
        <v>0</v>
      </c>
      <c r="AN29">
        <v>1.9994421413004251</v>
      </c>
      <c r="AO29">
        <v>0</v>
      </c>
      <c r="AP29">
        <v>1.1833216615091899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5.8642153364264003E-2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1.41780237063893</v>
      </c>
      <c r="BF29">
        <v>1.274962462019515</v>
      </c>
      <c r="BG29">
        <v>0</v>
      </c>
      <c r="BH29">
        <v>0</v>
      </c>
      <c r="BJ29">
        <f t="shared" si="0"/>
        <v>0.14379232417400031</v>
      </c>
      <c r="BK29">
        <f t="shared" si="1"/>
        <v>0.14193446346984917</v>
      </c>
      <c r="BL29">
        <f t="shared" si="2"/>
        <v>0.30676490569507336</v>
      </c>
      <c r="BN29">
        <f t="shared" si="3"/>
        <v>0.39962624378652895</v>
      </c>
      <c r="BO29">
        <f t="shared" si="4"/>
        <v>0.42064020538941094</v>
      </c>
      <c r="BP29">
        <f t="shared" si="5"/>
        <v>0.63556375974632351</v>
      </c>
      <c r="BR29">
        <f t="shared" si="6"/>
        <v>9.9906560946632236E-2</v>
      </c>
      <c r="BS29">
        <f t="shared" si="7"/>
        <v>9.9145847223518213E-2</v>
      </c>
      <c r="BT29">
        <f t="shared" si="8"/>
        <v>0.12711275194926469</v>
      </c>
      <c r="BV29">
        <f t="shared" si="9"/>
        <v>0.98955098219587478</v>
      </c>
      <c r="BW29">
        <f t="shared" si="10"/>
        <v>0.31965727590150667</v>
      </c>
      <c r="BX29">
        <f t="shared" si="11"/>
        <v>0.31258174769406044</v>
      </c>
    </row>
    <row r="30" spans="1:76" x14ac:dyDescent="0.3">
      <c r="A30" t="s">
        <v>1540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4.0302095283124353E-2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0.59708820950172004</v>
      </c>
      <c r="AY30">
        <v>0</v>
      </c>
      <c r="AZ30">
        <v>0</v>
      </c>
      <c r="BA30">
        <v>0</v>
      </c>
      <c r="BB30">
        <v>9.8809650495074994E-2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J30">
        <f t="shared" si="0"/>
        <v>2.5188809551952721E-3</v>
      </c>
      <c r="BK30">
        <f t="shared" si="1"/>
        <v>0</v>
      </c>
      <c r="BL30">
        <f t="shared" si="2"/>
        <v>2.7835914399871799E-2</v>
      </c>
      <c r="BN30">
        <f t="shared" si="3"/>
        <v>1.0075523820781088E-2</v>
      </c>
      <c r="BO30">
        <f t="shared" si="4"/>
        <v>0</v>
      </c>
      <c r="BP30">
        <f t="shared" si="5"/>
        <v>0.12022664771432816</v>
      </c>
      <c r="BR30">
        <f t="shared" si="6"/>
        <v>2.5188809551952721E-3</v>
      </c>
      <c r="BS30">
        <f t="shared" si="7"/>
        <v>0</v>
      </c>
      <c r="BT30">
        <f t="shared" si="8"/>
        <v>2.4045329542865632E-2</v>
      </c>
      <c r="BV30">
        <f t="shared" si="9"/>
        <v>0.33317013591547762</v>
      </c>
      <c r="BW30">
        <f t="shared" si="10"/>
        <v>0.30523789950262786</v>
      </c>
      <c r="BX30">
        <f t="shared" si="11"/>
        <v>0.25840115750039372</v>
      </c>
    </row>
    <row r="31" spans="1:76" x14ac:dyDescent="0.3">
      <c r="A31" t="s">
        <v>1541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J31">
        <f t="shared" si="0"/>
        <v>0</v>
      </c>
      <c r="BK31">
        <f t="shared" si="1"/>
        <v>0</v>
      </c>
      <c r="BL31">
        <f t="shared" si="2"/>
        <v>0</v>
      </c>
      <c r="BN31">
        <f t="shared" si="3"/>
        <v>0</v>
      </c>
      <c r="BO31">
        <f t="shared" si="4"/>
        <v>0</v>
      </c>
      <c r="BP31">
        <f t="shared" si="5"/>
        <v>0</v>
      </c>
      <c r="BR31">
        <f t="shared" si="6"/>
        <v>0</v>
      </c>
      <c r="BS31">
        <f t="shared" si="7"/>
        <v>0</v>
      </c>
      <c r="BT31">
        <f t="shared" si="8"/>
        <v>0</v>
      </c>
      <c r="BV31" t="e">
        <f t="shared" si="9"/>
        <v>#DIV/0!</v>
      </c>
      <c r="BW31" t="e">
        <f t="shared" si="10"/>
        <v>#DIV/0!</v>
      </c>
      <c r="BX31" t="e">
        <f t="shared" si="11"/>
        <v>#DIV/0!</v>
      </c>
    </row>
    <row r="32" spans="1:76" x14ac:dyDescent="0.3">
      <c r="A32" t="s">
        <v>1542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J32">
        <f t="shared" si="0"/>
        <v>0</v>
      </c>
      <c r="BK32">
        <f t="shared" si="1"/>
        <v>0</v>
      </c>
      <c r="BL32">
        <f t="shared" si="2"/>
        <v>0</v>
      </c>
      <c r="BN32">
        <f t="shared" si="3"/>
        <v>0</v>
      </c>
      <c r="BO32">
        <f t="shared" si="4"/>
        <v>0</v>
      </c>
      <c r="BP32">
        <f t="shared" si="5"/>
        <v>0</v>
      </c>
      <c r="BR32">
        <f t="shared" si="6"/>
        <v>0</v>
      </c>
      <c r="BS32">
        <f t="shared" si="7"/>
        <v>0</v>
      </c>
      <c r="BT32">
        <f t="shared" si="8"/>
        <v>0</v>
      </c>
      <c r="BV32" t="e">
        <f t="shared" si="9"/>
        <v>#DIV/0!</v>
      </c>
      <c r="BW32" t="e">
        <f t="shared" si="10"/>
        <v>#DIV/0!</v>
      </c>
      <c r="BX32" t="e">
        <f t="shared" si="11"/>
        <v>#DIV/0!</v>
      </c>
    </row>
    <row r="33" spans="1:76" x14ac:dyDescent="0.3">
      <c r="A33" t="s">
        <v>1543</v>
      </c>
      <c r="B33">
        <v>4.6864508230541198</v>
      </c>
      <c r="C33">
        <v>0</v>
      </c>
      <c r="D33">
        <v>1.2290016206994849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0.88789375277962501</v>
      </c>
      <c r="N33">
        <v>0</v>
      </c>
      <c r="O33">
        <v>5.9025031812255202</v>
      </c>
      <c r="P33">
        <v>1.79110614552412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1.5325182570379301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9.9196588871878095</v>
      </c>
      <c r="AH33">
        <v>0</v>
      </c>
      <c r="AI33">
        <v>1.7608975751177665</v>
      </c>
      <c r="AJ33">
        <v>2.7430487844547051</v>
      </c>
      <c r="AK33">
        <v>0</v>
      </c>
      <c r="AL33">
        <v>0.40036669364558197</v>
      </c>
      <c r="AM33">
        <v>0</v>
      </c>
      <c r="AN33">
        <v>0</v>
      </c>
      <c r="AO33">
        <v>3.6900389070046851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3.5736654959603098</v>
      </c>
      <c r="AX33">
        <v>0</v>
      </c>
      <c r="AY33">
        <v>0</v>
      </c>
      <c r="AZ33">
        <v>0.97280433906888497</v>
      </c>
      <c r="BA33">
        <v>0</v>
      </c>
      <c r="BB33">
        <v>0.14591465547204699</v>
      </c>
      <c r="BC33">
        <v>0.84352308823055999</v>
      </c>
      <c r="BD33">
        <v>0</v>
      </c>
      <c r="BE33">
        <v>0</v>
      </c>
      <c r="BF33">
        <v>0</v>
      </c>
      <c r="BG33">
        <v>0</v>
      </c>
      <c r="BH33">
        <v>0</v>
      </c>
      <c r="BJ33">
        <f t="shared" si="0"/>
        <v>0.90605972020517933</v>
      </c>
      <c r="BK33">
        <f t="shared" si="1"/>
        <v>0.73405970663019482</v>
      </c>
      <c r="BL33">
        <f t="shared" si="2"/>
        <v>0.49477447855347095</v>
      </c>
      <c r="BN33">
        <f t="shared" si="3"/>
        <v>1.8106006219018544</v>
      </c>
      <c r="BO33">
        <f t="shared" si="4"/>
        <v>2.3533432934270864</v>
      </c>
      <c r="BP33">
        <f t="shared" si="5"/>
        <v>1.1111407105796545</v>
      </c>
      <c r="BR33">
        <f t="shared" si="6"/>
        <v>0.45265015547546361</v>
      </c>
      <c r="BS33">
        <f t="shared" si="7"/>
        <v>0.55468833374739202</v>
      </c>
      <c r="BT33">
        <f t="shared" si="8"/>
        <v>0.22222814211593089</v>
      </c>
      <c r="BV33">
        <f t="shared" si="9"/>
        <v>0.81170323845868431</v>
      </c>
      <c r="BW33">
        <f t="shared" si="10"/>
        <v>0.42334540950762489</v>
      </c>
      <c r="BX33">
        <f t="shared" si="11"/>
        <v>0.69260839821184739</v>
      </c>
    </row>
    <row r="34" spans="1:76" x14ac:dyDescent="0.3">
      <c r="A34" t="s">
        <v>1544</v>
      </c>
      <c r="B34">
        <v>0</v>
      </c>
      <c r="C34">
        <v>1.3317956061804901</v>
      </c>
      <c r="D34">
        <v>0</v>
      </c>
      <c r="E34">
        <v>0</v>
      </c>
      <c r="F34">
        <v>0</v>
      </c>
      <c r="G34">
        <v>0.91473572847808005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0.76695380729684504</v>
      </c>
      <c r="W34">
        <v>0</v>
      </c>
      <c r="X34">
        <v>0.91614072900463495</v>
      </c>
      <c r="Y34">
        <v>0.65134346546883504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0.90424840534365003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0.1093683851459285</v>
      </c>
      <c r="AT34">
        <v>0</v>
      </c>
      <c r="AU34">
        <v>0</v>
      </c>
      <c r="AV34">
        <v>0</v>
      </c>
      <c r="AW34">
        <v>0</v>
      </c>
      <c r="AX34">
        <v>0.35671443782916401</v>
      </c>
      <c r="AY34">
        <v>0</v>
      </c>
      <c r="AZ34">
        <v>0</v>
      </c>
      <c r="BA34">
        <v>0</v>
      </c>
      <c r="BB34">
        <v>0</v>
      </c>
      <c r="BC34">
        <v>1.29146820567131</v>
      </c>
      <c r="BD34">
        <v>0</v>
      </c>
      <c r="BE34">
        <v>0</v>
      </c>
      <c r="BF34">
        <v>0</v>
      </c>
      <c r="BG34">
        <v>0.86715468419619501</v>
      </c>
      <c r="BH34">
        <v>0</v>
      </c>
      <c r="BJ34">
        <f t="shared" si="0"/>
        <v>0.14040820841616064</v>
      </c>
      <c r="BK34">
        <f t="shared" si="1"/>
        <v>0.12969100009835083</v>
      </c>
      <c r="BL34">
        <f t="shared" si="2"/>
        <v>0.14115816472744991</v>
      </c>
      <c r="BN34">
        <f t="shared" si="3"/>
        <v>0.39115125375791282</v>
      </c>
      <c r="BO34">
        <f t="shared" si="4"/>
        <v>0.30185940326387961</v>
      </c>
      <c r="BP34">
        <f t="shared" si="5"/>
        <v>0.34632466091831543</v>
      </c>
      <c r="BR34">
        <f t="shared" si="6"/>
        <v>9.7787813439478205E-2</v>
      </c>
      <c r="BS34">
        <f t="shared" si="7"/>
        <v>7.1148943670937978E-2</v>
      </c>
      <c r="BT34">
        <f t="shared" si="8"/>
        <v>6.9264932183663086E-2</v>
      </c>
      <c r="BV34">
        <f t="shared" si="9"/>
        <v>0.93001064137162659</v>
      </c>
      <c r="BW34">
        <f t="shared" si="10"/>
        <v>0.99504913970443387</v>
      </c>
      <c r="BX34">
        <f t="shared" si="11"/>
        <v>0.90864783078980205</v>
      </c>
    </row>
    <row r="35" spans="1:76" x14ac:dyDescent="0.3">
      <c r="A35" t="s">
        <v>1545</v>
      </c>
      <c r="B35">
        <v>4.0334059407460829</v>
      </c>
      <c r="C35">
        <v>4.1384920793327113</v>
      </c>
      <c r="D35">
        <v>2.5144684140233249</v>
      </c>
      <c r="E35">
        <v>2.0415101842069214</v>
      </c>
      <c r="F35">
        <v>4.8137473411662146</v>
      </c>
      <c r="G35">
        <v>1.2180062489036989</v>
      </c>
      <c r="H35">
        <v>5.7835579838176496</v>
      </c>
      <c r="I35">
        <v>3.52152821445276</v>
      </c>
      <c r="J35">
        <v>0</v>
      </c>
      <c r="K35">
        <v>8.7412137173049658</v>
      </c>
      <c r="L35">
        <v>1.0499405321692299</v>
      </c>
      <c r="M35">
        <v>2.1719970797457258</v>
      </c>
      <c r="N35">
        <v>1.1726581007521986</v>
      </c>
      <c r="O35">
        <v>1.8037799719473899</v>
      </c>
      <c r="P35">
        <v>1.950084550284475</v>
      </c>
      <c r="Q35">
        <v>7.0836010209829352</v>
      </c>
      <c r="R35">
        <v>8.7687881449296903</v>
      </c>
      <c r="S35">
        <v>6.7995870630989996</v>
      </c>
      <c r="T35">
        <v>9.6003337814754541</v>
      </c>
      <c r="U35">
        <v>5.1748246375556697</v>
      </c>
      <c r="V35">
        <v>9.1641768811659947</v>
      </c>
      <c r="W35">
        <v>10.947138231464075</v>
      </c>
      <c r="X35">
        <v>4.2992922780046197</v>
      </c>
      <c r="Y35">
        <v>10.77992632234989</v>
      </c>
      <c r="Z35">
        <v>4.8812480020053339</v>
      </c>
      <c r="AA35">
        <v>6.152324646035022</v>
      </c>
      <c r="AB35">
        <v>6.2426184415255896</v>
      </c>
      <c r="AC35">
        <v>3.980325205632115</v>
      </c>
      <c r="AD35">
        <v>10.540205925344615</v>
      </c>
      <c r="AE35">
        <v>11.178637456993956</v>
      </c>
      <c r="AF35">
        <v>6.9768433605079947</v>
      </c>
      <c r="AG35">
        <v>19.197240337861402</v>
      </c>
      <c r="AH35">
        <v>6.4766620527321406</v>
      </c>
      <c r="AI35">
        <v>0.19067999538098149</v>
      </c>
      <c r="AJ35">
        <v>5.771370138676625</v>
      </c>
      <c r="AK35">
        <v>2.1916939972518699</v>
      </c>
      <c r="AL35">
        <v>6.7694616209619749</v>
      </c>
      <c r="AM35">
        <v>5.9769369429899353</v>
      </c>
      <c r="AN35">
        <v>1.64224160049387</v>
      </c>
      <c r="AO35">
        <v>2.6793787786150798</v>
      </c>
      <c r="AP35">
        <v>9.493938905300805</v>
      </c>
      <c r="AQ35">
        <v>1.342419098255462</v>
      </c>
      <c r="AR35">
        <v>6.1279837245144497</v>
      </c>
      <c r="AS35">
        <v>3.7442042726759048</v>
      </c>
      <c r="AT35">
        <v>4.9275132498361502</v>
      </c>
      <c r="AU35">
        <v>3.7750782230042121</v>
      </c>
      <c r="AV35">
        <v>5.0060659467260002</v>
      </c>
      <c r="AW35">
        <v>1.8139062151935499</v>
      </c>
      <c r="AX35">
        <v>4.2385013468009598</v>
      </c>
      <c r="AY35">
        <v>5.0528990093331423</v>
      </c>
      <c r="AZ35">
        <v>4.4122160355330546</v>
      </c>
      <c r="BA35">
        <v>5.2597028551201053</v>
      </c>
      <c r="BB35">
        <v>10.0311450909216</v>
      </c>
      <c r="BC35">
        <v>2.622780227390475</v>
      </c>
      <c r="BD35">
        <v>1.363145688448165</v>
      </c>
      <c r="BE35">
        <v>9.4467502898687048</v>
      </c>
      <c r="BF35">
        <v>3.9640423164116849</v>
      </c>
      <c r="BG35">
        <v>2.6263822235933647</v>
      </c>
      <c r="BH35">
        <v>3.3068947761492353</v>
      </c>
      <c r="BJ35">
        <f t="shared" si="0"/>
        <v>3.2523744612397674</v>
      </c>
      <c r="BK35">
        <f t="shared" si="1"/>
        <v>7.8528251535590856</v>
      </c>
      <c r="BL35">
        <f t="shared" si="2"/>
        <v>4.5434661029626557</v>
      </c>
      <c r="BN35">
        <f t="shared" si="3"/>
        <v>2.3942001296259883</v>
      </c>
      <c r="BO35">
        <f t="shared" si="4"/>
        <v>4.0751985602254637</v>
      </c>
      <c r="BP35">
        <f t="shared" si="5"/>
        <v>2.4717511800854788</v>
      </c>
      <c r="BR35">
        <f t="shared" si="6"/>
        <v>0.59855003240649707</v>
      </c>
      <c r="BS35">
        <f t="shared" si="7"/>
        <v>0.96053351220569361</v>
      </c>
      <c r="BT35">
        <f t="shared" si="8"/>
        <v>0.49435023601709577</v>
      </c>
      <c r="BV35">
        <f t="shared" si="9"/>
        <v>3.5335513704967003E-4</v>
      </c>
      <c r="BW35">
        <f t="shared" si="10"/>
        <v>0.10579061576365581</v>
      </c>
      <c r="BX35">
        <f t="shared" si="11"/>
        <v>5.0546893999286469E-3</v>
      </c>
    </row>
    <row r="36" spans="1:76" x14ac:dyDescent="0.3">
      <c r="A36" t="s">
        <v>1546</v>
      </c>
      <c r="B36">
        <v>4.8298277666054332</v>
      </c>
      <c r="C36">
        <v>10.394225733876411</v>
      </c>
      <c r="D36">
        <v>5.0371475076118948</v>
      </c>
      <c r="E36">
        <v>20.140731578293899</v>
      </c>
      <c r="F36">
        <v>9.1547856969540806</v>
      </c>
      <c r="G36">
        <v>7.9377061300273901</v>
      </c>
      <c r="H36">
        <v>11.4907472201887</v>
      </c>
      <c r="I36">
        <v>15.615517999073289</v>
      </c>
      <c r="J36">
        <v>9.6292456141245442</v>
      </c>
      <c r="K36">
        <v>10.956076384538001</v>
      </c>
      <c r="L36">
        <v>18.02381325464075</v>
      </c>
      <c r="M36">
        <v>2.0717520898191251</v>
      </c>
      <c r="N36">
        <v>11.847097134370575</v>
      </c>
      <c r="O36">
        <v>10.05534050605751</v>
      </c>
      <c r="P36">
        <v>3.2786101888035102</v>
      </c>
      <c r="Q36">
        <v>8.7947341030426145</v>
      </c>
      <c r="R36">
        <v>8.0710080332176943</v>
      </c>
      <c r="S36">
        <v>6.9009036801866745</v>
      </c>
      <c r="T36">
        <v>6.3996310660444049</v>
      </c>
      <c r="U36">
        <v>3.4833633729022799</v>
      </c>
      <c r="V36">
        <v>17.531512881610499</v>
      </c>
      <c r="W36">
        <v>3.5812555349851305</v>
      </c>
      <c r="X36">
        <v>8.6156617933161961</v>
      </c>
      <c r="Y36">
        <v>23.562886784965201</v>
      </c>
      <c r="Z36">
        <v>8.932741046945905</v>
      </c>
      <c r="AA36">
        <v>10.930876939663616</v>
      </c>
      <c r="AB36">
        <v>9.410454236500545</v>
      </c>
      <c r="AC36">
        <v>17.929532605035099</v>
      </c>
      <c r="AD36">
        <v>12.956237040837715</v>
      </c>
      <c r="AE36">
        <v>7.0578450273965601</v>
      </c>
      <c r="AF36">
        <v>17.556335950888005</v>
      </c>
      <c r="AG36">
        <v>20.00649862220995</v>
      </c>
      <c r="AH36">
        <v>6.730564451905745</v>
      </c>
      <c r="AI36">
        <v>7.5464458663084049</v>
      </c>
      <c r="AJ36">
        <v>6.7744522924122901</v>
      </c>
      <c r="AK36">
        <v>9.9553306845988097</v>
      </c>
      <c r="AL36">
        <v>8.5374125125697358</v>
      </c>
      <c r="AM36">
        <v>10.19377956392406</v>
      </c>
      <c r="AN36">
        <v>13.69059109351285</v>
      </c>
      <c r="AO36">
        <v>7.739441572453595</v>
      </c>
      <c r="AP36">
        <v>9.3502447903481354</v>
      </c>
      <c r="AQ36">
        <v>9.2390926821506838</v>
      </c>
      <c r="AR36">
        <v>10.46335315596755</v>
      </c>
      <c r="AS36">
        <v>9.0903836171109198</v>
      </c>
      <c r="AT36">
        <v>9.9998301509023264</v>
      </c>
      <c r="AU36">
        <v>9.9110689340161802</v>
      </c>
      <c r="AV36">
        <v>5.8951957514386999</v>
      </c>
      <c r="AW36">
        <v>8.25028848049209</v>
      </c>
      <c r="AX36">
        <v>11.556971794514279</v>
      </c>
      <c r="AY36">
        <v>9.5892909662740493</v>
      </c>
      <c r="AZ36">
        <v>18.382038331580119</v>
      </c>
      <c r="BA36">
        <v>10.195332146837629</v>
      </c>
      <c r="BB36">
        <v>5.6946387535729652</v>
      </c>
      <c r="BC36">
        <v>10.803398773551599</v>
      </c>
      <c r="BD36">
        <v>9.721583582234274</v>
      </c>
      <c r="BE36">
        <v>17.081103539524051</v>
      </c>
      <c r="BF36">
        <v>9.3991747801665753</v>
      </c>
      <c r="BG36">
        <v>9.0551449403460751</v>
      </c>
      <c r="BH36">
        <v>5.2132314150696448</v>
      </c>
      <c r="BJ36">
        <f t="shared" si="0"/>
        <v>9.9535849317517311</v>
      </c>
      <c r="BK36">
        <f t="shared" si="1"/>
        <v>10.955764163051091</v>
      </c>
      <c r="BL36">
        <f t="shared" si="2"/>
        <v>9.8312949722227696</v>
      </c>
      <c r="BN36">
        <f t="shared" si="3"/>
        <v>4.9757719134908225</v>
      </c>
      <c r="BO36">
        <f t="shared" si="4"/>
        <v>5.9044736018346091</v>
      </c>
      <c r="BP36">
        <f t="shared" si="5"/>
        <v>3.0209103436238349</v>
      </c>
      <c r="BR36">
        <f t="shared" si="6"/>
        <v>1.2439429783727056</v>
      </c>
      <c r="BS36">
        <f t="shared" si="7"/>
        <v>1.3916977743980705</v>
      </c>
      <c r="BT36">
        <f t="shared" si="8"/>
        <v>0.60418206872476699</v>
      </c>
      <c r="BV36">
        <f t="shared" si="9"/>
        <v>0.59505985328581978</v>
      </c>
      <c r="BW36">
        <f t="shared" si="10"/>
        <v>0.93033013429140454</v>
      </c>
      <c r="BX36">
        <f t="shared" si="11"/>
        <v>0.46596667252869839</v>
      </c>
    </row>
    <row r="37" spans="1:76" x14ac:dyDescent="0.3">
      <c r="A37" t="s">
        <v>1547</v>
      </c>
      <c r="B37">
        <v>0</v>
      </c>
      <c r="C37">
        <v>0</v>
      </c>
      <c r="D37">
        <v>1.3910157611561313</v>
      </c>
      <c r="E37">
        <v>0</v>
      </c>
      <c r="F37">
        <v>0.91968446126167058</v>
      </c>
      <c r="G37">
        <v>2.02688615680366</v>
      </c>
      <c r="H37">
        <v>1.449180061779175</v>
      </c>
      <c r="I37">
        <v>2.4423176289761801</v>
      </c>
      <c r="J37">
        <v>0</v>
      </c>
      <c r="K37">
        <v>0.77315791794507505</v>
      </c>
      <c r="L37">
        <v>1.5909135513421551</v>
      </c>
      <c r="M37">
        <v>1.148637794866975</v>
      </c>
      <c r="N37">
        <v>0</v>
      </c>
      <c r="O37">
        <v>4.6089779623955502</v>
      </c>
      <c r="P37">
        <v>0.91042175005451997</v>
      </c>
      <c r="Q37">
        <v>1.417690574146145</v>
      </c>
      <c r="R37">
        <v>3.361462882022185</v>
      </c>
      <c r="S37">
        <v>0.74041457734145</v>
      </c>
      <c r="T37">
        <v>0</v>
      </c>
      <c r="U37">
        <v>0</v>
      </c>
      <c r="V37">
        <v>1.251010419713237</v>
      </c>
      <c r="W37">
        <v>3.8267919418942502</v>
      </c>
      <c r="X37">
        <v>0</v>
      </c>
      <c r="Y37">
        <v>0.60775314603454</v>
      </c>
      <c r="Z37">
        <v>0.70202337163750494</v>
      </c>
      <c r="AA37">
        <v>2.6264826338057103</v>
      </c>
      <c r="AB37">
        <v>2.3299706002821998</v>
      </c>
      <c r="AC37">
        <v>1.4410360020408901</v>
      </c>
      <c r="AD37">
        <v>0.27936460692890852</v>
      </c>
      <c r="AE37">
        <v>0</v>
      </c>
      <c r="AF37">
        <v>0</v>
      </c>
      <c r="AG37">
        <v>7.2799931968326996</v>
      </c>
      <c r="AH37">
        <v>0.63088977745857555</v>
      </c>
      <c r="AI37">
        <v>1.6851072047582014</v>
      </c>
      <c r="AJ37">
        <v>2.0859093142855651</v>
      </c>
      <c r="AK37">
        <v>0</v>
      </c>
      <c r="AL37">
        <v>3.2640144230873518</v>
      </c>
      <c r="AM37">
        <v>3.3959423685221202</v>
      </c>
      <c r="AN37">
        <v>0</v>
      </c>
      <c r="AO37">
        <v>2.306247777285245</v>
      </c>
      <c r="AP37">
        <v>0</v>
      </c>
      <c r="AQ37">
        <v>2.0085772797509307</v>
      </c>
      <c r="AR37">
        <v>0</v>
      </c>
      <c r="AS37">
        <v>0.19185405877165401</v>
      </c>
      <c r="AT37">
        <v>0.61451057416919497</v>
      </c>
      <c r="AU37">
        <v>1.38219128181246</v>
      </c>
      <c r="AV37">
        <v>0</v>
      </c>
      <c r="AW37">
        <v>1.9814020034270701</v>
      </c>
      <c r="AX37">
        <v>1.9397109364967595</v>
      </c>
      <c r="AY37">
        <v>0</v>
      </c>
      <c r="AZ37">
        <v>0</v>
      </c>
      <c r="BA37">
        <v>0</v>
      </c>
      <c r="BB37">
        <v>3.3534476366932</v>
      </c>
      <c r="BC37">
        <v>0</v>
      </c>
      <c r="BD37">
        <v>0.58420529504921503</v>
      </c>
      <c r="BE37">
        <v>0.78349361813697505</v>
      </c>
      <c r="BF37">
        <v>0</v>
      </c>
      <c r="BG37">
        <v>2.1259763487808749</v>
      </c>
      <c r="BH37">
        <v>0</v>
      </c>
      <c r="BJ37">
        <f t="shared" si="0"/>
        <v>1.1674302262954526</v>
      </c>
      <c r="BK37">
        <f t="shared" si="1"/>
        <v>1.4867944644861304</v>
      </c>
      <c r="BL37">
        <f t="shared" si="2"/>
        <v>1.0406993166507446</v>
      </c>
      <c r="BN37">
        <f t="shared" si="3"/>
        <v>1.2021452167203011</v>
      </c>
      <c r="BO37">
        <f t="shared" si="4"/>
        <v>1.8762742066204574</v>
      </c>
      <c r="BP37">
        <f t="shared" si="5"/>
        <v>1.2170298227044016</v>
      </c>
      <c r="BR37">
        <f t="shared" si="6"/>
        <v>0.30053630418007526</v>
      </c>
      <c r="BS37">
        <f t="shared" si="7"/>
        <v>0.44224207162224499</v>
      </c>
      <c r="BT37">
        <f t="shared" si="8"/>
        <v>0.24340596454088032</v>
      </c>
      <c r="BV37">
        <f t="shared" si="9"/>
        <v>0.55491441680402143</v>
      </c>
      <c r="BW37">
        <f t="shared" si="10"/>
        <v>0.74525360178174282</v>
      </c>
      <c r="BX37">
        <f t="shared" si="11"/>
        <v>0.3846293105838533</v>
      </c>
    </row>
    <row r="38" spans="1:76" x14ac:dyDescent="0.3">
      <c r="A38" t="s">
        <v>1548</v>
      </c>
      <c r="B38">
        <v>0</v>
      </c>
      <c r="C38">
        <v>0</v>
      </c>
      <c r="D38">
        <v>0.82595607760098499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1.7857518927185949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0.66937816110527504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1.0473578673757851</v>
      </c>
      <c r="AG38">
        <v>0</v>
      </c>
      <c r="AH38">
        <v>1.5626183289796149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1.60791071953301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J38">
        <f t="shared" si="0"/>
        <v>0.16323174814497374</v>
      </c>
      <c r="BK38">
        <f t="shared" si="1"/>
        <v>0.18218635319225973</v>
      </c>
      <c r="BL38">
        <f t="shared" si="2"/>
        <v>6.4316428781320406E-2</v>
      </c>
      <c r="BN38">
        <f t="shared" si="3"/>
        <v>0.4792215637075487</v>
      </c>
      <c r="BO38">
        <f t="shared" si="4"/>
        <v>0.44651250267527715</v>
      </c>
      <c r="BP38">
        <f t="shared" si="5"/>
        <v>0.321582143906602</v>
      </c>
      <c r="BR38">
        <f t="shared" si="6"/>
        <v>0.11980539092688718</v>
      </c>
      <c r="BS38">
        <f t="shared" si="7"/>
        <v>0.10524400617542165</v>
      </c>
      <c r="BT38">
        <f t="shared" si="8"/>
        <v>6.4316428781320406E-2</v>
      </c>
      <c r="BV38">
        <f t="shared" si="9"/>
        <v>0.9061545747401174</v>
      </c>
      <c r="BW38">
        <f t="shared" si="10"/>
        <v>0.47409419145282417</v>
      </c>
      <c r="BX38">
        <f t="shared" si="11"/>
        <v>0.34710048373960878</v>
      </c>
    </row>
    <row r="39" spans="1:76" x14ac:dyDescent="0.3">
      <c r="A39" t="s">
        <v>1549</v>
      </c>
      <c r="B39">
        <v>0</v>
      </c>
      <c r="C39">
        <v>0</v>
      </c>
      <c r="D39">
        <v>1.2290016206994849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0.90731949553540003</v>
      </c>
      <c r="L39">
        <v>0</v>
      </c>
      <c r="M39">
        <v>2.0365315476466002</v>
      </c>
      <c r="N39">
        <v>0.91196021898830504</v>
      </c>
      <c r="O39">
        <v>3.3393505066114049</v>
      </c>
      <c r="P39">
        <v>0</v>
      </c>
      <c r="Q39">
        <v>1.374965680294195</v>
      </c>
      <c r="R39">
        <v>0</v>
      </c>
      <c r="S39">
        <v>0.74041457734145</v>
      </c>
      <c r="T39">
        <v>0</v>
      </c>
      <c r="U39">
        <v>0</v>
      </c>
      <c r="V39">
        <v>0.76695380729684504</v>
      </c>
      <c r="W39">
        <v>0</v>
      </c>
      <c r="X39">
        <v>1.5634167695500001</v>
      </c>
      <c r="Y39">
        <v>0.65134346546883504</v>
      </c>
      <c r="Z39">
        <v>0</v>
      </c>
      <c r="AA39">
        <v>0.41870683999657249</v>
      </c>
      <c r="AB39">
        <v>0.99855882869237</v>
      </c>
      <c r="AC39">
        <v>1.5698824572223999</v>
      </c>
      <c r="AD39">
        <v>0.64591125921012005</v>
      </c>
      <c r="AE39">
        <v>1.690383070483265</v>
      </c>
      <c r="AF39">
        <v>1.7414530701520201</v>
      </c>
      <c r="AG39">
        <v>0</v>
      </c>
      <c r="AH39">
        <v>0</v>
      </c>
      <c r="AI39">
        <v>0</v>
      </c>
      <c r="AJ39">
        <v>1.6415133293385</v>
      </c>
      <c r="AK39">
        <v>0</v>
      </c>
      <c r="AL39">
        <v>1.7349518535445101</v>
      </c>
      <c r="AM39">
        <v>0.99235943482486</v>
      </c>
      <c r="AN39">
        <v>0</v>
      </c>
      <c r="AO39">
        <v>0</v>
      </c>
      <c r="AP39">
        <v>7.2628581213615998E-2</v>
      </c>
      <c r="AQ39">
        <v>0</v>
      </c>
      <c r="AR39">
        <v>0</v>
      </c>
      <c r="AS39">
        <v>0.30122244391758252</v>
      </c>
      <c r="AT39">
        <v>0.91348329760055502</v>
      </c>
      <c r="AU39">
        <v>0</v>
      </c>
      <c r="AV39">
        <v>0</v>
      </c>
      <c r="AW39">
        <v>0</v>
      </c>
      <c r="AX39">
        <v>0.44801444243125449</v>
      </c>
      <c r="AY39">
        <v>1.0943504652805349</v>
      </c>
      <c r="AZ39">
        <v>1.47403358419893</v>
      </c>
      <c r="BA39">
        <v>2.6592256959919602</v>
      </c>
      <c r="BB39">
        <v>0</v>
      </c>
      <c r="BC39">
        <v>1.29146820567131</v>
      </c>
      <c r="BD39">
        <v>0</v>
      </c>
      <c r="BE39">
        <v>0.75617255416226004</v>
      </c>
      <c r="BF39">
        <v>0</v>
      </c>
      <c r="BG39">
        <v>0</v>
      </c>
      <c r="BH39">
        <v>0.66942276711157001</v>
      </c>
      <c r="BJ39">
        <f t="shared" si="0"/>
        <v>0.61244556686096197</v>
      </c>
      <c r="BK39">
        <f t="shared" si="1"/>
        <v>0.59927911918965981</v>
      </c>
      <c r="BL39">
        <f t="shared" si="2"/>
        <v>0.56195386621149768</v>
      </c>
      <c r="BN39">
        <f t="shared" si="3"/>
        <v>0.97820124399662034</v>
      </c>
      <c r="BO39">
        <f t="shared" si="4"/>
        <v>0.66353487530363142</v>
      </c>
      <c r="BP39">
        <f t="shared" si="5"/>
        <v>0.73754799830487239</v>
      </c>
      <c r="BR39">
        <f t="shared" si="6"/>
        <v>0.24455031099915508</v>
      </c>
      <c r="BS39">
        <f t="shared" si="7"/>
        <v>0.15639666996032267</v>
      </c>
      <c r="BT39">
        <f t="shared" si="8"/>
        <v>0.14750959966097449</v>
      </c>
      <c r="BV39">
        <f t="shared" si="9"/>
        <v>0.96416990592660223</v>
      </c>
      <c r="BW39">
        <f t="shared" si="10"/>
        <v>0.86105134669370209</v>
      </c>
      <c r="BX39">
        <f t="shared" si="11"/>
        <v>0.86306682315010996</v>
      </c>
    </row>
    <row r="40" spans="1:76" x14ac:dyDescent="0.3">
      <c r="A40" t="s">
        <v>1550</v>
      </c>
      <c r="B40">
        <v>0</v>
      </c>
      <c r="C40">
        <v>0</v>
      </c>
      <c r="D40">
        <v>0</v>
      </c>
      <c r="E40">
        <v>1.7659684654123409</v>
      </c>
      <c r="F40">
        <v>0</v>
      </c>
      <c r="G40">
        <v>0</v>
      </c>
      <c r="H40">
        <v>0</v>
      </c>
      <c r="I40">
        <v>0.86243233572394995</v>
      </c>
      <c r="J40">
        <v>0</v>
      </c>
      <c r="K40">
        <v>0.71664694277022001</v>
      </c>
      <c r="L40">
        <v>1.0499405321692299</v>
      </c>
      <c r="M40">
        <v>0.88789375277962501</v>
      </c>
      <c r="N40">
        <v>0.74374374697915502</v>
      </c>
      <c r="O40">
        <v>0</v>
      </c>
      <c r="P40">
        <v>0</v>
      </c>
      <c r="Q40">
        <v>6.5133381634009502E-2</v>
      </c>
      <c r="R40">
        <v>3.7291934249805165</v>
      </c>
      <c r="S40">
        <v>0</v>
      </c>
      <c r="T40">
        <v>3.9990752627427049</v>
      </c>
      <c r="U40">
        <v>2.3716907035986901</v>
      </c>
      <c r="V40">
        <v>0.48405661241639197</v>
      </c>
      <c r="W40">
        <v>3.1572991237826051</v>
      </c>
      <c r="X40">
        <v>0</v>
      </c>
      <c r="Y40">
        <v>1.7747345511794701</v>
      </c>
      <c r="Z40">
        <v>0.59496362067906505</v>
      </c>
      <c r="AA40">
        <v>0</v>
      </c>
      <c r="AB40">
        <v>0</v>
      </c>
      <c r="AC40">
        <v>0</v>
      </c>
      <c r="AD40">
        <v>0.63753729044233998</v>
      </c>
      <c r="AE40">
        <v>0</v>
      </c>
      <c r="AF40">
        <v>0.54324427147771004</v>
      </c>
      <c r="AG40">
        <v>0</v>
      </c>
      <c r="AH40">
        <v>0.87755428269914504</v>
      </c>
      <c r="AI40">
        <v>0</v>
      </c>
      <c r="AJ40">
        <v>0</v>
      </c>
      <c r="AK40">
        <v>1.7296215451394299</v>
      </c>
      <c r="AL40">
        <v>0.40036669364558197</v>
      </c>
      <c r="AM40">
        <v>1.5216257021258299</v>
      </c>
      <c r="AN40">
        <v>0.2932074622318015</v>
      </c>
      <c r="AO40">
        <v>0</v>
      </c>
      <c r="AP40">
        <v>1.1797842925253299</v>
      </c>
      <c r="AQ40">
        <v>0.47596013746829502</v>
      </c>
      <c r="AR40">
        <v>1.122925711293705</v>
      </c>
      <c r="AS40">
        <v>0</v>
      </c>
      <c r="AT40">
        <v>0.91348329760055502</v>
      </c>
      <c r="AU40">
        <v>0</v>
      </c>
      <c r="AV40">
        <v>1.360429788793545</v>
      </c>
      <c r="AW40">
        <v>0</v>
      </c>
      <c r="AX40">
        <v>0</v>
      </c>
      <c r="AY40">
        <v>1.9685113641490799</v>
      </c>
      <c r="AZ40">
        <v>3.93005512294204</v>
      </c>
      <c r="BA40">
        <v>0</v>
      </c>
      <c r="BB40">
        <v>7.4516529311474997E-2</v>
      </c>
      <c r="BC40">
        <v>0.84352308823055999</v>
      </c>
      <c r="BD40">
        <v>0</v>
      </c>
      <c r="BE40">
        <v>0</v>
      </c>
      <c r="BF40">
        <v>4.1527413166014346</v>
      </c>
      <c r="BG40">
        <v>0.75992526946905004</v>
      </c>
      <c r="BH40">
        <v>2.1895807865853598</v>
      </c>
      <c r="BJ40">
        <f t="shared" si="0"/>
        <v>0.38073494734178315</v>
      </c>
      <c r="BK40">
        <f t="shared" si="1"/>
        <v>1.009408285777702</v>
      </c>
      <c r="BL40">
        <f t="shared" si="2"/>
        <v>0.91665032432452309</v>
      </c>
      <c r="BN40">
        <f t="shared" si="3"/>
        <v>0.54801453441601045</v>
      </c>
      <c r="BO40">
        <f t="shared" si="4"/>
        <v>1.3797334446492038</v>
      </c>
      <c r="BP40">
        <f t="shared" si="5"/>
        <v>1.1684405798089701</v>
      </c>
      <c r="BR40">
        <f t="shared" si="6"/>
        <v>0.13700363360400261</v>
      </c>
      <c r="BS40">
        <f t="shared" si="7"/>
        <v>0.32520629164710868</v>
      </c>
      <c r="BT40">
        <f t="shared" si="8"/>
        <v>0.23368811596179401</v>
      </c>
      <c r="BV40">
        <f t="shared" si="9"/>
        <v>8.8180099016094485E-2</v>
      </c>
      <c r="BW40">
        <f t="shared" si="10"/>
        <v>5.548384675128825E-2</v>
      </c>
      <c r="BX40">
        <f t="shared" si="11"/>
        <v>0.81826267168482103</v>
      </c>
    </row>
    <row r="41" spans="1:76" x14ac:dyDescent="0.3">
      <c r="A41" t="s">
        <v>1551</v>
      </c>
      <c r="B41">
        <v>0</v>
      </c>
      <c r="C41">
        <v>0.44616401849501153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0.61067932619145504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1.9273926736878595</v>
      </c>
      <c r="AB41">
        <v>0</v>
      </c>
      <c r="AC41">
        <v>0.95102722934341999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1.46340754170119</v>
      </c>
      <c r="AL41">
        <v>0</v>
      </c>
      <c r="AM41">
        <v>0</v>
      </c>
      <c r="AN41">
        <v>0</v>
      </c>
      <c r="AO41">
        <v>0</v>
      </c>
      <c r="AP41">
        <v>7.2628581213615998E-2</v>
      </c>
      <c r="AQ41">
        <v>0</v>
      </c>
      <c r="AR41">
        <v>0</v>
      </c>
      <c r="AS41">
        <v>0</v>
      </c>
      <c r="AT41">
        <v>0</v>
      </c>
      <c r="AU41">
        <v>2.0129400297096551</v>
      </c>
      <c r="AV41">
        <v>0</v>
      </c>
      <c r="AW41">
        <v>0</v>
      </c>
      <c r="AX41">
        <v>0.65936280579745499</v>
      </c>
      <c r="AY41">
        <v>0.1178672145392205</v>
      </c>
      <c r="AZ41">
        <v>0</v>
      </c>
      <c r="BA41">
        <v>0</v>
      </c>
      <c r="BB41">
        <v>1.664879881363045</v>
      </c>
      <c r="BC41">
        <v>1.29146820567131</v>
      </c>
      <c r="BD41">
        <v>0</v>
      </c>
      <c r="BE41">
        <v>0.78746790046743997</v>
      </c>
      <c r="BF41">
        <v>0</v>
      </c>
      <c r="BG41">
        <v>0</v>
      </c>
      <c r="BH41">
        <v>0</v>
      </c>
      <c r="BJ41">
        <f t="shared" si="0"/>
        <v>6.6052709042904167E-2</v>
      </c>
      <c r="BK41">
        <f t="shared" si="1"/>
        <v>0.15991221683507109</v>
      </c>
      <c r="BL41">
        <f t="shared" si="2"/>
        <v>0.32280088641851729</v>
      </c>
      <c r="BN41">
        <f t="shared" si="3"/>
        <v>0.18297253070461364</v>
      </c>
      <c r="BO41">
        <f t="shared" si="4"/>
        <v>0.49461814159197809</v>
      </c>
      <c r="BP41">
        <f t="shared" si="5"/>
        <v>0.61584043625142348</v>
      </c>
      <c r="BR41">
        <f t="shared" si="6"/>
        <v>4.574313267615341E-2</v>
      </c>
      <c r="BS41">
        <f t="shared" si="7"/>
        <v>0.11658261400585855</v>
      </c>
      <c r="BT41">
        <f t="shared" si="8"/>
        <v>0.12316808725028469</v>
      </c>
      <c r="BV41">
        <f t="shared" si="9"/>
        <v>0.46150111171676134</v>
      </c>
      <c r="BW41">
        <f t="shared" si="10"/>
        <v>6.0014735291395803E-2</v>
      </c>
      <c r="BX41">
        <f t="shared" si="11"/>
        <v>0.34252813611935873</v>
      </c>
    </row>
    <row r="42" spans="1:76" x14ac:dyDescent="0.3">
      <c r="A42" t="s">
        <v>1552</v>
      </c>
      <c r="B42">
        <v>0</v>
      </c>
      <c r="C42">
        <v>0</v>
      </c>
      <c r="D42">
        <v>0</v>
      </c>
      <c r="E42">
        <v>1.3500621295758299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1.6017289212515651</v>
      </c>
      <c r="S42">
        <v>0.74041457734145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0.87755428269914504</v>
      </c>
      <c r="AI42">
        <v>1.49442720937722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0.35671443782916401</v>
      </c>
      <c r="AY42">
        <v>0</v>
      </c>
      <c r="AZ42">
        <v>0.97280433906888497</v>
      </c>
      <c r="BA42">
        <v>0</v>
      </c>
      <c r="BB42">
        <v>0.14591465547204699</v>
      </c>
      <c r="BC42">
        <v>0</v>
      </c>
      <c r="BD42">
        <v>0</v>
      </c>
      <c r="BE42">
        <v>0</v>
      </c>
      <c r="BF42">
        <v>0</v>
      </c>
      <c r="BG42">
        <v>0.1041297853062385</v>
      </c>
      <c r="BH42">
        <v>0</v>
      </c>
      <c r="BJ42">
        <f t="shared" ref="BJ42:BJ105" si="12">AVERAGE(B42:Q42)</f>
        <v>8.4378883098489371E-2</v>
      </c>
      <c r="BK42">
        <f t="shared" ref="BK42:BK105" si="13">AVERAGE(R42:AI42)</f>
        <v>0.26189583281496553</v>
      </c>
      <c r="BL42">
        <f t="shared" ref="BL42:BL105" si="14">AVERAGE(AJ42:BH42)</f>
        <v>6.3182528707053376E-2</v>
      </c>
      <c r="BN42">
        <f t="shared" ref="BN42:BN105" si="15">STDEV(B42:Q42)</f>
        <v>0.33751553239395748</v>
      </c>
      <c r="BO42">
        <f t="shared" ref="BO42:BO105" si="16">STDEV(R42:AI42)</f>
        <v>0.53591888084028816</v>
      </c>
      <c r="BP42">
        <f t="shared" ref="BP42:BP105" si="17">STDEV(AJ42:BH42)</f>
        <v>0.20472815031880645</v>
      </c>
      <c r="BR42">
        <f t="shared" ref="BR42:BR105" si="18">BN42/SQRT(16)</f>
        <v>8.4378883098489371E-2</v>
      </c>
      <c r="BS42">
        <f t="shared" ref="BS42:BS105" si="19">BO42/SQRT(18)</f>
        <v>0.12631729160269103</v>
      </c>
      <c r="BT42">
        <f t="shared" ref="BT42:BT105" si="20">BP42/SQRT(25)</f>
        <v>4.0945630063761292E-2</v>
      </c>
      <c r="BV42">
        <f t="shared" ref="BV42:BV105" si="21">TTEST(B42:Q42,R42:AI42,2,3)</f>
        <v>0.25208389914578383</v>
      </c>
      <c r="BW42">
        <f t="shared" ref="BW42:BW105" si="22">TTEST(B42:Q42,AJ42:BH42,2,3)</f>
        <v>0.82327508112064995</v>
      </c>
      <c r="BX42">
        <f t="shared" ref="BX42:BX105" si="23">TTEST(R42:AI42,AJ42:BH42,2,3)</f>
        <v>0.14969621610630343</v>
      </c>
    </row>
    <row r="43" spans="1:76" x14ac:dyDescent="0.3">
      <c r="A43" t="s">
        <v>1553</v>
      </c>
      <c r="B43">
        <v>0</v>
      </c>
      <c r="C43">
        <v>0</v>
      </c>
      <c r="D43">
        <v>0</v>
      </c>
      <c r="E43">
        <v>0</v>
      </c>
      <c r="F43">
        <v>0</v>
      </c>
      <c r="G43">
        <v>0.30644504801244299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0.88444760788317001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0.64727604054536503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0.27936460692890852</v>
      </c>
      <c r="AE43">
        <v>0</v>
      </c>
      <c r="AF43">
        <v>0</v>
      </c>
      <c r="AG43">
        <v>0</v>
      </c>
      <c r="AH43">
        <v>0.87755428269914504</v>
      </c>
      <c r="AI43">
        <v>0.19067999538098149</v>
      </c>
      <c r="AJ43">
        <v>0</v>
      </c>
      <c r="AK43">
        <v>0</v>
      </c>
      <c r="AL43">
        <v>0</v>
      </c>
      <c r="AM43">
        <v>0.99235943482486</v>
      </c>
      <c r="AN43">
        <v>0.35698240499675199</v>
      </c>
      <c r="AO43">
        <v>0.69212602982030003</v>
      </c>
      <c r="AP43">
        <v>0.1085688829090455</v>
      </c>
      <c r="AQ43">
        <v>0</v>
      </c>
      <c r="AR43">
        <v>1.02209915151519</v>
      </c>
      <c r="AS43">
        <v>0.79815587162682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1.2446970081854001</v>
      </c>
      <c r="BE43">
        <v>0</v>
      </c>
      <c r="BF43">
        <v>0</v>
      </c>
      <c r="BG43">
        <v>0</v>
      </c>
      <c r="BH43">
        <v>0</v>
      </c>
      <c r="BJ43">
        <f t="shared" si="12"/>
        <v>7.4430790993475812E-2</v>
      </c>
      <c r="BK43">
        <f t="shared" si="13"/>
        <v>0.11082638475302223</v>
      </c>
      <c r="BL43">
        <f t="shared" si="14"/>
        <v>0.20859955135513469</v>
      </c>
      <c r="BN43">
        <f t="shared" si="15"/>
        <v>0.2291312660427029</v>
      </c>
      <c r="BO43">
        <f t="shared" si="16"/>
        <v>0.2523287374877885</v>
      </c>
      <c r="BP43">
        <f t="shared" si="17"/>
        <v>0.39508464922834097</v>
      </c>
      <c r="BR43">
        <f t="shared" si="18"/>
        <v>5.7282816510675724E-2</v>
      </c>
      <c r="BS43">
        <f t="shared" si="19"/>
        <v>5.9474453788618493E-2</v>
      </c>
      <c r="BT43">
        <f t="shared" si="20"/>
        <v>7.9016929845668188E-2</v>
      </c>
      <c r="BV43">
        <f t="shared" si="21"/>
        <v>0.66235114965343522</v>
      </c>
      <c r="BW43">
        <f t="shared" si="22"/>
        <v>0.17711427045795219</v>
      </c>
      <c r="BX43">
        <f t="shared" si="23"/>
        <v>0.32871318668116734</v>
      </c>
    </row>
    <row r="44" spans="1:76" x14ac:dyDescent="0.3">
      <c r="A44" t="s">
        <v>1554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0.24916113053896449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0.70550646251679505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1.49442720937722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1.1833216615091899</v>
      </c>
      <c r="AQ44">
        <v>0</v>
      </c>
      <c r="AR44">
        <v>1.122925711293705</v>
      </c>
      <c r="AS44">
        <v>0</v>
      </c>
      <c r="AT44">
        <v>0.74998346982946995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0.93111884954343005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J44">
        <f t="shared" si="12"/>
        <v>1.5572570658685281E-2</v>
      </c>
      <c r="BK44">
        <f t="shared" si="13"/>
        <v>0.12221853732744527</v>
      </c>
      <c r="BL44">
        <f t="shared" si="14"/>
        <v>0.1594939876870318</v>
      </c>
      <c r="BN44">
        <f t="shared" si="15"/>
        <v>6.2290282634741123E-2</v>
      </c>
      <c r="BO44">
        <f t="shared" si="16"/>
        <v>0.38057073062809732</v>
      </c>
      <c r="BP44">
        <f t="shared" si="17"/>
        <v>0.37940257433925534</v>
      </c>
      <c r="BR44">
        <f t="shared" si="18"/>
        <v>1.5572570658685281E-2</v>
      </c>
      <c r="BS44">
        <f t="shared" si="19"/>
        <v>8.9701381449415515E-2</v>
      </c>
      <c r="BT44">
        <f t="shared" si="20"/>
        <v>7.5880514867851065E-2</v>
      </c>
      <c r="BV44">
        <f t="shared" si="21"/>
        <v>0.25670148434990864</v>
      </c>
      <c r="BW44">
        <f t="shared" si="22"/>
        <v>7.453787211579882E-2</v>
      </c>
      <c r="BX44">
        <f t="shared" si="23"/>
        <v>0.75284226185934333</v>
      </c>
    </row>
    <row r="45" spans="1:76" x14ac:dyDescent="0.3">
      <c r="A45" t="s">
        <v>1555</v>
      </c>
      <c r="B45">
        <v>2.7867916187887349</v>
      </c>
      <c r="C45">
        <v>1.7779596246755049</v>
      </c>
      <c r="D45">
        <v>1.4700745380097999</v>
      </c>
      <c r="E45">
        <v>0.74352250637256745</v>
      </c>
      <c r="F45">
        <v>0.97162097621678911</v>
      </c>
      <c r="G45">
        <v>1.12162636478969</v>
      </c>
      <c r="H45">
        <v>0</v>
      </c>
      <c r="I45">
        <v>0</v>
      </c>
      <c r="J45">
        <v>2.0080668350318498</v>
      </c>
      <c r="K45">
        <v>3.7063051800732603</v>
      </c>
      <c r="L45">
        <v>1.2753307778765901</v>
      </c>
      <c r="M45">
        <v>0</v>
      </c>
      <c r="N45">
        <v>2.9873795261562548</v>
      </c>
      <c r="O45">
        <v>1.0794298971004499</v>
      </c>
      <c r="P45">
        <v>1.79110614552412</v>
      </c>
      <c r="Q45">
        <v>6.5133381634009502E-2</v>
      </c>
      <c r="R45">
        <v>7.7404883114730101</v>
      </c>
      <c r="S45">
        <v>2.20727802649143</v>
      </c>
      <c r="T45">
        <v>3.9990752627427049</v>
      </c>
      <c r="U45">
        <v>5.5339449750635996</v>
      </c>
      <c r="V45">
        <v>0</v>
      </c>
      <c r="W45">
        <v>0</v>
      </c>
      <c r="X45">
        <v>2.8401558372068698</v>
      </c>
      <c r="Y45">
        <v>0.65134346546883504</v>
      </c>
      <c r="Z45">
        <v>1.01660463219629</v>
      </c>
      <c r="AA45">
        <v>0</v>
      </c>
      <c r="AB45">
        <v>1.7175716592101999</v>
      </c>
      <c r="AC45">
        <v>3.5569705216681853</v>
      </c>
      <c r="AD45">
        <v>1.7669516179610349</v>
      </c>
      <c r="AE45">
        <v>1.0460958136084</v>
      </c>
      <c r="AF45">
        <v>0.63751027689102502</v>
      </c>
      <c r="AG45">
        <v>6.4279277998040669</v>
      </c>
      <c r="AH45">
        <v>0</v>
      </c>
      <c r="AI45">
        <v>0</v>
      </c>
      <c r="AJ45">
        <v>6.4004471637276499</v>
      </c>
      <c r="AK45">
        <v>0.41972289621461401</v>
      </c>
      <c r="AL45">
        <v>0</v>
      </c>
      <c r="AM45">
        <v>3.0707104238517751</v>
      </c>
      <c r="AN45">
        <v>0</v>
      </c>
      <c r="AO45">
        <v>1.614121747464945</v>
      </c>
      <c r="AP45">
        <v>3.1523381631934648</v>
      </c>
      <c r="AQ45">
        <v>4.2367046730769298</v>
      </c>
      <c r="AR45">
        <v>0.221214643184516</v>
      </c>
      <c r="AS45">
        <v>0.79815587162682</v>
      </c>
      <c r="AT45">
        <v>3.2519173837417403</v>
      </c>
      <c r="AU45">
        <v>0.63074874789719504</v>
      </c>
      <c r="AV45">
        <v>0.39018763726287647</v>
      </c>
      <c r="AW45">
        <v>5.1699419602746497</v>
      </c>
      <c r="AX45">
        <v>1.4795902444930451</v>
      </c>
      <c r="AY45">
        <v>0.15755985873158199</v>
      </c>
      <c r="AZ45">
        <v>0</v>
      </c>
      <c r="BA45">
        <v>0</v>
      </c>
      <c r="BB45">
        <v>3.6997547785267799</v>
      </c>
      <c r="BC45">
        <v>1.229132351788035</v>
      </c>
      <c r="BD45">
        <v>1.812301048311695</v>
      </c>
      <c r="BE45">
        <v>4.5268628136763702</v>
      </c>
      <c r="BF45">
        <v>1.274962462019515</v>
      </c>
      <c r="BG45">
        <v>1.234973373585825</v>
      </c>
      <c r="BH45">
        <v>0.81700141668017501</v>
      </c>
      <c r="BJ45">
        <f t="shared" si="12"/>
        <v>1.361521710765601</v>
      </c>
      <c r="BK45">
        <f t="shared" si="13"/>
        <v>2.1745510110992026</v>
      </c>
      <c r="BL45">
        <f t="shared" si="14"/>
        <v>1.8235339863732083</v>
      </c>
      <c r="BN45">
        <f t="shared" si="15"/>
        <v>1.1219308342476459</v>
      </c>
      <c r="BO45">
        <f t="shared" si="16"/>
        <v>2.3930746592561722</v>
      </c>
      <c r="BP45">
        <f t="shared" si="17"/>
        <v>1.8425407250981558</v>
      </c>
      <c r="BR45">
        <f t="shared" si="18"/>
        <v>0.28048270856191149</v>
      </c>
      <c r="BS45">
        <f t="shared" si="19"/>
        <v>0.56405310648190865</v>
      </c>
      <c r="BT45">
        <f t="shared" si="20"/>
        <v>0.36850814501963114</v>
      </c>
      <c r="BV45">
        <f t="shared" si="21"/>
        <v>0.20876299955579988</v>
      </c>
      <c r="BW45">
        <f t="shared" si="22"/>
        <v>0.32461471235128558</v>
      </c>
      <c r="BX45">
        <f t="shared" si="23"/>
        <v>0.60612323470738327</v>
      </c>
    </row>
    <row r="46" spans="1:76" x14ac:dyDescent="0.3">
      <c r="A46" t="s">
        <v>1556</v>
      </c>
      <c r="B46">
        <v>0</v>
      </c>
      <c r="C46">
        <v>0.44616401849501153</v>
      </c>
      <c r="D46">
        <v>0</v>
      </c>
      <c r="E46">
        <v>0</v>
      </c>
      <c r="F46">
        <v>0.63328245333498501</v>
      </c>
      <c r="G46">
        <v>0</v>
      </c>
      <c r="H46">
        <v>1.0336891089034099</v>
      </c>
      <c r="I46">
        <v>0</v>
      </c>
      <c r="J46">
        <v>0</v>
      </c>
      <c r="K46">
        <v>0</v>
      </c>
      <c r="L46">
        <v>1.9324342234656899</v>
      </c>
      <c r="M46">
        <v>0.32944314432238597</v>
      </c>
      <c r="N46">
        <v>0</v>
      </c>
      <c r="O46">
        <v>1.8037799719473899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2.3745604902867248</v>
      </c>
      <c r="X46">
        <v>1.31665420165064</v>
      </c>
      <c r="Y46">
        <v>0.70915256914484504</v>
      </c>
      <c r="Z46">
        <v>0</v>
      </c>
      <c r="AA46">
        <v>0</v>
      </c>
      <c r="AB46">
        <v>0.99855882869237</v>
      </c>
      <c r="AC46">
        <v>1.036060835102365</v>
      </c>
      <c r="AD46">
        <v>1.0522956072122649</v>
      </c>
      <c r="AE46">
        <v>0</v>
      </c>
      <c r="AF46">
        <v>2.7166237400384401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1.0652570311501399</v>
      </c>
      <c r="AP46">
        <v>0.78923220915894499</v>
      </c>
      <c r="AQ46">
        <v>1.408697442069599</v>
      </c>
      <c r="AR46">
        <v>0</v>
      </c>
      <c r="AS46">
        <v>0</v>
      </c>
      <c r="AT46">
        <v>2.0032424038314751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3.93005512294204</v>
      </c>
      <c r="BA46">
        <v>0</v>
      </c>
      <c r="BB46">
        <v>1.8950769514084</v>
      </c>
      <c r="BC46">
        <v>0</v>
      </c>
      <c r="BD46">
        <v>0.58420529504921503</v>
      </c>
      <c r="BE46">
        <v>0.435163664048555</v>
      </c>
      <c r="BF46">
        <v>3.7363937541680796</v>
      </c>
      <c r="BG46">
        <v>1.0152625062123284</v>
      </c>
      <c r="BH46">
        <v>1.3652491897982</v>
      </c>
      <c r="BJ46">
        <f t="shared" si="12"/>
        <v>0.38617455752930446</v>
      </c>
      <c r="BK46">
        <f t="shared" si="13"/>
        <v>0.56688368178486936</v>
      </c>
      <c r="BL46">
        <f t="shared" si="14"/>
        <v>0.72911342279347902</v>
      </c>
      <c r="BN46">
        <f t="shared" si="15"/>
        <v>0.65212404491787934</v>
      </c>
      <c r="BO46">
        <f t="shared" si="16"/>
        <v>0.86257131324073777</v>
      </c>
      <c r="BP46">
        <f t="shared" si="17"/>
        <v>1.1344514791867395</v>
      </c>
      <c r="BR46">
        <f t="shared" si="18"/>
        <v>0.16303101122946984</v>
      </c>
      <c r="BS46">
        <f t="shared" si="19"/>
        <v>0.20331000828317045</v>
      </c>
      <c r="BT46">
        <f t="shared" si="20"/>
        <v>0.22689029583734791</v>
      </c>
      <c r="BV46">
        <f t="shared" si="21"/>
        <v>0.49316462783150206</v>
      </c>
      <c r="BW46">
        <f t="shared" si="22"/>
        <v>0.22706773739133843</v>
      </c>
      <c r="BX46">
        <f t="shared" si="23"/>
        <v>0.59726204091856439</v>
      </c>
    </row>
    <row r="47" spans="1:76" x14ac:dyDescent="0.3">
      <c r="A47" t="s">
        <v>1557</v>
      </c>
      <c r="B47">
        <v>0</v>
      </c>
      <c r="C47">
        <v>1.3317956061804901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0.94742142148607</v>
      </c>
      <c r="AB47">
        <v>0.63249208709506499</v>
      </c>
      <c r="AC47">
        <v>0</v>
      </c>
      <c r="AD47">
        <v>0</v>
      </c>
      <c r="AE47">
        <v>0</v>
      </c>
      <c r="AF47">
        <v>0</v>
      </c>
      <c r="AG47">
        <v>3.1199970843568701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2.435280917983965</v>
      </c>
      <c r="AP47">
        <v>0.1085688829090455</v>
      </c>
      <c r="AQ47">
        <v>0.47596013746829502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0.24237524253120049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0.1041297853062385</v>
      </c>
      <c r="BH47">
        <v>0</v>
      </c>
      <c r="BJ47">
        <f t="shared" si="12"/>
        <v>8.3237225386280631E-2</v>
      </c>
      <c r="BK47">
        <f t="shared" si="13"/>
        <v>0.26110614405211141</v>
      </c>
      <c r="BL47">
        <f t="shared" si="14"/>
        <v>0.13465259864794979</v>
      </c>
      <c r="BN47">
        <f t="shared" si="15"/>
        <v>0.33294890154512252</v>
      </c>
      <c r="BO47">
        <f t="shared" si="16"/>
        <v>0.75944483841864274</v>
      </c>
      <c r="BP47">
        <f t="shared" si="17"/>
        <v>0.49096945409930265</v>
      </c>
      <c r="BR47">
        <f t="shared" si="18"/>
        <v>8.3237225386280631E-2</v>
      </c>
      <c r="BS47">
        <f t="shared" si="19"/>
        <v>0.1790028650609814</v>
      </c>
      <c r="BT47">
        <f t="shared" si="20"/>
        <v>9.8193890819860533E-2</v>
      </c>
      <c r="BV47">
        <f t="shared" si="21"/>
        <v>0.37657731884742696</v>
      </c>
      <c r="BW47">
        <f t="shared" si="22"/>
        <v>0.69177595432220729</v>
      </c>
      <c r="BX47">
        <f t="shared" si="23"/>
        <v>0.54086123867793334</v>
      </c>
    </row>
    <row r="48" spans="1:76" x14ac:dyDescent="0.3">
      <c r="A48" t="s">
        <v>1558</v>
      </c>
      <c r="B48">
        <v>0.17352569179635849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1.24983617384957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0.35698240499675199</v>
      </c>
      <c r="AO48">
        <v>0</v>
      </c>
      <c r="AP48">
        <v>0.1085688829090455</v>
      </c>
      <c r="AQ48">
        <v>0</v>
      </c>
      <c r="AR48">
        <v>0</v>
      </c>
      <c r="AS48">
        <v>0</v>
      </c>
      <c r="AT48">
        <v>0.59351456933619495</v>
      </c>
      <c r="AU48">
        <v>0</v>
      </c>
      <c r="AV48">
        <v>0</v>
      </c>
      <c r="AW48">
        <v>4.0632914650111047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0.435163664048555</v>
      </c>
      <c r="BF48">
        <v>0</v>
      </c>
      <c r="BG48">
        <v>0.75992526946905004</v>
      </c>
      <c r="BH48">
        <v>0</v>
      </c>
      <c r="BJ48">
        <f t="shared" si="12"/>
        <v>1.0845355737272406E-2</v>
      </c>
      <c r="BK48">
        <f t="shared" si="13"/>
        <v>6.9435342991642779E-2</v>
      </c>
      <c r="BL48">
        <f t="shared" si="14"/>
        <v>0.25269785023082808</v>
      </c>
      <c r="BN48">
        <f t="shared" si="15"/>
        <v>4.3381422949089622E-2</v>
      </c>
      <c r="BO48">
        <f t="shared" si="16"/>
        <v>0.29458921130042653</v>
      </c>
      <c r="BP48">
        <f t="shared" si="17"/>
        <v>0.82088035708021834</v>
      </c>
      <c r="BR48">
        <f t="shared" si="18"/>
        <v>1.0845355737272406E-2</v>
      </c>
      <c r="BS48">
        <f t="shared" si="19"/>
        <v>6.9435342991642779E-2</v>
      </c>
      <c r="BT48">
        <f t="shared" si="20"/>
        <v>0.16417607141604368</v>
      </c>
      <c r="BV48">
        <f t="shared" si="21"/>
        <v>0.41548230019387911</v>
      </c>
      <c r="BW48">
        <f t="shared" si="22"/>
        <v>0.15445959213429292</v>
      </c>
      <c r="BX48">
        <f t="shared" si="23"/>
        <v>0.31163802455914863</v>
      </c>
    </row>
    <row r="49" spans="1:76" x14ac:dyDescent="0.3">
      <c r="A49" t="s">
        <v>1559</v>
      </c>
      <c r="B49">
        <v>0</v>
      </c>
      <c r="C49">
        <v>1.57598285764181</v>
      </c>
      <c r="D49">
        <v>0.82595607760098499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0.16957665256211399</v>
      </c>
      <c r="L49">
        <v>1.9324342234656899</v>
      </c>
      <c r="M49">
        <v>0</v>
      </c>
      <c r="N49">
        <v>0</v>
      </c>
      <c r="O49">
        <v>0.88444760788317001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0.90424840534365003</v>
      </c>
      <c r="AK49">
        <v>0</v>
      </c>
      <c r="AL49">
        <v>0</v>
      </c>
      <c r="AM49">
        <v>0.99235943482486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0.65936280579745499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0.99822205670789499</v>
      </c>
      <c r="BE49">
        <v>0.78349361813697505</v>
      </c>
      <c r="BF49">
        <v>0</v>
      </c>
      <c r="BG49">
        <v>0</v>
      </c>
      <c r="BH49">
        <v>0</v>
      </c>
      <c r="BJ49">
        <f t="shared" si="12"/>
        <v>0.33677483869711056</v>
      </c>
      <c r="BK49">
        <f t="shared" si="13"/>
        <v>0</v>
      </c>
      <c r="BL49">
        <f t="shared" si="14"/>
        <v>0.17350745283243341</v>
      </c>
      <c r="BN49">
        <f t="shared" si="15"/>
        <v>0.62697977523156156</v>
      </c>
      <c r="BO49">
        <f t="shared" si="16"/>
        <v>0</v>
      </c>
      <c r="BP49">
        <f t="shared" si="17"/>
        <v>0.35910132945376483</v>
      </c>
      <c r="BR49">
        <f t="shared" si="18"/>
        <v>0.15674494380789039</v>
      </c>
      <c r="BS49">
        <f t="shared" si="19"/>
        <v>0</v>
      </c>
      <c r="BT49">
        <f t="shared" si="20"/>
        <v>7.1820265890752966E-2</v>
      </c>
      <c r="BV49">
        <f t="shared" si="21"/>
        <v>4.8407400548105668E-2</v>
      </c>
      <c r="BW49">
        <f t="shared" si="22"/>
        <v>0.35425404686551487</v>
      </c>
      <c r="BX49">
        <f t="shared" si="23"/>
        <v>2.3672515878155519E-2</v>
      </c>
    </row>
    <row r="50" spans="1:76" x14ac:dyDescent="0.3">
      <c r="A50" t="s">
        <v>1560</v>
      </c>
      <c r="B50">
        <v>0.17352569179635849</v>
      </c>
      <c r="C50">
        <v>1.3317956061804901</v>
      </c>
      <c r="D50">
        <v>1.3502383962057101</v>
      </c>
      <c r="E50">
        <v>0</v>
      </c>
      <c r="F50">
        <v>0.222326595488124</v>
      </c>
      <c r="G50">
        <v>1.2085303124395901</v>
      </c>
      <c r="H50">
        <v>0</v>
      </c>
      <c r="I50">
        <v>0</v>
      </c>
      <c r="J50">
        <v>0</v>
      </c>
      <c r="K50">
        <v>1.62396643830562</v>
      </c>
      <c r="L50">
        <v>0</v>
      </c>
      <c r="M50">
        <v>1.148637794866975</v>
      </c>
      <c r="N50">
        <v>0</v>
      </c>
      <c r="O50">
        <v>0</v>
      </c>
      <c r="P50">
        <v>0</v>
      </c>
      <c r="Q50">
        <v>1.37908826522956</v>
      </c>
      <c r="R50">
        <v>0</v>
      </c>
      <c r="S50">
        <v>0.52597348346176498</v>
      </c>
      <c r="T50">
        <v>0</v>
      </c>
      <c r="U50">
        <v>2.3716907035986901</v>
      </c>
      <c r="V50">
        <v>0</v>
      </c>
      <c r="W50">
        <v>0</v>
      </c>
      <c r="X50">
        <v>0</v>
      </c>
      <c r="Y50">
        <v>1.1233910857106351</v>
      </c>
      <c r="Z50">
        <v>0.59496362067906505</v>
      </c>
      <c r="AA50">
        <v>0</v>
      </c>
      <c r="AB50">
        <v>1.0141701844168409</v>
      </c>
      <c r="AC50">
        <v>0</v>
      </c>
      <c r="AD50">
        <v>0</v>
      </c>
      <c r="AE50">
        <v>0</v>
      </c>
      <c r="AF50">
        <v>1.1982087986743071</v>
      </c>
      <c r="AG50">
        <v>0</v>
      </c>
      <c r="AH50">
        <v>0</v>
      </c>
      <c r="AI50">
        <v>1.570217579736785</v>
      </c>
      <c r="AJ50">
        <v>1.3449993754496401</v>
      </c>
      <c r="AK50">
        <v>1.46340754170119</v>
      </c>
      <c r="AL50">
        <v>0.76024438079497503</v>
      </c>
      <c r="AM50">
        <v>3.6142844027197301</v>
      </c>
      <c r="AN50">
        <v>0</v>
      </c>
      <c r="AO50">
        <v>0</v>
      </c>
      <c r="AP50">
        <v>7.2628581213615998E-2</v>
      </c>
      <c r="AQ50">
        <v>0</v>
      </c>
      <c r="AR50">
        <v>0</v>
      </c>
      <c r="AS50">
        <v>1.4419132361818585</v>
      </c>
      <c r="AT50">
        <v>0</v>
      </c>
      <c r="AU50">
        <v>0</v>
      </c>
      <c r="AV50">
        <v>0.39018763726287647</v>
      </c>
      <c r="AW50">
        <v>0</v>
      </c>
      <c r="AX50">
        <v>0</v>
      </c>
      <c r="AY50">
        <v>0</v>
      </c>
      <c r="AZ50">
        <v>0</v>
      </c>
      <c r="BA50">
        <v>1.5729415790539749</v>
      </c>
      <c r="BB50">
        <v>0.88426448341755004</v>
      </c>
      <c r="BC50">
        <v>0</v>
      </c>
      <c r="BD50">
        <v>0</v>
      </c>
      <c r="BE50">
        <v>0.78349361813697505</v>
      </c>
      <c r="BF50">
        <v>0</v>
      </c>
      <c r="BG50">
        <v>0</v>
      </c>
      <c r="BH50">
        <v>0</v>
      </c>
      <c r="BJ50">
        <f t="shared" si="12"/>
        <v>0.52738181878202672</v>
      </c>
      <c r="BK50">
        <f t="shared" si="13"/>
        <v>0.46658974757100491</v>
      </c>
      <c r="BL50">
        <f t="shared" si="14"/>
        <v>0.49313459343729543</v>
      </c>
      <c r="BN50">
        <f t="shared" si="15"/>
        <v>0.66057166935992007</v>
      </c>
      <c r="BO50">
        <f t="shared" si="16"/>
        <v>0.70829850015335394</v>
      </c>
      <c r="BP50">
        <f t="shared" si="17"/>
        <v>0.85680198158124965</v>
      </c>
      <c r="BR50">
        <f t="shared" si="18"/>
        <v>0.16514291733998002</v>
      </c>
      <c r="BS50">
        <f t="shared" si="19"/>
        <v>0.16694755752089915</v>
      </c>
      <c r="BT50">
        <f t="shared" si="20"/>
        <v>0.17136039631624994</v>
      </c>
      <c r="BV50">
        <f t="shared" si="21"/>
        <v>0.79739002237911472</v>
      </c>
      <c r="BW50">
        <f t="shared" si="22"/>
        <v>0.88634555115885316</v>
      </c>
      <c r="BX50">
        <f t="shared" si="23"/>
        <v>0.91220521096992868</v>
      </c>
    </row>
    <row r="51" spans="1:76" x14ac:dyDescent="0.3">
      <c r="A51" t="s">
        <v>1561</v>
      </c>
      <c r="B51">
        <v>0</v>
      </c>
      <c r="C51">
        <v>0</v>
      </c>
      <c r="D51">
        <v>1.0670289949112974</v>
      </c>
      <c r="E51">
        <v>0.32761617053605652</v>
      </c>
      <c r="F51">
        <v>0.529394976782535</v>
      </c>
      <c r="G51">
        <v>0</v>
      </c>
      <c r="H51">
        <v>0</v>
      </c>
      <c r="I51">
        <v>1.9537258044894701</v>
      </c>
      <c r="J51">
        <v>3.3333121694662848</v>
      </c>
      <c r="K51">
        <v>0.16957665256211399</v>
      </c>
      <c r="L51">
        <v>0.68217449012574005</v>
      </c>
      <c r="M51">
        <v>1.2173368971020109</v>
      </c>
      <c r="N51">
        <v>1.2803055112098249</v>
      </c>
      <c r="O51">
        <v>2.2599206095109552</v>
      </c>
      <c r="P51">
        <v>1.7857518927185949</v>
      </c>
      <c r="Q51">
        <v>6.5133381634009502E-2</v>
      </c>
      <c r="R51">
        <v>0.314184666059795</v>
      </c>
      <c r="S51">
        <v>3.09966350859357</v>
      </c>
      <c r="T51">
        <v>0.46826014031343499</v>
      </c>
      <c r="U51">
        <v>0</v>
      </c>
      <c r="V51">
        <v>2.11734134757037</v>
      </c>
      <c r="W51">
        <v>0</v>
      </c>
      <c r="X51">
        <v>0</v>
      </c>
      <c r="Y51">
        <v>2.778080413715275</v>
      </c>
      <c r="Z51">
        <v>0</v>
      </c>
      <c r="AA51">
        <v>0.41870683999657249</v>
      </c>
      <c r="AB51">
        <v>0.87424887641677995</v>
      </c>
      <c r="AC51">
        <v>1.036060835102365</v>
      </c>
      <c r="AD51">
        <v>0.41475831676992397</v>
      </c>
      <c r="AE51">
        <v>0.95216774603986498</v>
      </c>
      <c r="AF51">
        <v>0.54324427147771004</v>
      </c>
      <c r="AG51">
        <v>3.67867719391838</v>
      </c>
      <c r="AH51">
        <v>0</v>
      </c>
      <c r="AI51">
        <v>0.215161182330879</v>
      </c>
      <c r="AJ51">
        <v>1.3449993754496401</v>
      </c>
      <c r="AK51">
        <v>0</v>
      </c>
      <c r="AL51">
        <v>1.1606110744405571</v>
      </c>
      <c r="AM51">
        <v>2.31787487510495</v>
      </c>
      <c r="AN51">
        <v>1.64224160049387</v>
      </c>
      <c r="AO51">
        <v>0</v>
      </c>
      <c r="AP51">
        <v>0</v>
      </c>
      <c r="AQ51">
        <v>1.418477959473097</v>
      </c>
      <c r="AR51">
        <v>1.34897780310127</v>
      </c>
      <c r="AS51">
        <v>0.75963093731459996</v>
      </c>
      <c r="AT51">
        <v>0.74998346982946995</v>
      </c>
      <c r="AU51">
        <v>0.1723299633469175</v>
      </c>
      <c r="AV51">
        <v>0.58159555586881995</v>
      </c>
      <c r="AW51">
        <v>0</v>
      </c>
      <c r="AX51">
        <v>0.69038968496245501</v>
      </c>
      <c r="AY51">
        <v>0</v>
      </c>
      <c r="AZ51">
        <v>0</v>
      </c>
      <c r="BA51">
        <v>0</v>
      </c>
      <c r="BB51">
        <v>2.3977850271150754</v>
      </c>
      <c r="BC51">
        <v>0</v>
      </c>
      <c r="BD51">
        <v>0</v>
      </c>
      <c r="BE51">
        <v>0.75617255416226004</v>
      </c>
      <c r="BF51">
        <v>1.274962462019515</v>
      </c>
      <c r="BG51">
        <v>2.63721401686974</v>
      </c>
      <c r="BH51">
        <v>3.6588962195809449</v>
      </c>
      <c r="BJ51">
        <f t="shared" si="12"/>
        <v>0.91695484694055573</v>
      </c>
      <c r="BK51">
        <f t="shared" si="13"/>
        <v>0.9394752965724954</v>
      </c>
      <c r="BL51">
        <f t="shared" si="14"/>
        <v>0.9164857031653274</v>
      </c>
      <c r="BN51">
        <f t="shared" si="15"/>
        <v>0.99722483890085345</v>
      </c>
      <c r="BO51">
        <f t="shared" si="16"/>
        <v>1.1683442437687306</v>
      </c>
      <c r="BP51">
        <f t="shared" si="17"/>
        <v>1.0068915528964324</v>
      </c>
      <c r="BR51">
        <f t="shared" si="18"/>
        <v>0.24930620972521336</v>
      </c>
      <c r="BS51">
        <f t="shared" si="19"/>
        <v>0.27538137917637939</v>
      </c>
      <c r="BT51">
        <f t="shared" si="20"/>
        <v>0.20137831057928648</v>
      </c>
      <c r="BV51">
        <f t="shared" si="21"/>
        <v>0.95203499920554802</v>
      </c>
      <c r="BW51">
        <f t="shared" si="22"/>
        <v>0.99884098048728287</v>
      </c>
      <c r="BX51">
        <f t="shared" si="23"/>
        <v>0.94667652783172773</v>
      </c>
    </row>
    <row r="52" spans="1:76" x14ac:dyDescent="0.3">
      <c r="A52" t="s">
        <v>1562</v>
      </c>
      <c r="B52">
        <v>13.685870129976969</v>
      </c>
      <c r="C52">
        <v>11.052276874583255</v>
      </c>
      <c r="D52">
        <v>11.60500506737991</v>
      </c>
      <c r="E52">
        <v>12.489405757507249</v>
      </c>
      <c r="F52">
        <v>13.954905345948456</v>
      </c>
      <c r="G52">
        <v>12.012253026505791</v>
      </c>
      <c r="H52">
        <v>8.3415482960124603</v>
      </c>
      <c r="I52">
        <v>14.92568228155565</v>
      </c>
      <c r="J52">
        <v>19.090034954172701</v>
      </c>
      <c r="K52">
        <v>15.938212843823001</v>
      </c>
      <c r="L52">
        <v>11.420524338111589</v>
      </c>
      <c r="M52">
        <v>9.2133032213787356</v>
      </c>
      <c r="N52">
        <v>12.04271562489415</v>
      </c>
      <c r="O52">
        <v>13.435571879595319</v>
      </c>
      <c r="P52">
        <v>12.520813096492486</v>
      </c>
      <c r="Q52">
        <v>7.3630161248281958</v>
      </c>
      <c r="R52">
        <v>9.01536618325839</v>
      </c>
      <c r="S52">
        <v>10.01244521911801</v>
      </c>
      <c r="T52">
        <v>12.0697706801466</v>
      </c>
      <c r="U52">
        <v>12.395699922400601</v>
      </c>
      <c r="V52">
        <v>19.867272814666201</v>
      </c>
      <c r="W52">
        <v>23.05503536166815</v>
      </c>
      <c r="X52">
        <v>12.32660191416625</v>
      </c>
      <c r="Y52">
        <v>20.870043919721049</v>
      </c>
      <c r="Z52">
        <v>5.5730743450951703</v>
      </c>
      <c r="AA52">
        <v>8.6613400117299353</v>
      </c>
      <c r="AB52">
        <v>12.522095896647201</v>
      </c>
      <c r="AC52">
        <v>19.756789804787402</v>
      </c>
      <c r="AD52">
        <v>14.11736166362695</v>
      </c>
      <c r="AE52">
        <v>9.5066637156191955</v>
      </c>
      <c r="AF52">
        <v>11.119335963480335</v>
      </c>
      <c r="AG52">
        <v>22.817916242174199</v>
      </c>
      <c r="AH52">
        <v>5.8921290315341146</v>
      </c>
      <c r="AI52">
        <v>6.6733384802964997</v>
      </c>
      <c r="AJ52">
        <v>15.3682670342835</v>
      </c>
      <c r="AK52">
        <v>12.427255872329351</v>
      </c>
      <c r="AL52">
        <v>23.56145167514445</v>
      </c>
      <c r="AM52">
        <v>18.6054963869706</v>
      </c>
      <c r="AN52">
        <v>9.8018348398301942</v>
      </c>
      <c r="AO52">
        <v>19.56182750333895</v>
      </c>
      <c r="AP52">
        <v>13.342504835655401</v>
      </c>
      <c r="AQ52">
        <v>14.341484875286149</v>
      </c>
      <c r="AR52">
        <v>11.70753094041142</v>
      </c>
      <c r="AS52">
        <v>11.13111472690996</v>
      </c>
      <c r="AT52">
        <v>15.033839419806</v>
      </c>
      <c r="AU52">
        <v>8.2472805234395548</v>
      </c>
      <c r="AV52">
        <v>13.561337653905801</v>
      </c>
      <c r="AW52">
        <v>4.4663346839277054</v>
      </c>
      <c r="AX52">
        <v>12.656361838586974</v>
      </c>
      <c r="AY52">
        <v>18.673775551168351</v>
      </c>
      <c r="AZ52">
        <v>12.875496655595452</v>
      </c>
      <c r="BA52">
        <v>6.8889026908578499</v>
      </c>
      <c r="BB52">
        <v>15.832400867176389</v>
      </c>
      <c r="BC52">
        <v>14.986843424323226</v>
      </c>
      <c r="BD52">
        <v>11.652519718637514</v>
      </c>
      <c r="BE52">
        <v>14.1580954189624</v>
      </c>
      <c r="BF52">
        <v>20.203875575954953</v>
      </c>
      <c r="BG52">
        <v>12.50666028820585</v>
      </c>
      <c r="BH52">
        <v>20.467128386257599</v>
      </c>
      <c r="BJ52">
        <f t="shared" si="12"/>
        <v>12.443196178922872</v>
      </c>
      <c r="BK52">
        <f t="shared" si="13"/>
        <v>13.125126731674236</v>
      </c>
      <c r="BL52">
        <f t="shared" si="14"/>
        <v>14.082384855478622</v>
      </c>
      <c r="BN52">
        <f t="shared" si="15"/>
        <v>2.880670585268859</v>
      </c>
      <c r="BO52">
        <f t="shared" si="16"/>
        <v>5.7404665050853403</v>
      </c>
      <c r="BP52">
        <f t="shared" si="17"/>
        <v>4.437238027280797</v>
      </c>
      <c r="BR52">
        <f t="shared" si="18"/>
        <v>0.72016764631721475</v>
      </c>
      <c r="BS52">
        <f t="shared" si="19"/>
        <v>1.3530409309733618</v>
      </c>
      <c r="BT52">
        <f t="shared" si="20"/>
        <v>0.88744760545615942</v>
      </c>
      <c r="BV52">
        <f t="shared" si="21"/>
        <v>0.66011993951307613</v>
      </c>
      <c r="BW52">
        <f t="shared" si="22"/>
        <v>0.15947776737849079</v>
      </c>
      <c r="BX52">
        <f t="shared" si="23"/>
        <v>0.55845077406938692</v>
      </c>
    </row>
    <row r="53" spans="1:76" x14ac:dyDescent="0.3">
      <c r="A53" t="s">
        <v>1563</v>
      </c>
      <c r="B53">
        <v>2.1477562034963826</v>
      </c>
      <c r="C53">
        <v>0</v>
      </c>
      <c r="D53">
        <v>0.2410729173103125</v>
      </c>
      <c r="E53">
        <v>4.2272158384781395</v>
      </c>
      <c r="F53">
        <v>6.2045611776089444</v>
      </c>
      <c r="G53">
        <v>4.1552023280565997</v>
      </c>
      <c r="H53">
        <v>5.9405488473985395</v>
      </c>
      <c r="I53">
        <v>11.491434748388464</v>
      </c>
      <c r="J53">
        <v>2.0329055427071152</v>
      </c>
      <c r="K53">
        <v>3.9455177045263197</v>
      </c>
      <c r="L53">
        <v>5.5079253383480298</v>
      </c>
      <c r="M53">
        <v>0</v>
      </c>
      <c r="N53">
        <v>3.2719639625336399</v>
      </c>
      <c r="O53">
        <v>14.963101846800203</v>
      </c>
      <c r="P53">
        <v>15.577374925373951</v>
      </c>
      <c r="Q53">
        <v>6.8733411843823058</v>
      </c>
      <c r="R53">
        <v>1.7597339607706199</v>
      </c>
      <c r="S53">
        <v>1.266388060803215</v>
      </c>
      <c r="T53">
        <v>4.0968082131072849</v>
      </c>
      <c r="U53">
        <v>3.0519201425439801</v>
      </c>
      <c r="V53">
        <v>4.0036028177136753</v>
      </c>
      <c r="W53">
        <v>11.608018198116124</v>
      </c>
      <c r="X53">
        <v>4.4053859836221951</v>
      </c>
      <c r="Y53">
        <v>7.2752427345647046</v>
      </c>
      <c r="Z53">
        <v>1.7186280038337949</v>
      </c>
      <c r="AA53">
        <v>8.7956794786432102</v>
      </c>
      <c r="AB53">
        <v>6.5677570728218404</v>
      </c>
      <c r="AC53">
        <v>7.2200295885204699</v>
      </c>
      <c r="AD53">
        <v>5.731206587029674</v>
      </c>
      <c r="AE53">
        <v>0.18677099561184549</v>
      </c>
      <c r="AF53">
        <v>3.4107189428146754</v>
      </c>
      <c r="AG53">
        <v>9.8980094568000503</v>
      </c>
      <c r="AH53">
        <v>6.8271467011235405</v>
      </c>
      <c r="AI53">
        <v>0</v>
      </c>
      <c r="AJ53">
        <v>4.8671217333329748</v>
      </c>
      <c r="AK53">
        <v>6.3771184276146045</v>
      </c>
      <c r="AL53">
        <v>7.9903439294273593</v>
      </c>
      <c r="AM53">
        <v>6.96223959330589</v>
      </c>
      <c r="AN53">
        <v>4.9826203388940753</v>
      </c>
      <c r="AO53">
        <v>0</v>
      </c>
      <c r="AP53">
        <v>6.8137374706219802</v>
      </c>
      <c r="AQ53">
        <v>6.0151190218690598</v>
      </c>
      <c r="AR53">
        <v>3.9343641058948351</v>
      </c>
      <c r="AS53">
        <v>0.702852369141025</v>
      </c>
      <c r="AT53">
        <v>3.3747673751079503</v>
      </c>
      <c r="AU53">
        <v>10.384040511970319</v>
      </c>
      <c r="AV53">
        <v>2.8524631649424101</v>
      </c>
      <c r="AW53">
        <v>6.4180613403614197</v>
      </c>
      <c r="AX53">
        <v>3.7126868481836945</v>
      </c>
      <c r="AY53">
        <v>8.0622149834869656</v>
      </c>
      <c r="AZ53">
        <v>14.394196302634205</v>
      </c>
      <c r="BA53">
        <v>7.2278304733085701</v>
      </c>
      <c r="BB53">
        <v>10.147439595089805</v>
      </c>
      <c r="BC53">
        <v>4.7840050454286249</v>
      </c>
      <c r="BD53">
        <v>5.0273109292160001</v>
      </c>
      <c r="BE53">
        <v>2.6091385888497451</v>
      </c>
      <c r="BF53">
        <v>5.8609072128423199</v>
      </c>
      <c r="BG53">
        <v>2.0830176951187571</v>
      </c>
      <c r="BH53">
        <v>2.1895807865853598</v>
      </c>
      <c r="BJ53">
        <f t="shared" si="12"/>
        <v>5.4112451603380585</v>
      </c>
      <c r="BK53">
        <f t="shared" si="13"/>
        <v>4.8790581632467163</v>
      </c>
      <c r="BL53">
        <f t="shared" si="14"/>
        <v>5.5109271137291191</v>
      </c>
      <c r="BN53">
        <f t="shared" si="15"/>
        <v>4.8420055673092595</v>
      </c>
      <c r="BO53">
        <f t="shared" si="16"/>
        <v>3.3439433056477501</v>
      </c>
      <c r="BP53">
        <f t="shared" si="17"/>
        <v>3.2210938209452018</v>
      </c>
      <c r="BR53">
        <f t="shared" si="18"/>
        <v>1.2105013918273149</v>
      </c>
      <c r="BS53">
        <f t="shared" si="19"/>
        <v>0.78817499577562811</v>
      </c>
      <c r="BT53">
        <f t="shared" si="20"/>
        <v>0.64421876418904034</v>
      </c>
      <c r="BV53">
        <f t="shared" si="21"/>
        <v>0.71550927647566553</v>
      </c>
      <c r="BW53">
        <f t="shared" si="22"/>
        <v>0.94266416518198848</v>
      </c>
      <c r="BX53">
        <f t="shared" si="23"/>
        <v>0.53869916797923179</v>
      </c>
    </row>
    <row r="54" spans="1:76" x14ac:dyDescent="0.3">
      <c r="A54" t="s">
        <v>1564</v>
      </c>
      <c r="B54">
        <v>16.550604220557901</v>
      </c>
      <c r="C54">
        <v>13.417110803327901</v>
      </c>
      <c r="D54">
        <v>6.2391685307511402</v>
      </c>
      <c r="E54">
        <v>5.3621007695020451</v>
      </c>
      <c r="F54">
        <v>10.676136130301471</v>
      </c>
      <c r="G54">
        <v>9.9847133578064309</v>
      </c>
      <c r="H54">
        <v>12.973947436029551</v>
      </c>
      <c r="I54">
        <v>6.7144559290689401</v>
      </c>
      <c r="J54">
        <v>12.50008978451376</v>
      </c>
      <c r="K54">
        <v>9.5501609562108101</v>
      </c>
      <c r="L54">
        <v>26.16845745402345</v>
      </c>
      <c r="M54">
        <v>2.7060082879988099</v>
      </c>
      <c r="N54">
        <v>12.409352476463765</v>
      </c>
      <c r="O54">
        <v>20.886184413654298</v>
      </c>
      <c r="P54">
        <v>21.413108526631849</v>
      </c>
      <c r="Q54">
        <v>9.9313599279636797</v>
      </c>
      <c r="R54">
        <v>7.8709280807349042</v>
      </c>
      <c r="S54">
        <v>21.088277735139499</v>
      </c>
      <c r="T54">
        <v>21.9887773909748</v>
      </c>
      <c r="U54">
        <v>5.8550540765009602</v>
      </c>
      <c r="V54">
        <v>11.97068857436301</v>
      </c>
      <c r="W54">
        <v>14.435788975083424</v>
      </c>
      <c r="X54">
        <v>17.545383963031501</v>
      </c>
      <c r="Y54">
        <v>15.079204175761792</v>
      </c>
      <c r="Z54">
        <v>9.5266064520355105</v>
      </c>
      <c r="AA54">
        <v>13.00220654705825</v>
      </c>
      <c r="AB54">
        <v>12.289577446157224</v>
      </c>
      <c r="AC54">
        <v>14.673702360021689</v>
      </c>
      <c r="AD54">
        <v>10.10851262993873</v>
      </c>
      <c r="AE54">
        <v>13.98319535152768</v>
      </c>
      <c r="AF54">
        <v>9.9001566078390795</v>
      </c>
      <c r="AG54">
        <v>30.8340107132443</v>
      </c>
      <c r="AH54">
        <v>11.837305268629111</v>
      </c>
      <c r="AI54">
        <v>4.77535113578063</v>
      </c>
      <c r="AJ54">
        <v>23.021959795225548</v>
      </c>
      <c r="AK54">
        <v>12.039424552300634</v>
      </c>
      <c r="AL54">
        <v>20.373295420182249</v>
      </c>
      <c r="AM54">
        <v>14.788762059745348</v>
      </c>
      <c r="AN54">
        <v>23.897557169050202</v>
      </c>
      <c r="AO54">
        <v>27.766109415441647</v>
      </c>
      <c r="AP54">
        <v>13.228883220505601</v>
      </c>
      <c r="AQ54">
        <v>12.85265072406553</v>
      </c>
      <c r="AR54">
        <v>14.845143691319052</v>
      </c>
      <c r="AS54">
        <v>15.162377789681249</v>
      </c>
      <c r="AT54">
        <v>14.6487994449948</v>
      </c>
      <c r="AU54">
        <v>10.714480504699026</v>
      </c>
      <c r="AV54">
        <v>9.7216503893426296</v>
      </c>
      <c r="AW54">
        <v>7.9228578871657351</v>
      </c>
      <c r="AX54">
        <v>11.370087922344101</v>
      </c>
      <c r="AY54">
        <v>7.3474859774250696</v>
      </c>
      <c r="AZ54">
        <v>14.097214522096349</v>
      </c>
      <c r="BA54">
        <v>14.613423197782652</v>
      </c>
      <c r="BB54">
        <v>11.770864582341476</v>
      </c>
      <c r="BC54">
        <v>7.3393111145850458</v>
      </c>
      <c r="BD54">
        <v>14.071601751505309</v>
      </c>
      <c r="BE54">
        <v>17.42717407651735</v>
      </c>
      <c r="BF54">
        <v>10.662479495537688</v>
      </c>
      <c r="BG54">
        <v>9.9345427279114595</v>
      </c>
      <c r="BH54">
        <v>12.371243106192175</v>
      </c>
      <c r="BJ54">
        <f t="shared" si="12"/>
        <v>12.342684937800362</v>
      </c>
      <c r="BK54">
        <f t="shared" si="13"/>
        <v>13.709151526879005</v>
      </c>
      <c r="BL54">
        <f t="shared" si="14"/>
        <v>14.079575221518317</v>
      </c>
      <c r="BN54">
        <f t="shared" si="15"/>
        <v>6.3149489401155083</v>
      </c>
      <c r="BO54">
        <f t="shared" si="16"/>
        <v>6.2496302618063808</v>
      </c>
      <c r="BP54">
        <f t="shared" si="17"/>
        <v>5.1119961526534778</v>
      </c>
      <c r="BR54">
        <f t="shared" si="18"/>
        <v>1.5787372350288771</v>
      </c>
      <c r="BS54">
        <f t="shared" si="19"/>
        <v>1.4730519793439836</v>
      </c>
      <c r="BT54">
        <f t="shared" si="20"/>
        <v>1.0223992305306955</v>
      </c>
      <c r="BV54">
        <f t="shared" si="21"/>
        <v>0.53140763888945808</v>
      </c>
      <c r="BW54">
        <f t="shared" si="22"/>
        <v>0.36388708011456816</v>
      </c>
      <c r="BX54">
        <f t="shared" si="23"/>
        <v>0.83764165376229349</v>
      </c>
    </row>
    <row r="55" spans="1:76" x14ac:dyDescent="0.3">
      <c r="A55" t="s">
        <v>1565</v>
      </c>
      <c r="B55">
        <v>1.885649737249705</v>
      </c>
      <c r="C55">
        <v>6.1889633615012452</v>
      </c>
      <c r="D55">
        <v>0.82595607760098499</v>
      </c>
      <c r="E55">
        <v>4.015353804541685</v>
      </c>
      <c r="F55">
        <v>5.2911396311980203</v>
      </c>
      <c r="G55">
        <v>4.4456040528487</v>
      </c>
      <c r="H55">
        <v>1.9597832175180998</v>
      </c>
      <c r="I55">
        <v>2.081182232136995</v>
      </c>
      <c r="J55">
        <v>0.86104739517153495</v>
      </c>
      <c r="K55">
        <v>6.82054685639421</v>
      </c>
      <c r="L55">
        <v>3.3230285736371248</v>
      </c>
      <c r="M55">
        <v>6.5831005231023747</v>
      </c>
      <c r="N55">
        <v>1.9845632068236601</v>
      </c>
      <c r="O55">
        <v>1.0794298971004499</v>
      </c>
      <c r="P55">
        <v>0.1643326575658815</v>
      </c>
      <c r="Q55">
        <v>0.709906368286365</v>
      </c>
      <c r="R55">
        <v>5.2361713242597947</v>
      </c>
      <c r="S55">
        <v>2.3680316062051201</v>
      </c>
      <c r="T55">
        <v>2.6189599190021502</v>
      </c>
      <c r="U55">
        <v>3.0519201425439801</v>
      </c>
      <c r="V55">
        <v>3.163019764075345</v>
      </c>
      <c r="W55">
        <v>3.1572991237826051</v>
      </c>
      <c r="X55">
        <v>2.2757250150676995</v>
      </c>
      <c r="Y55">
        <v>3.3858335597498153</v>
      </c>
      <c r="Z55">
        <v>2.4860143506388042</v>
      </c>
      <c r="AA55">
        <v>1.3661282614826424</v>
      </c>
      <c r="AB55">
        <v>4.9781147929748446</v>
      </c>
      <c r="AC55">
        <v>6.5000304695236153</v>
      </c>
      <c r="AD55">
        <v>3.7730180464973651</v>
      </c>
      <c r="AE55">
        <v>0</v>
      </c>
      <c r="AF55">
        <v>3.36434976246642</v>
      </c>
      <c r="AG55">
        <v>7.8072550135295646</v>
      </c>
      <c r="AH55">
        <v>2.8193692588068449</v>
      </c>
      <c r="AI55">
        <v>1.39155714617197</v>
      </c>
      <c r="AJ55">
        <v>0.74090993883592504</v>
      </c>
      <c r="AK55">
        <v>1.2862158982042751</v>
      </c>
      <c r="AL55">
        <v>1.1606110744405571</v>
      </c>
      <c r="AM55">
        <v>7.7173074605713854</v>
      </c>
      <c r="AN55">
        <v>1.9994421413004251</v>
      </c>
      <c r="AO55">
        <v>1.614121747464945</v>
      </c>
      <c r="AP55">
        <v>2.1408495606584097</v>
      </c>
      <c r="AQ55">
        <v>3.1302040758566201</v>
      </c>
      <c r="AR55">
        <v>1.122925711293705</v>
      </c>
      <c r="AS55">
        <v>2.57774768010824</v>
      </c>
      <c r="AT55">
        <v>3.3873902794020152</v>
      </c>
      <c r="AU55">
        <v>3.2619333949993452</v>
      </c>
      <c r="AV55">
        <v>1.360429788793545</v>
      </c>
      <c r="AW55">
        <v>1.14826755323989</v>
      </c>
      <c r="AX55">
        <v>3.4653211264480497</v>
      </c>
      <c r="AY55">
        <v>0.432583359323096</v>
      </c>
      <c r="AZ55">
        <v>2.6579891483863047</v>
      </c>
      <c r="BA55">
        <v>0.93111884954343005</v>
      </c>
      <c r="BB55">
        <v>3.17597254284876</v>
      </c>
      <c r="BC55">
        <v>1.5216824142698586</v>
      </c>
      <c r="BD55">
        <v>1.812301048311695</v>
      </c>
      <c r="BE55">
        <v>3.2552274717296248</v>
      </c>
      <c r="BF55">
        <v>7.282945748739805</v>
      </c>
      <c r="BG55">
        <v>0.86715468419619501</v>
      </c>
      <c r="BH55">
        <v>0</v>
      </c>
      <c r="BJ55">
        <f t="shared" si="12"/>
        <v>3.0137242245423144</v>
      </c>
      <c r="BK55">
        <f t="shared" si="13"/>
        <v>3.3190443087099211</v>
      </c>
      <c r="BL55">
        <f t="shared" si="14"/>
        <v>2.3220261079586444</v>
      </c>
      <c r="BN55">
        <f t="shared" si="15"/>
        <v>2.2590694586139306</v>
      </c>
      <c r="BO55">
        <f t="shared" si="16"/>
        <v>1.862902237315027</v>
      </c>
      <c r="BP55">
        <f t="shared" si="17"/>
        <v>1.8561859551896334</v>
      </c>
      <c r="BR55">
        <f t="shared" si="18"/>
        <v>0.56476736465348265</v>
      </c>
      <c r="BS55">
        <f t="shared" si="19"/>
        <v>0.4390902682310156</v>
      </c>
      <c r="BT55">
        <f t="shared" si="20"/>
        <v>0.37123719103792668</v>
      </c>
      <c r="BV55">
        <f t="shared" si="21"/>
        <v>0.67265769015918586</v>
      </c>
      <c r="BW55">
        <f t="shared" si="22"/>
        <v>0.31500238601347386</v>
      </c>
      <c r="BX55">
        <f t="shared" si="23"/>
        <v>9.131742760308395E-2</v>
      </c>
    </row>
    <row r="56" spans="1:76" x14ac:dyDescent="0.3">
      <c r="A56" t="s">
        <v>1566</v>
      </c>
      <c r="B56">
        <v>0</v>
      </c>
      <c r="C56">
        <v>0</v>
      </c>
      <c r="D56">
        <v>0</v>
      </c>
      <c r="E56">
        <v>0</v>
      </c>
      <c r="F56">
        <v>0.222326595488124</v>
      </c>
      <c r="G56">
        <v>0</v>
      </c>
      <c r="H56">
        <v>0</v>
      </c>
      <c r="I56">
        <v>0</v>
      </c>
      <c r="J56">
        <v>0</v>
      </c>
      <c r="K56">
        <v>0.71664694277022001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0.60775314603454</v>
      </c>
      <c r="Z56">
        <v>0</v>
      </c>
      <c r="AA56">
        <v>1.5325182570379301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0.91367585842796994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1.3841478755705401</v>
      </c>
      <c r="AU56">
        <v>1.1272379009224149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1.812301048311695</v>
      </c>
      <c r="BE56">
        <v>0</v>
      </c>
      <c r="BF56">
        <v>0</v>
      </c>
      <c r="BG56">
        <v>0</v>
      </c>
      <c r="BH56">
        <v>1.3652491897982</v>
      </c>
      <c r="BJ56">
        <f t="shared" si="12"/>
        <v>5.8685846141146497E-2</v>
      </c>
      <c r="BK56">
        <f t="shared" si="13"/>
        <v>0.11890396683735943</v>
      </c>
      <c r="BL56">
        <f t="shared" si="14"/>
        <v>0.26410447492123279</v>
      </c>
      <c r="BN56">
        <f t="shared" si="15"/>
        <v>0.18401222768182296</v>
      </c>
      <c r="BO56">
        <f t="shared" si="16"/>
        <v>0.38067195501821116</v>
      </c>
      <c r="BP56">
        <f t="shared" si="17"/>
        <v>0.55624841944035019</v>
      </c>
      <c r="BR56">
        <f t="shared" si="18"/>
        <v>4.600305692045574E-2</v>
      </c>
      <c r="BS56">
        <f t="shared" si="19"/>
        <v>8.9725240266972511E-2</v>
      </c>
      <c r="BT56">
        <f t="shared" si="20"/>
        <v>0.11124968388807004</v>
      </c>
      <c r="BV56">
        <f t="shared" si="21"/>
        <v>0.55570241359147476</v>
      </c>
      <c r="BW56">
        <f t="shared" si="22"/>
        <v>9.780733988334725E-2</v>
      </c>
      <c r="BX56">
        <f t="shared" si="23"/>
        <v>0.31562993003445461</v>
      </c>
    </row>
    <row r="57" spans="1:76" x14ac:dyDescent="0.3">
      <c r="A57" t="s">
        <v>1567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2.0080668350318498</v>
      </c>
      <c r="K57">
        <v>0.16957665256211399</v>
      </c>
      <c r="L57">
        <v>0.82861657063773497</v>
      </c>
      <c r="M57">
        <v>0</v>
      </c>
      <c r="N57">
        <v>0</v>
      </c>
      <c r="O57">
        <v>0</v>
      </c>
      <c r="P57">
        <v>1.950084550284475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1.5325182570379301</v>
      </c>
      <c r="AB57">
        <v>0</v>
      </c>
      <c r="AC57">
        <v>0</v>
      </c>
      <c r="AD57">
        <v>0.63753729044233998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0.40036669364558197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0.58420529504921503</v>
      </c>
      <c r="BE57">
        <v>0</v>
      </c>
      <c r="BF57">
        <v>1.274962462019515</v>
      </c>
      <c r="BG57">
        <v>0</v>
      </c>
      <c r="BH57">
        <v>0.81700141668017501</v>
      </c>
      <c r="BJ57">
        <f t="shared" si="12"/>
        <v>0.30977153803226087</v>
      </c>
      <c r="BK57">
        <f t="shared" si="13"/>
        <v>0.12055864152668166</v>
      </c>
      <c r="BL57">
        <f t="shared" si="14"/>
        <v>0.12306143469577949</v>
      </c>
      <c r="BN57">
        <f t="shared" si="15"/>
        <v>0.6838708131923108</v>
      </c>
      <c r="BO57">
        <f t="shared" si="16"/>
        <v>0.38297957678748623</v>
      </c>
      <c r="BP57">
        <f t="shared" si="17"/>
        <v>0.31728056674560673</v>
      </c>
      <c r="BR57">
        <f t="shared" si="18"/>
        <v>0.1709677032980777</v>
      </c>
      <c r="BS57">
        <f t="shared" si="19"/>
        <v>9.0269151934128544E-2</v>
      </c>
      <c r="BT57">
        <f t="shared" si="20"/>
        <v>6.3456113349121351E-2</v>
      </c>
      <c r="BV57">
        <f t="shared" si="21"/>
        <v>0.33794149259317563</v>
      </c>
      <c r="BW57">
        <f t="shared" si="22"/>
        <v>0.31864879543646424</v>
      </c>
      <c r="BX57">
        <f t="shared" si="23"/>
        <v>0.98204300903504971</v>
      </c>
    </row>
    <row r="58" spans="1:76" x14ac:dyDescent="0.3">
      <c r="A58" t="s">
        <v>1568</v>
      </c>
      <c r="B58">
        <v>2.0279503117724298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0.63753729044233998</v>
      </c>
      <c r="AE58">
        <v>0</v>
      </c>
      <c r="AF58">
        <v>0.63751027689102502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J58">
        <f t="shared" si="12"/>
        <v>0.12674689448577686</v>
      </c>
      <c r="BK58">
        <f t="shared" si="13"/>
        <v>7.0835975962964717E-2</v>
      </c>
      <c r="BL58">
        <f t="shared" si="14"/>
        <v>0</v>
      </c>
      <c r="BN58">
        <f t="shared" si="15"/>
        <v>0.50698757794310745</v>
      </c>
      <c r="BO58">
        <f t="shared" si="16"/>
        <v>0.20616297251488844</v>
      </c>
      <c r="BP58">
        <f t="shared" si="17"/>
        <v>0</v>
      </c>
      <c r="BR58">
        <f t="shared" si="18"/>
        <v>0.12674689448577686</v>
      </c>
      <c r="BS58">
        <f t="shared" si="19"/>
        <v>4.8593078631617811E-2</v>
      </c>
      <c r="BT58">
        <f t="shared" si="20"/>
        <v>0</v>
      </c>
      <c r="BV58">
        <f t="shared" si="21"/>
        <v>0.68494422818364065</v>
      </c>
      <c r="BW58">
        <f t="shared" si="22"/>
        <v>0.33317013591547862</v>
      </c>
      <c r="BX58">
        <f t="shared" si="23"/>
        <v>0.16313885294430008</v>
      </c>
    </row>
    <row r="59" spans="1:76" x14ac:dyDescent="0.3">
      <c r="A59" t="s">
        <v>1569</v>
      </c>
      <c r="B59">
        <v>3.4001390132050897</v>
      </c>
      <c r="C59">
        <v>5.8399288120891502</v>
      </c>
      <c r="D59">
        <v>0.74559481945131001</v>
      </c>
      <c r="E59">
        <v>0</v>
      </c>
      <c r="F59">
        <v>0</v>
      </c>
      <c r="G59">
        <v>0.208975822667087</v>
      </c>
      <c r="H59">
        <v>0</v>
      </c>
      <c r="I59">
        <v>1.3747103985979201</v>
      </c>
      <c r="J59">
        <v>0</v>
      </c>
      <c r="K59">
        <v>0</v>
      </c>
      <c r="L59">
        <v>0</v>
      </c>
      <c r="M59">
        <v>0</v>
      </c>
      <c r="N59">
        <v>0</v>
      </c>
      <c r="O59">
        <v>4.2088199345439046</v>
      </c>
      <c r="P59">
        <v>0</v>
      </c>
      <c r="Q59">
        <v>0</v>
      </c>
      <c r="R59">
        <v>1.11371382198366</v>
      </c>
      <c r="S59">
        <v>0</v>
      </c>
      <c r="T59">
        <v>0</v>
      </c>
      <c r="U59">
        <v>0</v>
      </c>
      <c r="V59">
        <v>0</v>
      </c>
      <c r="W59">
        <v>1.28400026627199</v>
      </c>
      <c r="X59">
        <v>0.94742359994983505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1.006288825712125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4.1609463523727879</v>
      </c>
      <c r="AP59">
        <v>0</v>
      </c>
      <c r="AQ59">
        <v>0</v>
      </c>
      <c r="AR59">
        <v>0</v>
      </c>
      <c r="AS59">
        <v>1.6575535365212051</v>
      </c>
      <c r="AT59">
        <v>0</v>
      </c>
      <c r="AU59">
        <v>0</v>
      </c>
      <c r="AV59">
        <v>1.47611704676083</v>
      </c>
      <c r="AW59">
        <v>0</v>
      </c>
      <c r="AX59">
        <v>0</v>
      </c>
      <c r="AY59">
        <v>0</v>
      </c>
      <c r="AZ59">
        <v>1.47403358419893</v>
      </c>
      <c r="BA59">
        <v>0</v>
      </c>
      <c r="BB59">
        <v>0</v>
      </c>
      <c r="BC59">
        <v>1.29146820567131</v>
      </c>
      <c r="BD59">
        <v>1.812301048311695</v>
      </c>
      <c r="BE59">
        <v>0</v>
      </c>
      <c r="BF59">
        <v>0</v>
      </c>
      <c r="BG59">
        <v>0</v>
      </c>
      <c r="BH59">
        <v>0</v>
      </c>
      <c r="BJ59">
        <f t="shared" si="12"/>
        <v>0.98613555003465381</v>
      </c>
      <c r="BK59">
        <f t="shared" si="13"/>
        <v>0.2417459174398672</v>
      </c>
      <c r="BL59">
        <f t="shared" si="14"/>
        <v>0.47489679095347037</v>
      </c>
      <c r="BN59">
        <f t="shared" si="15"/>
        <v>1.8313906759872094</v>
      </c>
      <c r="BO59">
        <f t="shared" si="16"/>
        <v>0.46949937322390101</v>
      </c>
      <c r="BP59">
        <f t="shared" si="17"/>
        <v>0.99429216827362832</v>
      </c>
      <c r="BR59">
        <f t="shared" si="18"/>
        <v>0.45784766899680235</v>
      </c>
      <c r="BS59">
        <f t="shared" si="19"/>
        <v>0.1106620635231514</v>
      </c>
      <c r="BT59">
        <f t="shared" si="20"/>
        <v>0.19885843365472566</v>
      </c>
      <c r="BV59">
        <f t="shared" si="21"/>
        <v>0.13272296294856176</v>
      </c>
      <c r="BW59">
        <f t="shared" si="22"/>
        <v>0.31755256438097251</v>
      </c>
      <c r="BX59">
        <f t="shared" si="23"/>
        <v>0.31238745804252099</v>
      </c>
    </row>
    <row r="60" spans="1:76" x14ac:dyDescent="0.3">
      <c r="A60" t="s">
        <v>1570</v>
      </c>
      <c r="B60">
        <v>0</v>
      </c>
      <c r="C60">
        <v>1.4805221061830001</v>
      </c>
      <c r="D60">
        <v>0.73011678049501005</v>
      </c>
      <c r="E60">
        <v>0</v>
      </c>
      <c r="F60">
        <v>0.581658173040565</v>
      </c>
      <c r="G60">
        <v>0</v>
      </c>
      <c r="H60">
        <v>0.74118995471032001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2.0596419709841549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1.37113774281001</v>
      </c>
      <c r="AG60">
        <v>0</v>
      </c>
      <c r="AH60">
        <v>0</v>
      </c>
      <c r="AI60">
        <v>1.570217579736785</v>
      </c>
      <c r="AJ60">
        <v>0</v>
      </c>
      <c r="AK60">
        <v>0</v>
      </c>
      <c r="AL60">
        <v>2.037566055855285E-2</v>
      </c>
      <c r="AM60">
        <v>0</v>
      </c>
      <c r="AN60">
        <v>0</v>
      </c>
      <c r="AO60">
        <v>0</v>
      </c>
      <c r="AP60">
        <v>0.57432485939526001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0.43003781506077599</v>
      </c>
      <c r="BA60">
        <v>0</v>
      </c>
      <c r="BB60">
        <v>0</v>
      </c>
      <c r="BC60">
        <v>0.84352308823055999</v>
      </c>
      <c r="BD60">
        <v>0.46271297678749901</v>
      </c>
      <c r="BE60">
        <v>0</v>
      </c>
      <c r="BF60">
        <v>0</v>
      </c>
      <c r="BG60">
        <v>0</v>
      </c>
      <c r="BH60">
        <v>0</v>
      </c>
      <c r="BJ60">
        <f t="shared" si="12"/>
        <v>0.22084293840180594</v>
      </c>
      <c r="BK60">
        <f t="shared" si="13"/>
        <v>0.27783318297394166</v>
      </c>
      <c r="BL60">
        <f t="shared" si="14"/>
        <v>9.3238976001305915E-2</v>
      </c>
      <c r="BN60">
        <f t="shared" si="15"/>
        <v>0.43453878570381704</v>
      </c>
      <c r="BO60">
        <f t="shared" si="16"/>
        <v>0.65071381664818007</v>
      </c>
      <c r="BP60">
        <f t="shared" si="17"/>
        <v>0.22578507176498772</v>
      </c>
      <c r="BR60">
        <f t="shared" si="18"/>
        <v>0.10863469642595426</v>
      </c>
      <c r="BS60">
        <f t="shared" si="19"/>
        <v>0.15337471745456929</v>
      </c>
      <c r="BT60">
        <f t="shared" si="20"/>
        <v>4.5157014352997543E-2</v>
      </c>
      <c r="BV60">
        <f t="shared" si="21"/>
        <v>0.76382720932280368</v>
      </c>
      <c r="BW60">
        <f t="shared" si="22"/>
        <v>0.29082364353999812</v>
      </c>
      <c r="BX60">
        <f t="shared" si="23"/>
        <v>0.26190538826663867</v>
      </c>
    </row>
    <row r="61" spans="1:76" x14ac:dyDescent="0.3">
      <c r="A61" t="s">
        <v>1571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0.709906368286365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1.0354689618713251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3.1199970843568701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2.2431325978532199</v>
      </c>
      <c r="AW61">
        <v>0</v>
      </c>
      <c r="AX61">
        <v>0</v>
      </c>
      <c r="AY61">
        <v>0.86017919375194496</v>
      </c>
      <c r="AZ61">
        <v>1.18097747079834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1.2049992377645451</v>
      </c>
      <c r="BH61">
        <v>0</v>
      </c>
      <c r="BJ61">
        <f t="shared" si="12"/>
        <v>4.4369148017897812E-2</v>
      </c>
      <c r="BK61">
        <f t="shared" si="13"/>
        <v>0.23085922479045529</v>
      </c>
      <c r="BL61">
        <f t="shared" si="14"/>
        <v>0.21957154000672202</v>
      </c>
      <c r="BN61">
        <f t="shared" si="15"/>
        <v>0.17747659207159125</v>
      </c>
      <c r="BO61">
        <f t="shared" si="16"/>
        <v>0.76108475632670469</v>
      </c>
      <c r="BP61">
        <f t="shared" si="17"/>
        <v>0.55576492021277801</v>
      </c>
      <c r="BR61">
        <f t="shared" si="18"/>
        <v>4.4369148017897812E-2</v>
      </c>
      <c r="BS61">
        <f t="shared" si="19"/>
        <v>0.17938939741877469</v>
      </c>
      <c r="BT61">
        <f t="shared" si="20"/>
        <v>0.11115298404255561</v>
      </c>
      <c r="BV61">
        <f t="shared" si="21"/>
        <v>0.3255306168914569</v>
      </c>
      <c r="BW61">
        <f t="shared" si="22"/>
        <v>0.15328706922109972</v>
      </c>
      <c r="BX61">
        <f t="shared" si="23"/>
        <v>0.95770437853826806</v>
      </c>
    </row>
    <row r="62" spans="1:76" x14ac:dyDescent="0.3">
      <c r="A62" t="s">
        <v>1572</v>
      </c>
      <c r="B62">
        <v>3.8966563580502549</v>
      </c>
      <c r="C62">
        <v>3.6844099115391349</v>
      </c>
      <c r="D62">
        <v>2.2576721951307102</v>
      </c>
      <c r="E62">
        <v>1.0555899645192299</v>
      </c>
      <c r="F62">
        <v>1.0209007434946999</v>
      </c>
      <c r="G62">
        <v>2.13851398706622</v>
      </c>
      <c r="H62">
        <v>1.8709390420798799</v>
      </c>
      <c r="I62">
        <v>5.2992622264084845</v>
      </c>
      <c r="J62">
        <v>3.0516663541216449</v>
      </c>
      <c r="K62">
        <v>1.6658053341507051</v>
      </c>
      <c r="L62">
        <v>1.9324342234656899</v>
      </c>
      <c r="M62">
        <v>0</v>
      </c>
      <c r="N62">
        <v>3.3086395642399697</v>
      </c>
      <c r="O62">
        <v>0</v>
      </c>
      <c r="P62">
        <v>1.79110614552412</v>
      </c>
      <c r="Q62">
        <v>2.6040497209733848</v>
      </c>
      <c r="R62">
        <v>1.7597339607706199</v>
      </c>
      <c r="S62">
        <v>2.4284948360731451</v>
      </c>
      <c r="T62">
        <v>3.56838262413671</v>
      </c>
      <c r="U62">
        <v>1.7264545101891799</v>
      </c>
      <c r="V62">
        <v>1.6171683758518356</v>
      </c>
      <c r="W62">
        <v>0.64468166833035001</v>
      </c>
      <c r="X62">
        <v>2.3547050996280001</v>
      </c>
      <c r="Y62">
        <v>0.22000601766390299</v>
      </c>
      <c r="Z62">
        <v>0.32541389151035549</v>
      </c>
      <c r="AA62">
        <v>4.7240001960367453</v>
      </c>
      <c r="AB62">
        <v>0.96977796305853947</v>
      </c>
      <c r="AC62">
        <v>2.6988064040556798</v>
      </c>
      <c r="AD62">
        <v>6.4152462889031252</v>
      </c>
      <c r="AE62">
        <v>1.0460958136084</v>
      </c>
      <c r="AF62">
        <v>1.5029445223975599</v>
      </c>
      <c r="AG62">
        <v>0</v>
      </c>
      <c r="AH62">
        <v>0</v>
      </c>
      <c r="AI62">
        <v>1.2097035329711949</v>
      </c>
      <c r="AJ62">
        <v>6.5860153384363374</v>
      </c>
      <c r="AK62">
        <v>1.92517454391204</v>
      </c>
      <c r="AL62">
        <v>4.8009137088629652</v>
      </c>
      <c r="AM62">
        <v>5.6967853995084408</v>
      </c>
      <c r="AN62">
        <v>0</v>
      </c>
      <c r="AO62">
        <v>3.6900389070046851</v>
      </c>
      <c r="AP62">
        <v>1.1833216615091899</v>
      </c>
      <c r="AQ62">
        <v>0</v>
      </c>
      <c r="AR62">
        <v>0</v>
      </c>
      <c r="AS62">
        <v>0.45158069381194499</v>
      </c>
      <c r="AT62">
        <v>2.8369040965324199</v>
      </c>
      <c r="AU62">
        <v>1.2531206917172999</v>
      </c>
      <c r="AV62">
        <v>0</v>
      </c>
      <c r="AW62">
        <v>0</v>
      </c>
      <c r="AX62">
        <v>2.2302832828065502</v>
      </c>
      <c r="AY62">
        <v>0</v>
      </c>
      <c r="AZ62">
        <v>0.43003781506077599</v>
      </c>
      <c r="BA62">
        <v>1.1180317943094851</v>
      </c>
      <c r="BB62">
        <v>1.40143001840856</v>
      </c>
      <c r="BC62">
        <v>0</v>
      </c>
      <c r="BD62">
        <v>0</v>
      </c>
      <c r="BE62">
        <v>0.85630415707853502</v>
      </c>
      <c r="BF62">
        <v>0</v>
      </c>
      <c r="BG62">
        <v>1.58125801014145</v>
      </c>
      <c r="BH62">
        <v>0</v>
      </c>
      <c r="BJ62">
        <f t="shared" si="12"/>
        <v>2.223602860672758</v>
      </c>
      <c r="BK62">
        <f t="shared" si="13"/>
        <v>1.8450897613991859</v>
      </c>
      <c r="BL62">
        <f t="shared" si="14"/>
        <v>1.441648004764027</v>
      </c>
      <c r="BN62">
        <f t="shared" si="15"/>
        <v>1.4098649706362432</v>
      </c>
      <c r="BO62">
        <f t="shared" si="16"/>
        <v>1.6920532046718544</v>
      </c>
      <c r="BP62">
        <f t="shared" si="17"/>
        <v>1.9047193233847248</v>
      </c>
      <c r="BR62">
        <f t="shared" si="18"/>
        <v>0.35246624265906079</v>
      </c>
      <c r="BS62">
        <f t="shared" si="19"/>
        <v>0.39882076505063252</v>
      </c>
      <c r="BT62">
        <f t="shared" si="20"/>
        <v>0.38094386467694497</v>
      </c>
      <c r="BV62">
        <f t="shared" si="21"/>
        <v>0.48215825461314499</v>
      </c>
      <c r="BW62">
        <f t="shared" si="22"/>
        <v>0.14014789347058465</v>
      </c>
      <c r="BX62">
        <f t="shared" si="23"/>
        <v>0.46883031435825062</v>
      </c>
    </row>
    <row r="63" spans="1:76" x14ac:dyDescent="0.3">
      <c r="A63" t="s">
        <v>1573</v>
      </c>
      <c r="B63">
        <v>0</v>
      </c>
      <c r="C63">
        <v>0</v>
      </c>
      <c r="D63">
        <v>0</v>
      </c>
      <c r="E63">
        <v>1.0555899645192299</v>
      </c>
      <c r="F63">
        <v>0.25309115927553899</v>
      </c>
      <c r="G63">
        <v>0</v>
      </c>
      <c r="H63">
        <v>0</v>
      </c>
      <c r="I63">
        <v>0</v>
      </c>
      <c r="J63">
        <v>0</v>
      </c>
      <c r="K63">
        <v>0.71664694277022001</v>
      </c>
      <c r="L63">
        <v>0</v>
      </c>
      <c r="M63">
        <v>0</v>
      </c>
      <c r="N63">
        <v>0</v>
      </c>
      <c r="O63">
        <v>0</v>
      </c>
      <c r="P63">
        <v>1.2994929664532651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0.65134346546883504</v>
      </c>
      <c r="Z63">
        <v>0</v>
      </c>
      <c r="AA63">
        <v>0.28553114795663848</v>
      </c>
      <c r="AB63">
        <v>0.33728587596347448</v>
      </c>
      <c r="AC63">
        <v>0</v>
      </c>
      <c r="AD63">
        <v>0</v>
      </c>
      <c r="AE63">
        <v>1.0460958136084</v>
      </c>
      <c r="AF63">
        <v>0.55471875749349997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0.91367585842796994</v>
      </c>
      <c r="AM63">
        <v>0</v>
      </c>
      <c r="AN63">
        <v>0</v>
      </c>
      <c r="AO63">
        <v>4.5705352662994949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J63">
        <f t="shared" si="12"/>
        <v>0.20780131456364087</v>
      </c>
      <c r="BK63">
        <f t="shared" si="13"/>
        <v>0.159720836693936</v>
      </c>
      <c r="BL63">
        <f t="shared" si="14"/>
        <v>0.2193684449890986</v>
      </c>
      <c r="BN63">
        <f t="shared" si="15"/>
        <v>0.42345310147173865</v>
      </c>
      <c r="BO63">
        <f t="shared" si="16"/>
        <v>0.30315731090282944</v>
      </c>
      <c r="BP63">
        <f t="shared" si="17"/>
        <v>0.92469664684195441</v>
      </c>
      <c r="BR63">
        <f t="shared" si="18"/>
        <v>0.10586327536793466</v>
      </c>
      <c r="BS63">
        <f t="shared" si="19"/>
        <v>7.1454863435223059E-2</v>
      </c>
      <c r="BT63">
        <f t="shared" si="20"/>
        <v>0.18493932936839089</v>
      </c>
      <c r="BV63">
        <f t="shared" si="21"/>
        <v>0.70954164029921429</v>
      </c>
      <c r="BW63">
        <f t="shared" si="22"/>
        <v>0.95701016075648315</v>
      </c>
      <c r="BX63">
        <f t="shared" si="23"/>
        <v>0.76555452597631279</v>
      </c>
    </row>
    <row r="64" spans="1:76" x14ac:dyDescent="0.3">
      <c r="A64" t="s">
        <v>1574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0.86243233572394995</v>
      </c>
      <c r="J64">
        <v>0</v>
      </c>
      <c r="K64">
        <v>0</v>
      </c>
      <c r="L64">
        <v>0</v>
      </c>
      <c r="M64">
        <v>1.04941386513362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1.4658985975397201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J64">
        <f t="shared" si="12"/>
        <v>0.11949038755359812</v>
      </c>
      <c r="BK64">
        <f t="shared" si="13"/>
        <v>0</v>
      </c>
      <c r="BL64">
        <f t="shared" si="14"/>
        <v>5.86359439015888E-2</v>
      </c>
      <c r="BN64">
        <f t="shared" si="15"/>
        <v>0.32828968412603793</v>
      </c>
      <c r="BO64">
        <f t="shared" si="16"/>
        <v>0</v>
      </c>
      <c r="BP64">
        <f t="shared" si="17"/>
        <v>0.29317971950794403</v>
      </c>
      <c r="BR64">
        <f t="shared" si="18"/>
        <v>8.2072421031509482E-2</v>
      </c>
      <c r="BS64">
        <f t="shared" si="19"/>
        <v>0</v>
      </c>
      <c r="BT64">
        <f t="shared" si="20"/>
        <v>5.8635943901588806E-2</v>
      </c>
      <c r="BV64">
        <f t="shared" si="21"/>
        <v>0.16602706793548486</v>
      </c>
      <c r="BW64">
        <f t="shared" si="22"/>
        <v>0.55092018874568804</v>
      </c>
      <c r="BX64">
        <f t="shared" si="23"/>
        <v>0.32728688127978489</v>
      </c>
    </row>
    <row r="65" spans="1:76" x14ac:dyDescent="0.3">
      <c r="A65" t="s">
        <v>1575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J65">
        <f t="shared" si="12"/>
        <v>0</v>
      </c>
      <c r="BK65">
        <f t="shared" si="13"/>
        <v>0</v>
      </c>
      <c r="BL65">
        <f t="shared" si="14"/>
        <v>0</v>
      </c>
      <c r="BN65">
        <f t="shared" si="15"/>
        <v>0</v>
      </c>
      <c r="BO65">
        <f t="shared" si="16"/>
        <v>0</v>
      </c>
      <c r="BP65">
        <f t="shared" si="17"/>
        <v>0</v>
      </c>
      <c r="BR65">
        <f t="shared" si="18"/>
        <v>0</v>
      </c>
      <c r="BS65">
        <f t="shared" si="19"/>
        <v>0</v>
      </c>
      <c r="BT65">
        <f t="shared" si="20"/>
        <v>0</v>
      </c>
      <c r="BV65" t="e">
        <f t="shared" si="21"/>
        <v>#DIV/0!</v>
      </c>
      <c r="BW65" t="e">
        <f t="shared" si="22"/>
        <v>#DIV/0!</v>
      </c>
      <c r="BX65" t="e">
        <f t="shared" si="23"/>
        <v>#DIV/0!</v>
      </c>
    </row>
    <row r="66" spans="1:76" x14ac:dyDescent="0.3">
      <c r="A66" t="s">
        <v>1576</v>
      </c>
      <c r="B66">
        <v>1.89130351560328</v>
      </c>
      <c r="C66">
        <v>0.3600409428992985</v>
      </c>
      <c r="D66">
        <v>0</v>
      </c>
      <c r="E66">
        <v>0</v>
      </c>
      <c r="F66">
        <v>0</v>
      </c>
      <c r="G66">
        <v>0.20681099893004651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0.2608262846475215</v>
      </c>
      <c r="R66">
        <v>0</v>
      </c>
      <c r="S66">
        <v>0</v>
      </c>
      <c r="T66">
        <v>0</v>
      </c>
      <c r="U66">
        <v>0</v>
      </c>
      <c r="V66">
        <v>0.14417866533398799</v>
      </c>
      <c r="W66">
        <v>0</v>
      </c>
      <c r="X66">
        <v>0</v>
      </c>
      <c r="Y66">
        <v>1.810029846373993</v>
      </c>
      <c r="Z66">
        <v>1.4801944798869751</v>
      </c>
      <c r="AA66">
        <v>0.94742142148607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2.5546963496731601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0.81070134794667503</v>
      </c>
      <c r="AR66">
        <v>1.122925711293705</v>
      </c>
      <c r="AS66">
        <v>0</v>
      </c>
      <c r="AT66">
        <v>0</v>
      </c>
      <c r="AU66">
        <v>0</v>
      </c>
      <c r="AV66">
        <v>0</v>
      </c>
      <c r="AW66">
        <v>1.6038981281536</v>
      </c>
      <c r="AX66">
        <v>0.69303701291837005</v>
      </c>
      <c r="AY66">
        <v>0</v>
      </c>
      <c r="AZ66">
        <v>0</v>
      </c>
      <c r="BA66">
        <v>0</v>
      </c>
      <c r="BB66">
        <v>0</v>
      </c>
      <c r="BC66">
        <v>0.27206046511148152</v>
      </c>
      <c r="BD66">
        <v>0</v>
      </c>
      <c r="BE66">
        <v>1.3150083842241249</v>
      </c>
      <c r="BF66">
        <v>1.190280146033625</v>
      </c>
      <c r="BG66">
        <v>0</v>
      </c>
      <c r="BH66">
        <v>0</v>
      </c>
      <c r="BJ66">
        <f t="shared" si="12"/>
        <v>0.16993635888000916</v>
      </c>
      <c r="BK66">
        <f t="shared" si="13"/>
        <v>0.24343468961561257</v>
      </c>
      <c r="BL66">
        <f t="shared" si="14"/>
        <v>0.38250430181418965</v>
      </c>
      <c r="BN66">
        <f t="shared" si="15"/>
        <v>0.47296270125160977</v>
      </c>
      <c r="BO66">
        <f t="shared" si="16"/>
        <v>0.55935311979065794</v>
      </c>
      <c r="BP66">
        <f t="shared" si="17"/>
        <v>0.67883951297689737</v>
      </c>
      <c r="BR66">
        <f t="shared" si="18"/>
        <v>0.11824067531290244</v>
      </c>
      <c r="BS66">
        <f t="shared" si="19"/>
        <v>0.13184079469394183</v>
      </c>
      <c r="BT66">
        <f t="shared" si="20"/>
        <v>0.13576790259537946</v>
      </c>
      <c r="BV66">
        <f t="shared" si="21"/>
        <v>0.68090211224667696</v>
      </c>
      <c r="BW66">
        <f t="shared" si="22"/>
        <v>0.24494539401509732</v>
      </c>
      <c r="BX66">
        <f t="shared" si="23"/>
        <v>0.46669753411928883</v>
      </c>
    </row>
    <row r="67" spans="1:76" x14ac:dyDescent="0.3">
      <c r="A67" t="s">
        <v>1577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1.5482423916093551</v>
      </c>
      <c r="M67">
        <v>0</v>
      </c>
      <c r="N67">
        <v>0</v>
      </c>
      <c r="O67">
        <v>0</v>
      </c>
      <c r="P67">
        <v>0.65806926408349997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1.770436225538055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0.76701555109238995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J67">
        <f t="shared" si="12"/>
        <v>0.13789447848080344</v>
      </c>
      <c r="BK67">
        <f t="shared" si="13"/>
        <v>9.8357568085447503E-2</v>
      </c>
      <c r="BL67">
        <f t="shared" si="14"/>
        <v>3.0680622043695597E-2</v>
      </c>
      <c r="BN67">
        <f t="shared" si="15"/>
        <v>0.4103552497028049</v>
      </c>
      <c r="BO67">
        <f t="shared" si="16"/>
        <v>0.41729582024542489</v>
      </c>
      <c r="BP67">
        <f t="shared" si="17"/>
        <v>0.15340311021847799</v>
      </c>
      <c r="BR67">
        <f t="shared" si="18"/>
        <v>0.10258881242570123</v>
      </c>
      <c r="BS67">
        <f t="shared" si="19"/>
        <v>9.8357568085447517E-2</v>
      </c>
      <c r="BT67">
        <f t="shared" si="20"/>
        <v>3.06806220436956E-2</v>
      </c>
      <c r="BV67">
        <f t="shared" si="21"/>
        <v>0.78267586985856941</v>
      </c>
      <c r="BW67">
        <f t="shared" si="22"/>
        <v>0.33018003516872596</v>
      </c>
      <c r="BX67">
        <f t="shared" si="23"/>
        <v>0.518639697917331</v>
      </c>
    </row>
    <row r="68" spans="1:76" x14ac:dyDescent="0.3">
      <c r="A68" t="s">
        <v>1578</v>
      </c>
      <c r="B68">
        <v>1.0269634416786051</v>
      </c>
      <c r="C68">
        <v>1.751978643626745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0.164168945414707</v>
      </c>
      <c r="AN68">
        <v>0</v>
      </c>
      <c r="AO68">
        <v>0</v>
      </c>
      <c r="AP68">
        <v>0.57432485939526001</v>
      </c>
      <c r="AQ68">
        <v>0</v>
      </c>
      <c r="AR68">
        <v>1.23901311007158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J68">
        <f t="shared" si="12"/>
        <v>0.17368388033158438</v>
      </c>
      <c r="BK68">
        <f t="shared" si="13"/>
        <v>0</v>
      </c>
      <c r="BL68">
        <f t="shared" si="14"/>
        <v>7.9100276595261879E-2</v>
      </c>
      <c r="BN68">
        <f t="shared" si="15"/>
        <v>0.49270854357493449</v>
      </c>
      <c r="BO68">
        <f t="shared" si="16"/>
        <v>0</v>
      </c>
      <c r="BP68">
        <f t="shared" si="17"/>
        <v>0.26891236411321795</v>
      </c>
      <c r="BR68">
        <f t="shared" si="18"/>
        <v>0.12317713589373362</v>
      </c>
      <c r="BS68">
        <f t="shared" si="19"/>
        <v>0</v>
      </c>
      <c r="BT68">
        <f t="shared" si="20"/>
        <v>5.378247282264359E-2</v>
      </c>
      <c r="BV68">
        <f t="shared" si="21"/>
        <v>0.17892788277931168</v>
      </c>
      <c r="BW68">
        <f t="shared" si="22"/>
        <v>0.4894186363781543</v>
      </c>
      <c r="BX68">
        <f t="shared" si="23"/>
        <v>0.15435060780651946</v>
      </c>
    </row>
    <row r="69" spans="1:76" x14ac:dyDescent="0.3">
      <c r="A69" t="s">
        <v>1579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1.3085557162275501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3.1199970843568701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1.47611704676083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J69">
        <f t="shared" si="12"/>
        <v>0</v>
      </c>
      <c r="BK69">
        <f t="shared" si="13"/>
        <v>0.24603071114357888</v>
      </c>
      <c r="BL69">
        <f t="shared" si="14"/>
        <v>5.9044681870433199E-2</v>
      </c>
      <c r="BN69">
        <f t="shared" si="15"/>
        <v>0</v>
      </c>
      <c r="BO69">
        <f t="shared" si="16"/>
        <v>0.78054053193933925</v>
      </c>
      <c r="BP69">
        <f t="shared" si="17"/>
        <v>0.29522340935216601</v>
      </c>
      <c r="BR69">
        <f t="shared" si="18"/>
        <v>0</v>
      </c>
      <c r="BS69">
        <f t="shared" si="19"/>
        <v>0.18397516770842059</v>
      </c>
      <c r="BT69">
        <f t="shared" si="20"/>
        <v>5.9044681870433199E-2</v>
      </c>
      <c r="BV69">
        <f t="shared" si="21"/>
        <v>0.19874260720355022</v>
      </c>
      <c r="BW69">
        <f t="shared" si="22"/>
        <v>0.32728688127978489</v>
      </c>
      <c r="BX69">
        <f t="shared" si="23"/>
        <v>0.34443489486463119</v>
      </c>
    </row>
    <row r="70" spans="1:76" x14ac:dyDescent="0.3">
      <c r="A70" t="s">
        <v>1580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0.49186582649648253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2.9564135188345499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J70">
        <f t="shared" si="12"/>
        <v>0</v>
      </c>
      <c r="BK70">
        <f t="shared" si="13"/>
        <v>2.7325879249804584E-2</v>
      </c>
      <c r="BL70">
        <f t="shared" si="14"/>
        <v>0.118256540753382</v>
      </c>
      <c r="BN70">
        <f t="shared" si="15"/>
        <v>0</v>
      </c>
      <c r="BO70">
        <f t="shared" si="16"/>
        <v>0.11593388711652954</v>
      </c>
      <c r="BP70">
        <f t="shared" si="17"/>
        <v>0.59128270376691006</v>
      </c>
      <c r="BR70">
        <f t="shared" si="18"/>
        <v>0</v>
      </c>
      <c r="BS70">
        <f t="shared" si="19"/>
        <v>2.7325879249804588E-2</v>
      </c>
      <c r="BT70">
        <f t="shared" si="20"/>
        <v>0.11825654075338202</v>
      </c>
      <c r="BV70">
        <f t="shared" si="21"/>
        <v>0.33133276203867867</v>
      </c>
      <c r="BW70">
        <f t="shared" si="22"/>
        <v>0.32728688127978489</v>
      </c>
      <c r="BX70">
        <f t="shared" si="23"/>
        <v>0.46033817199039717</v>
      </c>
    </row>
    <row r="71" spans="1:76" x14ac:dyDescent="0.3">
      <c r="A71" t="s">
        <v>1581</v>
      </c>
      <c r="B71">
        <v>0</v>
      </c>
      <c r="C71">
        <v>2.2924722108116851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2.0080668350318498</v>
      </c>
      <c r="K71">
        <v>0.15966971730368901</v>
      </c>
      <c r="L71">
        <v>0</v>
      </c>
      <c r="M71">
        <v>0</v>
      </c>
      <c r="N71">
        <v>1.5698790061996499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0.47763009788939847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0.92041105585859995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1.47403358419893</v>
      </c>
      <c r="BA71">
        <v>0</v>
      </c>
      <c r="BB71">
        <v>0.58431447143725501</v>
      </c>
      <c r="BC71">
        <v>0</v>
      </c>
      <c r="BD71">
        <v>0</v>
      </c>
      <c r="BE71">
        <v>0</v>
      </c>
      <c r="BF71">
        <v>0</v>
      </c>
      <c r="BG71">
        <v>0.91113272090608999</v>
      </c>
      <c r="BH71">
        <v>0</v>
      </c>
      <c r="BJ71">
        <f t="shared" si="12"/>
        <v>0.37688048558417964</v>
      </c>
      <c r="BK71">
        <f t="shared" si="13"/>
        <v>2.6535005438299914E-2</v>
      </c>
      <c r="BL71">
        <f t="shared" si="14"/>
        <v>0.15559567329603499</v>
      </c>
      <c r="BN71">
        <f t="shared" si="15"/>
        <v>0.79603824687855351</v>
      </c>
      <c r="BO71">
        <f t="shared" si="16"/>
        <v>0.11257849370546272</v>
      </c>
      <c r="BP71">
        <f t="shared" si="17"/>
        <v>0.3865589334660941</v>
      </c>
      <c r="BR71">
        <f t="shared" si="18"/>
        <v>0.19900956171963838</v>
      </c>
      <c r="BS71">
        <f t="shared" si="19"/>
        <v>2.6535005438299918E-2</v>
      </c>
      <c r="BT71">
        <f t="shared" si="20"/>
        <v>7.7311786693218823E-2</v>
      </c>
      <c r="BV71">
        <f t="shared" si="21"/>
        <v>0.10073079792496893</v>
      </c>
      <c r="BW71">
        <f t="shared" si="22"/>
        <v>0.31260968516600551</v>
      </c>
      <c r="BX71">
        <f t="shared" si="23"/>
        <v>0.12504578169585723</v>
      </c>
    </row>
    <row r="72" spans="1:76" x14ac:dyDescent="0.3">
      <c r="A72" t="s">
        <v>1582</v>
      </c>
      <c r="B72">
        <v>2.0279503117724298</v>
      </c>
      <c r="C72">
        <v>0</v>
      </c>
      <c r="D72">
        <v>0</v>
      </c>
      <c r="E72">
        <v>0</v>
      </c>
      <c r="F72">
        <v>0.74929438072866505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3.6897070395349352</v>
      </c>
      <c r="AH72">
        <v>0.49476848221244002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0.2908407719963515</v>
      </c>
      <c r="AQ72">
        <v>0</v>
      </c>
      <c r="AR72">
        <v>0</v>
      </c>
      <c r="AS72">
        <v>0</v>
      </c>
      <c r="AT72">
        <v>2.3622210871204801</v>
      </c>
      <c r="AU72">
        <v>0</v>
      </c>
      <c r="AV72">
        <v>0</v>
      </c>
      <c r="AW72">
        <v>0</v>
      </c>
      <c r="AX72">
        <v>0.31522569012021651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0.57696326582422497</v>
      </c>
      <c r="BE72">
        <v>0.12961565791068599</v>
      </c>
      <c r="BF72">
        <v>0</v>
      </c>
      <c r="BG72">
        <v>0.2938665168584535</v>
      </c>
      <c r="BH72">
        <v>0</v>
      </c>
      <c r="BJ72">
        <f t="shared" si="12"/>
        <v>0.17357779328131842</v>
      </c>
      <c r="BK72">
        <f t="shared" si="13"/>
        <v>0.23247086231929862</v>
      </c>
      <c r="BL72">
        <f t="shared" si="14"/>
        <v>0.1587493195932165</v>
      </c>
      <c r="BN72">
        <f t="shared" si="15"/>
        <v>0.52864332846024231</v>
      </c>
      <c r="BO72">
        <f t="shared" si="16"/>
        <v>0.87063078065104604</v>
      </c>
      <c r="BP72">
        <f t="shared" si="17"/>
        <v>0.48175264882673574</v>
      </c>
      <c r="BR72">
        <f t="shared" si="18"/>
        <v>0.13216083211506058</v>
      </c>
      <c r="BS72">
        <f t="shared" si="19"/>
        <v>0.20520964296936411</v>
      </c>
      <c r="BT72">
        <f t="shared" si="20"/>
        <v>9.6350529765347151E-2</v>
      </c>
      <c r="BV72">
        <f t="shared" si="21"/>
        <v>0.81106635499149982</v>
      </c>
      <c r="BW72">
        <f t="shared" si="22"/>
        <v>0.92836411026107801</v>
      </c>
      <c r="BX72">
        <f t="shared" si="23"/>
        <v>0.74780082724026031</v>
      </c>
    </row>
    <row r="73" spans="1:76" x14ac:dyDescent="0.3">
      <c r="A73" t="s">
        <v>1583</v>
      </c>
      <c r="B73">
        <v>0</v>
      </c>
      <c r="C73">
        <v>0.30425517858478351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0.79218235405439497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0.75992526946905004</v>
      </c>
      <c r="BH73">
        <v>0</v>
      </c>
      <c r="BJ73">
        <f t="shared" si="12"/>
        <v>1.901594866154897E-2</v>
      </c>
      <c r="BK73">
        <f t="shared" si="13"/>
        <v>0</v>
      </c>
      <c r="BL73">
        <f t="shared" si="14"/>
        <v>6.20843049409378E-2</v>
      </c>
      <c r="BN73">
        <f t="shared" si="15"/>
        <v>7.6063794646195879E-2</v>
      </c>
      <c r="BO73">
        <f t="shared" si="16"/>
        <v>0</v>
      </c>
      <c r="BP73">
        <f t="shared" si="17"/>
        <v>0.21493000549139898</v>
      </c>
      <c r="BR73">
        <f t="shared" si="18"/>
        <v>1.901594866154897E-2</v>
      </c>
      <c r="BS73">
        <f t="shared" si="19"/>
        <v>0</v>
      </c>
      <c r="BT73">
        <f t="shared" si="20"/>
        <v>4.2986001098279797E-2</v>
      </c>
      <c r="BV73">
        <f t="shared" si="21"/>
        <v>0.33317013591547762</v>
      </c>
      <c r="BW73">
        <f t="shared" si="22"/>
        <v>0.36631232741678921</v>
      </c>
      <c r="BX73">
        <f t="shared" si="23"/>
        <v>0.16158632155391645</v>
      </c>
    </row>
    <row r="74" spans="1:76" x14ac:dyDescent="0.3">
      <c r="A74" t="s">
        <v>1584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1.812301048311695</v>
      </c>
      <c r="BE74">
        <v>0</v>
      </c>
      <c r="BF74">
        <v>0</v>
      </c>
      <c r="BG74">
        <v>0</v>
      </c>
      <c r="BH74">
        <v>0</v>
      </c>
      <c r="BJ74">
        <f t="shared" si="12"/>
        <v>0</v>
      </c>
      <c r="BK74">
        <f t="shared" si="13"/>
        <v>0</v>
      </c>
      <c r="BL74">
        <f t="shared" si="14"/>
        <v>7.2492041932467804E-2</v>
      </c>
      <c r="BN74">
        <f t="shared" si="15"/>
        <v>0</v>
      </c>
      <c r="BO74">
        <f t="shared" si="16"/>
        <v>0</v>
      </c>
      <c r="BP74">
        <f t="shared" si="17"/>
        <v>0.36246020966233899</v>
      </c>
      <c r="BR74">
        <f t="shared" si="18"/>
        <v>0</v>
      </c>
      <c r="BS74">
        <f t="shared" si="19"/>
        <v>0</v>
      </c>
      <c r="BT74">
        <f t="shared" si="20"/>
        <v>7.2492041932467804E-2</v>
      </c>
      <c r="BV74" t="e">
        <f t="shared" si="21"/>
        <v>#DIV/0!</v>
      </c>
      <c r="BW74">
        <f t="shared" si="22"/>
        <v>0.32728688127978489</v>
      </c>
      <c r="BX74">
        <f t="shared" si="23"/>
        <v>0.32728688127978489</v>
      </c>
    </row>
    <row r="75" spans="1:76" x14ac:dyDescent="0.3">
      <c r="A75" t="s">
        <v>1585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0.91367585842796994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1.29146820567131</v>
      </c>
      <c r="BD75">
        <v>0</v>
      </c>
      <c r="BE75">
        <v>0</v>
      </c>
      <c r="BF75">
        <v>0</v>
      </c>
      <c r="BG75">
        <v>0</v>
      </c>
      <c r="BH75">
        <v>0</v>
      </c>
      <c r="BJ75">
        <f t="shared" si="12"/>
        <v>0</v>
      </c>
      <c r="BK75">
        <f t="shared" si="13"/>
        <v>0</v>
      </c>
      <c r="BL75">
        <f t="shared" si="14"/>
        <v>8.8205762563971196E-2</v>
      </c>
      <c r="BN75">
        <f t="shared" si="15"/>
        <v>0</v>
      </c>
      <c r="BO75">
        <f t="shared" si="16"/>
        <v>0</v>
      </c>
      <c r="BP75">
        <f t="shared" si="17"/>
        <v>0.31012009009929453</v>
      </c>
      <c r="BR75">
        <f t="shared" si="18"/>
        <v>0</v>
      </c>
      <c r="BS75">
        <f t="shared" si="19"/>
        <v>0</v>
      </c>
      <c r="BT75">
        <f t="shared" si="20"/>
        <v>6.2024018019858906E-2</v>
      </c>
      <c r="BV75" t="e">
        <f t="shared" si="21"/>
        <v>#DIV/0!</v>
      </c>
      <c r="BW75">
        <f t="shared" si="22"/>
        <v>0.16785762724838091</v>
      </c>
      <c r="BX75">
        <f t="shared" si="23"/>
        <v>0.16785762724838091</v>
      </c>
    </row>
    <row r="76" spans="1:76" x14ac:dyDescent="0.3">
      <c r="A76" t="s">
        <v>1586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0.38514260386955251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0.93324807924739495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0.43732013410312998</v>
      </c>
      <c r="BG76">
        <v>0</v>
      </c>
      <c r="BH76">
        <v>0</v>
      </c>
      <c r="BJ76">
        <f t="shared" si="12"/>
        <v>2.4071412741847032E-2</v>
      </c>
      <c r="BK76">
        <f t="shared" si="13"/>
        <v>0</v>
      </c>
      <c r="BL76">
        <f t="shared" si="14"/>
        <v>5.4822728534020995E-2</v>
      </c>
      <c r="BN76">
        <f t="shared" si="15"/>
        <v>9.6285650967388128E-2</v>
      </c>
      <c r="BO76">
        <f t="shared" si="16"/>
        <v>0</v>
      </c>
      <c r="BP76">
        <f t="shared" si="17"/>
        <v>0.20279942759750924</v>
      </c>
      <c r="BR76">
        <f t="shared" si="18"/>
        <v>2.4071412741847032E-2</v>
      </c>
      <c r="BS76">
        <f t="shared" si="19"/>
        <v>0</v>
      </c>
      <c r="BT76">
        <f t="shared" si="20"/>
        <v>4.0559885519501848E-2</v>
      </c>
      <c r="BV76">
        <f t="shared" si="21"/>
        <v>0.33317013591547762</v>
      </c>
      <c r="BW76">
        <f t="shared" si="22"/>
        <v>0.51847685404837507</v>
      </c>
      <c r="BX76">
        <f t="shared" si="23"/>
        <v>0.1890906291955986</v>
      </c>
    </row>
    <row r="77" spans="1:76" x14ac:dyDescent="0.3">
      <c r="A77" t="s">
        <v>1587</v>
      </c>
      <c r="B77">
        <v>0</v>
      </c>
      <c r="C77">
        <v>0</v>
      </c>
      <c r="D77">
        <v>0</v>
      </c>
      <c r="E77">
        <v>0</v>
      </c>
      <c r="F77">
        <v>0.196468230782366</v>
      </c>
      <c r="G77">
        <v>1.3306021874567799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1.00056353737742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0.85694592862973495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0.21418505951122499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J77">
        <f t="shared" si="12"/>
        <v>0.15797712222603538</v>
      </c>
      <c r="BK77">
        <f t="shared" si="13"/>
        <v>0</v>
      </c>
      <c r="BL77">
        <f t="shared" si="14"/>
        <v>4.2845239525638394E-2</v>
      </c>
      <c r="BN77">
        <f t="shared" si="15"/>
        <v>0.40090905044674169</v>
      </c>
      <c r="BO77">
        <f t="shared" si="16"/>
        <v>0</v>
      </c>
      <c r="BP77">
        <f t="shared" si="17"/>
        <v>0.17492125616053078</v>
      </c>
      <c r="BR77">
        <f t="shared" si="18"/>
        <v>0.10022726261168542</v>
      </c>
      <c r="BS77">
        <f t="shared" si="19"/>
        <v>0</v>
      </c>
      <c r="BT77">
        <f t="shared" si="20"/>
        <v>3.4984251232106155E-2</v>
      </c>
      <c r="BV77">
        <f t="shared" si="21"/>
        <v>0.13583452754802916</v>
      </c>
      <c r="BW77">
        <f t="shared" si="22"/>
        <v>0.29190790859532356</v>
      </c>
      <c r="BX77">
        <f t="shared" si="23"/>
        <v>0.23257330136049409</v>
      </c>
    </row>
    <row r="78" spans="1:76" x14ac:dyDescent="0.3">
      <c r="A78" t="s">
        <v>1588</v>
      </c>
      <c r="B78">
        <v>3.9192538273757096</v>
      </c>
      <c r="C78">
        <v>0.30425517858478351</v>
      </c>
      <c r="D78">
        <v>0</v>
      </c>
      <c r="E78">
        <v>0</v>
      </c>
      <c r="F78">
        <v>1.4608114118297255</v>
      </c>
      <c r="G78">
        <v>1.00635347323234</v>
      </c>
      <c r="H78">
        <v>0</v>
      </c>
      <c r="I78">
        <v>0</v>
      </c>
      <c r="J78">
        <v>0</v>
      </c>
      <c r="K78">
        <v>0.90731949553540003</v>
      </c>
      <c r="L78">
        <v>2.4962068539647948</v>
      </c>
      <c r="M78">
        <v>3.743744915239485</v>
      </c>
      <c r="N78">
        <v>0</v>
      </c>
      <c r="O78">
        <v>0</v>
      </c>
      <c r="P78">
        <v>3.8475282649485152</v>
      </c>
      <c r="Q78">
        <v>0.2608262846475215</v>
      </c>
      <c r="R78">
        <v>2.8734477827542797</v>
      </c>
      <c r="S78">
        <v>1.842058122743355</v>
      </c>
      <c r="T78">
        <v>0</v>
      </c>
      <c r="U78">
        <v>0</v>
      </c>
      <c r="V78">
        <v>0.87152328647304</v>
      </c>
      <c r="W78">
        <v>2.2097648089436799</v>
      </c>
      <c r="X78">
        <v>1.00127632323376</v>
      </c>
      <c r="Y78">
        <v>4.2234029748726503</v>
      </c>
      <c r="Z78">
        <v>0</v>
      </c>
      <c r="AA78">
        <v>0</v>
      </c>
      <c r="AB78">
        <v>0.99855882869237</v>
      </c>
      <c r="AC78">
        <v>3.0109184592632898</v>
      </c>
      <c r="AD78">
        <v>2.1565995192968002</v>
      </c>
      <c r="AE78">
        <v>0</v>
      </c>
      <c r="AF78">
        <v>0.27384476177151151</v>
      </c>
      <c r="AG78">
        <v>0</v>
      </c>
      <c r="AH78">
        <v>0</v>
      </c>
      <c r="AI78">
        <v>0</v>
      </c>
      <c r="AJ78">
        <v>1.4658985975397201</v>
      </c>
      <c r="AK78">
        <v>0</v>
      </c>
      <c r="AL78">
        <v>2.0144261839059965</v>
      </c>
      <c r="AM78">
        <v>0.25573527629649601</v>
      </c>
      <c r="AN78">
        <v>0</v>
      </c>
      <c r="AO78">
        <v>6.8982982106139499</v>
      </c>
      <c r="AP78">
        <v>1.3659234380298999</v>
      </c>
      <c r="AQ78">
        <v>0</v>
      </c>
      <c r="AR78">
        <v>1.7429996147777149</v>
      </c>
      <c r="AS78">
        <v>0.61490330399339999</v>
      </c>
      <c r="AT78">
        <v>3.8532228509435802</v>
      </c>
      <c r="AU78">
        <v>2.0825803709593251</v>
      </c>
      <c r="AV78">
        <v>0.76701555109238995</v>
      </c>
      <c r="AW78">
        <v>0</v>
      </c>
      <c r="AX78">
        <v>1.24847376936761</v>
      </c>
      <c r="AY78">
        <v>0.3708599691789915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1.5101821173048251</v>
      </c>
      <c r="BF78">
        <v>4.0084097059881802</v>
      </c>
      <c r="BG78">
        <v>0</v>
      </c>
      <c r="BH78">
        <v>0</v>
      </c>
      <c r="BJ78">
        <f t="shared" si="12"/>
        <v>1.1216437315848924</v>
      </c>
      <c r="BK78">
        <f t="shared" si="13"/>
        <v>1.0811886037802632</v>
      </c>
      <c r="BL78">
        <f t="shared" si="14"/>
        <v>1.127957158399683</v>
      </c>
      <c r="BN78">
        <f t="shared" si="15"/>
        <v>1.5146372924881242</v>
      </c>
      <c r="BO78">
        <f t="shared" si="16"/>
        <v>1.3257496081351312</v>
      </c>
      <c r="BP78">
        <f t="shared" si="17"/>
        <v>1.6727025230679455</v>
      </c>
      <c r="BR78">
        <f t="shared" si="18"/>
        <v>0.37865932312203104</v>
      </c>
      <c r="BS78">
        <f t="shared" si="19"/>
        <v>0.31248217935591982</v>
      </c>
      <c r="BT78">
        <f t="shared" si="20"/>
        <v>0.33454050461358908</v>
      </c>
      <c r="BV78">
        <f t="shared" si="21"/>
        <v>0.93487266326190066</v>
      </c>
      <c r="BW78">
        <f t="shared" si="22"/>
        <v>0.99010271793921856</v>
      </c>
      <c r="BX78">
        <f t="shared" si="23"/>
        <v>0.91913005143736903</v>
      </c>
    </row>
    <row r="79" spans="1:76" x14ac:dyDescent="0.3">
      <c r="A79" t="s">
        <v>1589</v>
      </c>
      <c r="B79">
        <v>2.0279503117724298</v>
      </c>
      <c r="C79">
        <v>0</v>
      </c>
      <c r="D79">
        <v>3.4939452871339252</v>
      </c>
      <c r="E79">
        <v>1.7138940136708649</v>
      </c>
      <c r="F79">
        <v>0.81892519217090498</v>
      </c>
      <c r="G79">
        <v>1.225863444943615</v>
      </c>
      <c r="H79">
        <v>0</v>
      </c>
      <c r="I79">
        <v>1.4065833564162591</v>
      </c>
      <c r="J79">
        <v>0</v>
      </c>
      <c r="K79">
        <v>0</v>
      </c>
      <c r="L79">
        <v>1.6467581120433752</v>
      </c>
      <c r="M79">
        <v>0</v>
      </c>
      <c r="N79">
        <v>4.4110400163093253</v>
      </c>
      <c r="O79">
        <v>6.4127579343429399</v>
      </c>
      <c r="P79">
        <v>7.8116767846381503</v>
      </c>
      <c r="Q79">
        <v>0</v>
      </c>
      <c r="R79">
        <v>0.97171620096872002</v>
      </c>
      <c r="S79">
        <v>0</v>
      </c>
      <c r="T79">
        <v>0</v>
      </c>
      <c r="U79">
        <v>0</v>
      </c>
      <c r="V79">
        <v>2.1522747765455703</v>
      </c>
      <c r="W79">
        <v>2.2097648089436799</v>
      </c>
      <c r="X79">
        <v>0</v>
      </c>
      <c r="Y79">
        <v>4.3105410396048596</v>
      </c>
      <c r="Z79">
        <v>0</v>
      </c>
      <c r="AA79">
        <v>0</v>
      </c>
      <c r="AB79">
        <v>0</v>
      </c>
      <c r="AC79">
        <v>0.45800097707614551</v>
      </c>
      <c r="AD79">
        <v>4.5029714177994749E-2</v>
      </c>
      <c r="AE79">
        <v>0</v>
      </c>
      <c r="AF79">
        <v>1.2290997606260501</v>
      </c>
      <c r="AG79">
        <v>1.006288825712125</v>
      </c>
      <c r="AH79">
        <v>0</v>
      </c>
      <c r="AI79">
        <v>1.39155714617197</v>
      </c>
      <c r="AJ79">
        <v>0</v>
      </c>
      <c r="AK79">
        <v>2.078398252258665</v>
      </c>
      <c r="AL79">
        <v>4.9618968500318301</v>
      </c>
      <c r="AM79">
        <v>1.0212703447891458</v>
      </c>
      <c r="AN79">
        <v>0</v>
      </c>
      <c r="AO79">
        <v>1.614121747464945</v>
      </c>
      <c r="AP79">
        <v>1.340091338588935</v>
      </c>
      <c r="AQ79">
        <v>0</v>
      </c>
      <c r="AR79">
        <v>0</v>
      </c>
      <c r="AS79">
        <v>0.79815587162682</v>
      </c>
      <c r="AT79">
        <v>0</v>
      </c>
      <c r="AU79">
        <v>0.63074874789719504</v>
      </c>
      <c r="AV79">
        <v>2.396676981552345</v>
      </c>
      <c r="AW79">
        <v>0</v>
      </c>
      <c r="AX79">
        <v>0.21418505951122499</v>
      </c>
      <c r="AY79">
        <v>2.8929356424262949</v>
      </c>
      <c r="AZ79">
        <v>0</v>
      </c>
      <c r="BA79">
        <v>0</v>
      </c>
      <c r="BB79">
        <v>2.4025391883694551</v>
      </c>
      <c r="BC79">
        <v>0.99495361106735503</v>
      </c>
      <c r="BD79">
        <v>0</v>
      </c>
      <c r="BE79">
        <v>0.91310927604766501</v>
      </c>
      <c r="BF79">
        <v>1.274962462019515</v>
      </c>
      <c r="BG79">
        <v>0.99580775462660998</v>
      </c>
      <c r="BH79">
        <v>0.16766351008397401</v>
      </c>
      <c r="BJ79">
        <f t="shared" si="12"/>
        <v>1.9355871533401121</v>
      </c>
      <c r="BK79">
        <f t="shared" si="13"/>
        <v>0.7652374027681732</v>
      </c>
      <c r="BL79">
        <f t="shared" si="14"/>
        <v>0.98790066553447919</v>
      </c>
      <c r="BN79">
        <f t="shared" si="15"/>
        <v>2.4190963600424551</v>
      </c>
      <c r="BO79">
        <f t="shared" si="16"/>
        <v>1.1674830103506033</v>
      </c>
      <c r="BP79">
        <f t="shared" si="17"/>
        <v>1.214852046190755</v>
      </c>
      <c r="BR79">
        <f t="shared" si="18"/>
        <v>0.60477409001061377</v>
      </c>
      <c r="BS79">
        <f t="shared" si="19"/>
        <v>0.27517838451299864</v>
      </c>
      <c r="BT79">
        <f t="shared" si="20"/>
        <v>0.242970409238151</v>
      </c>
      <c r="BV79">
        <f t="shared" si="21"/>
        <v>9.2682169999615996E-2</v>
      </c>
      <c r="BW79">
        <f t="shared" si="22"/>
        <v>0.16151643197658</v>
      </c>
      <c r="BX79">
        <f t="shared" si="23"/>
        <v>0.5477865030277389</v>
      </c>
    </row>
    <row r="80" spans="1:76" x14ac:dyDescent="0.3">
      <c r="A80" t="s">
        <v>1590</v>
      </c>
      <c r="B80">
        <v>1.3721887014326599</v>
      </c>
      <c r="C80">
        <v>1.4805221061830001</v>
      </c>
      <c r="D80">
        <v>1.2207950530469176</v>
      </c>
      <c r="E80">
        <v>1.0555899645192299</v>
      </c>
      <c r="F80">
        <v>1.5274207845515999</v>
      </c>
      <c r="G80">
        <v>1.01688762227653</v>
      </c>
      <c r="H80">
        <v>5.9082330266494703</v>
      </c>
      <c r="I80">
        <v>0</v>
      </c>
      <c r="J80">
        <v>3.3282138382187947</v>
      </c>
      <c r="K80">
        <v>2.7184568995864349</v>
      </c>
      <c r="L80">
        <v>3.6125655804218302</v>
      </c>
      <c r="M80">
        <v>1.8855561574286601</v>
      </c>
      <c r="N80">
        <v>0</v>
      </c>
      <c r="O80">
        <v>5.1749972860833502</v>
      </c>
      <c r="P80">
        <v>3.3478614791306298</v>
      </c>
      <c r="Q80">
        <v>2.407238157493345</v>
      </c>
      <c r="R80">
        <v>1.11371382198366</v>
      </c>
      <c r="S80">
        <v>1.013567698038345</v>
      </c>
      <c r="T80">
        <v>2.0161296675055458</v>
      </c>
      <c r="U80">
        <v>0</v>
      </c>
      <c r="V80">
        <v>2.2523909072491302</v>
      </c>
      <c r="W80">
        <v>0</v>
      </c>
      <c r="X80">
        <v>3.4778320618482654</v>
      </c>
      <c r="Y80">
        <v>1.4084160679543449</v>
      </c>
      <c r="Z80">
        <v>0</v>
      </c>
      <c r="AA80">
        <v>2.39146839126508</v>
      </c>
      <c r="AB80">
        <v>0.21363853736608049</v>
      </c>
      <c r="AC80">
        <v>1.5698824572223999</v>
      </c>
      <c r="AD80">
        <v>2.1565995192968002</v>
      </c>
      <c r="AE80">
        <v>0</v>
      </c>
      <c r="AF80">
        <v>0.14203798218395999</v>
      </c>
      <c r="AG80">
        <v>7.4490016204575147</v>
      </c>
      <c r="AH80">
        <v>0</v>
      </c>
      <c r="AI80">
        <v>2.6012606791431647</v>
      </c>
      <c r="AJ80">
        <v>1.51104316047349</v>
      </c>
      <c r="AK80">
        <v>0</v>
      </c>
      <c r="AL80">
        <v>4.9618968500318301</v>
      </c>
      <c r="AM80">
        <v>4.6238922622798446</v>
      </c>
      <c r="AN80">
        <v>0</v>
      </c>
      <c r="AO80">
        <v>4.0329536235296102</v>
      </c>
      <c r="AP80">
        <v>0.791598578634645</v>
      </c>
      <c r="AQ80">
        <v>1.87278675601641</v>
      </c>
      <c r="AR80">
        <v>0.62007390348401004</v>
      </c>
      <c r="AS80">
        <v>0.257428232488285</v>
      </c>
      <c r="AT80">
        <v>4.22105197210296</v>
      </c>
      <c r="AU80">
        <v>1.2531206917172999</v>
      </c>
      <c r="AV80">
        <v>2.396676981552345</v>
      </c>
      <c r="AW80">
        <v>0</v>
      </c>
      <c r="AX80">
        <v>4.1005904758970502</v>
      </c>
      <c r="AY80">
        <v>0.66268638378413003</v>
      </c>
      <c r="AZ80">
        <v>4.3600929380028157</v>
      </c>
      <c r="BA80">
        <v>3.215701742582135</v>
      </c>
      <c r="BB80">
        <v>1.37492642487824</v>
      </c>
      <c r="BC80">
        <v>2.6180749753945149</v>
      </c>
      <c r="BD80">
        <v>2.5792113804735401</v>
      </c>
      <c r="BE80">
        <v>0.78349361813697505</v>
      </c>
      <c r="BF80">
        <v>0.43732013410312998</v>
      </c>
      <c r="BG80">
        <v>3.2771049299680399</v>
      </c>
      <c r="BH80">
        <v>4.0674491524790195</v>
      </c>
      <c r="BJ80">
        <f t="shared" si="12"/>
        <v>2.2535329160639033</v>
      </c>
      <c r="BK80">
        <f t="shared" si="13"/>
        <v>1.5447744117507942</v>
      </c>
      <c r="BL80">
        <f t="shared" si="14"/>
        <v>2.1607670067204126</v>
      </c>
      <c r="BN80">
        <f t="shared" si="15"/>
        <v>1.6843538247617571</v>
      </c>
      <c r="BO80">
        <f t="shared" si="16"/>
        <v>1.8420790926741377</v>
      </c>
      <c r="BP80">
        <f t="shared" si="17"/>
        <v>1.6787044965819455</v>
      </c>
      <c r="BR80">
        <f t="shared" si="18"/>
        <v>0.42108845619043928</v>
      </c>
      <c r="BS80">
        <f t="shared" si="19"/>
        <v>0.43418220597061519</v>
      </c>
      <c r="BT80">
        <f t="shared" si="20"/>
        <v>0.33574089931638912</v>
      </c>
      <c r="BV80">
        <f t="shared" si="21"/>
        <v>0.24993136844348368</v>
      </c>
      <c r="BW80">
        <f t="shared" si="22"/>
        <v>0.86432374856720928</v>
      </c>
      <c r="BX80">
        <f t="shared" si="23"/>
        <v>0.26944079627345274</v>
      </c>
    </row>
    <row r="81" spans="1:76" x14ac:dyDescent="0.3">
      <c r="A81" t="s">
        <v>1591</v>
      </c>
      <c r="B81">
        <v>2.3962480305834148</v>
      </c>
      <c r="C81">
        <v>1.932431267912385</v>
      </c>
      <c r="D81">
        <v>0.90743379892499998</v>
      </c>
      <c r="E81">
        <v>0</v>
      </c>
      <c r="F81">
        <v>0.56583403289536505</v>
      </c>
      <c r="G81">
        <v>0</v>
      </c>
      <c r="H81">
        <v>0</v>
      </c>
      <c r="I81">
        <v>2.9654378657610989</v>
      </c>
      <c r="J81">
        <v>5.7620228783131502</v>
      </c>
      <c r="K81">
        <v>0.15966971730368901</v>
      </c>
      <c r="L81">
        <v>1.5482423916093551</v>
      </c>
      <c r="M81">
        <v>2.4486323519784499</v>
      </c>
      <c r="N81">
        <v>0.91196021898830504</v>
      </c>
      <c r="O81">
        <v>2.0252985663371601</v>
      </c>
      <c r="P81">
        <v>1.2994929664532651</v>
      </c>
      <c r="Q81">
        <v>0</v>
      </c>
      <c r="R81">
        <v>0</v>
      </c>
      <c r="S81">
        <v>1.013567698038345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0.85895013422715005</v>
      </c>
      <c r="AB81">
        <v>0.63249208709506499</v>
      </c>
      <c r="AC81">
        <v>1.25777040201479</v>
      </c>
      <c r="AD81">
        <v>0.24292792842088451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1.8997745889949349</v>
      </c>
      <c r="AL81">
        <v>3.8690734495358203E-2</v>
      </c>
      <c r="AM81">
        <v>0.99235943482486</v>
      </c>
      <c r="AN81">
        <v>5.74652685866885</v>
      </c>
      <c r="AO81">
        <v>0</v>
      </c>
      <c r="AP81">
        <v>0.85852989786543998</v>
      </c>
      <c r="AQ81">
        <v>1.6688890827475249</v>
      </c>
      <c r="AR81">
        <v>0.68417677848415004</v>
      </c>
      <c r="AS81">
        <v>1.0786635869755801</v>
      </c>
      <c r="AT81">
        <v>0</v>
      </c>
      <c r="AU81">
        <v>0</v>
      </c>
      <c r="AV81">
        <v>0.99031469031543495</v>
      </c>
      <c r="AW81">
        <v>1.6038981281536</v>
      </c>
      <c r="AX81">
        <v>1.24847376936761</v>
      </c>
      <c r="AY81">
        <v>0.66268638378413003</v>
      </c>
      <c r="AZ81">
        <v>0</v>
      </c>
      <c r="BA81">
        <v>1.022970515994005</v>
      </c>
      <c r="BB81">
        <v>1.5903633520515701</v>
      </c>
      <c r="BC81">
        <v>0.27206046511148152</v>
      </c>
      <c r="BD81">
        <v>0</v>
      </c>
      <c r="BE81">
        <v>0</v>
      </c>
      <c r="BF81">
        <v>0</v>
      </c>
      <c r="BG81">
        <v>0</v>
      </c>
      <c r="BH81">
        <v>0</v>
      </c>
      <c r="BJ81">
        <f t="shared" si="12"/>
        <v>1.4326690054412901</v>
      </c>
      <c r="BK81">
        <f t="shared" si="13"/>
        <v>0.22253934721090188</v>
      </c>
      <c r="BL81">
        <f t="shared" si="14"/>
        <v>0.81433513071338093</v>
      </c>
      <c r="BN81">
        <f t="shared" si="15"/>
        <v>1.5234723104713974</v>
      </c>
      <c r="BO81">
        <f t="shared" si="16"/>
        <v>0.41407115866136357</v>
      </c>
      <c r="BP81">
        <f t="shared" si="17"/>
        <v>1.214394858316131</v>
      </c>
      <c r="BR81">
        <f t="shared" si="18"/>
        <v>0.38086807761784935</v>
      </c>
      <c r="BS81">
        <f t="shared" si="19"/>
        <v>9.7597508061073673E-2</v>
      </c>
      <c r="BT81">
        <f t="shared" si="20"/>
        <v>0.2428789716632262</v>
      </c>
      <c r="BV81">
        <f t="shared" si="21"/>
        <v>6.8313341648659435E-3</v>
      </c>
      <c r="BW81">
        <f t="shared" si="22"/>
        <v>0.18237101689966498</v>
      </c>
      <c r="BX81">
        <f t="shared" si="23"/>
        <v>3.0878775080145984E-2</v>
      </c>
    </row>
    <row r="82" spans="1:76" x14ac:dyDescent="0.3">
      <c r="A82" t="s">
        <v>1592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2.0850291928330451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J82">
        <f t="shared" si="12"/>
        <v>0</v>
      </c>
      <c r="BK82">
        <f t="shared" si="13"/>
        <v>0</v>
      </c>
      <c r="BL82">
        <f t="shared" si="14"/>
        <v>8.3401167713321803E-2</v>
      </c>
      <c r="BN82">
        <f t="shared" si="15"/>
        <v>0</v>
      </c>
      <c r="BO82">
        <f t="shared" si="16"/>
        <v>0</v>
      </c>
      <c r="BP82">
        <f t="shared" si="17"/>
        <v>0.41700583856660906</v>
      </c>
      <c r="BR82">
        <f t="shared" si="18"/>
        <v>0</v>
      </c>
      <c r="BS82">
        <f t="shared" si="19"/>
        <v>0</v>
      </c>
      <c r="BT82">
        <f t="shared" si="20"/>
        <v>8.3401167713321817E-2</v>
      </c>
      <c r="BV82" t="e">
        <f t="shared" si="21"/>
        <v>#DIV/0!</v>
      </c>
      <c r="BW82">
        <f t="shared" si="22"/>
        <v>0.32728688127978489</v>
      </c>
      <c r="BX82">
        <f t="shared" si="23"/>
        <v>0.32728688127978489</v>
      </c>
    </row>
    <row r="83" spans="1:76" x14ac:dyDescent="0.3">
      <c r="A83" t="s">
        <v>1593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0.85723347679061501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0.21418505951122499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J83">
        <f t="shared" si="12"/>
        <v>5.3577092299413438E-2</v>
      </c>
      <c r="BK83">
        <f t="shared" si="13"/>
        <v>0</v>
      </c>
      <c r="BL83">
        <f t="shared" si="14"/>
        <v>8.5674023804490004E-3</v>
      </c>
      <c r="BN83">
        <f t="shared" si="15"/>
        <v>0.21430836919765375</v>
      </c>
      <c r="BO83">
        <f t="shared" si="16"/>
        <v>0</v>
      </c>
      <c r="BP83">
        <f t="shared" si="17"/>
        <v>4.2837011902244995E-2</v>
      </c>
      <c r="BR83">
        <f t="shared" si="18"/>
        <v>5.3577092299413438E-2</v>
      </c>
      <c r="BS83">
        <f t="shared" si="19"/>
        <v>0</v>
      </c>
      <c r="BT83">
        <f t="shared" si="20"/>
        <v>8.5674023804489987E-3</v>
      </c>
      <c r="BV83">
        <f t="shared" si="21"/>
        <v>0.3331701359154764</v>
      </c>
      <c r="BW83">
        <f t="shared" si="22"/>
        <v>0.41917174300849891</v>
      </c>
      <c r="BX83">
        <f t="shared" si="23"/>
        <v>0.32728688127978489</v>
      </c>
    </row>
    <row r="84" spans="1:76" x14ac:dyDescent="0.3">
      <c r="A84" t="s">
        <v>1594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J84">
        <f t="shared" si="12"/>
        <v>0</v>
      </c>
      <c r="BK84">
        <f t="shared" si="13"/>
        <v>0</v>
      </c>
      <c r="BL84">
        <f t="shared" si="14"/>
        <v>0</v>
      </c>
      <c r="BN84">
        <f t="shared" si="15"/>
        <v>0</v>
      </c>
      <c r="BO84">
        <f t="shared" si="16"/>
        <v>0</v>
      </c>
      <c r="BP84">
        <f t="shared" si="17"/>
        <v>0</v>
      </c>
      <c r="BR84">
        <f t="shared" si="18"/>
        <v>0</v>
      </c>
      <c r="BS84">
        <f t="shared" si="19"/>
        <v>0</v>
      </c>
      <c r="BT84">
        <f t="shared" si="20"/>
        <v>0</v>
      </c>
      <c r="BV84" t="e">
        <f t="shared" si="21"/>
        <v>#DIV/0!</v>
      </c>
      <c r="BW84" t="e">
        <f t="shared" si="22"/>
        <v>#DIV/0!</v>
      </c>
      <c r="BX84" t="e">
        <f t="shared" si="23"/>
        <v>#DIV/0!</v>
      </c>
    </row>
    <row r="85" spans="1:76" x14ac:dyDescent="0.3">
      <c r="A85" t="s">
        <v>1595</v>
      </c>
      <c r="B85">
        <v>0</v>
      </c>
      <c r="C85">
        <v>0</v>
      </c>
      <c r="D85">
        <v>0</v>
      </c>
      <c r="E85">
        <v>0</v>
      </c>
      <c r="F85">
        <v>0.74929438072866505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0.86952033474118495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J85">
        <f t="shared" si="12"/>
        <v>4.6830898795541566E-2</v>
      </c>
      <c r="BK85">
        <f t="shared" si="13"/>
        <v>4.8306685263399166E-2</v>
      </c>
      <c r="BL85">
        <f t="shared" si="14"/>
        <v>0</v>
      </c>
      <c r="BN85">
        <f t="shared" si="15"/>
        <v>0.18732359518216626</v>
      </c>
      <c r="BO85">
        <f t="shared" si="16"/>
        <v>0.20494790835836285</v>
      </c>
      <c r="BP85">
        <f t="shared" si="17"/>
        <v>0</v>
      </c>
      <c r="BR85">
        <f t="shared" si="18"/>
        <v>4.6830898795541566E-2</v>
      </c>
      <c r="BS85">
        <f t="shared" si="19"/>
        <v>4.8306685263399166E-2</v>
      </c>
      <c r="BT85">
        <f t="shared" si="20"/>
        <v>0</v>
      </c>
      <c r="BV85">
        <f t="shared" si="21"/>
        <v>0.98263628867810382</v>
      </c>
      <c r="BW85">
        <f t="shared" si="22"/>
        <v>0.33317013591547806</v>
      </c>
      <c r="BX85">
        <f t="shared" si="23"/>
        <v>0.33133276203867867</v>
      </c>
    </row>
    <row r="86" spans="1:76" x14ac:dyDescent="0.3">
      <c r="A86" t="s">
        <v>1596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9.9897221451702004E-2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0.74759019937840498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J86">
        <f t="shared" si="12"/>
        <v>0</v>
      </c>
      <c r="BK86">
        <f t="shared" si="13"/>
        <v>5.5498456362056666E-3</v>
      </c>
      <c r="BL86">
        <f t="shared" si="14"/>
        <v>2.99036079751362E-2</v>
      </c>
      <c r="BN86">
        <f t="shared" si="15"/>
        <v>0</v>
      </c>
      <c r="BO86">
        <f t="shared" si="16"/>
        <v>2.3546000903397576E-2</v>
      </c>
      <c r="BP86">
        <f t="shared" si="17"/>
        <v>0.14951803987568099</v>
      </c>
      <c r="BR86">
        <f t="shared" si="18"/>
        <v>0</v>
      </c>
      <c r="BS86">
        <f t="shared" si="19"/>
        <v>5.5498456362056674E-3</v>
      </c>
      <c r="BT86">
        <f t="shared" si="20"/>
        <v>2.99036079751362E-2</v>
      </c>
      <c r="BV86">
        <f t="shared" si="21"/>
        <v>0.33133276203867867</v>
      </c>
      <c r="BW86">
        <f t="shared" si="22"/>
        <v>0.32728688127978489</v>
      </c>
      <c r="BX86">
        <f t="shared" si="23"/>
        <v>0.43064296928941903</v>
      </c>
    </row>
    <row r="87" spans="1:76" x14ac:dyDescent="0.3">
      <c r="A87" t="s">
        <v>1597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J87">
        <f t="shared" si="12"/>
        <v>0</v>
      </c>
      <c r="BK87">
        <f t="shared" si="13"/>
        <v>0</v>
      </c>
      <c r="BL87">
        <f t="shared" si="14"/>
        <v>0</v>
      </c>
      <c r="BN87">
        <f t="shared" si="15"/>
        <v>0</v>
      </c>
      <c r="BO87">
        <f t="shared" si="16"/>
        <v>0</v>
      </c>
      <c r="BP87">
        <f t="shared" si="17"/>
        <v>0</v>
      </c>
      <c r="BR87">
        <f t="shared" si="18"/>
        <v>0</v>
      </c>
      <c r="BS87">
        <f t="shared" si="19"/>
        <v>0</v>
      </c>
      <c r="BT87">
        <f t="shared" si="20"/>
        <v>0</v>
      </c>
      <c r="BV87" t="e">
        <f t="shared" si="21"/>
        <v>#DIV/0!</v>
      </c>
      <c r="BW87" t="e">
        <f t="shared" si="22"/>
        <v>#DIV/0!</v>
      </c>
      <c r="BX87" t="e">
        <f t="shared" si="23"/>
        <v>#DIV/0!</v>
      </c>
    </row>
    <row r="88" spans="1:76" x14ac:dyDescent="0.3">
      <c r="A88" t="s">
        <v>1598</v>
      </c>
      <c r="B88">
        <v>0</v>
      </c>
      <c r="C88">
        <v>0</v>
      </c>
      <c r="D88">
        <v>1.3502383962057101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0.58265778025356996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0.77411529025654502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0.65959180037919496</v>
      </c>
      <c r="BH88">
        <v>0</v>
      </c>
      <c r="BJ88">
        <f t="shared" si="12"/>
        <v>8.4389899762856879E-2</v>
      </c>
      <c r="BK88">
        <f t="shared" si="13"/>
        <v>3.236987668075389E-2</v>
      </c>
      <c r="BL88">
        <f t="shared" si="14"/>
        <v>5.7348283625429597E-2</v>
      </c>
      <c r="BN88">
        <f t="shared" si="15"/>
        <v>0.33755959905142752</v>
      </c>
      <c r="BO88">
        <f t="shared" si="16"/>
        <v>0.13733375584280019</v>
      </c>
      <c r="BP88">
        <f t="shared" si="17"/>
        <v>0.19917487969818495</v>
      </c>
      <c r="BR88">
        <f t="shared" si="18"/>
        <v>8.4389899762856879E-2</v>
      </c>
      <c r="BS88">
        <f t="shared" si="19"/>
        <v>3.236987668075389E-2</v>
      </c>
      <c r="BT88">
        <f t="shared" si="20"/>
        <v>3.9834975939636988E-2</v>
      </c>
      <c r="BV88">
        <f t="shared" si="21"/>
        <v>0.5715545065192833</v>
      </c>
      <c r="BW88">
        <f t="shared" si="22"/>
        <v>0.77473207461812066</v>
      </c>
      <c r="BX88">
        <f t="shared" si="23"/>
        <v>0.62911044045667197</v>
      </c>
    </row>
    <row r="89" spans="1:76" x14ac:dyDescent="0.3">
      <c r="A89" t="s">
        <v>1599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J89">
        <f t="shared" si="12"/>
        <v>0</v>
      </c>
      <c r="BK89">
        <f t="shared" si="13"/>
        <v>0</v>
      </c>
      <c r="BL89">
        <f t="shared" si="14"/>
        <v>0</v>
      </c>
      <c r="BN89">
        <f t="shared" si="15"/>
        <v>0</v>
      </c>
      <c r="BO89">
        <f t="shared" si="16"/>
        <v>0</v>
      </c>
      <c r="BP89">
        <f t="shared" si="17"/>
        <v>0</v>
      </c>
      <c r="BR89">
        <f t="shared" si="18"/>
        <v>0</v>
      </c>
      <c r="BS89">
        <f t="shared" si="19"/>
        <v>0</v>
      </c>
      <c r="BT89">
        <f t="shared" si="20"/>
        <v>0</v>
      </c>
      <c r="BV89" t="e">
        <f t="shared" si="21"/>
        <v>#DIV/0!</v>
      </c>
      <c r="BW89" t="e">
        <f t="shared" si="22"/>
        <v>#DIV/0!</v>
      </c>
      <c r="BX89" t="e">
        <f t="shared" si="23"/>
        <v>#DIV/0!</v>
      </c>
    </row>
    <row r="90" spans="1:76" x14ac:dyDescent="0.3">
      <c r="A90" t="s">
        <v>1600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1.474032514676465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J90">
        <f t="shared" si="12"/>
        <v>0</v>
      </c>
      <c r="BK90">
        <f t="shared" si="13"/>
        <v>8.1890695259803609E-2</v>
      </c>
      <c r="BL90">
        <f t="shared" si="14"/>
        <v>0</v>
      </c>
      <c r="BN90">
        <f t="shared" si="15"/>
        <v>0</v>
      </c>
      <c r="BO90">
        <f t="shared" si="16"/>
        <v>0.34743279560572915</v>
      </c>
      <c r="BP90">
        <f t="shared" si="17"/>
        <v>0</v>
      </c>
      <c r="BR90">
        <f t="shared" si="18"/>
        <v>0</v>
      </c>
      <c r="BS90">
        <f t="shared" si="19"/>
        <v>8.1890695259803609E-2</v>
      </c>
      <c r="BT90">
        <f t="shared" si="20"/>
        <v>0</v>
      </c>
      <c r="BV90">
        <f t="shared" si="21"/>
        <v>0.33133276203867867</v>
      </c>
      <c r="BW90" t="e">
        <f t="shared" si="22"/>
        <v>#DIV/0!</v>
      </c>
      <c r="BX90">
        <f t="shared" si="23"/>
        <v>0.33133276203867867</v>
      </c>
    </row>
    <row r="91" spans="1:76" x14ac:dyDescent="0.3">
      <c r="A91" t="s">
        <v>1601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0.90450909204244501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0.25954172875784148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1.41780237063893</v>
      </c>
      <c r="BF91">
        <v>0</v>
      </c>
      <c r="BG91">
        <v>0</v>
      </c>
      <c r="BH91">
        <v>0</v>
      </c>
      <c r="BJ91">
        <f t="shared" si="12"/>
        <v>0</v>
      </c>
      <c r="BK91">
        <f t="shared" si="13"/>
        <v>0</v>
      </c>
      <c r="BL91">
        <f t="shared" si="14"/>
        <v>0.10327412765756865</v>
      </c>
      <c r="BN91">
        <f t="shared" si="15"/>
        <v>0</v>
      </c>
      <c r="BO91">
        <f t="shared" si="16"/>
        <v>0</v>
      </c>
      <c r="BP91">
        <f t="shared" si="17"/>
        <v>0.33097227556710551</v>
      </c>
      <c r="BR91">
        <f t="shared" si="18"/>
        <v>0</v>
      </c>
      <c r="BS91">
        <f t="shared" si="19"/>
        <v>0</v>
      </c>
      <c r="BT91">
        <f t="shared" si="20"/>
        <v>6.6194455113421105E-2</v>
      </c>
      <c r="BV91" t="e">
        <f t="shared" si="21"/>
        <v>#DIV/0!</v>
      </c>
      <c r="BW91">
        <f t="shared" si="22"/>
        <v>0.1318120479703305</v>
      </c>
      <c r="BX91">
        <f t="shared" si="23"/>
        <v>0.1318120479703305</v>
      </c>
    </row>
    <row r="92" spans="1:76" x14ac:dyDescent="0.3">
      <c r="A92" t="s">
        <v>1602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J92">
        <f t="shared" si="12"/>
        <v>0</v>
      </c>
      <c r="BK92">
        <f t="shared" si="13"/>
        <v>0</v>
      </c>
      <c r="BL92">
        <f t="shared" si="14"/>
        <v>0</v>
      </c>
      <c r="BN92">
        <f t="shared" si="15"/>
        <v>0</v>
      </c>
      <c r="BO92">
        <f t="shared" si="16"/>
        <v>0</v>
      </c>
      <c r="BP92">
        <f t="shared" si="17"/>
        <v>0</v>
      </c>
      <c r="BR92">
        <f t="shared" si="18"/>
        <v>0</v>
      </c>
      <c r="BS92">
        <f t="shared" si="19"/>
        <v>0</v>
      </c>
      <c r="BT92">
        <f t="shared" si="20"/>
        <v>0</v>
      </c>
      <c r="BV92" t="e">
        <f t="shared" si="21"/>
        <v>#DIV/0!</v>
      </c>
      <c r="BW92" t="e">
        <f t="shared" si="22"/>
        <v>#DIV/0!</v>
      </c>
      <c r="BX92" t="e">
        <f t="shared" si="23"/>
        <v>#DIV/0!</v>
      </c>
    </row>
    <row r="93" spans="1:76" x14ac:dyDescent="0.3">
      <c r="A93" t="s">
        <v>1603</v>
      </c>
      <c r="B93">
        <v>0</v>
      </c>
      <c r="C93">
        <v>0</v>
      </c>
      <c r="D93">
        <v>0</v>
      </c>
      <c r="E93">
        <v>0</v>
      </c>
      <c r="F93">
        <v>0.30668673698156351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1.7138893983182999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J93">
        <f t="shared" si="12"/>
        <v>1.916792106134772E-2</v>
      </c>
      <c r="BK93">
        <f t="shared" si="13"/>
        <v>9.521607768434999E-2</v>
      </c>
      <c r="BL93">
        <f t="shared" si="14"/>
        <v>0</v>
      </c>
      <c r="BN93">
        <f t="shared" si="15"/>
        <v>7.6671684245390878E-2</v>
      </c>
      <c r="BO93">
        <f t="shared" si="16"/>
        <v>0.40396760525153391</v>
      </c>
      <c r="BP93">
        <f t="shared" si="17"/>
        <v>0</v>
      </c>
      <c r="BR93">
        <f t="shared" si="18"/>
        <v>1.916792106134772E-2</v>
      </c>
      <c r="BS93">
        <f t="shared" si="19"/>
        <v>9.5216077684350003E-2</v>
      </c>
      <c r="BT93">
        <f t="shared" si="20"/>
        <v>0</v>
      </c>
      <c r="BV93">
        <f t="shared" si="21"/>
        <v>0.44361421160502656</v>
      </c>
      <c r="BW93">
        <f t="shared" si="22"/>
        <v>0.33317013591547762</v>
      </c>
      <c r="BX93">
        <f t="shared" si="23"/>
        <v>0.33133276203867867</v>
      </c>
    </row>
    <row r="94" spans="1:76" x14ac:dyDescent="0.3">
      <c r="A94" t="s">
        <v>1604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0.25954172875784148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0.70466503935577496</v>
      </c>
      <c r="BF94">
        <v>0</v>
      </c>
      <c r="BG94">
        <v>0</v>
      </c>
      <c r="BH94">
        <v>0</v>
      </c>
      <c r="BJ94">
        <f t="shared" si="12"/>
        <v>0</v>
      </c>
      <c r="BK94">
        <f t="shared" si="13"/>
        <v>0</v>
      </c>
      <c r="BL94">
        <f t="shared" si="14"/>
        <v>3.8568270724544655E-2</v>
      </c>
      <c r="BN94">
        <f t="shared" si="15"/>
        <v>0</v>
      </c>
      <c r="BO94">
        <f t="shared" si="16"/>
        <v>0</v>
      </c>
      <c r="BP94">
        <f t="shared" si="17"/>
        <v>0.14814504983712198</v>
      </c>
      <c r="BR94">
        <f t="shared" si="18"/>
        <v>0</v>
      </c>
      <c r="BS94">
        <f t="shared" si="19"/>
        <v>0</v>
      </c>
      <c r="BT94">
        <f t="shared" si="20"/>
        <v>2.9629009967424395E-2</v>
      </c>
      <c r="BV94" t="e">
        <f t="shared" si="21"/>
        <v>#DIV/0!</v>
      </c>
      <c r="BW94">
        <f t="shared" si="22"/>
        <v>0.20537337656091198</v>
      </c>
      <c r="BX94">
        <f t="shared" si="23"/>
        <v>0.20537337656091198</v>
      </c>
    </row>
    <row r="95" spans="1:76" x14ac:dyDescent="0.3">
      <c r="A95" t="s">
        <v>1605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0.63118862222469996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J95">
        <f t="shared" si="12"/>
        <v>0</v>
      </c>
      <c r="BK95">
        <f t="shared" si="13"/>
        <v>3.506603456803889E-2</v>
      </c>
      <c r="BL95">
        <f t="shared" si="14"/>
        <v>0</v>
      </c>
      <c r="BN95">
        <f t="shared" si="15"/>
        <v>0</v>
      </c>
      <c r="BO95">
        <f t="shared" si="16"/>
        <v>0.14877258499429311</v>
      </c>
      <c r="BP95">
        <f t="shared" si="17"/>
        <v>0</v>
      </c>
      <c r="BR95">
        <f t="shared" si="18"/>
        <v>0</v>
      </c>
      <c r="BS95">
        <f t="shared" si="19"/>
        <v>3.506603456803889E-2</v>
      </c>
      <c r="BT95">
        <f t="shared" si="20"/>
        <v>0</v>
      </c>
      <c r="BV95">
        <f t="shared" si="21"/>
        <v>0.33133276203867867</v>
      </c>
      <c r="BW95" t="e">
        <f t="shared" si="22"/>
        <v>#DIV/0!</v>
      </c>
      <c r="BX95">
        <f t="shared" si="23"/>
        <v>0.33133276203867867</v>
      </c>
    </row>
    <row r="96" spans="1:76" x14ac:dyDescent="0.3">
      <c r="A96" t="s">
        <v>1606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J96">
        <f t="shared" si="12"/>
        <v>0</v>
      </c>
      <c r="BK96">
        <f t="shared" si="13"/>
        <v>0</v>
      </c>
      <c r="BL96">
        <f t="shared" si="14"/>
        <v>0</v>
      </c>
      <c r="BN96">
        <f t="shared" si="15"/>
        <v>0</v>
      </c>
      <c r="BO96">
        <f t="shared" si="16"/>
        <v>0</v>
      </c>
      <c r="BP96">
        <f t="shared" si="17"/>
        <v>0</v>
      </c>
      <c r="BR96">
        <f t="shared" si="18"/>
        <v>0</v>
      </c>
      <c r="BS96">
        <f t="shared" si="19"/>
        <v>0</v>
      </c>
      <c r="BT96">
        <f t="shared" si="20"/>
        <v>0</v>
      </c>
      <c r="BV96" t="e">
        <f t="shared" si="21"/>
        <v>#DIV/0!</v>
      </c>
      <c r="BW96" t="e">
        <f t="shared" si="22"/>
        <v>#DIV/0!</v>
      </c>
      <c r="BX96" t="e">
        <f t="shared" si="23"/>
        <v>#DIV/0!</v>
      </c>
    </row>
    <row r="97" spans="1:76" x14ac:dyDescent="0.3">
      <c r="A97" t="s">
        <v>1607</v>
      </c>
      <c r="B97">
        <v>5.2196578501882502</v>
      </c>
      <c r="C97">
        <v>8.6802088936767507E-3</v>
      </c>
      <c r="D97">
        <v>0</v>
      </c>
      <c r="E97">
        <v>0</v>
      </c>
      <c r="F97">
        <v>0.581658173040565</v>
      </c>
      <c r="G97">
        <v>0</v>
      </c>
      <c r="H97">
        <v>0</v>
      </c>
      <c r="I97">
        <v>1.5313461147322349</v>
      </c>
      <c r="J97">
        <v>0</v>
      </c>
      <c r="K97">
        <v>0.82175203709836997</v>
      </c>
      <c r="L97">
        <v>1.5909135513421551</v>
      </c>
      <c r="M97">
        <v>0</v>
      </c>
      <c r="N97">
        <v>2.7858259648507202</v>
      </c>
      <c r="O97">
        <v>0</v>
      </c>
      <c r="P97">
        <v>0</v>
      </c>
      <c r="Q97">
        <v>0</v>
      </c>
      <c r="R97">
        <v>3.9904623967858299</v>
      </c>
      <c r="S97">
        <v>1.387108909515145</v>
      </c>
      <c r="T97">
        <v>1.7138893983182999</v>
      </c>
      <c r="U97">
        <v>1.52714947281798</v>
      </c>
      <c r="V97">
        <v>0</v>
      </c>
      <c r="W97">
        <v>3.4998136118079701</v>
      </c>
      <c r="X97">
        <v>0</v>
      </c>
      <c r="Y97">
        <v>0</v>
      </c>
      <c r="Z97">
        <v>0.40235836671405101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1.77937393023809</v>
      </c>
      <c r="AJ97">
        <v>0</v>
      </c>
      <c r="AK97">
        <v>1.0409811341306701</v>
      </c>
      <c r="AL97">
        <v>0</v>
      </c>
      <c r="AM97">
        <v>0</v>
      </c>
      <c r="AN97">
        <v>0</v>
      </c>
      <c r="AO97">
        <v>3.6900389070046851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2.8332344762188552E-3</v>
      </c>
      <c r="AV97">
        <v>1.442451690898725</v>
      </c>
      <c r="AW97">
        <v>0</v>
      </c>
      <c r="AX97">
        <v>0.93324807924739495</v>
      </c>
      <c r="AY97">
        <v>0</v>
      </c>
      <c r="AZ97">
        <v>0.54508126024268</v>
      </c>
      <c r="BA97">
        <v>0</v>
      </c>
      <c r="BB97">
        <v>0.2588541767794465</v>
      </c>
      <c r="BC97">
        <v>0</v>
      </c>
      <c r="BD97">
        <v>0</v>
      </c>
      <c r="BE97">
        <v>0.1937346665312365</v>
      </c>
      <c r="BF97">
        <v>0</v>
      </c>
      <c r="BG97">
        <v>0</v>
      </c>
      <c r="BH97">
        <v>1.2796407155732199</v>
      </c>
      <c r="BJ97">
        <f t="shared" si="12"/>
        <v>0.78373961875912324</v>
      </c>
      <c r="BK97">
        <f t="shared" si="13"/>
        <v>0.79445311589985357</v>
      </c>
      <c r="BL97">
        <f t="shared" si="14"/>
        <v>0.37547455459537105</v>
      </c>
      <c r="BN97">
        <f t="shared" si="15"/>
        <v>1.439152402793195</v>
      </c>
      <c r="BO97">
        <f t="shared" si="16"/>
        <v>1.2680095389498418</v>
      </c>
      <c r="BP97">
        <f t="shared" si="17"/>
        <v>0.82072782131662625</v>
      </c>
      <c r="BR97">
        <f t="shared" si="18"/>
        <v>0.35978810069829875</v>
      </c>
      <c r="BS97">
        <f t="shared" si="19"/>
        <v>0.29887271453355363</v>
      </c>
      <c r="BT97">
        <f t="shared" si="20"/>
        <v>0.16414556426332524</v>
      </c>
      <c r="BV97">
        <f t="shared" si="21"/>
        <v>0.98187668600143685</v>
      </c>
      <c r="BW97">
        <f t="shared" si="22"/>
        <v>0.31346935370326251</v>
      </c>
      <c r="BX97">
        <f t="shared" si="23"/>
        <v>0.22974857298584395</v>
      </c>
    </row>
    <row r="98" spans="1:76" x14ac:dyDescent="0.3">
      <c r="A98" t="s">
        <v>1608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0.86243233572394995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0.58776420350637504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0.48027180591398699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0.62423995123288001</v>
      </c>
      <c r="AI98">
        <v>0.38781678406611653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1.215265773026325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J98">
        <f t="shared" si="12"/>
        <v>9.0637283701895305E-2</v>
      </c>
      <c r="BK98">
        <f t="shared" si="13"/>
        <v>8.290714117849908E-2</v>
      </c>
      <c r="BL98">
        <f t="shared" si="14"/>
        <v>4.8610630921053E-2</v>
      </c>
      <c r="BN98">
        <f t="shared" si="15"/>
        <v>0.25269407293880425</v>
      </c>
      <c r="BO98">
        <f t="shared" si="16"/>
        <v>0.19508877153196144</v>
      </c>
      <c r="BP98">
        <f t="shared" si="17"/>
        <v>0.243053154605265</v>
      </c>
      <c r="BR98">
        <f t="shared" si="18"/>
        <v>6.3173518234701062E-2</v>
      </c>
      <c r="BS98">
        <f t="shared" si="19"/>
        <v>4.5982864427867677E-2</v>
      </c>
      <c r="BT98">
        <f t="shared" si="20"/>
        <v>4.8610630921053E-2</v>
      </c>
      <c r="BV98">
        <f t="shared" si="21"/>
        <v>0.92189436738369079</v>
      </c>
      <c r="BW98">
        <f t="shared" si="22"/>
        <v>0.60176040304274159</v>
      </c>
      <c r="BX98">
        <f t="shared" si="23"/>
        <v>0.61105406667903184</v>
      </c>
    </row>
    <row r="99" spans="1:76" x14ac:dyDescent="0.3">
      <c r="A99" t="s">
        <v>1609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1.5698790061996499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J99">
        <f t="shared" si="12"/>
        <v>9.8117437887478121E-2</v>
      </c>
      <c r="BK99">
        <f t="shared" si="13"/>
        <v>0</v>
      </c>
      <c r="BL99">
        <f t="shared" si="14"/>
        <v>0</v>
      </c>
      <c r="BN99">
        <f t="shared" si="15"/>
        <v>0.39246975154991248</v>
      </c>
      <c r="BO99">
        <f t="shared" si="16"/>
        <v>0</v>
      </c>
      <c r="BP99">
        <f t="shared" si="17"/>
        <v>0</v>
      </c>
      <c r="BR99">
        <f t="shared" si="18"/>
        <v>9.8117437887478121E-2</v>
      </c>
      <c r="BS99">
        <f t="shared" si="19"/>
        <v>0</v>
      </c>
      <c r="BT99">
        <f t="shared" si="20"/>
        <v>0</v>
      </c>
      <c r="BV99">
        <f t="shared" si="21"/>
        <v>0.33317013591547762</v>
      </c>
      <c r="BW99">
        <f t="shared" si="22"/>
        <v>0.33317013591547762</v>
      </c>
      <c r="BX99" t="e">
        <f t="shared" si="23"/>
        <v>#DIV/0!</v>
      </c>
    </row>
    <row r="100" spans="1:76" x14ac:dyDescent="0.3">
      <c r="A100" t="s">
        <v>1610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J100">
        <f t="shared" si="12"/>
        <v>0</v>
      </c>
      <c r="BK100">
        <f t="shared" si="13"/>
        <v>0</v>
      </c>
      <c r="BL100">
        <f t="shared" si="14"/>
        <v>0</v>
      </c>
      <c r="BN100">
        <f t="shared" si="15"/>
        <v>0</v>
      </c>
      <c r="BO100">
        <f t="shared" si="16"/>
        <v>0</v>
      </c>
      <c r="BP100">
        <f t="shared" si="17"/>
        <v>0</v>
      </c>
      <c r="BR100">
        <f t="shared" si="18"/>
        <v>0</v>
      </c>
      <c r="BS100">
        <f t="shared" si="19"/>
        <v>0</v>
      </c>
      <c r="BT100">
        <f t="shared" si="20"/>
        <v>0</v>
      </c>
      <c r="BV100" t="e">
        <f t="shared" si="21"/>
        <v>#DIV/0!</v>
      </c>
      <c r="BW100" t="e">
        <f t="shared" si="22"/>
        <v>#DIV/0!</v>
      </c>
      <c r="BX100" t="e">
        <f t="shared" si="23"/>
        <v>#DIV/0!</v>
      </c>
    </row>
    <row r="101" spans="1:76" x14ac:dyDescent="0.3">
      <c r="A101" t="s">
        <v>1611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0.38781678406611653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1.3841478755705401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J101">
        <f t="shared" si="12"/>
        <v>0</v>
      </c>
      <c r="BK101">
        <f t="shared" si="13"/>
        <v>2.1545376892562029E-2</v>
      </c>
      <c r="BL101">
        <f t="shared" si="14"/>
        <v>5.53659150228216E-2</v>
      </c>
      <c r="BN101">
        <f t="shared" si="15"/>
        <v>0</v>
      </c>
      <c r="BO101">
        <f t="shared" si="16"/>
        <v>9.1409292623703342E-2</v>
      </c>
      <c r="BP101">
        <f t="shared" si="17"/>
        <v>0.27682957511410805</v>
      </c>
      <c r="BR101">
        <f t="shared" si="18"/>
        <v>0</v>
      </c>
      <c r="BS101">
        <f t="shared" si="19"/>
        <v>2.1545376892562033E-2</v>
      </c>
      <c r="BT101">
        <f t="shared" si="20"/>
        <v>5.5365915022821607E-2</v>
      </c>
      <c r="BV101">
        <f t="shared" si="21"/>
        <v>0.33133276203867867</v>
      </c>
      <c r="BW101">
        <f t="shared" si="22"/>
        <v>0.32728688127978489</v>
      </c>
      <c r="BX101">
        <f t="shared" si="23"/>
        <v>0.57329842408732423</v>
      </c>
    </row>
    <row r="102" spans="1:76" x14ac:dyDescent="0.3">
      <c r="A102" t="s">
        <v>1612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4.255683493326755E-3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J102">
        <f t="shared" si="12"/>
        <v>0</v>
      </c>
      <c r="BK102">
        <f t="shared" si="13"/>
        <v>2.3642686074037527E-4</v>
      </c>
      <c r="BL102">
        <f t="shared" si="14"/>
        <v>0</v>
      </c>
      <c r="BN102">
        <f t="shared" si="15"/>
        <v>0</v>
      </c>
      <c r="BO102">
        <f t="shared" si="16"/>
        <v>1.0030742189050014E-3</v>
      </c>
      <c r="BP102">
        <f t="shared" si="17"/>
        <v>0</v>
      </c>
      <c r="BR102">
        <f t="shared" si="18"/>
        <v>0</v>
      </c>
      <c r="BS102">
        <f t="shared" si="19"/>
        <v>2.3642686074037533E-4</v>
      </c>
      <c r="BT102">
        <f t="shared" si="20"/>
        <v>0</v>
      </c>
      <c r="BV102">
        <f t="shared" si="21"/>
        <v>0.33133276203867867</v>
      </c>
      <c r="BW102" t="e">
        <f t="shared" si="22"/>
        <v>#DIV/0!</v>
      </c>
      <c r="BX102">
        <f t="shared" si="23"/>
        <v>0.33133276203867867</v>
      </c>
    </row>
    <row r="103" spans="1:76" x14ac:dyDescent="0.3">
      <c r="A103" t="s">
        <v>1613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J103">
        <f t="shared" si="12"/>
        <v>0</v>
      </c>
      <c r="BK103">
        <f t="shared" si="13"/>
        <v>0</v>
      </c>
      <c r="BL103">
        <f t="shared" si="14"/>
        <v>0</v>
      </c>
      <c r="BN103">
        <f t="shared" si="15"/>
        <v>0</v>
      </c>
      <c r="BO103">
        <f t="shared" si="16"/>
        <v>0</v>
      </c>
      <c r="BP103">
        <f t="shared" si="17"/>
        <v>0</v>
      </c>
      <c r="BR103">
        <f t="shared" si="18"/>
        <v>0</v>
      </c>
      <c r="BS103">
        <f t="shared" si="19"/>
        <v>0</v>
      </c>
      <c r="BT103">
        <f t="shared" si="20"/>
        <v>0</v>
      </c>
      <c r="BV103" t="e">
        <f t="shared" si="21"/>
        <v>#DIV/0!</v>
      </c>
      <c r="BW103" t="e">
        <f t="shared" si="22"/>
        <v>#DIV/0!</v>
      </c>
      <c r="BX103" t="e">
        <f t="shared" si="23"/>
        <v>#DIV/0!</v>
      </c>
    </row>
    <row r="104" spans="1:76" x14ac:dyDescent="0.3">
      <c r="A104" t="s">
        <v>1614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J104">
        <f t="shared" si="12"/>
        <v>0</v>
      </c>
      <c r="BK104">
        <f t="shared" si="13"/>
        <v>0</v>
      </c>
      <c r="BL104">
        <f t="shared" si="14"/>
        <v>0</v>
      </c>
      <c r="BN104">
        <f t="shared" si="15"/>
        <v>0</v>
      </c>
      <c r="BO104">
        <f t="shared" si="16"/>
        <v>0</v>
      </c>
      <c r="BP104">
        <f t="shared" si="17"/>
        <v>0</v>
      </c>
      <c r="BR104">
        <f t="shared" si="18"/>
        <v>0</v>
      </c>
      <c r="BS104">
        <f t="shared" si="19"/>
        <v>0</v>
      </c>
      <c r="BT104">
        <f t="shared" si="20"/>
        <v>0</v>
      </c>
      <c r="BV104" t="e">
        <f t="shared" si="21"/>
        <v>#DIV/0!</v>
      </c>
      <c r="BW104" t="e">
        <f t="shared" si="22"/>
        <v>#DIV/0!</v>
      </c>
      <c r="BX104" t="e">
        <f t="shared" si="23"/>
        <v>#DIV/0!</v>
      </c>
    </row>
    <row r="105" spans="1:76" x14ac:dyDescent="0.3">
      <c r="A105" t="s">
        <v>1615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0.86243233572394995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2.2097648089436799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J105">
        <f t="shared" si="12"/>
        <v>5.3902020982746872E-2</v>
      </c>
      <c r="BK105">
        <f t="shared" si="13"/>
        <v>0.12276471160798222</v>
      </c>
      <c r="BL105">
        <f t="shared" si="14"/>
        <v>0</v>
      </c>
      <c r="BN105">
        <f t="shared" si="15"/>
        <v>0.21560808393098749</v>
      </c>
      <c r="BO105">
        <f t="shared" si="16"/>
        <v>0.5208465604104906</v>
      </c>
      <c r="BP105">
        <f t="shared" si="17"/>
        <v>0</v>
      </c>
      <c r="BR105">
        <f t="shared" si="18"/>
        <v>5.3902020982746872E-2</v>
      </c>
      <c r="BS105">
        <f t="shared" si="19"/>
        <v>0.12276471160798223</v>
      </c>
      <c r="BT105">
        <f t="shared" si="20"/>
        <v>0</v>
      </c>
      <c r="BV105">
        <f t="shared" si="21"/>
        <v>0.61238264651729057</v>
      </c>
      <c r="BW105">
        <f t="shared" si="22"/>
        <v>0.33317013591547762</v>
      </c>
      <c r="BX105">
        <f t="shared" si="23"/>
        <v>0.33133276203867867</v>
      </c>
    </row>
    <row r="106" spans="1:76" x14ac:dyDescent="0.3">
      <c r="A106" t="s">
        <v>1616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J106">
        <f t="shared" ref="BJ106:BJ169" si="24">AVERAGE(B106:Q106)</f>
        <v>0</v>
      </c>
      <c r="BK106">
        <f t="shared" ref="BK106:BK169" si="25">AVERAGE(R106:AI106)</f>
        <v>0</v>
      </c>
      <c r="BL106">
        <f t="shared" ref="BL106:BL169" si="26">AVERAGE(AJ106:BH106)</f>
        <v>0</v>
      </c>
      <c r="BN106">
        <f t="shared" ref="BN106:BN169" si="27">STDEV(B106:Q106)</f>
        <v>0</v>
      </c>
      <c r="BO106">
        <f t="shared" ref="BO106:BO169" si="28">STDEV(R106:AI106)</f>
        <v>0</v>
      </c>
      <c r="BP106">
        <f t="shared" ref="BP106:BP169" si="29">STDEV(AJ106:BH106)</f>
        <v>0</v>
      </c>
      <c r="BR106">
        <f t="shared" ref="BR106:BR169" si="30">BN106/SQRT(16)</f>
        <v>0</v>
      </c>
      <c r="BS106">
        <f t="shared" ref="BS106:BS169" si="31">BO106/SQRT(18)</f>
        <v>0</v>
      </c>
      <c r="BT106">
        <f t="shared" ref="BT106:BT169" si="32">BP106/SQRT(25)</f>
        <v>0</v>
      </c>
      <c r="BV106" t="e">
        <f t="shared" ref="BV106:BV169" si="33">TTEST(B106:Q106,R106:AI106,2,3)</f>
        <v>#DIV/0!</v>
      </c>
      <c r="BW106" t="e">
        <f t="shared" ref="BW106:BW169" si="34">TTEST(B106:Q106,AJ106:BH106,2,3)</f>
        <v>#DIV/0!</v>
      </c>
      <c r="BX106" t="e">
        <f t="shared" ref="BX106:BX169" si="35">TTEST(R106:AI106,AJ106:BH106,2,3)</f>
        <v>#DIV/0!</v>
      </c>
    </row>
    <row r="107" spans="1:76" x14ac:dyDescent="0.3">
      <c r="A107" t="s">
        <v>1617</v>
      </c>
      <c r="B107">
        <v>0</v>
      </c>
      <c r="C107">
        <v>1.6330148893259351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0.38781678406611653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J107">
        <f t="shared" si="24"/>
        <v>0.10206343058287094</v>
      </c>
      <c r="BK107">
        <f t="shared" si="25"/>
        <v>2.1545376892562029E-2</v>
      </c>
      <c r="BL107">
        <f t="shared" si="26"/>
        <v>0</v>
      </c>
      <c r="BN107">
        <f t="shared" si="27"/>
        <v>0.40825372233148377</v>
      </c>
      <c r="BO107">
        <f t="shared" si="28"/>
        <v>9.1409292623703342E-2</v>
      </c>
      <c r="BP107">
        <f t="shared" si="29"/>
        <v>0</v>
      </c>
      <c r="BR107">
        <f t="shared" si="30"/>
        <v>0.10206343058287094</v>
      </c>
      <c r="BS107">
        <f t="shared" si="31"/>
        <v>2.1545376892562033E-2</v>
      </c>
      <c r="BT107">
        <f t="shared" si="32"/>
        <v>0</v>
      </c>
      <c r="BV107">
        <f t="shared" si="33"/>
        <v>0.45120039457222982</v>
      </c>
      <c r="BW107">
        <f t="shared" si="34"/>
        <v>0.33317013591547762</v>
      </c>
      <c r="BX107">
        <f t="shared" si="35"/>
        <v>0.33133276203867867</v>
      </c>
    </row>
    <row r="108" spans="1:76" x14ac:dyDescent="0.3">
      <c r="A108" t="s">
        <v>1618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J108">
        <f t="shared" si="24"/>
        <v>0</v>
      </c>
      <c r="BK108">
        <f t="shared" si="25"/>
        <v>0</v>
      </c>
      <c r="BL108">
        <f t="shared" si="26"/>
        <v>0</v>
      </c>
      <c r="BN108">
        <f t="shared" si="27"/>
        <v>0</v>
      </c>
      <c r="BO108">
        <f t="shared" si="28"/>
        <v>0</v>
      </c>
      <c r="BP108">
        <f t="shared" si="29"/>
        <v>0</v>
      </c>
      <c r="BR108">
        <f t="shared" si="30"/>
        <v>0</v>
      </c>
      <c r="BS108">
        <f t="shared" si="31"/>
        <v>0</v>
      </c>
      <c r="BT108">
        <f t="shared" si="32"/>
        <v>0</v>
      </c>
      <c r="BV108" t="e">
        <f t="shared" si="33"/>
        <v>#DIV/0!</v>
      </c>
      <c r="BW108" t="e">
        <f t="shared" si="34"/>
        <v>#DIV/0!</v>
      </c>
      <c r="BX108" t="e">
        <f t="shared" si="35"/>
        <v>#DIV/0!</v>
      </c>
    </row>
    <row r="109" spans="1:76" x14ac:dyDescent="0.3">
      <c r="A109" t="s">
        <v>1619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1.118960190681995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1.64224160049387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J109">
        <f t="shared" si="24"/>
        <v>0</v>
      </c>
      <c r="BK109">
        <f t="shared" si="25"/>
        <v>6.2164455037888616E-2</v>
      </c>
      <c r="BL109">
        <f t="shared" si="26"/>
        <v>6.5689664019754804E-2</v>
      </c>
      <c r="BN109">
        <f t="shared" si="27"/>
        <v>0</v>
      </c>
      <c r="BO109">
        <f t="shared" si="28"/>
        <v>0.26374144623634366</v>
      </c>
      <c r="BP109">
        <f t="shared" si="29"/>
        <v>0.328448320098774</v>
      </c>
      <c r="BR109">
        <f t="shared" si="30"/>
        <v>0</v>
      </c>
      <c r="BS109">
        <f t="shared" si="31"/>
        <v>6.2164455037888616E-2</v>
      </c>
      <c r="BT109">
        <f t="shared" si="32"/>
        <v>6.5689664019754804E-2</v>
      </c>
      <c r="BV109">
        <f t="shared" si="33"/>
        <v>0.33133276203867867</v>
      </c>
      <c r="BW109">
        <f t="shared" si="34"/>
        <v>0.32728688127978489</v>
      </c>
      <c r="BX109">
        <f t="shared" si="35"/>
        <v>0.96909966576048578</v>
      </c>
    </row>
    <row r="110" spans="1:76" x14ac:dyDescent="0.3">
      <c r="A110" t="s">
        <v>1620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1.190280146033625</v>
      </c>
      <c r="BG110">
        <v>0</v>
      </c>
      <c r="BH110">
        <v>0</v>
      </c>
      <c r="BJ110">
        <f t="shared" si="24"/>
        <v>0</v>
      </c>
      <c r="BK110">
        <f t="shared" si="25"/>
        <v>0</v>
      </c>
      <c r="BL110">
        <f t="shared" si="26"/>
        <v>4.7611205841344997E-2</v>
      </c>
      <c r="BN110">
        <f t="shared" si="27"/>
        <v>0</v>
      </c>
      <c r="BO110">
        <f t="shared" si="28"/>
        <v>0</v>
      </c>
      <c r="BP110">
        <f t="shared" si="29"/>
        <v>0.238056029206725</v>
      </c>
      <c r="BR110">
        <f t="shared" si="30"/>
        <v>0</v>
      </c>
      <c r="BS110">
        <f t="shared" si="31"/>
        <v>0</v>
      </c>
      <c r="BT110">
        <f t="shared" si="32"/>
        <v>4.7611205841344997E-2</v>
      </c>
      <c r="BV110" t="e">
        <f t="shared" si="33"/>
        <v>#DIV/0!</v>
      </c>
      <c r="BW110">
        <f t="shared" si="34"/>
        <v>0.32728688127978489</v>
      </c>
      <c r="BX110">
        <f t="shared" si="35"/>
        <v>0.32728688127978489</v>
      </c>
    </row>
    <row r="111" spans="1:76" x14ac:dyDescent="0.3">
      <c r="A111" t="s">
        <v>1621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0.48049383038271598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1.614121747464945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J111">
        <f t="shared" si="24"/>
        <v>0</v>
      </c>
      <c r="BK111">
        <f t="shared" si="25"/>
        <v>2.6694101687928667E-2</v>
      </c>
      <c r="BL111">
        <f t="shared" si="26"/>
        <v>6.4564869898597804E-2</v>
      </c>
      <c r="BN111">
        <f t="shared" si="27"/>
        <v>0</v>
      </c>
      <c r="BO111">
        <f t="shared" si="28"/>
        <v>0.11325348192730574</v>
      </c>
      <c r="BP111">
        <f t="shared" si="29"/>
        <v>0.32282434949298894</v>
      </c>
      <c r="BR111">
        <f t="shared" si="30"/>
        <v>0</v>
      </c>
      <c r="BS111">
        <f t="shared" si="31"/>
        <v>2.6694101687928667E-2</v>
      </c>
      <c r="BT111">
        <f t="shared" si="32"/>
        <v>6.456486989859779E-2</v>
      </c>
      <c r="BV111">
        <f t="shared" si="33"/>
        <v>0.33133276203867867</v>
      </c>
      <c r="BW111">
        <f t="shared" si="34"/>
        <v>0.32728688127978489</v>
      </c>
      <c r="BX111">
        <f t="shared" si="35"/>
        <v>0.59158459711616274</v>
      </c>
    </row>
    <row r="112" spans="1:76" x14ac:dyDescent="0.3">
      <c r="A112" t="s">
        <v>1622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1.0460958136084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0.43544729751921951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0.43949272300902148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J112">
        <f t="shared" si="24"/>
        <v>0</v>
      </c>
      <c r="BK112">
        <f t="shared" si="25"/>
        <v>5.8116434089355552E-2</v>
      </c>
      <c r="BL112">
        <f t="shared" si="26"/>
        <v>3.499760082112964E-2</v>
      </c>
      <c r="BN112">
        <f t="shared" si="27"/>
        <v>0</v>
      </c>
      <c r="BO112">
        <f t="shared" si="28"/>
        <v>0.24656714785778608</v>
      </c>
      <c r="BP112">
        <f t="shared" si="29"/>
        <v>0.12113136823881848</v>
      </c>
      <c r="BR112">
        <f t="shared" si="30"/>
        <v>0</v>
      </c>
      <c r="BS112">
        <f t="shared" si="31"/>
        <v>5.8116434089355552E-2</v>
      </c>
      <c r="BT112">
        <f t="shared" si="32"/>
        <v>2.4226273647763696E-2</v>
      </c>
      <c r="BV112">
        <f t="shared" si="33"/>
        <v>0.33133276203867867</v>
      </c>
      <c r="BW112">
        <f t="shared" si="34"/>
        <v>0.16149657630931885</v>
      </c>
      <c r="BX112">
        <f t="shared" si="35"/>
        <v>0.71685386247915961</v>
      </c>
    </row>
    <row r="113" spans="1:76" x14ac:dyDescent="0.3">
      <c r="A113" t="s">
        <v>1623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1.110007205464955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1.5626183289796149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0.634110104782735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J113">
        <f t="shared" si="24"/>
        <v>6.9375450341559688E-2</v>
      </c>
      <c r="BK113">
        <f t="shared" si="25"/>
        <v>8.6812129387756384E-2</v>
      </c>
      <c r="BL113">
        <f t="shared" si="26"/>
        <v>2.5364404191309399E-2</v>
      </c>
      <c r="BN113">
        <f t="shared" si="27"/>
        <v>0.27750180136623875</v>
      </c>
      <c r="BO113">
        <f t="shared" si="28"/>
        <v>0.36831267227595899</v>
      </c>
      <c r="BP113">
        <f t="shared" si="29"/>
        <v>0.12682202095654702</v>
      </c>
      <c r="BR113">
        <f t="shared" si="30"/>
        <v>6.9375450341559688E-2</v>
      </c>
      <c r="BS113">
        <f t="shared" si="31"/>
        <v>8.6812129387756384E-2</v>
      </c>
      <c r="BT113">
        <f t="shared" si="32"/>
        <v>2.5364404191309402E-2</v>
      </c>
      <c r="BV113">
        <f t="shared" si="33"/>
        <v>0.8763284785829657</v>
      </c>
      <c r="BW113">
        <f t="shared" si="34"/>
        <v>0.5583057894557244</v>
      </c>
      <c r="BX113">
        <f t="shared" si="35"/>
        <v>0.50469057309234089</v>
      </c>
    </row>
    <row r="114" spans="1:76" x14ac:dyDescent="0.3">
      <c r="A114" t="s">
        <v>1624</v>
      </c>
      <c r="B114">
        <v>2.7951473074508399</v>
      </c>
      <c r="C114">
        <v>0</v>
      </c>
      <c r="D114">
        <v>0</v>
      </c>
      <c r="E114">
        <v>0</v>
      </c>
      <c r="F114">
        <v>0.61019264175746701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1.825651811783195</v>
      </c>
      <c r="S114">
        <v>0</v>
      </c>
      <c r="T114">
        <v>0</v>
      </c>
      <c r="U114">
        <v>0</v>
      </c>
      <c r="V114">
        <v>0.463603611589889</v>
      </c>
      <c r="W114">
        <v>0</v>
      </c>
      <c r="X114">
        <v>0</v>
      </c>
      <c r="Y114">
        <v>0</v>
      </c>
      <c r="Z114">
        <v>1.4874979713997605</v>
      </c>
      <c r="AA114">
        <v>0</v>
      </c>
      <c r="AB114">
        <v>0.69208696628021504</v>
      </c>
      <c r="AC114">
        <v>0</v>
      </c>
      <c r="AD114">
        <v>0</v>
      </c>
      <c r="AE114">
        <v>0</v>
      </c>
      <c r="AF114">
        <v>1.2290997606260501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0.52788195693762996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0.63074874789719504</v>
      </c>
      <c r="AV114">
        <v>0</v>
      </c>
      <c r="AW114">
        <v>1.2035463094129399</v>
      </c>
      <c r="AX114">
        <v>0</v>
      </c>
      <c r="AY114">
        <v>0</v>
      </c>
      <c r="AZ114">
        <v>0</v>
      </c>
      <c r="BA114">
        <v>0</v>
      </c>
      <c r="BB114">
        <v>0.81217583631788504</v>
      </c>
      <c r="BC114">
        <v>0</v>
      </c>
      <c r="BD114">
        <v>0</v>
      </c>
      <c r="BE114">
        <v>0.87847716853280999</v>
      </c>
      <c r="BF114">
        <v>0</v>
      </c>
      <c r="BG114">
        <v>0</v>
      </c>
      <c r="BH114">
        <v>0</v>
      </c>
      <c r="BJ114">
        <f t="shared" si="24"/>
        <v>0.2128337468255192</v>
      </c>
      <c r="BK114">
        <f t="shared" si="25"/>
        <v>0.31655222898217272</v>
      </c>
      <c r="BL114">
        <f t="shared" si="26"/>
        <v>0.1621132007639384</v>
      </c>
      <c r="BN114">
        <f t="shared" si="27"/>
        <v>0.70523812856840584</v>
      </c>
      <c r="BO114">
        <f t="shared" si="28"/>
        <v>0.5914368349649135</v>
      </c>
      <c r="BP114">
        <f t="shared" si="29"/>
        <v>0.34757262673429995</v>
      </c>
      <c r="BR114">
        <f t="shared" si="30"/>
        <v>0.17630953214210146</v>
      </c>
      <c r="BS114">
        <f t="shared" si="31"/>
        <v>0.13940299888239979</v>
      </c>
      <c r="BT114">
        <f t="shared" si="32"/>
        <v>6.9514525346859993E-2</v>
      </c>
      <c r="BV114">
        <f t="shared" si="33"/>
        <v>0.64785959553291494</v>
      </c>
      <c r="BW114">
        <f t="shared" si="34"/>
        <v>0.79176352728235266</v>
      </c>
      <c r="BX114">
        <f t="shared" si="35"/>
        <v>0.33082867492405377</v>
      </c>
    </row>
    <row r="115" spans="1:76" x14ac:dyDescent="0.3">
      <c r="A115" t="s">
        <v>1625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0.65664586425038995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0.91113272090608999</v>
      </c>
      <c r="BH115">
        <v>0</v>
      </c>
      <c r="BJ115">
        <f t="shared" si="24"/>
        <v>0</v>
      </c>
      <c r="BK115">
        <f t="shared" si="25"/>
        <v>3.6480325791688334E-2</v>
      </c>
      <c r="BL115">
        <f t="shared" si="26"/>
        <v>3.6445308836243598E-2</v>
      </c>
      <c r="BN115">
        <f t="shared" si="27"/>
        <v>0</v>
      </c>
      <c r="BO115">
        <f t="shared" si="28"/>
        <v>0.15477291448318398</v>
      </c>
      <c r="BP115">
        <f t="shared" si="29"/>
        <v>0.182226544181218</v>
      </c>
      <c r="BR115">
        <f t="shared" si="30"/>
        <v>0</v>
      </c>
      <c r="BS115">
        <f t="shared" si="31"/>
        <v>3.6480325791688341E-2</v>
      </c>
      <c r="BT115">
        <f t="shared" si="32"/>
        <v>3.6445308836243598E-2</v>
      </c>
      <c r="BV115">
        <f t="shared" si="33"/>
        <v>0.33133276203867867</v>
      </c>
      <c r="BW115">
        <f t="shared" si="34"/>
        <v>0.32728688127978489</v>
      </c>
      <c r="BX115">
        <f t="shared" si="35"/>
        <v>0.99946157541015701</v>
      </c>
    </row>
    <row r="116" spans="1:76" x14ac:dyDescent="0.3">
      <c r="A116" t="s">
        <v>1626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J116">
        <f t="shared" si="24"/>
        <v>0</v>
      </c>
      <c r="BK116">
        <f t="shared" si="25"/>
        <v>0</v>
      </c>
      <c r="BL116">
        <f t="shared" si="26"/>
        <v>0</v>
      </c>
      <c r="BN116">
        <f t="shared" si="27"/>
        <v>0</v>
      </c>
      <c r="BO116">
        <f t="shared" si="28"/>
        <v>0</v>
      </c>
      <c r="BP116">
        <f t="shared" si="29"/>
        <v>0</v>
      </c>
      <c r="BR116">
        <f t="shared" si="30"/>
        <v>0</v>
      </c>
      <c r="BS116">
        <f t="shared" si="31"/>
        <v>0</v>
      </c>
      <c r="BT116">
        <f t="shared" si="32"/>
        <v>0</v>
      </c>
      <c r="BV116" t="e">
        <f t="shared" si="33"/>
        <v>#DIV/0!</v>
      </c>
      <c r="BW116" t="e">
        <f t="shared" si="34"/>
        <v>#DIV/0!</v>
      </c>
      <c r="BX116" t="e">
        <f t="shared" si="35"/>
        <v>#DIV/0!</v>
      </c>
    </row>
    <row r="117" spans="1:76" x14ac:dyDescent="0.3">
      <c r="A117" t="s">
        <v>1627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1.2035463094129399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J117">
        <f t="shared" si="24"/>
        <v>0</v>
      </c>
      <c r="BK117">
        <f t="shared" si="25"/>
        <v>0</v>
      </c>
      <c r="BL117">
        <f t="shared" si="26"/>
        <v>4.8141852376517601E-2</v>
      </c>
      <c r="BN117">
        <f t="shared" si="27"/>
        <v>0</v>
      </c>
      <c r="BO117">
        <f t="shared" si="28"/>
        <v>0</v>
      </c>
      <c r="BP117">
        <f t="shared" si="29"/>
        <v>0.24070926188258798</v>
      </c>
      <c r="BR117">
        <f t="shared" si="30"/>
        <v>0</v>
      </c>
      <c r="BS117">
        <f t="shared" si="31"/>
        <v>0</v>
      </c>
      <c r="BT117">
        <f t="shared" si="32"/>
        <v>4.8141852376517594E-2</v>
      </c>
      <c r="BV117" t="e">
        <f t="shared" si="33"/>
        <v>#DIV/0!</v>
      </c>
      <c r="BW117">
        <f t="shared" si="34"/>
        <v>0.32728688127978489</v>
      </c>
      <c r="BX117">
        <f t="shared" si="35"/>
        <v>0.32728688127978489</v>
      </c>
    </row>
    <row r="118" spans="1:76" x14ac:dyDescent="0.3">
      <c r="A118" t="s">
        <v>1628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1.4801944798869751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1.2862158982042751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J118">
        <f t="shared" si="24"/>
        <v>0</v>
      </c>
      <c r="BK118">
        <f t="shared" si="25"/>
        <v>8.2233026660387509E-2</v>
      </c>
      <c r="BL118">
        <f t="shared" si="26"/>
        <v>5.1448635928171005E-2</v>
      </c>
      <c r="BN118">
        <f t="shared" si="27"/>
        <v>0</v>
      </c>
      <c r="BO118">
        <f t="shared" si="28"/>
        <v>0.34888518473432495</v>
      </c>
      <c r="BP118">
        <f t="shared" si="29"/>
        <v>0.25724317964085502</v>
      </c>
      <c r="BR118">
        <f t="shared" si="30"/>
        <v>0</v>
      </c>
      <c r="BS118">
        <f t="shared" si="31"/>
        <v>8.2233026660387509E-2</v>
      </c>
      <c r="BT118">
        <f t="shared" si="32"/>
        <v>5.1448635928171005E-2</v>
      </c>
      <c r="BV118">
        <f t="shared" si="33"/>
        <v>0.33133276203867867</v>
      </c>
      <c r="BW118">
        <f t="shared" si="34"/>
        <v>0.32728688127978489</v>
      </c>
      <c r="BX118">
        <f t="shared" si="35"/>
        <v>0.75319081749144057</v>
      </c>
    </row>
    <row r="119" spans="1:76" x14ac:dyDescent="0.3">
      <c r="A119" t="s">
        <v>1629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J119">
        <f t="shared" si="24"/>
        <v>0</v>
      </c>
      <c r="BK119">
        <f t="shared" si="25"/>
        <v>0</v>
      </c>
      <c r="BL119">
        <f t="shared" si="26"/>
        <v>0</v>
      </c>
      <c r="BN119">
        <f t="shared" si="27"/>
        <v>0</v>
      </c>
      <c r="BO119">
        <f t="shared" si="28"/>
        <v>0</v>
      </c>
      <c r="BP119">
        <f t="shared" si="29"/>
        <v>0</v>
      </c>
      <c r="BR119">
        <f t="shared" si="30"/>
        <v>0</v>
      </c>
      <c r="BS119">
        <f t="shared" si="31"/>
        <v>0</v>
      </c>
      <c r="BT119">
        <f t="shared" si="32"/>
        <v>0</v>
      </c>
      <c r="BV119" t="e">
        <f t="shared" si="33"/>
        <v>#DIV/0!</v>
      </c>
      <c r="BW119" t="e">
        <f t="shared" si="34"/>
        <v>#DIV/0!</v>
      </c>
      <c r="BX119" t="e">
        <f t="shared" si="35"/>
        <v>#DIV/0!</v>
      </c>
    </row>
    <row r="120" spans="1:76" x14ac:dyDescent="0.3">
      <c r="A120" t="s">
        <v>1630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0.85906738747091005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J120">
        <f t="shared" si="24"/>
        <v>0</v>
      </c>
      <c r="BK120">
        <f t="shared" si="25"/>
        <v>4.7725965970606112E-2</v>
      </c>
      <c r="BL120">
        <f t="shared" si="26"/>
        <v>0</v>
      </c>
      <c r="BN120">
        <f t="shared" si="27"/>
        <v>0</v>
      </c>
      <c r="BO120">
        <f t="shared" si="28"/>
        <v>0.20248412505896393</v>
      </c>
      <c r="BP120">
        <f t="shared" si="29"/>
        <v>0</v>
      </c>
      <c r="BR120">
        <f t="shared" si="30"/>
        <v>0</v>
      </c>
      <c r="BS120">
        <f t="shared" si="31"/>
        <v>4.7725965970606118E-2</v>
      </c>
      <c r="BT120">
        <f t="shared" si="32"/>
        <v>0</v>
      </c>
      <c r="BV120">
        <f t="shared" si="33"/>
        <v>0.33133276203867867</v>
      </c>
      <c r="BW120" t="e">
        <f t="shared" si="34"/>
        <v>#DIV/0!</v>
      </c>
      <c r="BX120">
        <f t="shared" si="35"/>
        <v>0.33133276203867867</v>
      </c>
    </row>
    <row r="121" spans="1:76" x14ac:dyDescent="0.3">
      <c r="A121" t="s">
        <v>1631</v>
      </c>
      <c r="B121">
        <v>7.02703502331085E-2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0.43544729751921951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J121">
        <f t="shared" si="24"/>
        <v>4.3918968895692813E-3</v>
      </c>
      <c r="BK121">
        <f t="shared" si="25"/>
        <v>0</v>
      </c>
      <c r="BL121">
        <f t="shared" si="26"/>
        <v>1.741789190076878E-2</v>
      </c>
      <c r="BN121">
        <f t="shared" si="27"/>
        <v>1.7567587558277125E-2</v>
      </c>
      <c r="BO121">
        <f t="shared" si="28"/>
        <v>0</v>
      </c>
      <c r="BP121">
        <f t="shared" si="29"/>
        <v>8.7089459503843905E-2</v>
      </c>
      <c r="BR121">
        <f t="shared" si="30"/>
        <v>4.3918968895692813E-3</v>
      </c>
      <c r="BS121">
        <f t="shared" si="31"/>
        <v>0</v>
      </c>
      <c r="BT121">
        <f t="shared" si="32"/>
        <v>1.741789190076878E-2</v>
      </c>
      <c r="BV121">
        <f t="shared" si="33"/>
        <v>0.3331701359154764</v>
      </c>
      <c r="BW121">
        <f t="shared" si="34"/>
        <v>0.47460164319125075</v>
      </c>
      <c r="BX121">
        <f t="shared" si="35"/>
        <v>0.32728688127978489</v>
      </c>
    </row>
    <row r="122" spans="1:76" x14ac:dyDescent="0.3">
      <c r="A122" t="s">
        <v>1632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0.32852955996809552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J122">
        <f t="shared" si="24"/>
        <v>0</v>
      </c>
      <c r="BK122">
        <f t="shared" si="25"/>
        <v>0</v>
      </c>
      <c r="BL122">
        <f t="shared" si="26"/>
        <v>1.3141182398723821E-2</v>
      </c>
      <c r="BN122">
        <f t="shared" si="27"/>
        <v>0</v>
      </c>
      <c r="BO122">
        <f t="shared" si="28"/>
        <v>0</v>
      </c>
      <c r="BP122">
        <f t="shared" si="29"/>
        <v>6.5705911993619109E-2</v>
      </c>
      <c r="BR122">
        <f t="shared" si="30"/>
        <v>0</v>
      </c>
      <c r="BS122">
        <f t="shared" si="31"/>
        <v>0</v>
      </c>
      <c r="BT122">
        <f t="shared" si="32"/>
        <v>1.3141182398723823E-2</v>
      </c>
      <c r="BV122" t="e">
        <f t="shared" si="33"/>
        <v>#DIV/0!</v>
      </c>
      <c r="BW122">
        <f t="shared" si="34"/>
        <v>0.32728688127978489</v>
      </c>
      <c r="BX122">
        <f t="shared" si="35"/>
        <v>0.32728688127978489</v>
      </c>
    </row>
    <row r="123" spans="1:76" x14ac:dyDescent="0.3">
      <c r="A123" t="s">
        <v>1633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4.6089779623955502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0.93324807924739495</v>
      </c>
      <c r="AY123">
        <v>0.86017919375194496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J123">
        <f t="shared" si="24"/>
        <v>0.28806112264972189</v>
      </c>
      <c r="BK123">
        <f t="shared" si="25"/>
        <v>0</v>
      </c>
      <c r="BL123">
        <f t="shared" si="26"/>
        <v>7.1737090919973601E-2</v>
      </c>
      <c r="BN123">
        <f t="shared" si="27"/>
        <v>1.1522444905988876</v>
      </c>
      <c r="BO123">
        <f t="shared" si="28"/>
        <v>0</v>
      </c>
      <c r="BP123">
        <f t="shared" si="29"/>
        <v>0.24851265623716096</v>
      </c>
      <c r="BR123">
        <f t="shared" si="30"/>
        <v>0.28806112264972189</v>
      </c>
      <c r="BS123">
        <f t="shared" si="31"/>
        <v>0</v>
      </c>
      <c r="BT123">
        <f t="shared" si="32"/>
        <v>4.9702531247432194E-2</v>
      </c>
      <c r="BV123">
        <f t="shared" si="33"/>
        <v>0.33317013591547762</v>
      </c>
      <c r="BW123">
        <f t="shared" si="34"/>
        <v>0.47006971473760084</v>
      </c>
      <c r="BX123">
        <f t="shared" si="35"/>
        <v>0.16185465097624532</v>
      </c>
    </row>
    <row r="124" spans="1:76" x14ac:dyDescent="0.3">
      <c r="A124" t="s">
        <v>1634</v>
      </c>
      <c r="B124">
        <v>0</v>
      </c>
      <c r="C124">
        <v>0</v>
      </c>
      <c r="D124">
        <v>0</v>
      </c>
      <c r="E124">
        <v>1.118204407669275</v>
      </c>
      <c r="F124">
        <v>0</v>
      </c>
      <c r="G124">
        <v>0</v>
      </c>
      <c r="H124">
        <v>0</v>
      </c>
      <c r="I124">
        <v>0</v>
      </c>
      <c r="J124">
        <v>1.3201470031869449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J124">
        <f t="shared" si="24"/>
        <v>0.15239696317851376</v>
      </c>
      <c r="BK124">
        <f t="shared" si="25"/>
        <v>0</v>
      </c>
      <c r="BL124">
        <f t="shared" si="26"/>
        <v>0</v>
      </c>
      <c r="BN124">
        <f t="shared" si="27"/>
        <v>0.41805676306596878</v>
      </c>
      <c r="BO124">
        <f t="shared" si="28"/>
        <v>0</v>
      </c>
      <c r="BP124">
        <f t="shared" si="29"/>
        <v>0</v>
      </c>
      <c r="BR124">
        <f t="shared" si="30"/>
        <v>0.1045141907664922</v>
      </c>
      <c r="BS124">
        <f t="shared" si="31"/>
        <v>0</v>
      </c>
      <c r="BT124">
        <f t="shared" si="32"/>
        <v>0</v>
      </c>
      <c r="BV124">
        <f t="shared" si="33"/>
        <v>0.16541959108974641</v>
      </c>
      <c r="BW124">
        <f t="shared" si="34"/>
        <v>0.16541959108974641</v>
      </c>
      <c r="BX124" t="e">
        <f t="shared" si="35"/>
        <v>#DIV/0!</v>
      </c>
    </row>
    <row r="125" spans="1:76" x14ac:dyDescent="0.3">
      <c r="A125" t="s">
        <v>1635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1.41780237063893</v>
      </c>
      <c r="BF125">
        <v>0</v>
      </c>
      <c r="BG125">
        <v>0</v>
      </c>
      <c r="BH125">
        <v>0</v>
      </c>
      <c r="BJ125">
        <f t="shared" si="24"/>
        <v>0</v>
      </c>
      <c r="BK125">
        <f t="shared" si="25"/>
        <v>0</v>
      </c>
      <c r="BL125">
        <f t="shared" si="26"/>
        <v>5.6712094825557197E-2</v>
      </c>
      <c r="BN125">
        <f t="shared" si="27"/>
        <v>0</v>
      </c>
      <c r="BO125">
        <f t="shared" si="28"/>
        <v>0</v>
      </c>
      <c r="BP125">
        <f t="shared" si="29"/>
        <v>0.28356047412778596</v>
      </c>
      <c r="BR125">
        <f t="shared" si="30"/>
        <v>0</v>
      </c>
      <c r="BS125">
        <f t="shared" si="31"/>
        <v>0</v>
      </c>
      <c r="BT125">
        <f t="shared" si="32"/>
        <v>5.671209482555719E-2</v>
      </c>
      <c r="BV125" t="e">
        <f t="shared" si="33"/>
        <v>#DIV/0!</v>
      </c>
      <c r="BW125">
        <f t="shared" si="34"/>
        <v>0.32728688127978489</v>
      </c>
      <c r="BX125">
        <f t="shared" si="35"/>
        <v>0.32728688127978489</v>
      </c>
    </row>
    <row r="126" spans="1:76" x14ac:dyDescent="0.3">
      <c r="A126" t="s">
        <v>1636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0.44821221164584951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J126">
        <f t="shared" si="24"/>
        <v>0</v>
      </c>
      <c r="BK126">
        <f t="shared" si="25"/>
        <v>2.4900678424769417E-2</v>
      </c>
      <c r="BL126">
        <f t="shared" si="26"/>
        <v>0</v>
      </c>
      <c r="BN126">
        <f t="shared" si="27"/>
        <v>0</v>
      </c>
      <c r="BO126">
        <f t="shared" si="28"/>
        <v>0.10564463142180008</v>
      </c>
      <c r="BP126">
        <f t="shared" si="29"/>
        <v>0</v>
      </c>
      <c r="BR126">
        <f t="shared" si="30"/>
        <v>0</v>
      </c>
      <c r="BS126">
        <f t="shared" si="31"/>
        <v>2.490067842476942E-2</v>
      </c>
      <c r="BT126">
        <f t="shared" si="32"/>
        <v>0</v>
      </c>
      <c r="BV126">
        <f t="shared" si="33"/>
        <v>0.33133276203867867</v>
      </c>
      <c r="BW126" t="e">
        <f t="shared" si="34"/>
        <v>#DIV/0!</v>
      </c>
      <c r="BX126">
        <f t="shared" si="35"/>
        <v>0.33133276203867867</v>
      </c>
    </row>
    <row r="127" spans="1:76" x14ac:dyDescent="0.3">
      <c r="A127" t="s">
        <v>1637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0.94263549869174501</v>
      </c>
      <c r="AD127">
        <v>0</v>
      </c>
      <c r="AE127">
        <v>0</v>
      </c>
      <c r="AF127">
        <v>0.57127696828577501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J127">
        <f t="shared" si="24"/>
        <v>0</v>
      </c>
      <c r="BK127">
        <f t="shared" si="25"/>
        <v>8.4106248165417785E-2</v>
      </c>
      <c r="BL127">
        <f t="shared" si="26"/>
        <v>0</v>
      </c>
      <c r="BN127">
        <f t="shared" si="27"/>
        <v>0</v>
      </c>
      <c r="BO127">
        <f t="shared" si="28"/>
        <v>0.25293449050033512</v>
      </c>
      <c r="BP127">
        <f t="shared" si="29"/>
        <v>0</v>
      </c>
      <c r="BR127">
        <f t="shared" si="30"/>
        <v>0</v>
      </c>
      <c r="BS127">
        <f t="shared" si="31"/>
        <v>5.9617231142917122E-2</v>
      </c>
      <c r="BT127">
        <f t="shared" si="32"/>
        <v>0</v>
      </c>
      <c r="BV127">
        <f t="shared" si="33"/>
        <v>0.17634959425901536</v>
      </c>
      <c r="BW127" t="e">
        <f t="shared" si="34"/>
        <v>#DIV/0!</v>
      </c>
      <c r="BX127">
        <f t="shared" si="35"/>
        <v>0.17634959425901536</v>
      </c>
    </row>
    <row r="128" spans="1:76" x14ac:dyDescent="0.3">
      <c r="A128" t="s">
        <v>1638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J128">
        <f t="shared" si="24"/>
        <v>0</v>
      </c>
      <c r="BK128">
        <f t="shared" si="25"/>
        <v>0</v>
      </c>
      <c r="BL128">
        <f t="shared" si="26"/>
        <v>0</v>
      </c>
      <c r="BN128">
        <f t="shared" si="27"/>
        <v>0</v>
      </c>
      <c r="BO128">
        <f t="shared" si="28"/>
        <v>0</v>
      </c>
      <c r="BP128">
        <f t="shared" si="29"/>
        <v>0</v>
      </c>
      <c r="BR128">
        <f t="shared" si="30"/>
        <v>0</v>
      </c>
      <c r="BS128">
        <f t="shared" si="31"/>
        <v>0</v>
      </c>
      <c r="BT128">
        <f t="shared" si="32"/>
        <v>0</v>
      </c>
      <c r="BV128" t="e">
        <f t="shared" si="33"/>
        <v>#DIV/0!</v>
      </c>
      <c r="BW128" t="e">
        <f t="shared" si="34"/>
        <v>#DIV/0!</v>
      </c>
      <c r="BX128" t="e">
        <f t="shared" si="35"/>
        <v>#DIV/0!</v>
      </c>
    </row>
    <row r="129" spans="1:76" x14ac:dyDescent="0.3">
      <c r="A129" t="s">
        <v>1639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0.67504606955514002</v>
      </c>
      <c r="BJ129">
        <f t="shared" si="24"/>
        <v>0</v>
      </c>
      <c r="BK129">
        <f t="shared" si="25"/>
        <v>0</v>
      </c>
      <c r="BL129">
        <f t="shared" si="26"/>
        <v>2.70018427822056E-2</v>
      </c>
      <c r="BN129">
        <f t="shared" si="27"/>
        <v>0</v>
      </c>
      <c r="BO129">
        <f t="shared" si="28"/>
        <v>0</v>
      </c>
      <c r="BP129">
        <f t="shared" si="29"/>
        <v>0.13500921391102802</v>
      </c>
      <c r="BR129">
        <f t="shared" si="30"/>
        <v>0</v>
      </c>
      <c r="BS129">
        <f t="shared" si="31"/>
        <v>0</v>
      </c>
      <c r="BT129">
        <f t="shared" si="32"/>
        <v>2.7001842782205604E-2</v>
      </c>
      <c r="BV129" t="e">
        <f t="shared" si="33"/>
        <v>#DIV/0!</v>
      </c>
      <c r="BW129">
        <f t="shared" si="34"/>
        <v>0.32728688127978489</v>
      </c>
      <c r="BX129">
        <f t="shared" si="35"/>
        <v>0.32728688127978489</v>
      </c>
    </row>
    <row r="130" spans="1:76" x14ac:dyDescent="0.3">
      <c r="A130" t="s">
        <v>1640</v>
      </c>
      <c r="B130">
        <v>0</v>
      </c>
      <c r="C130">
        <v>0</v>
      </c>
      <c r="D130">
        <v>1.3502383962057101</v>
      </c>
      <c r="E130">
        <v>0</v>
      </c>
      <c r="F130">
        <v>0</v>
      </c>
      <c r="G130">
        <v>0</v>
      </c>
      <c r="H130">
        <v>0.91191576226711502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1.835473161345915</v>
      </c>
      <c r="AP130">
        <v>0</v>
      </c>
      <c r="AQ130">
        <v>0.4558492396201575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J130">
        <f t="shared" si="24"/>
        <v>0.14138463490455155</v>
      </c>
      <c r="BK130">
        <f t="shared" si="25"/>
        <v>0</v>
      </c>
      <c r="BL130">
        <f t="shared" si="26"/>
        <v>9.1652896038642892E-2</v>
      </c>
      <c r="BN130">
        <f t="shared" si="27"/>
        <v>0.39453772479243676</v>
      </c>
      <c r="BO130">
        <f t="shared" si="28"/>
        <v>0</v>
      </c>
      <c r="BP130">
        <f t="shared" si="29"/>
        <v>0.37454160435772943</v>
      </c>
      <c r="BR130">
        <f t="shared" si="30"/>
        <v>9.863443119810919E-2</v>
      </c>
      <c r="BS130">
        <f t="shared" si="31"/>
        <v>0</v>
      </c>
      <c r="BT130">
        <f t="shared" si="32"/>
        <v>7.4908320871545891E-2</v>
      </c>
      <c r="BV130">
        <f t="shared" si="33"/>
        <v>0.17225238441983692</v>
      </c>
      <c r="BW130">
        <f t="shared" si="34"/>
        <v>0.69079395237815167</v>
      </c>
      <c r="BX130">
        <f t="shared" si="35"/>
        <v>0.23300534428873559</v>
      </c>
    </row>
    <row r="131" spans="1:76" x14ac:dyDescent="0.3">
      <c r="A131" t="s">
        <v>1641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J131">
        <f t="shared" si="24"/>
        <v>0</v>
      </c>
      <c r="BK131">
        <f t="shared" si="25"/>
        <v>0</v>
      </c>
      <c r="BL131">
        <f t="shared" si="26"/>
        <v>0</v>
      </c>
      <c r="BN131">
        <f t="shared" si="27"/>
        <v>0</v>
      </c>
      <c r="BO131">
        <f t="shared" si="28"/>
        <v>0</v>
      </c>
      <c r="BP131">
        <f t="shared" si="29"/>
        <v>0</v>
      </c>
      <c r="BR131">
        <f t="shared" si="30"/>
        <v>0</v>
      </c>
      <c r="BS131">
        <f t="shared" si="31"/>
        <v>0</v>
      </c>
      <c r="BT131">
        <f t="shared" si="32"/>
        <v>0</v>
      </c>
      <c r="BV131" t="e">
        <f t="shared" si="33"/>
        <v>#DIV/0!</v>
      </c>
      <c r="BW131" t="e">
        <f t="shared" si="34"/>
        <v>#DIV/0!</v>
      </c>
      <c r="BX131" t="e">
        <f t="shared" si="35"/>
        <v>#DIV/0!</v>
      </c>
    </row>
    <row r="132" spans="1:76" x14ac:dyDescent="0.3">
      <c r="A132" t="s">
        <v>1642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0.78519843388195498</v>
      </c>
      <c r="O132">
        <v>0</v>
      </c>
      <c r="P132">
        <v>0</v>
      </c>
      <c r="Q132">
        <v>2.63761837910425E-2</v>
      </c>
      <c r="R132">
        <v>0</v>
      </c>
      <c r="S132">
        <v>0</v>
      </c>
      <c r="T132">
        <v>0</v>
      </c>
      <c r="U132">
        <v>2.8031339339569801</v>
      </c>
      <c r="V132">
        <v>0</v>
      </c>
      <c r="W132">
        <v>0</v>
      </c>
      <c r="X132">
        <v>0</v>
      </c>
      <c r="Y132">
        <v>0.72896726314569504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1.38219128181246</v>
      </c>
      <c r="AV132">
        <v>0.51981611831697505</v>
      </c>
      <c r="AW132">
        <v>2.0767886908930651</v>
      </c>
      <c r="AX132">
        <v>0</v>
      </c>
      <c r="AY132">
        <v>1.14985081119657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J132">
        <f t="shared" si="24"/>
        <v>5.072341360456234E-2</v>
      </c>
      <c r="BK132">
        <f t="shared" si="25"/>
        <v>0.19622784428348194</v>
      </c>
      <c r="BL132">
        <f t="shared" si="26"/>
        <v>0.20514587608876281</v>
      </c>
      <c r="BN132">
        <f t="shared" si="27"/>
        <v>0.19597048223969202</v>
      </c>
      <c r="BO132">
        <f t="shared" si="28"/>
        <v>0.67282794403834356</v>
      </c>
      <c r="BP132">
        <f t="shared" si="29"/>
        <v>0.53086992008030198</v>
      </c>
      <c r="BR132">
        <f t="shared" si="30"/>
        <v>4.8992620559923004E-2</v>
      </c>
      <c r="BS132">
        <f t="shared" si="31"/>
        <v>0.15858706726710523</v>
      </c>
      <c r="BT132">
        <f t="shared" si="32"/>
        <v>0.1061739840160604</v>
      </c>
      <c r="BV132">
        <f t="shared" si="33"/>
        <v>0.39100049894678868</v>
      </c>
      <c r="BW132">
        <f t="shared" si="34"/>
        <v>0.19573820821333229</v>
      </c>
      <c r="BX132">
        <f t="shared" si="35"/>
        <v>0.96302725968932257</v>
      </c>
    </row>
    <row r="133" spans="1:76" x14ac:dyDescent="0.3">
      <c r="A133" t="s">
        <v>1643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0.44527903908644351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0.92021549471596997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1.2532589340020051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1.288304020783805</v>
      </c>
      <c r="BD133">
        <v>0</v>
      </c>
      <c r="BE133">
        <v>0</v>
      </c>
      <c r="BF133">
        <v>0</v>
      </c>
      <c r="BG133">
        <v>0</v>
      </c>
      <c r="BH133">
        <v>0</v>
      </c>
      <c r="BJ133">
        <f t="shared" si="24"/>
        <v>0</v>
      </c>
      <c r="BK133">
        <f t="shared" si="25"/>
        <v>2.4737724393691304E-2</v>
      </c>
      <c r="BL133">
        <f t="shared" si="26"/>
        <v>0.13847113798007121</v>
      </c>
      <c r="BN133">
        <f t="shared" si="27"/>
        <v>0</v>
      </c>
      <c r="BO133">
        <f t="shared" si="28"/>
        <v>0.10495327601941798</v>
      </c>
      <c r="BP133">
        <f t="shared" si="29"/>
        <v>0.38718133999681598</v>
      </c>
      <c r="BR133">
        <f t="shared" si="30"/>
        <v>0</v>
      </c>
      <c r="BS133">
        <f t="shared" si="31"/>
        <v>2.4737724393691308E-2</v>
      </c>
      <c r="BT133">
        <f t="shared" si="32"/>
        <v>7.7436267999363192E-2</v>
      </c>
      <c r="BV133">
        <f t="shared" si="33"/>
        <v>0.33133276203867867</v>
      </c>
      <c r="BW133">
        <f t="shared" si="34"/>
        <v>8.6378039194507761E-2</v>
      </c>
      <c r="BX133">
        <f t="shared" si="35"/>
        <v>0.17249475743544726</v>
      </c>
    </row>
    <row r="134" spans="1:76" x14ac:dyDescent="0.3">
      <c r="A134" t="s">
        <v>1644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J134">
        <f t="shared" si="24"/>
        <v>0</v>
      </c>
      <c r="BK134">
        <f t="shared" si="25"/>
        <v>0</v>
      </c>
      <c r="BL134">
        <f t="shared" si="26"/>
        <v>0</v>
      </c>
      <c r="BN134">
        <f t="shared" si="27"/>
        <v>0</v>
      </c>
      <c r="BO134">
        <f t="shared" si="28"/>
        <v>0</v>
      </c>
      <c r="BP134">
        <f t="shared" si="29"/>
        <v>0</v>
      </c>
      <c r="BR134">
        <f t="shared" si="30"/>
        <v>0</v>
      </c>
      <c r="BS134">
        <f t="shared" si="31"/>
        <v>0</v>
      </c>
      <c r="BT134">
        <f t="shared" si="32"/>
        <v>0</v>
      </c>
      <c r="BV134" t="e">
        <f t="shared" si="33"/>
        <v>#DIV/0!</v>
      </c>
      <c r="BW134" t="e">
        <f t="shared" si="34"/>
        <v>#DIV/0!</v>
      </c>
      <c r="BX134" t="e">
        <f t="shared" si="35"/>
        <v>#DIV/0!</v>
      </c>
    </row>
    <row r="135" spans="1:76" x14ac:dyDescent="0.3">
      <c r="A135" t="s">
        <v>1645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J135">
        <f t="shared" si="24"/>
        <v>0</v>
      </c>
      <c r="BK135">
        <f t="shared" si="25"/>
        <v>0</v>
      </c>
      <c r="BL135">
        <f t="shared" si="26"/>
        <v>0</v>
      </c>
      <c r="BN135">
        <f t="shared" si="27"/>
        <v>0</v>
      </c>
      <c r="BO135">
        <f t="shared" si="28"/>
        <v>0</v>
      </c>
      <c r="BP135">
        <f t="shared" si="29"/>
        <v>0</v>
      </c>
      <c r="BR135">
        <f t="shared" si="30"/>
        <v>0</v>
      </c>
      <c r="BS135">
        <f t="shared" si="31"/>
        <v>0</v>
      </c>
      <c r="BT135">
        <f t="shared" si="32"/>
        <v>0</v>
      </c>
      <c r="BV135" t="e">
        <f t="shared" si="33"/>
        <v>#DIV/0!</v>
      </c>
      <c r="BW135" t="e">
        <f t="shared" si="34"/>
        <v>#DIV/0!</v>
      </c>
      <c r="BX135" t="e">
        <f t="shared" si="35"/>
        <v>#DIV/0!</v>
      </c>
    </row>
    <row r="136" spans="1:76" x14ac:dyDescent="0.3">
      <c r="A136" t="s">
        <v>1646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9.7550192401661004E-2</v>
      </c>
      <c r="X136">
        <v>0</v>
      </c>
      <c r="Y136">
        <v>2.7244108684903449E-2</v>
      </c>
      <c r="Z136">
        <v>1.022158552636655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0.85694592862973495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J136">
        <f t="shared" si="24"/>
        <v>0</v>
      </c>
      <c r="BK136">
        <f t="shared" si="25"/>
        <v>6.37196029846233E-2</v>
      </c>
      <c r="BL136">
        <f t="shared" si="26"/>
        <v>3.4277837145189401E-2</v>
      </c>
      <c r="BN136">
        <f t="shared" si="27"/>
        <v>0</v>
      </c>
      <c r="BO136">
        <f t="shared" si="28"/>
        <v>0.2403408128841176</v>
      </c>
      <c r="BP136">
        <f t="shared" si="29"/>
        <v>0.171389185725947</v>
      </c>
      <c r="BR136">
        <f t="shared" si="30"/>
        <v>0</v>
      </c>
      <c r="BS136">
        <f t="shared" si="31"/>
        <v>5.6648872862082242E-2</v>
      </c>
      <c r="BT136">
        <f t="shared" si="32"/>
        <v>3.4277837145189401E-2</v>
      </c>
      <c r="BV136">
        <f t="shared" si="33"/>
        <v>0.27629809892947571</v>
      </c>
      <c r="BW136">
        <f t="shared" si="34"/>
        <v>0.32728688127978489</v>
      </c>
      <c r="BX136">
        <f t="shared" si="35"/>
        <v>0.65987118307214665</v>
      </c>
    </row>
    <row r="137" spans="1:76" x14ac:dyDescent="0.3">
      <c r="A137" t="s">
        <v>1647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J137">
        <f t="shared" si="24"/>
        <v>0</v>
      </c>
      <c r="BK137">
        <f t="shared" si="25"/>
        <v>0</v>
      </c>
      <c r="BL137">
        <f t="shared" si="26"/>
        <v>0</v>
      </c>
      <c r="BN137">
        <f t="shared" si="27"/>
        <v>0</v>
      </c>
      <c r="BO137">
        <f t="shared" si="28"/>
        <v>0</v>
      </c>
      <c r="BP137">
        <f t="shared" si="29"/>
        <v>0</v>
      </c>
      <c r="BR137">
        <f t="shared" si="30"/>
        <v>0</v>
      </c>
      <c r="BS137">
        <f t="shared" si="31"/>
        <v>0</v>
      </c>
      <c r="BT137">
        <f t="shared" si="32"/>
        <v>0</v>
      </c>
      <c r="BV137" t="e">
        <f t="shared" si="33"/>
        <v>#DIV/0!</v>
      </c>
      <c r="BW137" t="e">
        <f t="shared" si="34"/>
        <v>#DIV/0!</v>
      </c>
      <c r="BX137" t="e">
        <f t="shared" si="35"/>
        <v>#DIV/0!</v>
      </c>
    </row>
    <row r="138" spans="1:76" x14ac:dyDescent="0.3">
      <c r="A138" t="s">
        <v>1648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1.8414669009978351</v>
      </c>
      <c r="AH138">
        <v>0</v>
      </c>
      <c r="AI138">
        <v>0.82131692954799995</v>
      </c>
      <c r="AJ138">
        <v>0</v>
      </c>
      <c r="AK138">
        <v>0</v>
      </c>
      <c r="AL138">
        <v>1.7349518535445101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J138">
        <f t="shared" si="24"/>
        <v>0</v>
      </c>
      <c r="BK138">
        <f t="shared" si="25"/>
        <v>0.14793243503032416</v>
      </c>
      <c r="BL138">
        <f t="shared" si="26"/>
        <v>6.9398074141780397E-2</v>
      </c>
      <c r="BN138">
        <f t="shared" si="27"/>
        <v>0</v>
      </c>
      <c r="BO138">
        <f t="shared" si="28"/>
        <v>0.4647358357947084</v>
      </c>
      <c r="BP138">
        <f t="shared" si="29"/>
        <v>0.34699037070890204</v>
      </c>
      <c r="BR138">
        <f t="shared" si="30"/>
        <v>0</v>
      </c>
      <c r="BS138">
        <f t="shared" si="31"/>
        <v>0.10953928698361207</v>
      </c>
      <c r="BT138">
        <f t="shared" si="32"/>
        <v>6.9398074141780411E-2</v>
      </c>
      <c r="BV138">
        <f t="shared" si="33"/>
        <v>0.1945618823453158</v>
      </c>
      <c r="BW138">
        <f t="shared" si="34"/>
        <v>0.32728688127978489</v>
      </c>
      <c r="BX138">
        <f t="shared" si="35"/>
        <v>0.54931629287113704</v>
      </c>
    </row>
    <row r="139" spans="1:76" x14ac:dyDescent="0.3">
      <c r="A139" t="s">
        <v>1649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0.24200764791696699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0.93324807924739495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J139">
        <f t="shared" si="24"/>
        <v>0</v>
      </c>
      <c r="BK139">
        <f t="shared" si="25"/>
        <v>1.3444869328720389E-2</v>
      </c>
      <c r="BL139">
        <f t="shared" si="26"/>
        <v>3.73299231698958E-2</v>
      </c>
      <c r="BN139">
        <f t="shared" si="27"/>
        <v>0</v>
      </c>
      <c r="BO139">
        <f t="shared" si="28"/>
        <v>5.7041749647031272E-2</v>
      </c>
      <c r="BP139">
        <f t="shared" si="29"/>
        <v>0.18664961584947898</v>
      </c>
      <c r="BR139">
        <f t="shared" si="30"/>
        <v>0</v>
      </c>
      <c r="BS139">
        <f t="shared" si="31"/>
        <v>1.3444869328720389E-2</v>
      </c>
      <c r="BT139">
        <f t="shared" si="32"/>
        <v>3.7329923169895793E-2</v>
      </c>
      <c r="BV139">
        <f t="shared" si="33"/>
        <v>0.33133276203867867</v>
      </c>
      <c r="BW139">
        <f t="shared" si="34"/>
        <v>0.32728688127978489</v>
      </c>
      <c r="BX139">
        <f t="shared" si="35"/>
        <v>0.55172048172012778</v>
      </c>
    </row>
    <row r="140" spans="1:76" x14ac:dyDescent="0.3">
      <c r="A140" t="s">
        <v>1650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J140">
        <f t="shared" si="24"/>
        <v>0</v>
      </c>
      <c r="BK140">
        <f t="shared" si="25"/>
        <v>0</v>
      </c>
      <c r="BL140">
        <f t="shared" si="26"/>
        <v>0</v>
      </c>
      <c r="BN140">
        <f t="shared" si="27"/>
        <v>0</v>
      </c>
      <c r="BO140">
        <f t="shared" si="28"/>
        <v>0</v>
      </c>
      <c r="BP140">
        <f t="shared" si="29"/>
        <v>0</v>
      </c>
      <c r="BR140">
        <f t="shared" si="30"/>
        <v>0</v>
      </c>
      <c r="BS140">
        <f t="shared" si="31"/>
        <v>0</v>
      </c>
      <c r="BT140">
        <f t="shared" si="32"/>
        <v>0</v>
      </c>
      <c r="BV140" t="e">
        <f t="shared" si="33"/>
        <v>#DIV/0!</v>
      </c>
      <c r="BW140" t="e">
        <f t="shared" si="34"/>
        <v>#DIV/0!</v>
      </c>
      <c r="BX140" t="e">
        <f t="shared" si="35"/>
        <v>#DIV/0!</v>
      </c>
    </row>
    <row r="141" spans="1:76" x14ac:dyDescent="0.3">
      <c r="A141" t="s">
        <v>1651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2.3115993506650952E-2</v>
      </c>
      <c r="T141">
        <v>1.0804522230781399</v>
      </c>
      <c r="U141">
        <v>0</v>
      </c>
      <c r="V141">
        <v>0</v>
      </c>
      <c r="W141">
        <v>2.3745604902867248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0.44851876239735999</v>
      </c>
      <c r="BH141">
        <v>0</v>
      </c>
      <c r="BJ141">
        <f t="shared" si="24"/>
        <v>0</v>
      </c>
      <c r="BK141">
        <f t="shared" si="25"/>
        <v>0.1932293726039731</v>
      </c>
      <c r="BL141">
        <f t="shared" si="26"/>
        <v>1.79407504958944E-2</v>
      </c>
      <c r="BN141">
        <f t="shared" si="27"/>
        <v>0</v>
      </c>
      <c r="BO141">
        <f t="shared" si="28"/>
        <v>0.60070410890183812</v>
      </c>
      <c r="BP141">
        <f t="shared" si="29"/>
        <v>8.9703752479471988E-2</v>
      </c>
      <c r="BR141">
        <f t="shared" si="30"/>
        <v>0</v>
      </c>
      <c r="BS141">
        <f t="shared" si="31"/>
        <v>0.14158731629703736</v>
      </c>
      <c r="BT141">
        <f t="shared" si="32"/>
        <v>1.7940750495894397E-2</v>
      </c>
      <c r="BV141">
        <f t="shared" si="33"/>
        <v>0.19012854908180871</v>
      </c>
      <c r="BW141">
        <f t="shared" si="34"/>
        <v>0.32728688127978489</v>
      </c>
      <c r="BX141">
        <f t="shared" si="35"/>
        <v>0.23559041813436804</v>
      </c>
    </row>
    <row r="142" spans="1:76" x14ac:dyDescent="0.3">
      <c r="A142" t="s">
        <v>1652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J142">
        <f t="shared" si="24"/>
        <v>0</v>
      </c>
      <c r="BK142">
        <f t="shared" si="25"/>
        <v>0</v>
      </c>
      <c r="BL142">
        <f t="shared" si="26"/>
        <v>0</v>
      </c>
      <c r="BN142">
        <f t="shared" si="27"/>
        <v>0</v>
      </c>
      <c r="BO142">
        <f t="shared" si="28"/>
        <v>0</v>
      </c>
      <c r="BP142">
        <f t="shared" si="29"/>
        <v>0</v>
      </c>
      <c r="BR142">
        <f t="shared" si="30"/>
        <v>0</v>
      </c>
      <c r="BS142">
        <f t="shared" si="31"/>
        <v>0</v>
      </c>
      <c r="BT142">
        <f t="shared" si="32"/>
        <v>0</v>
      </c>
      <c r="BV142" t="e">
        <f t="shared" si="33"/>
        <v>#DIV/0!</v>
      </c>
      <c r="BW142" t="e">
        <f t="shared" si="34"/>
        <v>#DIV/0!</v>
      </c>
      <c r="BX142" t="e">
        <f t="shared" si="35"/>
        <v>#DIV/0!</v>
      </c>
    </row>
    <row r="143" spans="1:76" x14ac:dyDescent="0.3">
      <c r="A143" t="s">
        <v>1653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0.74857970292982501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J143">
        <f t="shared" si="24"/>
        <v>0</v>
      </c>
      <c r="BK143">
        <f t="shared" si="25"/>
        <v>0</v>
      </c>
      <c r="BL143">
        <f t="shared" si="26"/>
        <v>2.9943188117193001E-2</v>
      </c>
      <c r="BN143">
        <f t="shared" si="27"/>
        <v>0</v>
      </c>
      <c r="BO143">
        <f t="shared" si="28"/>
        <v>0</v>
      </c>
      <c r="BP143">
        <f t="shared" si="29"/>
        <v>0.14971594058596499</v>
      </c>
      <c r="BR143">
        <f t="shared" si="30"/>
        <v>0</v>
      </c>
      <c r="BS143">
        <f t="shared" si="31"/>
        <v>0</v>
      </c>
      <c r="BT143">
        <f t="shared" si="32"/>
        <v>2.9943188117192997E-2</v>
      </c>
      <c r="BV143" t="e">
        <f t="shared" si="33"/>
        <v>#DIV/0!</v>
      </c>
      <c r="BW143">
        <f t="shared" si="34"/>
        <v>0.32728688127978489</v>
      </c>
      <c r="BX143">
        <f t="shared" si="35"/>
        <v>0.32728688127978489</v>
      </c>
    </row>
    <row r="144" spans="1:76" x14ac:dyDescent="0.3">
      <c r="A144" t="s">
        <v>1654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0.44246940076168301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J144">
        <f t="shared" si="24"/>
        <v>0</v>
      </c>
      <c r="BK144">
        <f t="shared" si="25"/>
        <v>0</v>
      </c>
      <c r="BL144">
        <f t="shared" si="26"/>
        <v>1.7698776030467319E-2</v>
      </c>
      <c r="BN144">
        <f t="shared" si="27"/>
        <v>0</v>
      </c>
      <c r="BO144">
        <f t="shared" si="28"/>
        <v>0</v>
      </c>
      <c r="BP144">
        <f t="shared" si="29"/>
        <v>8.8493880152336599E-2</v>
      </c>
      <c r="BR144">
        <f t="shared" si="30"/>
        <v>0</v>
      </c>
      <c r="BS144">
        <f t="shared" si="31"/>
        <v>0</v>
      </c>
      <c r="BT144">
        <f t="shared" si="32"/>
        <v>1.7698776030467319E-2</v>
      </c>
      <c r="BV144" t="e">
        <f t="shared" si="33"/>
        <v>#DIV/0!</v>
      </c>
      <c r="BW144">
        <f t="shared" si="34"/>
        <v>0.32728688127978489</v>
      </c>
      <c r="BX144">
        <f t="shared" si="35"/>
        <v>0.32728688127978489</v>
      </c>
    </row>
    <row r="145" spans="1:76" x14ac:dyDescent="0.3">
      <c r="A145" t="s">
        <v>1655</v>
      </c>
      <c r="B145">
        <v>0</v>
      </c>
      <c r="C145">
        <v>0</v>
      </c>
      <c r="D145">
        <v>0</v>
      </c>
      <c r="E145">
        <v>0</v>
      </c>
      <c r="F145">
        <v>0.61299932963122084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0.53845118892652499</v>
      </c>
      <c r="R145">
        <v>0</v>
      </c>
      <c r="S145">
        <v>0</v>
      </c>
      <c r="T145">
        <v>0.98942033000497998</v>
      </c>
      <c r="U145">
        <v>0</v>
      </c>
      <c r="V145">
        <v>0</v>
      </c>
      <c r="W145">
        <v>2.3745604902867248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6.1103286208454503E-2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2.03733018338349E-2</v>
      </c>
      <c r="BE145">
        <v>0</v>
      </c>
      <c r="BF145">
        <v>0</v>
      </c>
      <c r="BG145">
        <v>0</v>
      </c>
      <c r="BH145">
        <v>0</v>
      </c>
      <c r="BJ145">
        <f t="shared" si="24"/>
        <v>7.1965657409859107E-2</v>
      </c>
      <c r="BK145">
        <f t="shared" si="25"/>
        <v>0.18688782334953913</v>
      </c>
      <c r="BL145">
        <f t="shared" si="26"/>
        <v>3.2590635216915766E-3</v>
      </c>
      <c r="BN145">
        <f t="shared" si="27"/>
        <v>0.19711806401947421</v>
      </c>
      <c r="BO145">
        <f t="shared" si="28"/>
        <v>0.59353393570475421</v>
      </c>
      <c r="BP145">
        <f t="shared" si="29"/>
        <v>1.2719973855326134E-2</v>
      </c>
      <c r="BR145">
        <f t="shared" si="30"/>
        <v>4.9279516004868552E-2</v>
      </c>
      <c r="BS145">
        <f t="shared" si="31"/>
        <v>0.13989729026705736</v>
      </c>
      <c r="BT145">
        <f t="shared" si="32"/>
        <v>2.5439947710652268E-3</v>
      </c>
      <c r="BV145">
        <f t="shared" si="33"/>
        <v>0.4470435115763981</v>
      </c>
      <c r="BW145">
        <f t="shared" si="34"/>
        <v>0.1840037214437491</v>
      </c>
      <c r="BX145">
        <f t="shared" si="35"/>
        <v>0.20682457344710545</v>
      </c>
    </row>
    <row r="146" spans="1:76" x14ac:dyDescent="0.3">
      <c r="A146" t="s">
        <v>1656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0.48922622544535399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0.74639542985091001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2.366016938070445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0.29880887341036999</v>
      </c>
      <c r="AW146">
        <v>0.53263778231980996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J146">
        <f t="shared" si="24"/>
        <v>3.0576639090334624E-2</v>
      </c>
      <c r="BK146">
        <f t="shared" si="25"/>
        <v>0.17291179821785307</v>
      </c>
      <c r="BL146">
        <f t="shared" si="26"/>
        <v>3.3257866229207199E-2</v>
      </c>
      <c r="BN146">
        <f t="shared" si="27"/>
        <v>0.1223065563613385</v>
      </c>
      <c r="BO146">
        <f t="shared" si="28"/>
        <v>0.57481298593572261</v>
      </c>
      <c r="BP146">
        <f t="shared" si="29"/>
        <v>0.11995443724083042</v>
      </c>
      <c r="BR146">
        <f t="shared" si="30"/>
        <v>3.0576639090334624E-2</v>
      </c>
      <c r="BS146">
        <f t="shared" si="31"/>
        <v>0.13548472008974569</v>
      </c>
      <c r="BT146">
        <f t="shared" si="32"/>
        <v>2.3990887448166083E-2</v>
      </c>
      <c r="BV146">
        <f t="shared" si="33"/>
        <v>0.31852336941878023</v>
      </c>
      <c r="BW146">
        <f t="shared" si="34"/>
        <v>0.94543304896308955</v>
      </c>
      <c r="BX146">
        <f t="shared" si="35"/>
        <v>0.32351226650092035</v>
      </c>
    </row>
    <row r="147" spans="1:76" x14ac:dyDescent="0.3">
      <c r="A147" t="s">
        <v>1657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J147">
        <f t="shared" si="24"/>
        <v>0</v>
      </c>
      <c r="BK147">
        <f t="shared" si="25"/>
        <v>0</v>
      </c>
      <c r="BL147">
        <f t="shared" si="26"/>
        <v>0</v>
      </c>
      <c r="BN147">
        <f t="shared" si="27"/>
        <v>0</v>
      </c>
      <c r="BO147">
        <f t="shared" si="28"/>
        <v>0</v>
      </c>
      <c r="BP147">
        <f t="shared" si="29"/>
        <v>0</v>
      </c>
      <c r="BR147">
        <f t="shared" si="30"/>
        <v>0</v>
      </c>
      <c r="BS147">
        <f t="shared" si="31"/>
        <v>0</v>
      </c>
      <c r="BT147">
        <f t="shared" si="32"/>
        <v>0</v>
      </c>
      <c r="BV147" t="e">
        <f t="shared" si="33"/>
        <v>#DIV/0!</v>
      </c>
      <c r="BW147" t="e">
        <f t="shared" si="34"/>
        <v>#DIV/0!</v>
      </c>
      <c r="BX147" t="e">
        <f t="shared" si="35"/>
        <v>#DIV/0!</v>
      </c>
    </row>
    <row r="148" spans="1:76" x14ac:dyDescent="0.3">
      <c r="A148" t="s">
        <v>1658</v>
      </c>
      <c r="B148">
        <v>2.7951473074508399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0.64473519170023996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3.6900389070046851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J148">
        <f t="shared" si="24"/>
        <v>0.1746967067156775</v>
      </c>
      <c r="BK148">
        <f t="shared" si="25"/>
        <v>3.5818621761124443E-2</v>
      </c>
      <c r="BL148">
        <f t="shared" si="26"/>
        <v>0.1476015562801874</v>
      </c>
      <c r="BN148">
        <f t="shared" si="27"/>
        <v>0.69878682686270999</v>
      </c>
      <c r="BO148">
        <f t="shared" si="28"/>
        <v>0.15196554204028279</v>
      </c>
      <c r="BP148">
        <f t="shared" si="29"/>
        <v>0.73800778140093704</v>
      </c>
      <c r="BR148">
        <f t="shared" si="30"/>
        <v>0.1746967067156775</v>
      </c>
      <c r="BS148">
        <f t="shared" si="31"/>
        <v>3.5818621761124443E-2</v>
      </c>
      <c r="BT148">
        <f t="shared" si="32"/>
        <v>0.1476015562801874</v>
      </c>
      <c r="BV148">
        <f t="shared" si="33"/>
        <v>0.44730193869762946</v>
      </c>
      <c r="BW148">
        <f t="shared" si="34"/>
        <v>0.90640222015210514</v>
      </c>
      <c r="BX148">
        <f t="shared" si="35"/>
        <v>0.46814796213298593</v>
      </c>
    </row>
    <row r="149" spans="1:76" x14ac:dyDescent="0.3">
      <c r="A149" t="s">
        <v>1659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J149">
        <f t="shared" si="24"/>
        <v>0</v>
      </c>
      <c r="BK149">
        <f t="shared" si="25"/>
        <v>0</v>
      </c>
      <c r="BL149">
        <f t="shared" si="26"/>
        <v>0</v>
      </c>
      <c r="BN149">
        <f t="shared" si="27"/>
        <v>0</v>
      </c>
      <c r="BO149">
        <f t="shared" si="28"/>
        <v>0</v>
      </c>
      <c r="BP149">
        <f t="shared" si="29"/>
        <v>0</v>
      </c>
      <c r="BR149">
        <f t="shared" si="30"/>
        <v>0</v>
      </c>
      <c r="BS149">
        <f t="shared" si="31"/>
        <v>0</v>
      </c>
      <c r="BT149">
        <f t="shared" si="32"/>
        <v>0</v>
      </c>
      <c r="BV149" t="e">
        <f t="shared" si="33"/>
        <v>#DIV/0!</v>
      </c>
      <c r="BW149" t="e">
        <f t="shared" si="34"/>
        <v>#DIV/0!</v>
      </c>
      <c r="BX149" t="e">
        <f t="shared" si="35"/>
        <v>#DIV/0!</v>
      </c>
    </row>
    <row r="150" spans="1:76" x14ac:dyDescent="0.3">
      <c r="A150" t="s">
        <v>1660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J150">
        <f t="shared" si="24"/>
        <v>0</v>
      </c>
      <c r="BK150">
        <f t="shared" si="25"/>
        <v>0</v>
      </c>
      <c r="BL150">
        <f t="shared" si="26"/>
        <v>0</v>
      </c>
      <c r="BN150">
        <f t="shared" si="27"/>
        <v>0</v>
      </c>
      <c r="BO150">
        <f t="shared" si="28"/>
        <v>0</v>
      </c>
      <c r="BP150">
        <f t="shared" si="29"/>
        <v>0</v>
      </c>
      <c r="BR150">
        <f t="shared" si="30"/>
        <v>0</v>
      </c>
      <c r="BS150">
        <f t="shared" si="31"/>
        <v>0</v>
      </c>
      <c r="BT150">
        <f t="shared" si="32"/>
        <v>0</v>
      </c>
      <c r="BV150" t="e">
        <f t="shared" si="33"/>
        <v>#DIV/0!</v>
      </c>
      <c r="BW150" t="e">
        <f t="shared" si="34"/>
        <v>#DIV/0!</v>
      </c>
      <c r="BX150" t="e">
        <f t="shared" si="35"/>
        <v>#DIV/0!</v>
      </c>
    </row>
    <row r="151" spans="1:76" x14ac:dyDescent="0.3">
      <c r="A151" t="s">
        <v>1661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J151">
        <f t="shared" si="24"/>
        <v>0</v>
      </c>
      <c r="BK151">
        <f t="shared" si="25"/>
        <v>0</v>
      </c>
      <c r="BL151">
        <f t="shared" si="26"/>
        <v>0</v>
      </c>
      <c r="BN151">
        <f t="shared" si="27"/>
        <v>0</v>
      </c>
      <c r="BO151">
        <f t="shared" si="28"/>
        <v>0</v>
      </c>
      <c r="BP151">
        <f t="shared" si="29"/>
        <v>0</v>
      </c>
      <c r="BR151">
        <f t="shared" si="30"/>
        <v>0</v>
      </c>
      <c r="BS151">
        <f t="shared" si="31"/>
        <v>0</v>
      </c>
      <c r="BT151">
        <f t="shared" si="32"/>
        <v>0</v>
      </c>
      <c r="BV151" t="e">
        <f t="shared" si="33"/>
        <v>#DIV/0!</v>
      </c>
      <c r="BW151" t="e">
        <f t="shared" si="34"/>
        <v>#DIV/0!</v>
      </c>
      <c r="BX151" t="e">
        <f t="shared" si="35"/>
        <v>#DIV/0!</v>
      </c>
    </row>
    <row r="152" spans="1:76" x14ac:dyDescent="0.3">
      <c r="A152" t="s">
        <v>1662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1.60791071953301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J152">
        <f t="shared" si="24"/>
        <v>0</v>
      </c>
      <c r="BK152">
        <f t="shared" si="25"/>
        <v>0</v>
      </c>
      <c r="BL152">
        <f t="shared" si="26"/>
        <v>6.4316428781320406E-2</v>
      </c>
      <c r="BN152">
        <f t="shared" si="27"/>
        <v>0</v>
      </c>
      <c r="BO152">
        <f t="shared" si="28"/>
        <v>0</v>
      </c>
      <c r="BP152">
        <f t="shared" si="29"/>
        <v>0.321582143906602</v>
      </c>
      <c r="BR152">
        <f t="shared" si="30"/>
        <v>0</v>
      </c>
      <c r="BS152">
        <f t="shared" si="31"/>
        <v>0</v>
      </c>
      <c r="BT152">
        <f t="shared" si="32"/>
        <v>6.4316428781320406E-2</v>
      </c>
      <c r="BV152" t="e">
        <f t="shared" si="33"/>
        <v>#DIV/0!</v>
      </c>
      <c r="BW152">
        <f t="shared" si="34"/>
        <v>0.32728688127978489</v>
      </c>
      <c r="BX152">
        <f t="shared" si="35"/>
        <v>0.32728688127978489</v>
      </c>
    </row>
    <row r="153" spans="1:76" x14ac:dyDescent="0.3">
      <c r="A153" t="s">
        <v>1663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J153">
        <f t="shared" si="24"/>
        <v>0</v>
      </c>
      <c r="BK153">
        <f t="shared" si="25"/>
        <v>0</v>
      </c>
      <c r="BL153">
        <f t="shared" si="26"/>
        <v>0</v>
      </c>
      <c r="BN153">
        <f t="shared" si="27"/>
        <v>0</v>
      </c>
      <c r="BO153">
        <f t="shared" si="28"/>
        <v>0</v>
      </c>
      <c r="BP153">
        <f t="shared" si="29"/>
        <v>0</v>
      </c>
      <c r="BR153">
        <f t="shared" si="30"/>
        <v>0</v>
      </c>
      <c r="BS153">
        <f t="shared" si="31"/>
        <v>0</v>
      </c>
      <c r="BT153">
        <f t="shared" si="32"/>
        <v>0</v>
      </c>
      <c r="BV153" t="e">
        <f t="shared" si="33"/>
        <v>#DIV/0!</v>
      </c>
      <c r="BW153" t="e">
        <f t="shared" si="34"/>
        <v>#DIV/0!</v>
      </c>
      <c r="BX153" t="e">
        <f t="shared" si="35"/>
        <v>#DIV/0!</v>
      </c>
    </row>
    <row r="154" spans="1:76" x14ac:dyDescent="0.3">
      <c r="A154" t="s">
        <v>1664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0.69636356764035001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J154">
        <f t="shared" si="24"/>
        <v>0</v>
      </c>
      <c r="BK154">
        <f t="shared" si="25"/>
        <v>3.8686864868908336E-2</v>
      </c>
      <c r="BL154">
        <f t="shared" si="26"/>
        <v>0</v>
      </c>
      <c r="BN154">
        <f t="shared" si="27"/>
        <v>0</v>
      </c>
      <c r="BO154">
        <f t="shared" si="28"/>
        <v>0.16413446694991618</v>
      </c>
      <c r="BP154">
        <f t="shared" si="29"/>
        <v>0</v>
      </c>
      <c r="BR154">
        <f t="shared" si="30"/>
        <v>0</v>
      </c>
      <c r="BS154">
        <f t="shared" si="31"/>
        <v>3.8686864868908336E-2</v>
      </c>
      <c r="BT154">
        <f t="shared" si="32"/>
        <v>0</v>
      </c>
      <c r="BV154">
        <f t="shared" si="33"/>
        <v>0.33133276203867867</v>
      </c>
      <c r="BW154" t="e">
        <f t="shared" si="34"/>
        <v>#DIV/0!</v>
      </c>
      <c r="BX154">
        <f t="shared" si="35"/>
        <v>0.33133276203867867</v>
      </c>
    </row>
    <row r="155" spans="1:76" x14ac:dyDescent="0.3">
      <c r="A155" t="s">
        <v>1665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J155">
        <f t="shared" si="24"/>
        <v>0</v>
      </c>
      <c r="BK155">
        <f t="shared" si="25"/>
        <v>0</v>
      </c>
      <c r="BL155">
        <f t="shared" si="26"/>
        <v>0</v>
      </c>
      <c r="BN155">
        <f t="shared" si="27"/>
        <v>0</v>
      </c>
      <c r="BO155">
        <f t="shared" si="28"/>
        <v>0</v>
      </c>
      <c r="BP155">
        <f t="shared" si="29"/>
        <v>0</v>
      </c>
      <c r="BR155">
        <f t="shared" si="30"/>
        <v>0</v>
      </c>
      <c r="BS155">
        <f t="shared" si="31"/>
        <v>0</v>
      </c>
      <c r="BT155">
        <f t="shared" si="32"/>
        <v>0</v>
      </c>
      <c r="BV155" t="e">
        <f t="shared" si="33"/>
        <v>#DIV/0!</v>
      </c>
      <c r="BW155" t="e">
        <f t="shared" si="34"/>
        <v>#DIV/0!</v>
      </c>
      <c r="BX155" t="e">
        <f t="shared" si="35"/>
        <v>#DIV/0!</v>
      </c>
    </row>
    <row r="156" spans="1:76" x14ac:dyDescent="0.3">
      <c r="A156" t="s">
        <v>1666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2.2936470297827452</v>
      </c>
      <c r="BJ156">
        <f t="shared" si="24"/>
        <v>0</v>
      </c>
      <c r="BK156">
        <f t="shared" si="25"/>
        <v>0</v>
      </c>
      <c r="BL156">
        <f t="shared" si="26"/>
        <v>9.1745881191309803E-2</v>
      </c>
      <c r="BN156">
        <f t="shared" si="27"/>
        <v>0</v>
      </c>
      <c r="BO156">
        <f t="shared" si="28"/>
        <v>0</v>
      </c>
      <c r="BP156">
        <f t="shared" si="29"/>
        <v>0.45872940595654899</v>
      </c>
      <c r="BR156">
        <f t="shared" si="30"/>
        <v>0</v>
      </c>
      <c r="BS156">
        <f t="shared" si="31"/>
        <v>0</v>
      </c>
      <c r="BT156">
        <f t="shared" si="32"/>
        <v>9.1745881191309803E-2</v>
      </c>
      <c r="BV156" t="e">
        <f t="shared" si="33"/>
        <v>#DIV/0!</v>
      </c>
      <c r="BW156">
        <f t="shared" si="34"/>
        <v>0.32728688127978489</v>
      </c>
      <c r="BX156">
        <f t="shared" si="35"/>
        <v>0.32728688127978489</v>
      </c>
    </row>
    <row r="157" spans="1:76" x14ac:dyDescent="0.3">
      <c r="A157" t="s">
        <v>1667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5.8277964079318997E-2</v>
      </c>
      <c r="K157">
        <v>0.90731949553540003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J157">
        <f t="shared" si="24"/>
        <v>6.0349841225919937E-2</v>
      </c>
      <c r="BK157">
        <f t="shared" si="25"/>
        <v>0</v>
      </c>
      <c r="BL157">
        <f t="shared" si="26"/>
        <v>0</v>
      </c>
      <c r="BN157">
        <f t="shared" si="27"/>
        <v>0.22632592055115905</v>
      </c>
      <c r="BO157">
        <f t="shared" si="28"/>
        <v>0</v>
      </c>
      <c r="BP157">
        <f t="shared" si="29"/>
        <v>0</v>
      </c>
      <c r="BR157">
        <f t="shared" si="30"/>
        <v>5.6581480137789762E-2</v>
      </c>
      <c r="BS157">
        <f t="shared" si="31"/>
        <v>0</v>
      </c>
      <c r="BT157">
        <f t="shared" si="32"/>
        <v>0</v>
      </c>
      <c r="BV157">
        <f t="shared" si="33"/>
        <v>0.30301930273200584</v>
      </c>
      <c r="BW157">
        <f t="shared" si="34"/>
        <v>0.30301930273200584</v>
      </c>
      <c r="BX157" t="e">
        <f t="shared" si="35"/>
        <v>#DIV/0!</v>
      </c>
    </row>
    <row r="158" spans="1:76" x14ac:dyDescent="0.3">
      <c r="A158" t="s">
        <v>1668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J158">
        <f t="shared" si="24"/>
        <v>0</v>
      </c>
      <c r="BK158">
        <f t="shared" si="25"/>
        <v>0</v>
      </c>
      <c r="BL158">
        <f t="shared" si="26"/>
        <v>0</v>
      </c>
      <c r="BN158">
        <f t="shared" si="27"/>
        <v>0</v>
      </c>
      <c r="BO158">
        <f t="shared" si="28"/>
        <v>0</v>
      </c>
      <c r="BP158">
        <f t="shared" si="29"/>
        <v>0</v>
      </c>
      <c r="BR158">
        <f t="shared" si="30"/>
        <v>0</v>
      </c>
      <c r="BS158">
        <f t="shared" si="31"/>
        <v>0</v>
      </c>
      <c r="BT158">
        <f t="shared" si="32"/>
        <v>0</v>
      </c>
      <c r="BV158" t="e">
        <f t="shared" si="33"/>
        <v>#DIV/0!</v>
      </c>
      <c r="BW158" t="e">
        <f t="shared" si="34"/>
        <v>#DIV/0!</v>
      </c>
      <c r="BX158" t="e">
        <f t="shared" si="35"/>
        <v>#DIV/0!</v>
      </c>
    </row>
    <row r="159" spans="1:76" x14ac:dyDescent="0.3">
      <c r="A159" t="s">
        <v>1669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J159">
        <f t="shared" si="24"/>
        <v>0</v>
      </c>
      <c r="BK159">
        <f t="shared" si="25"/>
        <v>0</v>
      </c>
      <c r="BL159">
        <f t="shared" si="26"/>
        <v>0</v>
      </c>
      <c r="BN159">
        <f t="shared" si="27"/>
        <v>0</v>
      </c>
      <c r="BO159">
        <f t="shared" si="28"/>
        <v>0</v>
      </c>
      <c r="BP159">
        <f t="shared" si="29"/>
        <v>0</v>
      </c>
      <c r="BR159">
        <f t="shared" si="30"/>
        <v>0</v>
      </c>
      <c r="BS159">
        <f t="shared" si="31"/>
        <v>0</v>
      </c>
      <c r="BT159">
        <f t="shared" si="32"/>
        <v>0</v>
      </c>
      <c r="BV159" t="e">
        <f t="shared" si="33"/>
        <v>#DIV/0!</v>
      </c>
      <c r="BW159" t="e">
        <f t="shared" si="34"/>
        <v>#DIV/0!</v>
      </c>
      <c r="BX159" t="e">
        <f t="shared" si="35"/>
        <v>#DIV/0!</v>
      </c>
    </row>
    <row r="160" spans="1:76" x14ac:dyDescent="0.3">
      <c r="A160" t="s">
        <v>1670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J160">
        <f t="shared" si="24"/>
        <v>0</v>
      </c>
      <c r="BK160">
        <f t="shared" si="25"/>
        <v>0</v>
      </c>
      <c r="BL160">
        <f t="shared" si="26"/>
        <v>0</v>
      </c>
      <c r="BN160">
        <f t="shared" si="27"/>
        <v>0</v>
      </c>
      <c r="BO160">
        <f t="shared" si="28"/>
        <v>0</v>
      </c>
      <c r="BP160">
        <f t="shared" si="29"/>
        <v>0</v>
      </c>
      <c r="BR160">
        <f t="shared" si="30"/>
        <v>0</v>
      </c>
      <c r="BS160">
        <f t="shared" si="31"/>
        <v>0</v>
      </c>
      <c r="BT160">
        <f t="shared" si="32"/>
        <v>0</v>
      </c>
      <c r="BV160" t="e">
        <f t="shared" si="33"/>
        <v>#DIV/0!</v>
      </c>
      <c r="BW160" t="e">
        <f t="shared" si="34"/>
        <v>#DIV/0!</v>
      </c>
      <c r="BX160" t="e">
        <f t="shared" si="35"/>
        <v>#DIV/0!</v>
      </c>
    </row>
    <row r="161" spans="1:76" x14ac:dyDescent="0.3">
      <c r="A161" t="s">
        <v>1671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J161">
        <f t="shared" si="24"/>
        <v>0</v>
      </c>
      <c r="BK161">
        <f t="shared" si="25"/>
        <v>0</v>
      </c>
      <c r="BL161">
        <f t="shared" si="26"/>
        <v>0</v>
      </c>
      <c r="BN161">
        <f t="shared" si="27"/>
        <v>0</v>
      </c>
      <c r="BO161">
        <f t="shared" si="28"/>
        <v>0</v>
      </c>
      <c r="BP161">
        <f t="shared" si="29"/>
        <v>0</v>
      </c>
      <c r="BR161">
        <f t="shared" si="30"/>
        <v>0</v>
      </c>
      <c r="BS161">
        <f t="shared" si="31"/>
        <v>0</v>
      </c>
      <c r="BT161">
        <f t="shared" si="32"/>
        <v>0</v>
      </c>
      <c r="BV161" t="e">
        <f t="shared" si="33"/>
        <v>#DIV/0!</v>
      </c>
      <c r="BW161" t="e">
        <f t="shared" si="34"/>
        <v>#DIV/0!</v>
      </c>
      <c r="BX161" t="e">
        <f t="shared" si="35"/>
        <v>#DIV/0!</v>
      </c>
    </row>
    <row r="162" spans="1:76" x14ac:dyDescent="0.3">
      <c r="A162" t="s">
        <v>1672</v>
      </c>
      <c r="B162">
        <v>9.6425337471305494E-2</v>
      </c>
      <c r="C162">
        <v>0</v>
      </c>
      <c r="D162">
        <v>0</v>
      </c>
      <c r="E162">
        <v>0</v>
      </c>
      <c r="F162">
        <v>1.127217060120659</v>
      </c>
      <c r="G162">
        <v>0</v>
      </c>
      <c r="H162">
        <v>0</v>
      </c>
      <c r="I162">
        <v>0</v>
      </c>
      <c r="J162">
        <v>1.19670623680185</v>
      </c>
      <c r="K162">
        <v>0.63494301175161505</v>
      </c>
      <c r="L162">
        <v>0</v>
      </c>
      <c r="M162">
        <v>0.25372813436768449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0.40537291666185199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0.72917161996746804</v>
      </c>
      <c r="AL162">
        <v>0</v>
      </c>
      <c r="AM162">
        <v>0.868504931164785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0.10700393324721499</v>
      </c>
      <c r="AX162">
        <v>0.634110104782735</v>
      </c>
      <c r="AY162">
        <v>0</v>
      </c>
      <c r="AZ162">
        <v>0</v>
      </c>
      <c r="BA162">
        <v>0</v>
      </c>
      <c r="BB162">
        <v>1.5903633520515701</v>
      </c>
      <c r="BC162">
        <v>0</v>
      </c>
      <c r="BD162">
        <v>0</v>
      </c>
      <c r="BE162">
        <v>0</v>
      </c>
      <c r="BF162">
        <v>0</v>
      </c>
      <c r="BG162">
        <v>3.9058266208460798E-2</v>
      </c>
      <c r="BH162">
        <v>0</v>
      </c>
      <c r="BJ162">
        <f t="shared" si="24"/>
        <v>0.20681373628206962</v>
      </c>
      <c r="BK162">
        <f t="shared" si="25"/>
        <v>2.2520717592325112E-2</v>
      </c>
      <c r="BL162">
        <f t="shared" si="26"/>
        <v>0.15872848829688935</v>
      </c>
      <c r="BN162">
        <f t="shared" si="27"/>
        <v>0.4078563320285456</v>
      </c>
      <c r="BO162">
        <f t="shared" si="28"/>
        <v>9.5547312760321579E-2</v>
      </c>
      <c r="BP162">
        <f t="shared" si="29"/>
        <v>0.38732255874593718</v>
      </c>
      <c r="BR162">
        <f t="shared" si="30"/>
        <v>0.1019640830071364</v>
      </c>
      <c r="BS162">
        <f t="shared" si="31"/>
        <v>2.2520717592325112E-2</v>
      </c>
      <c r="BT162">
        <f t="shared" si="32"/>
        <v>7.7464511749187434E-2</v>
      </c>
      <c r="BV162">
        <f t="shared" si="33"/>
        <v>9.6120734669457503E-2</v>
      </c>
      <c r="BW162">
        <f t="shared" si="34"/>
        <v>0.70984657945343388</v>
      </c>
      <c r="BX162">
        <f t="shared" si="35"/>
        <v>0.10246075688172607</v>
      </c>
    </row>
    <row r="163" spans="1:76" x14ac:dyDescent="0.3">
      <c r="A163" t="s">
        <v>1673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3.6897070395349352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J163">
        <f t="shared" si="24"/>
        <v>0</v>
      </c>
      <c r="BK163">
        <f t="shared" si="25"/>
        <v>0.20498372441860752</v>
      </c>
      <c r="BL163">
        <f t="shared" si="26"/>
        <v>0</v>
      </c>
      <c r="BN163">
        <f t="shared" si="27"/>
        <v>0</v>
      </c>
      <c r="BO163">
        <f t="shared" si="28"/>
        <v>0.86967228941563113</v>
      </c>
      <c r="BP163">
        <f t="shared" si="29"/>
        <v>0</v>
      </c>
      <c r="BR163">
        <f t="shared" si="30"/>
        <v>0</v>
      </c>
      <c r="BS163">
        <f t="shared" si="31"/>
        <v>0.20498372441860752</v>
      </c>
      <c r="BT163">
        <f t="shared" si="32"/>
        <v>0</v>
      </c>
      <c r="BV163">
        <f t="shared" si="33"/>
        <v>0.33133276203867867</v>
      </c>
      <c r="BW163" t="e">
        <f t="shared" si="34"/>
        <v>#DIV/0!</v>
      </c>
      <c r="BX163">
        <f t="shared" si="35"/>
        <v>0.33133276203867867</v>
      </c>
    </row>
    <row r="164" spans="1:76" x14ac:dyDescent="0.3">
      <c r="A164" t="s">
        <v>1674</v>
      </c>
      <c r="B164">
        <v>1.89130351560328</v>
      </c>
      <c r="C164">
        <v>0</v>
      </c>
      <c r="D164">
        <v>0.15605284092912799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2.2097648089436799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J164">
        <f t="shared" si="24"/>
        <v>0.12795977228327551</v>
      </c>
      <c r="BK164">
        <f t="shared" si="25"/>
        <v>0.12276471160798222</v>
      </c>
      <c r="BL164">
        <f t="shared" si="26"/>
        <v>0</v>
      </c>
      <c r="BN164">
        <f t="shared" si="27"/>
        <v>0.47183346102417495</v>
      </c>
      <c r="BO164">
        <f t="shared" si="28"/>
        <v>0.5208465604104906</v>
      </c>
      <c r="BP164">
        <f t="shared" si="29"/>
        <v>0</v>
      </c>
      <c r="BR164">
        <f t="shared" si="30"/>
        <v>0.11795836525604374</v>
      </c>
      <c r="BS164">
        <f t="shared" si="31"/>
        <v>0.12276471160798223</v>
      </c>
      <c r="BT164">
        <f t="shared" si="32"/>
        <v>0</v>
      </c>
      <c r="BV164">
        <f t="shared" si="33"/>
        <v>0.97584662635329644</v>
      </c>
      <c r="BW164">
        <f t="shared" si="34"/>
        <v>0.29514361108760284</v>
      </c>
      <c r="BX164">
        <f t="shared" si="35"/>
        <v>0.33133276203867867</v>
      </c>
    </row>
    <row r="165" spans="1:76" x14ac:dyDescent="0.3">
      <c r="A165" t="s">
        <v>1675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1.79110614552412</v>
      </c>
      <c r="Q165">
        <v>1.37908826522956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0.42319953382186948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J165">
        <f t="shared" si="24"/>
        <v>0.19813715067210499</v>
      </c>
      <c r="BK165">
        <f t="shared" si="25"/>
        <v>2.3511085212326081E-2</v>
      </c>
      <c r="BL165">
        <f t="shared" si="26"/>
        <v>0</v>
      </c>
      <c r="BN165">
        <f t="shared" si="27"/>
        <v>0.54661457354671039</v>
      </c>
      <c r="BO165">
        <f t="shared" si="28"/>
        <v>9.9749086720143196E-2</v>
      </c>
      <c r="BP165">
        <f t="shared" si="29"/>
        <v>0</v>
      </c>
      <c r="BR165">
        <f t="shared" si="30"/>
        <v>0.1366536433866776</v>
      </c>
      <c r="BS165">
        <f t="shared" si="31"/>
        <v>2.3511085212326085E-2</v>
      </c>
      <c r="BT165">
        <f t="shared" si="32"/>
        <v>0</v>
      </c>
      <c r="BV165">
        <f t="shared" si="33"/>
        <v>0.22608347854870198</v>
      </c>
      <c r="BW165">
        <f t="shared" si="34"/>
        <v>0.16766689863688816</v>
      </c>
      <c r="BX165">
        <f t="shared" si="35"/>
        <v>0.33133276203867867</v>
      </c>
    </row>
    <row r="166" spans="1:76" x14ac:dyDescent="0.3">
      <c r="A166" t="s">
        <v>1676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0.95113227681452495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1.134249803216925</v>
      </c>
      <c r="BE166">
        <v>0</v>
      </c>
      <c r="BF166">
        <v>0</v>
      </c>
      <c r="BG166">
        <v>0</v>
      </c>
      <c r="BH166">
        <v>0</v>
      </c>
      <c r="BJ166">
        <f t="shared" si="24"/>
        <v>5.9445767300907809E-2</v>
      </c>
      <c r="BK166">
        <f t="shared" si="25"/>
        <v>0</v>
      </c>
      <c r="BL166">
        <f t="shared" si="26"/>
        <v>4.5369992128677004E-2</v>
      </c>
      <c r="BN166">
        <f t="shared" si="27"/>
        <v>0.23778306920363124</v>
      </c>
      <c r="BO166">
        <f t="shared" si="28"/>
        <v>0</v>
      </c>
      <c r="BP166">
        <f t="shared" si="29"/>
        <v>0.226849960643385</v>
      </c>
      <c r="BR166">
        <f t="shared" si="30"/>
        <v>5.9445767300907809E-2</v>
      </c>
      <c r="BS166">
        <f t="shared" si="31"/>
        <v>0</v>
      </c>
      <c r="BT166">
        <f t="shared" si="32"/>
        <v>4.5369992128676997E-2</v>
      </c>
      <c r="BV166">
        <f t="shared" si="33"/>
        <v>0.3331701359154764</v>
      </c>
      <c r="BW166">
        <f t="shared" si="34"/>
        <v>0.85192655771054415</v>
      </c>
      <c r="BX166">
        <f t="shared" si="35"/>
        <v>0.32728688127978489</v>
      </c>
    </row>
    <row r="167" spans="1:76" x14ac:dyDescent="0.3">
      <c r="A167" t="s">
        <v>1677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J167">
        <f t="shared" si="24"/>
        <v>0</v>
      </c>
      <c r="BK167">
        <f t="shared" si="25"/>
        <v>0</v>
      </c>
      <c r="BL167">
        <f t="shared" si="26"/>
        <v>0</v>
      </c>
      <c r="BN167">
        <f t="shared" si="27"/>
        <v>0</v>
      </c>
      <c r="BO167">
        <f t="shared" si="28"/>
        <v>0</v>
      </c>
      <c r="BP167">
        <f t="shared" si="29"/>
        <v>0</v>
      </c>
      <c r="BR167">
        <f t="shared" si="30"/>
        <v>0</v>
      </c>
      <c r="BS167">
        <f t="shared" si="31"/>
        <v>0</v>
      </c>
      <c r="BT167">
        <f t="shared" si="32"/>
        <v>0</v>
      </c>
      <c r="BV167" t="e">
        <f t="shared" si="33"/>
        <v>#DIV/0!</v>
      </c>
      <c r="BW167" t="e">
        <f t="shared" si="34"/>
        <v>#DIV/0!</v>
      </c>
      <c r="BX167" t="e">
        <f t="shared" si="35"/>
        <v>#DIV/0!</v>
      </c>
    </row>
    <row r="168" spans="1:76" x14ac:dyDescent="0.3">
      <c r="A168" t="s">
        <v>1678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0.25372813436768449</v>
      </c>
      <c r="N168">
        <v>1.5698790061996499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J168">
        <f t="shared" si="24"/>
        <v>0.1139754462854584</v>
      </c>
      <c r="BK168">
        <f t="shared" si="25"/>
        <v>0</v>
      </c>
      <c r="BL168">
        <f t="shared" si="26"/>
        <v>0</v>
      </c>
      <c r="BN168">
        <f t="shared" si="27"/>
        <v>0.39336595536307717</v>
      </c>
      <c r="BO168">
        <f t="shared" si="28"/>
        <v>0</v>
      </c>
      <c r="BP168">
        <f t="shared" si="29"/>
        <v>0</v>
      </c>
      <c r="BR168">
        <f t="shared" si="30"/>
        <v>9.8341488840769292E-2</v>
      </c>
      <c r="BS168">
        <f t="shared" si="31"/>
        <v>0</v>
      </c>
      <c r="BT168">
        <f t="shared" si="32"/>
        <v>0</v>
      </c>
      <c r="BV168">
        <f t="shared" si="33"/>
        <v>0.26458428622598335</v>
      </c>
      <c r="BW168">
        <f t="shared" si="34"/>
        <v>0.26458428622598335</v>
      </c>
      <c r="BX168" t="e">
        <f t="shared" si="35"/>
        <v>#DIV/0!</v>
      </c>
    </row>
    <row r="169" spans="1:76" x14ac:dyDescent="0.3">
      <c r="A169" t="s">
        <v>1679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J169">
        <f t="shared" si="24"/>
        <v>0</v>
      </c>
      <c r="BK169">
        <f t="shared" si="25"/>
        <v>0</v>
      </c>
      <c r="BL169">
        <f t="shared" si="26"/>
        <v>0</v>
      </c>
      <c r="BN169">
        <f t="shared" si="27"/>
        <v>0</v>
      </c>
      <c r="BO169">
        <f t="shared" si="28"/>
        <v>0</v>
      </c>
      <c r="BP169">
        <f t="shared" si="29"/>
        <v>0</v>
      </c>
      <c r="BR169">
        <f t="shared" si="30"/>
        <v>0</v>
      </c>
      <c r="BS169">
        <f t="shared" si="31"/>
        <v>0</v>
      </c>
      <c r="BT169">
        <f t="shared" si="32"/>
        <v>0</v>
      </c>
      <c r="BV169" t="e">
        <f t="shared" si="33"/>
        <v>#DIV/0!</v>
      </c>
      <c r="BW169" t="e">
        <f t="shared" si="34"/>
        <v>#DIV/0!</v>
      </c>
      <c r="BX169" t="e">
        <f t="shared" si="35"/>
        <v>#DIV/0!</v>
      </c>
    </row>
    <row r="170" spans="1:76" x14ac:dyDescent="0.3">
      <c r="A170" t="s">
        <v>1680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0.90731949553540003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J170">
        <f t="shared" ref="BJ170:BJ189" si="36">AVERAGE(B170:Q170)</f>
        <v>5.6707468470962502E-2</v>
      </c>
      <c r="BK170">
        <f t="shared" ref="BK170:BK189" si="37">AVERAGE(R170:AI170)</f>
        <v>0</v>
      </c>
      <c r="BL170">
        <f t="shared" ref="BL170:BL189" si="38">AVERAGE(AJ170:BH170)</f>
        <v>0</v>
      </c>
      <c r="BN170">
        <f t="shared" ref="BN170:BN189" si="39">STDEV(B170:Q170)</f>
        <v>0.22682987388385001</v>
      </c>
      <c r="BO170">
        <f t="shared" ref="BO170:BO189" si="40">STDEV(R170:AI170)</f>
        <v>0</v>
      </c>
      <c r="BP170">
        <f t="shared" ref="BP170:BP189" si="41">STDEV(AJ170:BH170)</f>
        <v>0</v>
      </c>
      <c r="BR170">
        <f t="shared" ref="BR170:BR189" si="42">BN170/SQRT(16)</f>
        <v>5.6707468470962502E-2</v>
      </c>
      <c r="BS170">
        <f t="shared" ref="BS170:BS189" si="43">BO170/SQRT(18)</f>
        <v>0</v>
      </c>
      <c r="BT170">
        <f t="shared" ref="BT170:BT189" si="44">BP170/SQRT(25)</f>
        <v>0</v>
      </c>
      <c r="BV170">
        <f t="shared" ref="BV170:BV189" si="45">TTEST(B170:Q170,R170:AI170,2,3)</f>
        <v>0.33317013591547762</v>
      </c>
      <c r="BW170">
        <f t="shared" ref="BW170:BW189" si="46">TTEST(B170:Q170,AJ170:BH170,2,3)</f>
        <v>0.33317013591547762</v>
      </c>
      <c r="BX170" t="e">
        <f t="shared" ref="BX170:BX189" si="47">TTEST(R170:AI170,AJ170:BH170,2,3)</f>
        <v>#DIV/0!</v>
      </c>
    </row>
    <row r="171" spans="1:76" x14ac:dyDescent="0.3">
      <c r="A171" t="s">
        <v>1681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1.2806329489528949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J171">
        <f t="shared" si="36"/>
        <v>0</v>
      </c>
      <c r="BK171">
        <f t="shared" si="37"/>
        <v>0</v>
      </c>
      <c r="BL171">
        <f t="shared" si="38"/>
        <v>5.1225317958115794E-2</v>
      </c>
      <c r="BN171">
        <f t="shared" si="39"/>
        <v>0</v>
      </c>
      <c r="BO171">
        <f t="shared" si="40"/>
        <v>0</v>
      </c>
      <c r="BP171">
        <f t="shared" si="41"/>
        <v>0.25612658979057901</v>
      </c>
      <c r="BR171">
        <f t="shared" si="42"/>
        <v>0</v>
      </c>
      <c r="BS171">
        <f t="shared" si="43"/>
        <v>0</v>
      </c>
      <c r="BT171">
        <f t="shared" si="44"/>
        <v>5.1225317958115801E-2</v>
      </c>
      <c r="BV171" t="e">
        <f t="shared" si="45"/>
        <v>#DIV/0!</v>
      </c>
      <c r="BW171">
        <f t="shared" si="46"/>
        <v>0.32728688127978489</v>
      </c>
      <c r="BX171">
        <f t="shared" si="47"/>
        <v>0.32728688127978489</v>
      </c>
    </row>
    <row r="172" spans="1:76" x14ac:dyDescent="0.3">
      <c r="A172" t="s">
        <v>1682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0.20784232103553801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7.2564051310138504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0.49685840059945052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0.62994298192122999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0.77494392038907001</v>
      </c>
      <c r="AU172">
        <v>0</v>
      </c>
      <c r="AV172">
        <v>1.9016466444744551</v>
      </c>
      <c r="AW172">
        <v>1.1870057458185601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1.644054387480705</v>
      </c>
      <c r="BH172">
        <v>0</v>
      </c>
      <c r="BJ172">
        <f t="shared" si="36"/>
        <v>0.46651546575308678</v>
      </c>
      <c r="BK172">
        <f t="shared" si="37"/>
        <v>2.760324447774725E-2</v>
      </c>
      <c r="BL172">
        <f t="shared" si="38"/>
        <v>0.24550374720336079</v>
      </c>
      <c r="BN172">
        <f t="shared" si="39"/>
        <v>1.8113793451258531</v>
      </c>
      <c r="BO172">
        <f t="shared" si="40"/>
        <v>0.11711064811779122</v>
      </c>
      <c r="BP172">
        <f t="shared" si="41"/>
        <v>0.54843418866006177</v>
      </c>
      <c r="BR172">
        <f t="shared" si="42"/>
        <v>0.45284483628146327</v>
      </c>
      <c r="BS172">
        <f t="shared" si="43"/>
        <v>2.7603244477747254E-2</v>
      </c>
      <c r="BT172">
        <f t="shared" si="44"/>
        <v>0.10968683773201235</v>
      </c>
      <c r="BV172">
        <f t="shared" si="45"/>
        <v>0.34855476315325873</v>
      </c>
      <c r="BW172">
        <f t="shared" si="46"/>
        <v>0.64137613847692743</v>
      </c>
      <c r="BX172">
        <f t="shared" si="47"/>
        <v>6.4635304309872355E-2</v>
      </c>
    </row>
    <row r="173" spans="1:76" x14ac:dyDescent="0.3">
      <c r="A173" t="s">
        <v>1683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J173">
        <f t="shared" si="36"/>
        <v>0</v>
      </c>
      <c r="BK173">
        <f t="shared" si="37"/>
        <v>0</v>
      </c>
      <c r="BL173">
        <f t="shared" si="38"/>
        <v>0</v>
      </c>
      <c r="BN173">
        <f t="shared" si="39"/>
        <v>0</v>
      </c>
      <c r="BO173">
        <f t="shared" si="40"/>
        <v>0</v>
      </c>
      <c r="BP173">
        <f t="shared" si="41"/>
        <v>0</v>
      </c>
      <c r="BR173">
        <f t="shared" si="42"/>
        <v>0</v>
      </c>
      <c r="BS173">
        <f t="shared" si="43"/>
        <v>0</v>
      </c>
      <c r="BT173">
        <f t="shared" si="44"/>
        <v>0</v>
      </c>
      <c r="BV173" t="e">
        <f t="shared" si="45"/>
        <v>#DIV/0!</v>
      </c>
      <c r="BW173" t="e">
        <f t="shared" si="46"/>
        <v>#DIV/0!</v>
      </c>
      <c r="BX173" t="e">
        <f t="shared" si="47"/>
        <v>#DIV/0!</v>
      </c>
    </row>
    <row r="174" spans="1:76" x14ac:dyDescent="0.3">
      <c r="A174" t="s">
        <v>1684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J174">
        <f t="shared" si="36"/>
        <v>0</v>
      </c>
      <c r="BK174">
        <f t="shared" si="37"/>
        <v>0</v>
      </c>
      <c r="BL174">
        <f t="shared" si="38"/>
        <v>0</v>
      </c>
      <c r="BN174">
        <f t="shared" si="39"/>
        <v>0</v>
      </c>
      <c r="BO174">
        <f t="shared" si="40"/>
        <v>0</v>
      </c>
      <c r="BP174">
        <f t="shared" si="41"/>
        <v>0</v>
      </c>
      <c r="BR174">
        <f t="shared" si="42"/>
        <v>0</v>
      </c>
      <c r="BS174">
        <f t="shared" si="43"/>
        <v>0</v>
      </c>
      <c r="BT174">
        <f t="shared" si="44"/>
        <v>0</v>
      </c>
      <c r="BV174" t="e">
        <f t="shared" si="45"/>
        <v>#DIV/0!</v>
      </c>
      <c r="BW174" t="e">
        <f t="shared" si="46"/>
        <v>#DIV/0!</v>
      </c>
      <c r="BX174" t="e">
        <f t="shared" si="47"/>
        <v>#DIV/0!</v>
      </c>
    </row>
    <row r="175" spans="1:76" x14ac:dyDescent="0.3">
      <c r="A175" t="s">
        <v>1685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2.0596419709841549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0.79815587162682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J175">
        <f t="shared" si="36"/>
        <v>0</v>
      </c>
      <c r="BK175">
        <f t="shared" si="37"/>
        <v>0.11442455394356416</v>
      </c>
      <c r="BL175">
        <f t="shared" si="38"/>
        <v>3.1926234865072803E-2</v>
      </c>
      <c r="BN175">
        <f t="shared" si="39"/>
        <v>0</v>
      </c>
      <c r="BO175">
        <f t="shared" si="40"/>
        <v>0.48546226816644078</v>
      </c>
      <c r="BP175">
        <f t="shared" si="41"/>
        <v>0.159631174325364</v>
      </c>
      <c r="BR175">
        <f t="shared" si="42"/>
        <v>0</v>
      </c>
      <c r="BS175">
        <f t="shared" si="43"/>
        <v>0.11442455394356417</v>
      </c>
      <c r="BT175">
        <f t="shared" si="44"/>
        <v>3.1926234865072803E-2</v>
      </c>
      <c r="BV175">
        <f t="shared" si="45"/>
        <v>0.33133276203867867</v>
      </c>
      <c r="BW175">
        <f t="shared" si="46"/>
        <v>0.32728688127978489</v>
      </c>
      <c r="BX175">
        <f t="shared" si="47"/>
        <v>0.49551759634296488</v>
      </c>
    </row>
    <row r="176" spans="1:76" x14ac:dyDescent="0.3">
      <c r="A176" t="s">
        <v>1686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J176">
        <f t="shared" si="36"/>
        <v>0</v>
      </c>
      <c r="BK176">
        <f t="shared" si="37"/>
        <v>0</v>
      </c>
      <c r="BL176">
        <f t="shared" si="38"/>
        <v>0</v>
      </c>
      <c r="BN176">
        <f t="shared" si="39"/>
        <v>0</v>
      </c>
      <c r="BO176">
        <f t="shared" si="40"/>
        <v>0</v>
      </c>
      <c r="BP176">
        <f t="shared" si="41"/>
        <v>0</v>
      </c>
      <c r="BR176">
        <f t="shared" si="42"/>
        <v>0</v>
      </c>
      <c r="BS176">
        <f t="shared" si="43"/>
        <v>0</v>
      </c>
      <c r="BT176">
        <f t="shared" si="44"/>
        <v>0</v>
      </c>
      <c r="BV176" t="e">
        <f t="shared" si="45"/>
        <v>#DIV/0!</v>
      </c>
      <c r="BW176" t="e">
        <f t="shared" si="46"/>
        <v>#DIV/0!</v>
      </c>
      <c r="BX176" t="e">
        <f t="shared" si="47"/>
        <v>#DIV/0!</v>
      </c>
    </row>
    <row r="177" spans="1:76" x14ac:dyDescent="0.3">
      <c r="A177" t="s">
        <v>1687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J177">
        <f t="shared" si="36"/>
        <v>0</v>
      </c>
      <c r="BK177">
        <f t="shared" si="37"/>
        <v>0</v>
      </c>
      <c r="BL177">
        <f t="shared" si="38"/>
        <v>0</v>
      </c>
      <c r="BN177">
        <f t="shared" si="39"/>
        <v>0</v>
      </c>
      <c r="BO177">
        <f t="shared" si="40"/>
        <v>0</v>
      </c>
      <c r="BP177">
        <f t="shared" si="41"/>
        <v>0</v>
      </c>
      <c r="BR177">
        <f t="shared" si="42"/>
        <v>0</v>
      </c>
      <c r="BS177">
        <f t="shared" si="43"/>
        <v>0</v>
      </c>
      <c r="BT177">
        <f t="shared" si="44"/>
        <v>0</v>
      </c>
      <c r="BV177" t="e">
        <f t="shared" si="45"/>
        <v>#DIV/0!</v>
      </c>
      <c r="BW177" t="e">
        <f t="shared" si="46"/>
        <v>#DIV/0!</v>
      </c>
      <c r="BX177" t="e">
        <f t="shared" si="47"/>
        <v>#DIV/0!</v>
      </c>
    </row>
    <row r="178" spans="1:76" x14ac:dyDescent="0.3">
      <c r="A178" t="s">
        <v>1688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1.9324342234656899</v>
      </c>
      <c r="M178">
        <v>0</v>
      </c>
      <c r="N178">
        <v>0</v>
      </c>
      <c r="O178">
        <v>0</v>
      </c>
      <c r="P178">
        <v>0</v>
      </c>
      <c r="Q178">
        <v>4.7574970744119302E-2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2.7357429476868901E-3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J178">
        <f t="shared" si="36"/>
        <v>0.12375057463811308</v>
      </c>
      <c r="BK178">
        <f t="shared" si="37"/>
        <v>1.5198571931593835E-4</v>
      </c>
      <c r="BL178">
        <f t="shared" si="38"/>
        <v>0</v>
      </c>
      <c r="BN178">
        <f t="shared" si="39"/>
        <v>0.48246161369173796</v>
      </c>
      <c r="BO178">
        <f t="shared" si="40"/>
        <v>6.448207966308914E-4</v>
      </c>
      <c r="BP178">
        <f t="shared" si="41"/>
        <v>0</v>
      </c>
      <c r="BR178">
        <f t="shared" si="42"/>
        <v>0.12061540342293449</v>
      </c>
      <c r="BS178">
        <f t="shared" si="43"/>
        <v>1.5198571931593835E-4</v>
      </c>
      <c r="BT178">
        <f t="shared" si="44"/>
        <v>0</v>
      </c>
      <c r="BV178">
        <f t="shared" si="45"/>
        <v>0.32173228013171518</v>
      </c>
      <c r="BW178">
        <f t="shared" si="46"/>
        <v>0.32115686305121638</v>
      </c>
      <c r="BX178">
        <f t="shared" si="47"/>
        <v>0.33133276203867867</v>
      </c>
    </row>
    <row r="179" spans="1:76" x14ac:dyDescent="0.3">
      <c r="A179" t="s">
        <v>1689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0.93557051729010998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1.122925711293705</v>
      </c>
      <c r="AS179">
        <v>0</v>
      </c>
      <c r="AT179">
        <v>1.2532589340020051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J179">
        <f t="shared" si="36"/>
        <v>0</v>
      </c>
      <c r="BK179">
        <f t="shared" si="37"/>
        <v>5.1976139849450556E-2</v>
      </c>
      <c r="BL179">
        <f t="shared" si="38"/>
        <v>9.5047385811828408E-2</v>
      </c>
      <c r="BN179">
        <f t="shared" si="39"/>
        <v>0</v>
      </c>
      <c r="BO179">
        <f t="shared" si="40"/>
        <v>0.22051608568468095</v>
      </c>
      <c r="BP179">
        <f t="shared" si="41"/>
        <v>0.32950530913772541</v>
      </c>
      <c r="BR179">
        <f t="shared" si="42"/>
        <v>0</v>
      </c>
      <c r="BS179">
        <f t="shared" si="43"/>
        <v>5.1976139849450556E-2</v>
      </c>
      <c r="BT179">
        <f t="shared" si="44"/>
        <v>6.5901061827545085E-2</v>
      </c>
      <c r="BV179">
        <f t="shared" si="45"/>
        <v>0.33133276203867867</v>
      </c>
      <c r="BW179">
        <f t="shared" si="46"/>
        <v>0.16214910429930041</v>
      </c>
      <c r="BX179">
        <f t="shared" si="47"/>
        <v>0.61059592872749113</v>
      </c>
    </row>
    <row r="180" spans="1:76" x14ac:dyDescent="0.3">
      <c r="A180" t="s">
        <v>1690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J180">
        <f t="shared" si="36"/>
        <v>0</v>
      </c>
      <c r="BK180">
        <f t="shared" si="37"/>
        <v>0</v>
      </c>
      <c r="BL180">
        <f t="shared" si="38"/>
        <v>0</v>
      </c>
      <c r="BN180">
        <f t="shared" si="39"/>
        <v>0</v>
      </c>
      <c r="BO180">
        <f t="shared" si="40"/>
        <v>0</v>
      </c>
      <c r="BP180">
        <f t="shared" si="41"/>
        <v>0</v>
      </c>
      <c r="BR180">
        <f t="shared" si="42"/>
        <v>0</v>
      </c>
      <c r="BS180">
        <f t="shared" si="43"/>
        <v>0</v>
      </c>
      <c r="BT180">
        <f t="shared" si="44"/>
        <v>0</v>
      </c>
      <c r="BV180" t="e">
        <f t="shared" si="45"/>
        <v>#DIV/0!</v>
      </c>
      <c r="BW180" t="e">
        <f t="shared" si="46"/>
        <v>#DIV/0!</v>
      </c>
      <c r="BX180" t="e">
        <f t="shared" si="47"/>
        <v>#DIV/0!</v>
      </c>
    </row>
    <row r="181" spans="1:76" x14ac:dyDescent="0.3">
      <c r="A181" t="s">
        <v>1691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0.21307506509473201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J181">
        <f t="shared" si="36"/>
        <v>0</v>
      </c>
      <c r="BK181">
        <f t="shared" si="37"/>
        <v>0</v>
      </c>
      <c r="BL181">
        <f t="shared" si="38"/>
        <v>8.5230026037892807E-3</v>
      </c>
      <c r="BN181">
        <f t="shared" si="39"/>
        <v>0</v>
      </c>
      <c r="BO181">
        <f t="shared" si="40"/>
        <v>0</v>
      </c>
      <c r="BP181">
        <f t="shared" si="41"/>
        <v>4.26150130189464E-2</v>
      </c>
      <c r="BR181">
        <f t="shared" si="42"/>
        <v>0</v>
      </c>
      <c r="BS181">
        <f t="shared" si="43"/>
        <v>0</v>
      </c>
      <c r="BT181">
        <f t="shared" si="44"/>
        <v>8.5230026037892807E-3</v>
      </c>
      <c r="BV181" t="e">
        <f t="shared" si="45"/>
        <v>#DIV/0!</v>
      </c>
      <c r="BW181">
        <f t="shared" si="46"/>
        <v>0.32728688127978489</v>
      </c>
      <c r="BX181">
        <f t="shared" si="47"/>
        <v>0.32728688127978489</v>
      </c>
    </row>
    <row r="182" spans="1:76" x14ac:dyDescent="0.3">
      <c r="A182" t="s">
        <v>1692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1.0695899580750401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0.35976677608144803</v>
      </c>
      <c r="AY182">
        <v>0</v>
      </c>
      <c r="AZ182">
        <v>0</v>
      </c>
      <c r="BA182">
        <v>0</v>
      </c>
      <c r="BB182">
        <v>0</v>
      </c>
      <c r="BC182">
        <v>1.29146820567131</v>
      </c>
      <c r="BD182">
        <v>0</v>
      </c>
      <c r="BE182">
        <v>0</v>
      </c>
      <c r="BF182">
        <v>0</v>
      </c>
      <c r="BG182">
        <v>0</v>
      </c>
      <c r="BH182">
        <v>0</v>
      </c>
      <c r="BJ182">
        <f t="shared" si="36"/>
        <v>0</v>
      </c>
      <c r="BK182">
        <f t="shared" si="37"/>
        <v>0</v>
      </c>
      <c r="BL182">
        <f t="shared" si="38"/>
        <v>0.10883299759311192</v>
      </c>
      <c r="BN182">
        <f t="shared" si="39"/>
        <v>0</v>
      </c>
      <c r="BO182">
        <f t="shared" si="40"/>
        <v>0</v>
      </c>
      <c r="BP182">
        <f t="shared" si="41"/>
        <v>0.33199080080875487</v>
      </c>
      <c r="BR182">
        <f t="shared" si="42"/>
        <v>0</v>
      </c>
      <c r="BS182">
        <f t="shared" si="43"/>
        <v>0</v>
      </c>
      <c r="BT182">
        <f t="shared" si="44"/>
        <v>6.6398160161750971E-2</v>
      </c>
      <c r="BV182" t="e">
        <f t="shared" si="45"/>
        <v>#DIV/0!</v>
      </c>
      <c r="BW182">
        <f t="shared" si="46"/>
        <v>0.11423758863276855</v>
      </c>
      <c r="BX182">
        <f t="shared" si="47"/>
        <v>0.11423758863276855</v>
      </c>
    </row>
    <row r="183" spans="1:76" x14ac:dyDescent="0.3">
      <c r="A183" t="s">
        <v>1693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0.91196021898830504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0.41844302597374999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0.79815587162682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J183">
        <f t="shared" si="36"/>
        <v>5.6997513686769065E-2</v>
      </c>
      <c r="BK183">
        <f t="shared" si="37"/>
        <v>2.3246834776319444E-2</v>
      </c>
      <c r="BL183">
        <f t="shared" si="38"/>
        <v>3.1926234865072803E-2</v>
      </c>
      <c r="BN183">
        <f t="shared" si="39"/>
        <v>0.22799005474707626</v>
      </c>
      <c r="BO183">
        <f t="shared" si="40"/>
        <v>9.8627967068752417E-2</v>
      </c>
      <c r="BP183">
        <f t="shared" si="41"/>
        <v>0.159631174325364</v>
      </c>
      <c r="BR183">
        <f t="shared" si="42"/>
        <v>5.6997513686769065E-2</v>
      </c>
      <c r="BS183">
        <f t="shared" si="43"/>
        <v>2.3246834776319447E-2</v>
      </c>
      <c r="BT183">
        <f t="shared" si="44"/>
        <v>3.1926234865072803E-2</v>
      </c>
      <c r="BV183">
        <f t="shared" si="45"/>
        <v>0.58958360443437141</v>
      </c>
      <c r="BW183">
        <f t="shared" si="46"/>
        <v>0.70447865851268743</v>
      </c>
      <c r="BX183">
        <f t="shared" si="47"/>
        <v>0.82716133030238492</v>
      </c>
    </row>
    <row r="184" spans="1:76" x14ac:dyDescent="0.3">
      <c r="A184" t="s">
        <v>1694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0.83265887337213995</v>
      </c>
      <c r="N184">
        <v>0</v>
      </c>
      <c r="O184">
        <v>0.75198284468742504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0.2510926557517415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J184">
        <f t="shared" si="36"/>
        <v>9.9040107378722819E-2</v>
      </c>
      <c r="BK184">
        <f t="shared" si="37"/>
        <v>1.3949591986207861E-2</v>
      </c>
      <c r="BL184">
        <f t="shared" si="38"/>
        <v>0</v>
      </c>
      <c r="BN184">
        <f t="shared" si="39"/>
        <v>0.27102963087654336</v>
      </c>
      <c r="BO184">
        <f t="shared" si="40"/>
        <v>5.9183106529398594E-2</v>
      </c>
      <c r="BP184">
        <f t="shared" si="41"/>
        <v>0</v>
      </c>
      <c r="BR184">
        <f t="shared" si="42"/>
        <v>6.775740771913584E-2</v>
      </c>
      <c r="BS184">
        <f t="shared" si="43"/>
        <v>1.3949591986207863E-2</v>
      </c>
      <c r="BT184">
        <f t="shared" si="44"/>
        <v>0</v>
      </c>
      <c r="BV184">
        <f t="shared" si="45"/>
        <v>0.23617826066862088</v>
      </c>
      <c r="BW184">
        <f t="shared" si="46"/>
        <v>0.16445977817330706</v>
      </c>
      <c r="BX184">
        <f t="shared" si="47"/>
        <v>0.33133276203867867</v>
      </c>
    </row>
    <row r="185" spans="1:76" x14ac:dyDescent="0.3">
      <c r="A185" t="s">
        <v>1695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3.1199970843568701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J185">
        <f t="shared" si="36"/>
        <v>0</v>
      </c>
      <c r="BK185">
        <f t="shared" si="37"/>
        <v>0.17333317135315945</v>
      </c>
      <c r="BL185">
        <f t="shared" si="38"/>
        <v>0</v>
      </c>
      <c r="BN185">
        <f t="shared" si="39"/>
        <v>0</v>
      </c>
      <c r="BO185">
        <f t="shared" si="40"/>
        <v>0.73539036521033319</v>
      </c>
      <c r="BP185">
        <f t="shared" si="41"/>
        <v>0</v>
      </c>
      <c r="BR185">
        <f t="shared" si="42"/>
        <v>0</v>
      </c>
      <c r="BS185">
        <f t="shared" si="43"/>
        <v>0.17333317135315945</v>
      </c>
      <c r="BT185">
        <f t="shared" si="44"/>
        <v>0</v>
      </c>
      <c r="BV185">
        <f t="shared" si="45"/>
        <v>0.33133276203867867</v>
      </c>
      <c r="BW185" t="e">
        <f t="shared" si="46"/>
        <v>#DIV/0!</v>
      </c>
      <c r="BX185">
        <f t="shared" si="47"/>
        <v>0.33133276203867867</v>
      </c>
    </row>
    <row r="186" spans="1:76" x14ac:dyDescent="0.3">
      <c r="A186" t="s">
        <v>1696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0.97071599949901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1.37237059179945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J186">
        <f t="shared" si="36"/>
        <v>0</v>
      </c>
      <c r="BK186">
        <f t="shared" si="37"/>
        <v>5.3928666638833889E-2</v>
      </c>
      <c r="BL186">
        <f t="shared" si="38"/>
        <v>5.4894823671977996E-2</v>
      </c>
      <c r="BN186">
        <f t="shared" si="39"/>
        <v>0</v>
      </c>
      <c r="BO186">
        <f t="shared" si="40"/>
        <v>0.22879995528400907</v>
      </c>
      <c r="BP186">
        <f t="shared" si="41"/>
        <v>0.27447411835989</v>
      </c>
      <c r="BR186">
        <f t="shared" si="42"/>
        <v>0</v>
      </c>
      <c r="BS186">
        <f t="shared" si="43"/>
        <v>5.3928666638833889E-2</v>
      </c>
      <c r="BT186">
        <f t="shared" si="44"/>
        <v>5.4894823671977996E-2</v>
      </c>
      <c r="BV186">
        <f t="shared" si="45"/>
        <v>0.33133276203867867</v>
      </c>
      <c r="BW186">
        <f t="shared" si="46"/>
        <v>0.32728688127978489</v>
      </c>
      <c r="BX186">
        <f t="shared" si="47"/>
        <v>0.99004503744932704</v>
      </c>
    </row>
    <row r="187" spans="1:76" x14ac:dyDescent="0.3">
      <c r="A187" t="s">
        <v>1697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0.44667238618810751</v>
      </c>
      <c r="BF187">
        <v>0</v>
      </c>
      <c r="BG187">
        <v>0</v>
      </c>
      <c r="BH187">
        <v>0</v>
      </c>
      <c r="BJ187">
        <f t="shared" si="36"/>
        <v>0</v>
      </c>
      <c r="BK187">
        <f t="shared" si="37"/>
        <v>0</v>
      </c>
      <c r="BL187">
        <f t="shared" si="38"/>
        <v>1.78668954475243E-2</v>
      </c>
      <c r="BN187">
        <f t="shared" si="39"/>
        <v>0</v>
      </c>
      <c r="BO187">
        <f t="shared" si="40"/>
        <v>0</v>
      </c>
      <c r="BP187">
        <f t="shared" si="41"/>
        <v>8.9334477237621501E-2</v>
      </c>
      <c r="BR187">
        <f t="shared" si="42"/>
        <v>0</v>
      </c>
      <c r="BS187">
        <f t="shared" si="43"/>
        <v>0</v>
      </c>
      <c r="BT187">
        <f t="shared" si="44"/>
        <v>1.78668954475243E-2</v>
      </c>
      <c r="BV187" t="e">
        <f t="shared" si="45"/>
        <v>#DIV/0!</v>
      </c>
      <c r="BW187">
        <f t="shared" si="46"/>
        <v>0.32728688127978489</v>
      </c>
      <c r="BX187">
        <f t="shared" si="47"/>
        <v>0.32728688127978489</v>
      </c>
    </row>
    <row r="188" spans="1:76" x14ac:dyDescent="0.3">
      <c r="A188" t="s">
        <v>91</v>
      </c>
    </row>
    <row r="189" spans="1:76" x14ac:dyDescent="0.3">
      <c r="A189" t="s">
        <v>92</v>
      </c>
      <c r="B189">
        <v>93.398257930613909</v>
      </c>
      <c r="C189">
        <v>78.2700688163644</v>
      </c>
      <c r="D189">
        <v>50.110492905538905</v>
      </c>
      <c r="E189">
        <v>59.812417648900407</v>
      </c>
      <c r="F189">
        <v>66.555551463386507</v>
      </c>
      <c r="G189">
        <v>56.071521654562503</v>
      </c>
      <c r="H189">
        <v>59.545997436070799</v>
      </c>
      <c r="I189">
        <v>78.150652451897997</v>
      </c>
      <c r="J189">
        <v>69.355464408436703</v>
      </c>
      <c r="K189">
        <v>78.286701907336294</v>
      </c>
      <c r="L189">
        <v>93.976380468609051</v>
      </c>
      <c r="M189">
        <v>40.869998318296695</v>
      </c>
      <c r="N189">
        <v>67.346321684070546</v>
      </c>
      <c r="O189">
        <v>107.36365833655475</v>
      </c>
      <c r="P189">
        <v>111.29343395855051</v>
      </c>
      <c r="Q189">
        <v>55.021822746000602</v>
      </c>
      <c r="R189">
        <v>82.172585484400258</v>
      </c>
      <c r="S189">
        <v>71.796471828421303</v>
      </c>
      <c r="T189">
        <v>79.703156156588761</v>
      </c>
      <c r="U189">
        <v>49.346846593672602</v>
      </c>
      <c r="V189">
        <v>85.132957794744954</v>
      </c>
      <c r="W189">
        <v>97.998565161260402</v>
      </c>
      <c r="X189">
        <v>69.830961339892553</v>
      </c>
      <c r="Y189">
        <v>108.42051589697061</v>
      </c>
      <c r="Z189">
        <v>46.186174953782498</v>
      </c>
      <c r="AA189">
        <v>74.403101927115046</v>
      </c>
      <c r="AB189">
        <v>68.343964814373606</v>
      </c>
      <c r="AC189">
        <v>90.525032629614003</v>
      </c>
      <c r="AD189">
        <v>79.061572961533997</v>
      </c>
      <c r="AE189">
        <v>50.865543265584947</v>
      </c>
      <c r="AF189">
        <v>74.001823193569493</v>
      </c>
      <c r="AG189">
        <v>180.12781697815149</v>
      </c>
      <c r="AH189">
        <v>50.16835695008465</v>
      </c>
      <c r="AI189">
        <v>41.190256807132798</v>
      </c>
      <c r="AJ189">
        <v>86.210521645702798</v>
      </c>
      <c r="AK189">
        <v>67.727232620612256</v>
      </c>
      <c r="AL189">
        <v>101.9832310908731</v>
      </c>
      <c r="AM189">
        <v>99.90206581081145</v>
      </c>
      <c r="AN189">
        <v>76.911722842382403</v>
      </c>
      <c r="AO189">
        <v>112.00196096979704</v>
      </c>
      <c r="AP189">
        <v>71.099671862550395</v>
      </c>
      <c r="AQ189">
        <v>67.293691570081307</v>
      </c>
      <c r="AR189">
        <v>63.169357071782102</v>
      </c>
      <c r="AS189">
        <v>56.881405311464505</v>
      </c>
      <c r="AT189">
        <v>81.376493186631706</v>
      </c>
      <c r="AU189">
        <v>59.485422530191499</v>
      </c>
      <c r="AV189">
        <v>61.011154527483555</v>
      </c>
      <c r="AW189">
        <v>54.326342112465298</v>
      </c>
      <c r="AX189">
        <v>72.458647101004445</v>
      </c>
      <c r="AY189">
        <v>61.10888180087435</v>
      </c>
      <c r="AZ189">
        <v>88.866858163570242</v>
      </c>
      <c r="BA189">
        <v>59.693445442507254</v>
      </c>
      <c r="BB189">
        <v>82.007513621854656</v>
      </c>
      <c r="BC189">
        <v>63.031941638195946</v>
      </c>
      <c r="BD189">
        <v>60.789922830056895</v>
      </c>
      <c r="BE189">
        <v>87.0349444583143</v>
      </c>
      <c r="BF189">
        <v>79.08778261242405</v>
      </c>
      <c r="BG189">
        <v>60.396286303153445</v>
      </c>
      <c r="BH189">
        <v>64.836086120665556</v>
      </c>
      <c r="BJ189">
        <f t="shared" si="36"/>
        <v>72.839296383449408</v>
      </c>
      <c r="BK189">
        <f t="shared" si="37"/>
        <v>77.737539152049663</v>
      </c>
      <c r="BL189">
        <f t="shared" si="38"/>
        <v>73.547703329818034</v>
      </c>
      <c r="BN189">
        <f t="shared" si="39"/>
        <v>20.31902120894587</v>
      </c>
      <c r="BO189">
        <f t="shared" si="40"/>
        <v>31.538709315380547</v>
      </c>
      <c r="BP189">
        <f t="shared" si="41"/>
        <v>15.535625331620771</v>
      </c>
      <c r="BR189">
        <f t="shared" si="42"/>
        <v>5.0797553022364674</v>
      </c>
      <c r="BS189">
        <f t="shared" si="43"/>
        <v>7.4337450755923076</v>
      </c>
      <c r="BT189">
        <f t="shared" si="44"/>
        <v>3.1071250663241541</v>
      </c>
      <c r="BV189">
        <f t="shared" si="45"/>
        <v>0.59053049887772602</v>
      </c>
      <c r="BW189">
        <f t="shared" si="46"/>
        <v>0.90621471329803727</v>
      </c>
      <c r="BX189">
        <f t="shared" si="47"/>
        <v>0.60802300468662063</v>
      </c>
    </row>
    <row r="190" spans="1:76" x14ac:dyDescent="0.3">
      <c r="BJ190" s="32" t="s">
        <v>1815</v>
      </c>
      <c r="BK190" s="32"/>
      <c r="BL190" s="32"/>
      <c r="BN190" s="32" t="s">
        <v>1816</v>
      </c>
      <c r="BO190" s="32"/>
      <c r="BP190" s="32"/>
      <c r="BR190" s="32" t="s">
        <v>1817</v>
      </c>
      <c r="BS190" s="32"/>
      <c r="BT190" s="32"/>
      <c r="BV190" s="32" t="s">
        <v>1818</v>
      </c>
      <c r="BW190" s="32"/>
      <c r="BX190" s="32"/>
    </row>
    <row r="191" spans="1:76" x14ac:dyDescent="0.3">
      <c r="BJ191" s="5" t="s">
        <v>1812</v>
      </c>
      <c r="BK191" s="6" t="s">
        <v>1814</v>
      </c>
      <c r="BL191" s="7" t="s">
        <v>1813</v>
      </c>
      <c r="BN191" s="5" t="s">
        <v>1812</v>
      </c>
      <c r="BO191" s="6" t="s">
        <v>1814</v>
      </c>
      <c r="BP191" s="7" t="s">
        <v>1813</v>
      </c>
      <c r="BR191" s="5" t="s">
        <v>1812</v>
      </c>
      <c r="BS191" s="6" t="s">
        <v>1814</v>
      </c>
      <c r="BT191" s="7" t="s">
        <v>1813</v>
      </c>
      <c r="BV191" s="5" t="s">
        <v>1812</v>
      </c>
      <c r="BW191" s="5" t="s">
        <v>1812</v>
      </c>
      <c r="BX191" s="7" t="s">
        <v>1813</v>
      </c>
    </row>
    <row r="192" spans="1:76" x14ac:dyDescent="0.3">
      <c r="BV192" s="6" t="s">
        <v>1814</v>
      </c>
      <c r="BW192" s="7" t="s">
        <v>1813</v>
      </c>
      <c r="BX192" s="6" t="s">
        <v>1814</v>
      </c>
    </row>
    <row r="193" spans="1:76" x14ac:dyDescent="0.3">
      <c r="A193" s="18" t="s">
        <v>1819</v>
      </c>
      <c r="B193" s="10">
        <f>SUM(B187,B185,B183,B176,B170,B166,B164,B161:B162,B159,B157,B150,B144,B140,B138,B135:B136,B133,B131,B124,B118,B114,B112,B109:B110,B107,B105,B98,B92,B88,B86,B83:B84,B81,B79,B72,B66,B62,B60,B57:B58,B55,B53,B46,B40,B36,B34,B32,B30,B28,B21,B15,B11,B9,B7)</f>
        <v>30.70931601488202</v>
      </c>
      <c r="C193" s="10">
        <f t="shared" ref="C193:BH193" si="48">SUM(C187,C185,C183,C176,C170,C166,C164,C161:C162,C159,C157,C150,C144,C140,C138,C135:C136,C133,C131,C124,C118,C114,C112,C109:C110,C107,C105,C98,C92,C88,C86,C83:C84,C81,C79,C72,C66,C62,C60,C57:C58,C55,C53,C46,C40,C36,C34,C32,C30,C28,C21,C15,C11,C9,C7)</f>
        <v>29.383999105825293</v>
      </c>
      <c r="D193" s="10">
        <f t="shared" si="48"/>
        <v>15.907069600267674</v>
      </c>
      <c r="E193" s="10">
        <f t="shared" si="48"/>
        <v>34.036958072585435</v>
      </c>
      <c r="F193" s="10">
        <f t="shared" si="48"/>
        <v>27.016529852451342</v>
      </c>
      <c r="G193" s="10">
        <f t="shared" si="48"/>
        <v>21.975568947165179</v>
      </c>
      <c r="H193" s="10">
        <f t="shared" si="48"/>
        <v>23.036897390798948</v>
      </c>
      <c r="I193" s="10">
        <f t="shared" si="48"/>
        <v>44.679871883169376</v>
      </c>
      <c r="J193" s="10">
        <f t="shared" si="48"/>
        <v>25.920085823537953</v>
      </c>
      <c r="K193" s="10">
        <f t="shared" si="48"/>
        <v>27.942848028007205</v>
      </c>
      <c r="L193" s="10">
        <f t="shared" si="48"/>
        <v>35.793193220016981</v>
      </c>
      <c r="M193" s="10">
        <f t="shared" si="48"/>
        <v>12.574549996369646</v>
      </c>
      <c r="N193" s="10">
        <f t="shared" si="48"/>
        <v>27.825779795184708</v>
      </c>
      <c r="O193" s="10">
        <f t="shared" si="48"/>
        <v>36.339708722585648</v>
      </c>
      <c r="P193" s="10">
        <f t="shared" si="48"/>
        <v>36.409627159470212</v>
      </c>
      <c r="Q193" s="10">
        <f t="shared" si="48"/>
        <v>19.911729014508751</v>
      </c>
      <c r="R193" s="10">
        <f t="shared" si="48"/>
        <v>30.588924539408509</v>
      </c>
      <c r="S193" s="10">
        <f t="shared" si="48"/>
        <v>19.125943831272863</v>
      </c>
      <c r="T193" s="10">
        <f t="shared" si="48"/>
        <v>20.682857085033255</v>
      </c>
      <c r="U193" s="10">
        <f t="shared" si="48"/>
        <v>13.68534887177811</v>
      </c>
      <c r="V193" s="10">
        <f t="shared" si="48"/>
        <v>32.956370602858755</v>
      </c>
      <c r="W193" s="10">
        <f t="shared" si="48"/>
        <v>31.249958758516236</v>
      </c>
      <c r="X193" s="10">
        <f t="shared" si="48"/>
        <v>21.747837151243836</v>
      </c>
      <c r="Y193" s="10">
        <f t="shared" si="48"/>
        <v>44.207286483314512</v>
      </c>
      <c r="Z193" s="10">
        <f t="shared" si="48"/>
        <v>22.009101683532585</v>
      </c>
      <c r="AA193" s="10">
        <f t="shared" si="48"/>
        <v>29.600853727663807</v>
      </c>
      <c r="AB193" s="10">
        <f t="shared" si="48"/>
        <v>24.249241947423421</v>
      </c>
      <c r="AC193" s="10">
        <f t="shared" si="48"/>
        <v>37.100231281328163</v>
      </c>
      <c r="AD193" s="10">
        <f t="shared" si="48"/>
        <v>33.010340976436183</v>
      </c>
      <c r="AE193" s="10">
        <f t="shared" si="48"/>
        <v>9.3368076502252055</v>
      </c>
      <c r="AF193" s="10">
        <f t="shared" si="48"/>
        <v>36.065185045444046</v>
      </c>
      <c r="AG193" s="10">
        <f t="shared" si="48"/>
        <v>51.058929982676268</v>
      </c>
      <c r="AH193" s="10">
        <f t="shared" si="48"/>
        <v>19.591958208902302</v>
      </c>
      <c r="AI193" s="10">
        <f t="shared" si="48"/>
        <v>14.706431769040558</v>
      </c>
      <c r="AJ193" s="10">
        <f t="shared" si="48"/>
        <v>20.510975591993418</v>
      </c>
      <c r="AK193" s="10">
        <f t="shared" si="48"/>
        <v>33.2305702409246</v>
      </c>
      <c r="AL193" s="10">
        <f t="shared" si="48"/>
        <v>30.959605569649998</v>
      </c>
      <c r="AM193" s="10">
        <f t="shared" si="48"/>
        <v>39.190772506582611</v>
      </c>
      <c r="AN193" s="10">
        <f t="shared" si="48"/>
        <v>31.270218827675833</v>
      </c>
      <c r="AO193" s="10">
        <f t="shared" si="48"/>
        <v>15.72298100553831</v>
      </c>
      <c r="AP193" s="10">
        <f t="shared" si="48"/>
        <v>25.430513624383838</v>
      </c>
      <c r="AQ193" s="10">
        <f t="shared" si="48"/>
        <v>25.00348104183999</v>
      </c>
      <c r="AR193" s="10">
        <f t="shared" si="48"/>
        <v>20.437274483677633</v>
      </c>
      <c r="AS193" s="10">
        <f t="shared" si="48"/>
        <v>19.074868778219148</v>
      </c>
      <c r="AT193" s="10">
        <f t="shared" si="48"/>
        <v>26.131097624499226</v>
      </c>
      <c r="AU193" s="10">
        <f t="shared" si="48"/>
        <v>26.071661028497537</v>
      </c>
      <c r="AV193" s="10">
        <f t="shared" si="48"/>
        <v>14.85551016583598</v>
      </c>
      <c r="AW193" s="10">
        <f t="shared" si="48"/>
        <v>20.334963873060754</v>
      </c>
      <c r="AX193" s="10">
        <f t="shared" si="48"/>
        <v>26.274863328005583</v>
      </c>
      <c r="AY193" s="10">
        <f t="shared" si="48"/>
        <v>24.683623910610862</v>
      </c>
      <c r="AZ193" s="10">
        <f t="shared" si="48"/>
        <v>44.154409658606262</v>
      </c>
      <c r="BA193" s="10">
        <f t="shared" si="48"/>
        <v>21.801351469132641</v>
      </c>
      <c r="BB193" s="10">
        <f t="shared" si="48"/>
        <v>29.000410377504362</v>
      </c>
      <c r="BC193" s="10">
        <f t="shared" si="48"/>
        <v>25.585960588180971</v>
      </c>
      <c r="BD193" s="10">
        <f t="shared" si="48"/>
        <v>19.903532195689046</v>
      </c>
      <c r="BE193" s="10">
        <f t="shared" si="48"/>
        <v>28.580192585266381</v>
      </c>
      <c r="BF193" s="10">
        <f t="shared" si="48"/>
        <v>35.391336255034261</v>
      </c>
      <c r="BG193" s="10">
        <f t="shared" si="48"/>
        <v>19.128374848658858</v>
      </c>
      <c r="BH193" s="10">
        <f t="shared" si="48"/>
        <v>13.287819235494704</v>
      </c>
      <c r="BI193" s="18" t="s">
        <v>1819</v>
      </c>
      <c r="BJ193">
        <f t="shared" ref="BJ193:BJ208" si="49">AVERAGE(B193:Q193)</f>
        <v>28.091483289176651</v>
      </c>
      <c r="BK193">
        <f t="shared" ref="BK193:BK208" si="50">AVERAGE(R193:AI193)</f>
        <v>27.276311644227697</v>
      </c>
      <c r="BL193">
        <f t="shared" ref="BL193:BL208" si="51">AVERAGE(AJ193:BH193)</f>
        <v>25.440654752582514</v>
      </c>
      <c r="BN193">
        <f t="shared" ref="BN193:BN208" si="52">STDEV(B193:Q193)</f>
        <v>8.3292576427626148</v>
      </c>
      <c r="BO193">
        <f t="shared" ref="BO193:BO208" si="53">STDEV(R193:AI193)</f>
        <v>10.912209921343825</v>
      </c>
      <c r="BP193">
        <f t="shared" ref="BP193:BP208" si="54">STDEV(AJ193:BH193)</f>
        <v>7.4781417332726559</v>
      </c>
      <c r="BR193">
        <f t="shared" ref="BR193:BR208" si="55">BN193/SQRT(16)</f>
        <v>2.0823144106906537</v>
      </c>
      <c r="BS193">
        <f t="shared" ref="BS193:BS208" si="56">BO193/SQRT(18)</f>
        <v>2.5720325443711141</v>
      </c>
      <c r="BT193">
        <f t="shared" ref="BT193:BT208" si="57">BP193/SQRT(25)</f>
        <v>1.4956283466545313</v>
      </c>
      <c r="BV193">
        <f t="shared" ref="BV193:BV208" si="58">TTEST(B193:Q193,R193:AI193,2,3)</f>
        <v>0.80703464631925159</v>
      </c>
      <c r="BW193">
        <f t="shared" ref="BW193:BW208" si="59">TTEST(B193:Q193,AJ193:BH193,2,3)</f>
        <v>0.30954425551481846</v>
      </c>
      <c r="BX193">
        <f t="shared" ref="BX193:BX208" si="60">TTEST(R193:AI193,AJ193:BH193,2,3)</f>
        <v>0.54221079077251932</v>
      </c>
    </row>
    <row r="194" spans="1:76" x14ac:dyDescent="0.3">
      <c r="A194" s="20" t="s">
        <v>1820</v>
      </c>
      <c r="B194" s="10">
        <f>SUM(B186,B184,B182,B175,B169,B165,B163,B160,B158,B156,B149,B143,B139,B137,B134,B132,B130,B123,B117,B113,B111,B108,B106,B104,B97,B91,B87,B85,B82,B80,B78,B71,B65,B61,B59,B56,B54,B52,B45,B35,B33,B31,B29,B27,B20,B14,B10,B8)</f>
        <v>58.44950943277636</v>
      </c>
      <c r="C194" s="10">
        <f t="shared" ref="C194:BH194" si="61">SUM(C186,C184,C182,C175,C169,C165,C163,C160,C158,C156,C149,C143,C139,C137,C134,C132,C130,C123,C117,C113,C111,C108,C106,C104,C97,C91,C87,C85,C82,C80,C78,C71,C65,C61,C59,C56,C54,C52,C45,C35,C33,C31,C29,C27,C20,C14,C10,C8)</f>
        <v>42.144097799829737</v>
      </c>
      <c r="D194" s="10">
        <f t="shared" si="61"/>
        <v>26.374346439567596</v>
      </c>
      <c r="E194" s="10">
        <f t="shared" si="61"/>
        <v>23.04219131168384</v>
      </c>
      <c r="F194" s="10">
        <f t="shared" si="61"/>
        <v>35.437316543481579</v>
      </c>
      <c r="G194" s="10">
        <f t="shared" si="61"/>
        <v>27.90563947618439</v>
      </c>
      <c r="H194" s="10">
        <f t="shared" si="61"/>
        <v>35.059919983492669</v>
      </c>
      <c r="I194" s="10">
        <f t="shared" si="61"/>
        <v>28.212304799538849</v>
      </c>
      <c r="J194" s="10">
        <f t="shared" si="61"/>
        <v>39.716923811562843</v>
      </c>
      <c r="K194" s="10">
        <f t="shared" si="61"/>
        <v>44.883704228011766</v>
      </c>
      <c r="L194" s="10">
        <f t="shared" si="61"/>
        <v>50.496988368583509</v>
      </c>
      <c r="M194" s="10">
        <f t="shared" si="61"/>
        <v>21.441162287943182</v>
      </c>
      <c r="N194" s="10">
        <f t="shared" si="61"/>
        <v>33.753009133198695</v>
      </c>
      <c r="O194" s="10">
        <f t="shared" si="61"/>
        <v>59.046805319684722</v>
      </c>
      <c r="P194" s="10">
        <f t="shared" si="61"/>
        <v>50.284122594867547</v>
      </c>
      <c r="Q194" s="10">
        <f t="shared" si="61"/>
        <v>29.270652365103668</v>
      </c>
      <c r="R194" s="10">
        <f t="shared" si="61"/>
        <v>46.306284475658202</v>
      </c>
      <c r="S194" s="10">
        <f t="shared" si="61"/>
        <v>44.350322774144779</v>
      </c>
      <c r="T194" s="10">
        <f t="shared" si="61"/>
        <v>54.76827697984065</v>
      </c>
      <c r="U194" s="10">
        <f t="shared" si="61"/>
        <v>33.289807018295789</v>
      </c>
      <c r="V194" s="10">
        <f t="shared" si="61"/>
        <v>45.417160166079398</v>
      </c>
      <c r="W194" s="10">
        <f t="shared" si="61"/>
        <v>56.402257254738295</v>
      </c>
      <c r="X194" s="10">
        <f t="shared" si="61"/>
        <v>44.546407353197708</v>
      </c>
      <c r="Y194" s="10">
        <f t="shared" si="61"/>
        <v>55.67469299035124</v>
      </c>
      <c r="Z194" s="10">
        <f t="shared" si="61"/>
        <v>22.88008627793333</v>
      </c>
      <c r="AA194" s="10">
        <f t="shared" si="61"/>
        <v>35.840363329073398</v>
      </c>
      <c r="AB194" s="10">
        <f t="shared" si="61"/>
        <v>36.56999786447161</v>
      </c>
      <c r="AC194" s="10">
        <f t="shared" si="61"/>
        <v>46.548588808595078</v>
      </c>
      <c r="AD194" s="10">
        <f t="shared" si="61"/>
        <v>42.95780068058373</v>
      </c>
      <c r="AE194" s="10">
        <f t="shared" si="61"/>
        <v>36.760688151357634</v>
      </c>
      <c r="AF194" s="10">
        <f t="shared" si="61"/>
        <v>31.05127865404031</v>
      </c>
      <c r="AG194" s="10">
        <f t="shared" si="61"/>
        <v>105.81176271545712</v>
      </c>
      <c r="AH194" s="10">
        <f t="shared" si="61"/>
        <v>25.768714681874982</v>
      </c>
      <c r="AI194" s="10">
        <f t="shared" si="61"/>
        <v>19.351119375693919</v>
      </c>
      <c r="AJ194" s="10">
        <f t="shared" si="61"/>
        <v>56.282034674381237</v>
      </c>
      <c r="AK194" s="10">
        <f t="shared" si="61"/>
        <v>29.491449044026592</v>
      </c>
      <c r="AL194" s="10">
        <f t="shared" si="61"/>
        <v>62.276452072499552</v>
      </c>
      <c r="AM194" s="10">
        <f t="shared" si="61"/>
        <v>48.241944407992605</v>
      </c>
      <c r="AN194" s="10">
        <f t="shared" si="61"/>
        <v>40.369708271645194</v>
      </c>
      <c r="AO194" s="10">
        <f t="shared" si="61"/>
        <v>79.628337547030256</v>
      </c>
      <c r="AP194" s="10">
        <f t="shared" si="61"/>
        <v>43.367919324894167</v>
      </c>
      <c r="AQ194" s="10">
        <f t="shared" si="61"/>
        <v>36.249616273966353</v>
      </c>
      <c r="AR194" s="10">
        <f t="shared" si="61"/>
        <v>36.3345364757662</v>
      </c>
      <c r="AS194" s="10">
        <f t="shared" si="61"/>
        <v>34.259346231447026</v>
      </c>
      <c r="AT194" s="10">
        <f t="shared" si="61"/>
        <v>48.1504661651975</v>
      </c>
      <c r="AU194" s="10">
        <f t="shared" si="61"/>
        <v>29.846300226824898</v>
      </c>
      <c r="AV194" s="10">
        <f t="shared" si="61"/>
        <v>37.52445161371179</v>
      </c>
      <c r="AW194" s="10">
        <f t="shared" si="61"/>
        <v>26.227041242827955</v>
      </c>
      <c r="AX194" s="10">
        <f t="shared" si="61"/>
        <v>39.780878549636689</v>
      </c>
      <c r="AY194" s="10">
        <f t="shared" si="61"/>
        <v>35.213040210443715</v>
      </c>
      <c r="AZ194" s="10">
        <f t="shared" si="61"/>
        <v>42.265610581695945</v>
      </c>
      <c r="BA194" s="10">
        <f t="shared" si="61"/>
        <v>31.705837332791273</v>
      </c>
      <c r="BB194" s="10">
        <f t="shared" si="61"/>
        <v>43.748635723971475</v>
      </c>
      <c r="BC194" s="10">
        <f t="shared" si="61"/>
        <v>32.280108227329777</v>
      </c>
      <c r="BD194" s="10">
        <f t="shared" si="61"/>
        <v>35.103381683999608</v>
      </c>
      <c r="BE194" s="10">
        <f t="shared" si="61"/>
        <v>51.246826935801913</v>
      </c>
      <c r="BF194" s="10">
        <f t="shared" si="61"/>
        <v>41.955475534857385</v>
      </c>
      <c r="BG194" s="10">
        <f t="shared" si="61"/>
        <v>31.772905108509214</v>
      </c>
      <c r="BH194" s="10">
        <f t="shared" si="61"/>
        <v>46.544901828923223</v>
      </c>
      <c r="BI194" s="20" t="s">
        <v>1820</v>
      </c>
      <c r="BJ194">
        <f t="shared" si="49"/>
        <v>37.844918368469436</v>
      </c>
      <c r="BK194">
        <f t="shared" si="50"/>
        <v>43.571978308410394</v>
      </c>
      <c r="BL194">
        <f t="shared" si="51"/>
        <v>41.594688211606851</v>
      </c>
      <c r="BN194">
        <f t="shared" si="52"/>
        <v>12.043196439982479</v>
      </c>
      <c r="BO194">
        <f t="shared" si="53"/>
        <v>18.913680621818934</v>
      </c>
      <c r="BP194">
        <f t="shared" si="54"/>
        <v>11.760049925267069</v>
      </c>
      <c r="BR194">
        <f t="shared" si="55"/>
        <v>3.0107991099956197</v>
      </c>
      <c r="BS194">
        <f t="shared" si="56"/>
        <v>4.4579972749615884</v>
      </c>
      <c r="BT194">
        <f t="shared" si="57"/>
        <v>2.3520099850534137</v>
      </c>
      <c r="BV194">
        <f t="shared" si="58"/>
        <v>0.29578451489899671</v>
      </c>
      <c r="BW194">
        <f t="shared" si="59"/>
        <v>0.33383014051429194</v>
      </c>
      <c r="BX194">
        <f t="shared" si="60"/>
        <v>0.69800238537519488</v>
      </c>
    </row>
    <row r="195" spans="1:76" x14ac:dyDescent="0.3">
      <c r="A195" s="20" t="s">
        <v>1821</v>
      </c>
      <c r="B195" s="10">
        <f>SUM(B177:B181,B171:B174,B167:B168,B151:B154,B155,B145:B148,B141:B142,B125:B129,B119:B122,B115:B116,B99:B103,B93:B96,B89:B90,B73:B77,B67:B70,B63:B64,B47:B51,B41:B44,B37:B39,B22:B26,B16:B19,B12:B13)</f>
        <v>4.2394324829552703</v>
      </c>
      <c r="C195" s="10">
        <f t="shared" ref="C195:BH195" si="62">SUM(C177:C181,C171:C174,C167:C168,C151:C154,C155,C145:C148,C141:C142,C125:C129,C119:C122,C115:C116,C99:C103,C93:C96,C89:C90,C73:C77,C67:C70,C63:C64,C47:C51,C41:C44,C37:C39,C22:C26,C16:C19,C12:C13)</f>
        <v>6.7419719107093297</v>
      </c>
      <c r="D195" s="10">
        <f t="shared" si="62"/>
        <v>7.829076865703624</v>
      </c>
      <c r="E195" s="10">
        <f t="shared" si="62"/>
        <v>2.7332682646311164</v>
      </c>
      <c r="F195" s="10">
        <f t="shared" si="62"/>
        <v>4.1017050674535493</v>
      </c>
      <c r="G195" s="10">
        <f t="shared" si="62"/>
        <v>6.1903132312129658</v>
      </c>
      <c r="H195" s="10">
        <f t="shared" si="62"/>
        <v>1.449180061779175</v>
      </c>
      <c r="I195" s="10">
        <f t="shared" si="62"/>
        <v>5.2584757691895998</v>
      </c>
      <c r="J195" s="10">
        <f t="shared" si="62"/>
        <v>3.7184547733358375</v>
      </c>
      <c r="K195" s="10">
        <f t="shared" si="62"/>
        <v>5.4601496513173515</v>
      </c>
      <c r="L195" s="10">
        <f t="shared" si="62"/>
        <v>7.6861988800086305</v>
      </c>
      <c r="M195" s="10">
        <f t="shared" si="62"/>
        <v>6.8542860339838656</v>
      </c>
      <c r="N195" s="10">
        <f t="shared" si="62"/>
        <v>5.7675327556871547</v>
      </c>
      <c r="O195" s="10">
        <f t="shared" si="62"/>
        <v>11.977144294284249</v>
      </c>
      <c r="P195" s="10">
        <f t="shared" si="62"/>
        <v>24.59968420421259</v>
      </c>
      <c r="Q195" s="10">
        <f t="shared" si="62"/>
        <v>5.8394413663881508</v>
      </c>
      <c r="R195" s="10">
        <f t="shared" si="62"/>
        <v>5.2773764693335448</v>
      </c>
      <c r="S195" s="10">
        <f t="shared" si="62"/>
        <v>8.3202052230036401</v>
      </c>
      <c r="T195" s="10">
        <f t="shared" si="62"/>
        <v>4.2520220917148546</v>
      </c>
      <c r="U195" s="10">
        <f t="shared" si="62"/>
        <v>2.3716907035986901</v>
      </c>
      <c r="V195" s="10">
        <f t="shared" si="62"/>
        <v>6.7594270258069038</v>
      </c>
      <c r="W195" s="10">
        <f t="shared" si="62"/>
        <v>10.346349148005755</v>
      </c>
      <c r="X195" s="10">
        <f t="shared" si="62"/>
        <v>3.5367168354510303</v>
      </c>
      <c r="Y195" s="10">
        <f t="shared" si="62"/>
        <v>8.538536423304933</v>
      </c>
      <c r="Z195" s="10">
        <f t="shared" si="62"/>
        <v>1.29698699231657</v>
      </c>
      <c r="AA195" s="10">
        <f t="shared" si="62"/>
        <v>8.961884870377844</v>
      </c>
      <c r="AB195" s="10">
        <f t="shared" si="62"/>
        <v>7.5247250024785899</v>
      </c>
      <c r="AC195" s="10">
        <f t="shared" si="62"/>
        <v>6.8762125396909308</v>
      </c>
      <c r="AD195" s="10">
        <f t="shared" si="62"/>
        <v>3.093431304514326</v>
      </c>
      <c r="AE195" s="10">
        <f t="shared" si="62"/>
        <v>4.7680474640020796</v>
      </c>
      <c r="AF195" s="10">
        <f t="shared" si="62"/>
        <v>6.8853594940851472</v>
      </c>
      <c r="AG195" s="10">
        <f t="shared" si="62"/>
        <v>23.257124280017887</v>
      </c>
      <c r="AH195" s="10">
        <f t="shared" si="62"/>
        <v>4.8076840593073902</v>
      </c>
      <c r="AI195" s="10">
        <f t="shared" si="62"/>
        <v>7.1327056623982976</v>
      </c>
      <c r="AJ195" s="10">
        <f t="shared" si="62"/>
        <v>9.4175113793279444</v>
      </c>
      <c r="AK195" s="10">
        <f t="shared" si="62"/>
        <v>5.0052133356610495</v>
      </c>
      <c r="AL195" s="10">
        <f t="shared" si="62"/>
        <v>8.7471734487233341</v>
      </c>
      <c r="AM195" s="10">
        <f t="shared" si="62"/>
        <v>12.469348896236085</v>
      </c>
      <c r="AN195" s="10">
        <f t="shared" si="62"/>
        <v>5.2717957430613334</v>
      </c>
      <c r="AO195" s="10">
        <f t="shared" si="62"/>
        <v>16.650642417228241</v>
      </c>
      <c r="AP195" s="10">
        <f t="shared" si="62"/>
        <v>2.3012389132724342</v>
      </c>
      <c r="AQ195" s="10">
        <f t="shared" si="62"/>
        <v>6.0405942542749527</v>
      </c>
      <c r="AR195" s="10">
        <f t="shared" si="62"/>
        <v>6.3975461123382775</v>
      </c>
      <c r="AS195" s="10">
        <f t="shared" si="62"/>
        <v>3.5471903017983211</v>
      </c>
      <c r="AT195" s="10">
        <f t="shared" si="62"/>
        <v>7.0949293969349547</v>
      </c>
      <c r="AU195" s="10">
        <f t="shared" si="62"/>
        <v>3.5674612748690322</v>
      </c>
      <c r="AV195" s="10">
        <f t="shared" si="62"/>
        <v>8.6311927479357617</v>
      </c>
      <c r="AW195" s="10">
        <f t="shared" si="62"/>
        <v>7.764336996576545</v>
      </c>
      <c r="AX195" s="10">
        <f t="shared" si="62"/>
        <v>6.4029052233622057</v>
      </c>
      <c r="AY195" s="10">
        <f t="shared" si="62"/>
        <v>1.2122176798197555</v>
      </c>
      <c r="AZ195" s="10">
        <f t="shared" si="62"/>
        <v>2.446837923267815</v>
      </c>
      <c r="BA195" s="10">
        <f t="shared" si="62"/>
        <v>6.1862566405833705</v>
      </c>
      <c r="BB195" s="10">
        <f t="shared" si="62"/>
        <v>9.2584675203788009</v>
      </c>
      <c r="BC195" s="10">
        <f t="shared" si="62"/>
        <v>5.1658728226852402</v>
      </c>
      <c r="BD195" s="10">
        <f t="shared" si="62"/>
        <v>5.7830089503681901</v>
      </c>
      <c r="BE195" s="10">
        <f t="shared" si="62"/>
        <v>7.2079249372461458</v>
      </c>
      <c r="BF195" s="10">
        <f t="shared" si="62"/>
        <v>1.7409708225324101</v>
      </c>
      <c r="BG195" s="10">
        <f t="shared" si="62"/>
        <v>9.4950063459853453</v>
      </c>
      <c r="BH195" s="10">
        <f t="shared" si="62"/>
        <v>5.003365056247655</v>
      </c>
      <c r="BI195" s="20" t="s">
        <v>1821</v>
      </c>
      <c r="BJ195">
        <f t="shared" si="49"/>
        <v>6.9028947258032787</v>
      </c>
      <c r="BK195">
        <f t="shared" si="50"/>
        <v>6.8892491994115783</v>
      </c>
      <c r="BL195">
        <f t="shared" si="51"/>
        <v>6.5123603656286067</v>
      </c>
      <c r="BN195">
        <f t="shared" si="52"/>
        <v>5.293691367557912</v>
      </c>
      <c r="BO195">
        <f t="shared" si="53"/>
        <v>4.7596191462657673</v>
      </c>
      <c r="BP195">
        <f t="shared" si="54"/>
        <v>3.4544241232499071</v>
      </c>
      <c r="BR195">
        <f t="shared" si="55"/>
        <v>1.323422841889478</v>
      </c>
      <c r="BS195">
        <f t="shared" si="56"/>
        <v>1.1218529913966169</v>
      </c>
      <c r="BT195">
        <f t="shared" si="57"/>
        <v>0.69088482464998147</v>
      </c>
      <c r="BV195">
        <f t="shared" si="58"/>
        <v>0.9937759126657888</v>
      </c>
      <c r="BW195">
        <f t="shared" si="59"/>
        <v>0.79594220208040689</v>
      </c>
      <c r="BX195">
        <f t="shared" si="60"/>
        <v>0.77684321049260441</v>
      </c>
    </row>
    <row r="196" spans="1:76" x14ac:dyDescent="0.3">
      <c r="A196" s="21" t="s">
        <v>1822</v>
      </c>
      <c r="B196">
        <f>SUM(B162,B136,B110,B84,B58,B7)</f>
        <v>2.1243756492437353</v>
      </c>
      <c r="C196">
        <f t="shared" ref="C196:BH196" si="63">SUM(C162,C136,C110,C84,C58,C7)</f>
        <v>1.932431267912385</v>
      </c>
      <c r="D196">
        <f t="shared" si="63"/>
        <v>0.90743379892499998</v>
      </c>
      <c r="E196">
        <f t="shared" si="63"/>
        <v>0</v>
      </c>
      <c r="F196">
        <f t="shared" si="63"/>
        <v>1.3859557292676441</v>
      </c>
      <c r="G196">
        <f t="shared" si="63"/>
        <v>0</v>
      </c>
      <c r="H196">
        <f t="shared" si="63"/>
        <v>0</v>
      </c>
      <c r="I196">
        <f t="shared" si="63"/>
        <v>3.2331564478129398</v>
      </c>
      <c r="J196">
        <f t="shared" si="63"/>
        <v>1.19670623680185</v>
      </c>
      <c r="K196">
        <f t="shared" si="63"/>
        <v>1.694369444691145</v>
      </c>
      <c r="L196">
        <f t="shared" si="63"/>
        <v>0</v>
      </c>
      <c r="M196">
        <f t="shared" si="63"/>
        <v>0.25372813436768449</v>
      </c>
      <c r="N196">
        <f t="shared" si="63"/>
        <v>0.43481172595177348</v>
      </c>
      <c r="O196">
        <f t="shared" si="63"/>
        <v>0</v>
      </c>
      <c r="P196">
        <f t="shared" si="63"/>
        <v>3.528131521110875</v>
      </c>
      <c r="Q196">
        <f t="shared" si="63"/>
        <v>1.59737680361773E-2</v>
      </c>
      <c r="R196">
        <f t="shared" si="63"/>
        <v>4.0571136609911997</v>
      </c>
      <c r="S196">
        <f t="shared" si="63"/>
        <v>3.8400022337388151</v>
      </c>
      <c r="T196">
        <f t="shared" si="63"/>
        <v>0</v>
      </c>
      <c r="U196">
        <f t="shared" si="63"/>
        <v>0</v>
      </c>
      <c r="V196">
        <f t="shared" si="63"/>
        <v>2.2240683642377719</v>
      </c>
      <c r="W196">
        <f t="shared" si="63"/>
        <v>9.7550192401661004E-2</v>
      </c>
      <c r="X196">
        <f t="shared" si="63"/>
        <v>0.91614072900463495</v>
      </c>
      <c r="Y196">
        <f t="shared" si="63"/>
        <v>2.7244108684903449E-2</v>
      </c>
      <c r="Z196">
        <f t="shared" si="63"/>
        <v>2.5023530325236303</v>
      </c>
      <c r="AA196">
        <f t="shared" si="63"/>
        <v>0</v>
      </c>
      <c r="AB196">
        <f t="shared" si="63"/>
        <v>0</v>
      </c>
      <c r="AC196">
        <f t="shared" si="63"/>
        <v>0</v>
      </c>
      <c r="AD196">
        <f t="shared" si="63"/>
        <v>1.4194079610207782</v>
      </c>
      <c r="AE196">
        <f t="shared" si="63"/>
        <v>0</v>
      </c>
      <c r="AF196">
        <f t="shared" si="63"/>
        <v>1.27502055378205</v>
      </c>
      <c r="AG196">
        <f t="shared" si="63"/>
        <v>0</v>
      </c>
      <c r="AH196">
        <f t="shared" si="63"/>
        <v>1.2183150809217049</v>
      </c>
      <c r="AI196">
        <f t="shared" si="63"/>
        <v>0</v>
      </c>
      <c r="AJ196">
        <f t="shared" si="63"/>
        <v>0.63822788363224003</v>
      </c>
      <c r="AK196">
        <f t="shared" si="63"/>
        <v>3.363908762067858</v>
      </c>
      <c r="AL196">
        <f t="shared" si="63"/>
        <v>0</v>
      </c>
      <c r="AM196">
        <f t="shared" si="63"/>
        <v>2.64494812105454</v>
      </c>
      <c r="AN196">
        <f t="shared" si="63"/>
        <v>2.4801420350547398</v>
      </c>
      <c r="AO196">
        <f t="shared" si="63"/>
        <v>0</v>
      </c>
      <c r="AP196">
        <f t="shared" si="63"/>
        <v>0.1001462496507035</v>
      </c>
      <c r="AQ196">
        <f t="shared" si="63"/>
        <v>1.397871323101795</v>
      </c>
      <c r="AR196">
        <f t="shared" si="63"/>
        <v>1.23901311007158</v>
      </c>
      <c r="AS196">
        <f t="shared" si="63"/>
        <v>2.252694929645545</v>
      </c>
      <c r="AT196">
        <f t="shared" si="63"/>
        <v>0</v>
      </c>
      <c r="AU196">
        <f t="shared" si="63"/>
        <v>0</v>
      </c>
      <c r="AV196">
        <f t="shared" si="63"/>
        <v>0</v>
      </c>
      <c r="AW196">
        <f t="shared" si="63"/>
        <v>0.10700393324721499</v>
      </c>
      <c r="AX196">
        <f t="shared" si="63"/>
        <v>0.634110104782735</v>
      </c>
      <c r="AY196">
        <f t="shared" si="63"/>
        <v>1.0754012111672471</v>
      </c>
      <c r="AZ196">
        <f t="shared" si="63"/>
        <v>0</v>
      </c>
      <c r="BA196">
        <f t="shared" si="63"/>
        <v>0.86359828837783503</v>
      </c>
      <c r="BB196">
        <f t="shared" si="63"/>
        <v>1.6891730025466452</v>
      </c>
      <c r="BC196">
        <f t="shared" si="63"/>
        <v>2.582936411342625</v>
      </c>
      <c r="BD196">
        <f t="shared" si="63"/>
        <v>0</v>
      </c>
      <c r="BE196">
        <f t="shared" si="63"/>
        <v>0.66037229113247997</v>
      </c>
      <c r="BF196">
        <f t="shared" si="63"/>
        <v>1.21896837244339</v>
      </c>
      <c r="BG196">
        <f t="shared" si="63"/>
        <v>0.95019098711455074</v>
      </c>
      <c r="BH196">
        <f t="shared" si="63"/>
        <v>1.3455121306919899</v>
      </c>
      <c r="BI196" s="21" t="s">
        <v>1822</v>
      </c>
      <c r="BJ196">
        <f t="shared" si="49"/>
        <v>1.0441921077575753</v>
      </c>
      <c r="BK196">
        <f t="shared" si="50"/>
        <v>0.97651199540595279</v>
      </c>
      <c r="BL196">
        <f t="shared" si="51"/>
        <v>1.0097687658850285</v>
      </c>
      <c r="BN196">
        <f t="shared" si="52"/>
        <v>1.1833252019578624</v>
      </c>
      <c r="BO196">
        <f t="shared" si="53"/>
        <v>1.3552498605754673</v>
      </c>
      <c r="BP196">
        <f t="shared" si="54"/>
        <v>1.0088989858815571</v>
      </c>
      <c r="BR196">
        <f t="shared" si="55"/>
        <v>0.2958313004894656</v>
      </c>
      <c r="BS196">
        <f t="shared" si="56"/>
        <v>0.31943545553834535</v>
      </c>
      <c r="BT196">
        <f t="shared" si="57"/>
        <v>0.20177979717631142</v>
      </c>
      <c r="BV196">
        <f t="shared" si="58"/>
        <v>0.87744250522955791</v>
      </c>
      <c r="BW196">
        <f t="shared" si="59"/>
        <v>0.92409376634010232</v>
      </c>
      <c r="BX196">
        <f t="shared" si="60"/>
        <v>0.93044694307828124</v>
      </c>
    </row>
    <row r="197" spans="1:76" x14ac:dyDescent="0.3">
      <c r="A197" s="21" t="s">
        <v>1823</v>
      </c>
      <c r="B197">
        <f>SUM(B163:B176,B137:B150,B111:B124,B85:B98,B59:B72,B33:B46,B8:B21)</f>
        <v>44.14616242788118</v>
      </c>
      <c r="C197">
        <f t="shared" ref="C197:BH197" si="64">SUM(C163:C176,C137:C150,C111:C124,C85:C98,C59:C72,C33:C46,C8:C21)</f>
        <v>35.785233818445896</v>
      </c>
      <c r="D197">
        <f t="shared" si="64"/>
        <v>18.936340572012977</v>
      </c>
      <c r="E197">
        <f t="shared" si="64"/>
        <v>29.271179200569293</v>
      </c>
      <c r="F197">
        <f t="shared" si="64"/>
        <v>23.019950224863223</v>
      </c>
      <c r="G197">
        <f t="shared" si="64"/>
        <v>19.685511848996157</v>
      </c>
      <c r="H197">
        <f t="shared" si="64"/>
        <v>23.510020850195556</v>
      </c>
      <c r="I197">
        <f t="shared" si="64"/>
        <v>32.51656145054406</v>
      </c>
      <c r="J197">
        <f t="shared" si="64"/>
        <v>18.799644206090729</v>
      </c>
      <c r="K197">
        <f t="shared" si="64"/>
        <v>32.795785154967732</v>
      </c>
      <c r="L197">
        <f t="shared" si="64"/>
        <v>29.993963038080846</v>
      </c>
      <c r="M197">
        <f t="shared" si="64"/>
        <v>10.837291161461367</v>
      </c>
      <c r="N197">
        <f t="shared" si="64"/>
        <v>27.146223399275442</v>
      </c>
      <c r="O197">
        <f t="shared" si="64"/>
        <v>38.295407502107835</v>
      </c>
      <c r="P197">
        <f t="shared" si="64"/>
        <v>35.358635575603834</v>
      </c>
      <c r="Q197">
        <f t="shared" si="64"/>
        <v>24.925450823550655</v>
      </c>
      <c r="R197">
        <f t="shared" si="64"/>
        <v>47.841249611936888</v>
      </c>
      <c r="S197">
        <f t="shared" si="64"/>
        <v>25.726496462541249</v>
      </c>
      <c r="T197">
        <f t="shared" si="64"/>
        <v>33.064149346861697</v>
      </c>
      <c r="U197">
        <f t="shared" si="64"/>
        <v>19.817427672127401</v>
      </c>
      <c r="V197">
        <f t="shared" si="64"/>
        <v>34.723976594887908</v>
      </c>
      <c r="W197">
        <f t="shared" si="64"/>
        <v>38.044862883878281</v>
      </c>
      <c r="X197">
        <f t="shared" si="64"/>
        <v>26.935191749968418</v>
      </c>
      <c r="Y197">
        <f t="shared" si="64"/>
        <v>44.761278922988595</v>
      </c>
      <c r="Z197">
        <f t="shared" si="64"/>
        <v>23.366092123002762</v>
      </c>
      <c r="AA197">
        <f t="shared" si="64"/>
        <v>30.580723717577492</v>
      </c>
      <c r="AB197">
        <f t="shared" si="64"/>
        <v>27.620819004690315</v>
      </c>
      <c r="AC197">
        <f t="shared" si="64"/>
        <v>33.16364126010015</v>
      </c>
      <c r="AD197">
        <f t="shared" si="64"/>
        <v>38.258613785016003</v>
      </c>
      <c r="AE197">
        <f t="shared" si="64"/>
        <v>24.742437431532078</v>
      </c>
      <c r="AF197">
        <f t="shared" si="64"/>
        <v>40.337018543276606</v>
      </c>
      <c r="AG197">
        <f t="shared" si="64"/>
        <v>90.39392800065373</v>
      </c>
      <c r="AH197">
        <f t="shared" si="64"/>
        <v>21.574091609069352</v>
      </c>
      <c r="AI197">
        <f t="shared" si="64"/>
        <v>21.701311391997749</v>
      </c>
      <c r="AJ197">
        <f t="shared" si="64"/>
        <v>35.002846346136273</v>
      </c>
      <c r="AK197">
        <f t="shared" si="64"/>
        <v>23.340959881082608</v>
      </c>
      <c r="AL197">
        <f t="shared" si="64"/>
        <v>31.037092653931694</v>
      </c>
      <c r="AM197">
        <f t="shared" si="64"/>
        <v>33.452961228782819</v>
      </c>
      <c r="AN197">
        <f t="shared" si="64"/>
        <v>20.720450111805089</v>
      </c>
      <c r="AO197">
        <f t="shared" si="64"/>
        <v>44.158745449779815</v>
      </c>
      <c r="AP197">
        <f t="shared" si="64"/>
        <v>28.852720685163881</v>
      </c>
      <c r="AQ197">
        <f t="shared" si="64"/>
        <v>22.807452445946918</v>
      </c>
      <c r="AR197">
        <f t="shared" si="64"/>
        <v>23.518560678480899</v>
      </c>
      <c r="AS197">
        <f t="shared" si="64"/>
        <v>19.15590039586192</v>
      </c>
      <c r="AT197">
        <f t="shared" si="64"/>
        <v>30.239110185963614</v>
      </c>
      <c r="AU197">
        <f t="shared" si="64"/>
        <v>20.229478638427608</v>
      </c>
      <c r="AV197">
        <f t="shared" si="64"/>
        <v>23.865079295004954</v>
      </c>
      <c r="AW197">
        <f t="shared" si="64"/>
        <v>26.519838430465519</v>
      </c>
      <c r="AX197">
        <f t="shared" si="64"/>
        <v>29.300667059869578</v>
      </c>
      <c r="AY197">
        <f t="shared" si="64"/>
        <v>19.719759374569225</v>
      </c>
      <c r="AZ197">
        <f t="shared" si="64"/>
        <v>40.481868596854895</v>
      </c>
      <c r="BA197">
        <f t="shared" si="64"/>
        <v>23.356958105006825</v>
      </c>
      <c r="BB197">
        <f t="shared" si="64"/>
        <v>30.642974905524607</v>
      </c>
      <c r="BC197">
        <f t="shared" si="64"/>
        <v>22.769365538875519</v>
      </c>
      <c r="BD197">
        <f t="shared" si="64"/>
        <v>19.316738313252145</v>
      </c>
      <c r="BE197">
        <f t="shared" si="64"/>
        <v>39.312621824156444</v>
      </c>
      <c r="BF197">
        <f t="shared" si="64"/>
        <v>23.818329931813867</v>
      </c>
      <c r="BG197">
        <f t="shared" si="64"/>
        <v>25.458497018179774</v>
      </c>
      <c r="BH197">
        <f t="shared" si="64"/>
        <v>15.417669122978261</v>
      </c>
      <c r="BI197" s="21" t="s">
        <v>1823</v>
      </c>
      <c r="BJ197">
        <f t="shared" si="49"/>
        <v>27.813960078415423</v>
      </c>
      <c r="BK197">
        <f t="shared" si="50"/>
        <v>34.591850561783701</v>
      </c>
      <c r="BL197">
        <f t="shared" si="51"/>
        <v>26.899865848716587</v>
      </c>
      <c r="BN197">
        <f t="shared" si="52"/>
        <v>8.6236829198571119</v>
      </c>
      <c r="BO197">
        <f t="shared" si="53"/>
        <v>16.150843658966089</v>
      </c>
      <c r="BP197">
        <f t="shared" si="54"/>
        <v>7.2795599911042483</v>
      </c>
      <c r="BR197">
        <f t="shared" si="55"/>
        <v>2.155920729964278</v>
      </c>
      <c r="BS197">
        <f t="shared" si="56"/>
        <v>3.8067903577128912</v>
      </c>
      <c r="BT197">
        <f t="shared" si="57"/>
        <v>1.4559119982208497</v>
      </c>
      <c r="BV197">
        <f t="shared" si="58"/>
        <v>0.13315222931475065</v>
      </c>
      <c r="BW197">
        <f t="shared" si="59"/>
        <v>0.72792391500643094</v>
      </c>
      <c r="BX197">
        <f t="shared" si="60"/>
        <v>7.2385015438510961E-2</v>
      </c>
    </row>
    <row r="198" spans="1:76" x14ac:dyDescent="0.3">
      <c r="A198" s="21" t="s">
        <v>1824</v>
      </c>
      <c r="B198">
        <f>SUM(B177:B187,B151:B161,B125:B135,B99:B109,B73:B83,B47:B57,B22:B32)</f>
        <v>47.127719853488735</v>
      </c>
      <c r="C198">
        <f t="shared" ref="C198:BH198" si="65">SUM(C177:C187,C151:C161,C125:C135,C99:C109,C73:C83,C47:C57,C22:C32)</f>
        <v>40.552403730006077</v>
      </c>
      <c r="D198">
        <f t="shared" si="65"/>
        <v>30.266718534600923</v>
      </c>
      <c r="E198">
        <f t="shared" si="65"/>
        <v>30.541238448331104</v>
      </c>
      <c r="F198">
        <f t="shared" si="65"/>
        <v>42.149645509255606</v>
      </c>
      <c r="G198">
        <f t="shared" si="65"/>
        <v>36.386009805566374</v>
      </c>
      <c r="H198">
        <f t="shared" si="65"/>
        <v>36.03597658587524</v>
      </c>
      <c r="I198">
        <f t="shared" si="65"/>
        <v>42.400934553540829</v>
      </c>
      <c r="J198">
        <f t="shared" si="65"/>
        <v>49.359113965544061</v>
      </c>
      <c r="K198">
        <f t="shared" si="65"/>
        <v>43.796547307677443</v>
      </c>
      <c r="L198">
        <f t="shared" si="65"/>
        <v>63.982417430528272</v>
      </c>
      <c r="M198">
        <f t="shared" si="65"/>
        <v>29.778979022467642</v>
      </c>
      <c r="N198">
        <f t="shared" si="65"/>
        <v>39.765286558843343</v>
      </c>
      <c r="O198">
        <f t="shared" si="65"/>
        <v>69.068250834446786</v>
      </c>
      <c r="P198">
        <f t="shared" si="65"/>
        <v>72.40666686183566</v>
      </c>
      <c r="Q198">
        <f t="shared" si="65"/>
        <v>30.080398154413739</v>
      </c>
      <c r="R198">
        <f t="shared" si="65"/>
        <v>30.274222211472157</v>
      </c>
      <c r="S198">
        <f t="shared" si="65"/>
        <v>42.229973132141225</v>
      </c>
      <c r="T198">
        <f t="shared" si="65"/>
        <v>46.639006809727057</v>
      </c>
      <c r="U198">
        <f t="shared" si="65"/>
        <v>29.52941892154519</v>
      </c>
      <c r="V198">
        <f t="shared" si="65"/>
        <v>48.184912835619372</v>
      </c>
      <c r="W198">
        <f t="shared" si="65"/>
        <v>59.856152084980351</v>
      </c>
      <c r="X198">
        <f t="shared" si="65"/>
        <v>41.979628860919505</v>
      </c>
      <c r="Y198">
        <f t="shared" si="65"/>
        <v>63.631992865297192</v>
      </c>
      <c r="Z198">
        <f t="shared" si="65"/>
        <v>20.317729798256096</v>
      </c>
      <c r="AA198">
        <f t="shared" si="65"/>
        <v>43.822378209537568</v>
      </c>
      <c r="AB198">
        <f t="shared" si="65"/>
        <v>40.723145809683309</v>
      </c>
      <c r="AC198">
        <f t="shared" si="65"/>
        <v>57.361391369514017</v>
      </c>
      <c r="AD198">
        <f t="shared" si="65"/>
        <v>39.383551215497455</v>
      </c>
      <c r="AE198">
        <f t="shared" si="65"/>
        <v>26.123105834052833</v>
      </c>
      <c r="AF198">
        <f t="shared" si="65"/>
        <v>32.389784096510851</v>
      </c>
      <c r="AG198">
        <f t="shared" si="65"/>
        <v>89.733888977497571</v>
      </c>
      <c r="AH198">
        <f t="shared" si="65"/>
        <v>27.37595026009361</v>
      </c>
      <c r="AI198">
        <f t="shared" si="65"/>
        <v>19.488945415135024</v>
      </c>
      <c r="AJ198">
        <f t="shared" si="65"/>
        <v>50.569447415934093</v>
      </c>
      <c r="AK198">
        <f t="shared" si="65"/>
        <v>41.022363977461779</v>
      </c>
      <c r="AL198">
        <f t="shared" si="65"/>
        <v>70.946138436941197</v>
      </c>
      <c r="AM198">
        <f t="shared" si="65"/>
        <v>63.804156460973935</v>
      </c>
      <c r="AN198">
        <f t="shared" si="65"/>
        <v>53.711130695522534</v>
      </c>
      <c r="AO198">
        <f t="shared" si="65"/>
        <v>67.843215520016983</v>
      </c>
      <c r="AP198">
        <f t="shared" si="65"/>
        <v>42.146804927735857</v>
      </c>
      <c r="AQ198">
        <f t="shared" si="65"/>
        <v>43.088367801032582</v>
      </c>
      <c r="AR198">
        <f t="shared" si="65"/>
        <v>38.411783283229632</v>
      </c>
      <c r="AS198">
        <f t="shared" si="65"/>
        <v>35.472809985957028</v>
      </c>
      <c r="AT198">
        <f t="shared" si="65"/>
        <v>51.137383000668059</v>
      </c>
      <c r="AU198">
        <f t="shared" si="65"/>
        <v>39.255943891763856</v>
      </c>
      <c r="AV198">
        <f t="shared" si="65"/>
        <v>37.14607523247858</v>
      </c>
      <c r="AW198">
        <f t="shared" si="65"/>
        <v>27.699499748752523</v>
      </c>
      <c r="AX198">
        <f t="shared" si="65"/>
        <v>42.523869936352156</v>
      </c>
      <c r="AY198">
        <f t="shared" si="65"/>
        <v>40.313721215137853</v>
      </c>
      <c r="AZ198">
        <f t="shared" si="65"/>
        <v>48.384989566715127</v>
      </c>
      <c r="BA198">
        <f t="shared" si="65"/>
        <v>35.472889049122621</v>
      </c>
      <c r="BB198">
        <f t="shared" si="65"/>
        <v>49.6753657137834</v>
      </c>
      <c r="BC198">
        <f t="shared" si="65"/>
        <v>37.67963968797784</v>
      </c>
      <c r="BD198">
        <f t="shared" si="65"/>
        <v>41.473184516804714</v>
      </c>
      <c r="BE198">
        <f t="shared" si="65"/>
        <v>47.061950343025515</v>
      </c>
      <c r="BF198">
        <f t="shared" si="65"/>
        <v>54.050484308166794</v>
      </c>
      <c r="BG198">
        <f t="shared" si="65"/>
        <v>33.987598297859087</v>
      </c>
      <c r="BH198">
        <f t="shared" si="65"/>
        <v>48.072904866995337</v>
      </c>
      <c r="BI198" s="21" t="s">
        <v>1824</v>
      </c>
      <c r="BJ198">
        <f t="shared" si="49"/>
        <v>43.981144197276365</v>
      </c>
      <c r="BK198">
        <f t="shared" si="50"/>
        <v>42.169176594860033</v>
      </c>
      <c r="BL198">
        <f t="shared" si="51"/>
        <v>45.638068715216356</v>
      </c>
      <c r="BN198">
        <f t="shared" si="52"/>
        <v>13.653139951213031</v>
      </c>
      <c r="BO198">
        <f t="shared" si="53"/>
        <v>17.490439731173499</v>
      </c>
      <c r="BP198">
        <f t="shared" si="54"/>
        <v>10.555127212265177</v>
      </c>
      <c r="BR198">
        <f t="shared" si="55"/>
        <v>3.4132849878032578</v>
      </c>
      <c r="BS198">
        <f t="shared" si="56"/>
        <v>4.1225361799491322</v>
      </c>
      <c r="BT198">
        <f t="shared" si="57"/>
        <v>2.1110254424530353</v>
      </c>
      <c r="BV198">
        <f t="shared" si="58"/>
        <v>0.73719593443360154</v>
      </c>
      <c r="BW198">
        <f t="shared" si="59"/>
        <v>0.68306440514722089</v>
      </c>
      <c r="BX198">
        <f t="shared" si="60"/>
        <v>0.46064780862050236</v>
      </c>
    </row>
    <row r="199" spans="1:76" x14ac:dyDescent="0.3">
      <c r="A199" s="23" t="s">
        <v>1869</v>
      </c>
      <c r="B199" s="24">
        <f>SUM(B7:B32)</f>
        <v>5.5902946149016799</v>
      </c>
      <c r="C199" s="24">
        <f t="shared" ref="C199:BH199" si="66">SUM(C7:C32)</f>
        <v>3.7648311692604559</v>
      </c>
      <c r="D199" s="24">
        <f t="shared" si="66"/>
        <v>2.0473137364540301</v>
      </c>
      <c r="E199" s="24">
        <f t="shared" si="66"/>
        <v>1.3500621295758299</v>
      </c>
      <c r="F199" s="24">
        <f t="shared" si="66"/>
        <v>1.7991876506074811</v>
      </c>
      <c r="G199" s="24">
        <f t="shared" si="66"/>
        <v>1.3368235600028204</v>
      </c>
      <c r="H199" s="24">
        <f t="shared" si="66"/>
        <v>1.14071747871642</v>
      </c>
      <c r="I199" s="24">
        <f t="shared" si="66"/>
        <v>3.3777383089442807</v>
      </c>
      <c r="J199" s="24">
        <f t="shared" si="66"/>
        <v>0.78245156459389498</v>
      </c>
      <c r="K199" s="24">
        <f t="shared" si="66"/>
        <v>2.6833928712451502</v>
      </c>
      <c r="L199" s="24">
        <f t="shared" si="66"/>
        <v>2.8830492806738648</v>
      </c>
      <c r="M199" s="24">
        <f t="shared" si="66"/>
        <v>0</v>
      </c>
      <c r="N199" s="24">
        <f t="shared" si="66"/>
        <v>0.62115960850253349</v>
      </c>
      <c r="O199" s="24">
        <f t="shared" si="66"/>
        <v>1.194557948451515</v>
      </c>
      <c r="P199" s="24">
        <f t="shared" si="66"/>
        <v>16.414915012013758</v>
      </c>
      <c r="Q199" s="24">
        <f t="shared" si="66"/>
        <v>7.6054186319366446E-2</v>
      </c>
      <c r="R199" s="24">
        <f t="shared" si="66"/>
        <v>5.8168476217618199</v>
      </c>
      <c r="S199" s="24">
        <f t="shared" si="66"/>
        <v>6.2902107391561204</v>
      </c>
      <c r="T199" s="24">
        <f t="shared" si="66"/>
        <v>3.38030079867724</v>
      </c>
      <c r="U199" s="24">
        <f t="shared" si="66"/>
        <v>0</v>
      </c>
      <c r="V199" s="24">
        <f t="shared" si="66"/>
        <v>4.6545940487840127</v>
      </c>
      <c r="W199" s="24">
        <f t="shared" si="66"/>
        <v>0</v>
      </c>
      <c r="X199" s="24">
        <f t="shared" si="66"/>
        <v>3.9720057047110702</v>
      </c>
      <c r="Y199" s="24">
        <f t="shared" si="66"/>
        <v>2.2413672941789251</v>
      </c>
      <c r="Z199" s="24">
        <f t="shared" si="66"/>
        <v>2.9603889597739501</v>
      </c>
      <c r="AA199" s="24">
        <f t="shared" si="66"/>
        <v>1.9197061455031061</v>
      </c>
      <c r="AB199" s="24">
        <f t="shared" si="66"/>
        <v>2.740799044078615</v>
      </c>
      <c r="AC199" s="24">
        <f t="shared" si="66"/>
        <v>0</v>
      </c>
      <c r="AD199" s="24">
        <f t="shared" si="66"/>
        <v>2.8934404756972434</v>
      </c>
      <c r="AE199" s="24">
        <f t="shared" si="66"/>
        <v>1.0460958136084</v>
      </c>
      <c r="AF199" s="24">
        <f t="shared" si="66"/>
        <v>5.7347697764005545</v>
      </c>
      <c r="AG199" s="24">
        <f t="shared" si="66"/>
        <v>7.3794140790698703</v>
      </c>
      <c r="AH199" s="24">
        <f t="shared" si="66"/>
        <v>1.2183150809217049</v>
      </c>
      <c r="AI199" s="24">
        <f t="shared" si="66"/>
        <v>1.6650860771076794</v>
      </c>
      <c r="AJ199" s="24">
        <f t="shared" si="66"/>
        <v>0.63822788363224003</v>
      </c>
      <c r="AK199" s="24">
        <f t="shared" si="66"/>
        <v>3.9209530403046653</v>
      </c>
      <c r="AL199" s="24">
        <f t="shared" si="66"/>
        <v>3.2910445365850247</v>
      </c>
      <c r="AM199" s="24">
        <f t="shared" si="66"/>
        <v>2.7688026247146151</v>
      </c>
      <c r="AN199" s="24">
        <f t="shared" si="66"/>
        <v>9.9883587323804104</v>
      </c>
      <c r="AO199" s="24">
        <f t="shared" si="66"/>
        <v>0</v>
      </c>
      <c r="AP199" s="24">
        <f t="shared" si="66"/>
        <v>2.902288955290206</v>
      </c>
      <c r="AQ199" s="24">
        <f t="shared" si="66"/>
        <v>1.7970125278176854</v>
      </c>
      <c r="AR199" s="24">
        <f t="shared" si="66"/>
        <v>1.23901311007158</v>
      </c>
      <c r="AS199" s="24">
        <f t="shared" si="66"/>
        <v>2.4025613095547391</v>
      </c>
      <c r="AT199" s="24">
        <f t="shared" si="66"/>
        <v>0.82997396820172498</v>
      </c>
      <c r="AU199" s="24">
        <f t="shared" si="66"/>
        <v>0.63074874789719504</v>
      </c>
      <c r="AV199" s="24">
        <f t="shared" si="66"/>
        <v>0</v>
      </c>
      <c r="AW199" s="24">
        <f t="shared" si="66"/>
        <v>0</v>
      </c>
      <c r="AX199" s="24">
        <f t="shared" si="66"/>
        <v>1.828286523786175</v>
      </c>
      <c r="AY199" s="24">
        <f t="shared" si="66"/>
        <v>1.1529654732892409</v>
      </c>
      <c r="AZ199" s="24">
        <f t="shared" si="66"/>
        <v>0.87366019196051004</v>
      </c>
      <c r="BA199" s="24">
        <f t="shared" si="66"/>
        <v>3.6146756508203701</v>
      </c>
      <c r="BB199" s="24">
        <f t="shared" si="66"/>
        <v>1.0785307708300518</v>
      </c>
      <c r="BC199" s="24">
        <f t="shared" si="66"/>
        <v>4.0199562506709414</v>
      </c>
      <c r="BD199" s="24">
        <f t="shared" si="66"/>
        <v>1.12321024028015</v>
      </c>
      <c r="BE199" s="24">
        <f t="shared" si="66"/>
        <v>2.4431038552976032</v>
      </c>
      <c r="BF199" s="24">
        <f t="shared" si="66"/>
        <v>1.4617622976617588</v>
      </c>
      <c r="BG199" s="24">
        <f t="shared" si="66"/>
        <v>0.98824232748013097</v>
      </c>
      <c r="BH199" s="24">
        <f t="shared" si="66"/>
        <v>1.9221601867028451</v>
      </c>
      <c r="BI199" s="23" t="s">
        <v>1869</v>
      </c>
      <c r="BJ199">
        <f t="shared" si="49"/>
        <v>2.8164093200164428</v>
      </c>
      <c r="BK199">
        <f t="shared" si="50"/>
        <v>2.9951856477461281</v>
      </c>
      <c r="BL199">
        <f t="shared" si="51"/>
        <v>2.0366215682091946</v>
      </c>
      <c r="BN199">
        <f t="shared" si="52"/>
        <v>3.9128189276595635</v>
      </c>
      <c r="BO199">
        <f t="shared" si="53"/>
        <v>2.2601645448532262</v>
      </c>
      <c r="BP199">
        <f t="shared" si="54"/>
        <v>2.0438892085259752</v>
      </c>
      <c r="BR199">
        <f t="shared" si="55"/>
        <v>0.97820473191489088</v>
      </c>
      <c r="BS199">
        <f t="shared" si="56"/>
        <v>0.53272589208770771</v>
      </c>
      <c r="BT199">
        <f t="shared" si="57"/>
        <v>0.40877784170519504</v>
      </c>
      <c r="BV199">
        <f t="shared" si="58"/>
        <v>0.87386331746955592</v>
      </c>
      <c r="BW199">
        <f t="shared" si="59"/>
        <v>0.47043069685773031</v>
      </c>
      <c r="BX199">
        <f t="shared" si="60"/>
        <v>0.1624313073509058</v>
      </c>
    </row>
    <row r="200" spans="1:76" x14ac:dyDescent="0.3">
      <c r="A200" s="23" t="s">
        <v>1870</v>
      </c>
      <c r="B200" s="24">
        <f>SUM(B33:B57)</f>
        <v>50.953407824068044</v>
      </c>
      <c r="C200" s="24">
        <f t="shared" ref="C200:BH200" si="67">SUM(C33:C57)</f>
        <v>53.432726190470326</v>
      </c>
      <c r="D200" s="24">
        <f t="shared" si="67"/>
        <v>35.851091601561443</v>
      </c>
      <c r="E200" s="24">
        <f t="shared" si="67"/>
        <v>52.463487204426727</v>
      </c>
      <c r="F200" s="24">
        <f t="shared" si="67"/>
        <v>53.593911381749422</v>
      </c>
      <c r="G200" s="24">
        <f t="shared" si="67"/>
        <v>45.331708754672071</v>
      </c>
      <c r="H200" s="24">
        <f t="shared" si="67"/>
        <v>48.973002171647586</v>
      </c>
      <c r="I200" s="24">
        <f t="shared" si="67"/>
        <v>59.608277173865694</v>
      </c>
      <c r="J200" s="24">
        <f t="shared" si="67"/>
        <v>51.462769130219634</v>
      </c>
      <c r="K200" s="24">
        <f t="shared" si="67"/>
        <v>65.515180664074904</v>
      </c>
      <c r="L200" s="24">
        <f t="shared" si="67"/>
        <v>74.785533860013018</v>
      </c>
      <c r="M200" s="24">
        <f t="shared" si="67"/>
        <v>30.402535886408966</v>
      </c>
      <c r="N200" s="24">
        <f t="shared" si="67"/>
        <v>48.900900639710493</v>
      </c>
      <c r="O200" s="24">
        <f t="shared" si="67"/>
        <v>82.986265859712773</v>
      </c>
      <c r="P200" s="24">
        <f t="shared" si="67"/>
        <v>64.918546321976578</v>
      </c>
      <c r="Q200" s="24">
        <f t="shared" si="67"/>
        <v>45.123103394058028</v>
      </c>
      <c r="R200" s="24">
        <f t="shared" si="67"/>
        <v>57.469053932958161</v>
      </c>
      <c r="S200" s="24">
        <f t="shared" si="67"/>
        <v>56.489792115122633</v>
      </c>
      <c r="T200" s="24">
        <f t="shared" si="67"/>
        <v>65.240691716549534</v>
      </c>
      <c r="U200" s="24">
        <f t="shared" si="67"/>
        <v>43.290108676708449</v>
      </c>
      <c r="V200" s="24">
        <f t="shared" si="67"/>
        <v>71.086589727888409</v>
      </c>
      <c r="W200" s="24">
        <f t="shared" si="67"/>
        <v>76.143186981063096</v>
      </c>
      <c r="X200" s="24">
        <f t="shared" si="67"/>
        <v>57.421072686271238</v>
      </c>
      <c r="Y200" s="24">
        <f t="shared" si="67"/>
        <v>90.50803280533826</v>
      </c>
      <c r="Z200" s="24">
        <f t="shared" si="67"/>
        <v>36.026867445746447</v>
      </c>
      <c r="AA200" s="24">
        <f t="shared" si="67"/>
        <v>61.09465723854882</v>
      </c>
      <c r="AB200" s="24">
        <f t="shared" si="67"/>
        <v>61.281695413949862</v>
      </c>
      <c r="AC200" s="24">
        <f t="shared" si="67"/>
        <v>79.651447914000016</v>
      </c>
      <c r="AD200" s="24">
        <f t="shared" si="67"/>
        <v>62.940262489170884</v>
      </c>
      <c r="AE200" s="24">
        <f t="shared" si="67"/>
        <v>45.601759177280769</v>
      </c>
      <c r="AF200" s="24">
        <f t="shared" si="67"/>
        <v>60.75538288408351</v>
      </c>
      <c r="AG200" s="24">
        <f t="shared" si="67"/>
        <v>140.9871845479193</v>
      </c>
      <c r="AH200" s="24">
        <f t="shared" si="67"/>
        <v>45.409347719267117</v>
      </c>
      <c r="AI200" s="24">
        <f t="shared" si="67"/>
        <v>28.988290580017541</v>
      </c>
      <c r="AJ200" s="24">
        <f t="shared" si="67"/>
        <v>73.913495086159855</v>
      </c>
      <c r="AK200" s="24">
        <f t="shared" si="67"/>
        <v>49.353198957055966</v>
      </c>
      <c r="AL200" s="24">
        <f t="shared" si="67"/>
        <v>77.427173903958433</v>
      </c>
      <c r="AM200" s="24">
        <f t="shared" si="67"/>
        <v>81.142038084306208</v>
      </c>
      <c r="AN200" s="24">
        <f t="shared" si="67"/>
        <v>58.663701055800793</v>
      </c>
      <c r="AO200" s="24">
        <f t="shared" si="67"/>
        <v>71.163951428023495</v>
      </c>
      <c r="AP200" s="24">
        <f t="shared" si="67"/>
        <v>61.218427501845255</v>
      </c>
      <c r="AQ200" s="24">
        <f t="shared" si="67"/>
        <v>56.945348106790654</v>
      </c>
      <c r="AR200" s="24">
        <f t="shared" si="67"/>
        <v>53.039444349789399</v>
      </c>
      <c r="AS200" s="24">
        <f t="shared" si="67"/>
        <v>46.808981260212562</v>
      </c>
      <c r="AT200" s="24">
        <f t="shared" si="67"/>
        <v>62.546406261558431</v>
      </c>
      <c r="AU200" s="24">
        <f t="shared" si="67"/>
        <v>51.619330015817283</v>
      </c>
      <c r="AV200" s="24">
        <f t="shared" si="67"/>
        <v>42.727454033870217</v>
      </c>
      <c r="AW200" s="24">
        <f t="shared" si="67"/>
        <v>44.808017085053521</v>
      </c>
      <c r="AX200" s="24">
        <f t="shared" si="67"/>
        <v>53.832165915046005</v>
      </c>
      <c r="AY200" s="24">
        <f t="shared" si="67"/>
        <v>52.496538749711085</v>
      </c>
      <c r="AZ200" s="24">
        <f t="shared" si="67"/>
        <v>78.098903504046262</v>
      </c>
      <c r="BA200" s="24">
        <f t="shared" si="67"/>
        <v>50.279596338039603</v>
      </c>
      <c r="BB200" s="24">
        <f t="shared" si="67"/>
        <v>70.914016030730608</v>
      </c>
      <c r="BC200" s="24">
        <f t="shared" si="67"/>
        <v>48.848604144811915</v>
      </c>
      <c r="BD200" s="24">
        <f t="shared" si="67"/>
        <v>51.268599765017285</v>
      </c>
      <c r="BE200" s="24">
        <f t="shared" si="67"/>
        <v>74.024973390428229</v>
      </c>
      <c r="BF200" s="24">
        <f t="shared" si="67"/>
        <v>69.08744758648109</v>
      </c>
      <c r="BG200" s="24">
        <f t="shared" si="67"/>
        <v>46.681593598567247</v>
      </c>
      <c r="BH200" s="24">
        <f t="shared" si="67"/>
        <v>54.430479456488641</v>
      </c>
      <c r="BI200" s="23" t="s">
        <v>1870</v>
      </c>
      <c r="BJ200">
        <f t="shared" si="49"/>
        <v>54.018903003664725</v>
      </c>
      <c r="BK200">
        <f t="shared" si="50"/>
        <v>63.354745780660224</v>
      </c>
      <c r="BL200">
        <f t="shared" si="51"/>
        <v>59.2535954243844</v>
      </c>
      <c r="BN200">
        <f t="shared" si="52"/>
        <v>13.330424453307325</v>
      </c>
      <c r="BO200">
        <f t="shared" si="53"/>
        <v>24.683329235942576</v>
      </c>
      <c r="BP200">
        <f t="shared" si="54"/>
        <v>11.784588542732529</v>
      </c>
      <c r="BR200">
        <f t="shared" si="55"/>
        <v>3.3326061133268312</v>
      </c>
      <c r="BS200">
        <f t="shared" si="56"/>
        <v>5.8179164949983866</v>
      </c>
      <c r="BT200">
        <f t="shared" si="57"/>
        <v>2.3569177085465056</v>
      </c>
      <c r="BV200">
        <f t="shared" si="58"/>
        <v>0.17527616473704244</v>
      </c>
      <c r="BW200">
        <f t="shared" si="59"/>
        <v>0.20977907957266761</v>
      </c>
      <c r="BX200">
        <f t="shared" si="60"/>
        <v>0.52012683652173242</v>
      </c>
    </row>
    <row r="201" spans="1:76" x14ac:dyDescent="0.3">
      <c r="A201" s="23" t="s">
        <v>1871</v>
      </c>
      <c r="B201" s="24">
        <f>SUM(B58:B83)</f>
        <v>23.986603823246302</v>
      </c>
      <c r="C201" s="24">
        <f t="shared" ref="C201:BH201" si="68">SUM(C58:C83)</f>
        <v>19.430816358413963</v>
      </c>
      <c r="D201" s="24">
        <f t="shared" si="68"/>
        <v>9.3555579341828725</v>
      </c>
      <c r="E201" s="24">
        <f t="shared" si="68"/>
        <v>4.8806639072285547</v>
      </c>
      <c r="F201" s="24">
        <f t="shared" si="68"/>
        <v>7.1744041087694308</v>
      </c>
      <c r="G201" s="24">
        <f t="shared" si="68"/>
        <v>7.1340075365726179</v>
      </c>
      <c r="H201" s="24">
        <f t="shared" si="68"/>
        <v>8.5203620234396702</v>
      </c>
      <c r="I201" s="24">
        <f t="shared" si="68"/>
        <v>11.908426182907714</v>
      </c>
      <c r="J201" s="24">
        <f t="shared" si="68"/>
        <v>14.535112509554992</v>
      </c>
      <c r="K201" s="24">
        <f t="shared" si="68"/>
        <v>6.3275681066501388</v>
      </c>
      <c r="L201" s="24">
        <f t="shared" si="68"/>
        <v>12.784449553114399</v>
      </c>
      <c r="M201" s="24">
        <f t="shared" si="68"/>
        <v>9.1273472897802144</v>
      </c>
      <c r="N201" s="24">
        <f t="shared" si="68"/>
        <v>10.201518805737251</v>
      </c>
      <c r="O201" s="24">
        <f t="shared" si="68"/>
        <v>17.821873721307355</v>
      </c>
      <c r="P201" s="24">
        <f t="shared" si="68"/>
        <v>20.91246134802206</v>
      </c>
      <c r="Q201" s="24">
        <f t="shared" si="68"/>
        <v>7.2434103534255572</v>
      </c>
      <c r="R201" s="24">
        <f t="shared" si="68"/>
        <v>9.8919675594450958</v>
      </c>
      <c r="S201" s="24">
        <f t="shared" si="68"/>
        <v>7.6062440711207397</v>
      </c>
      <c r="T201" s="24">
        <f t="shared" si="68"/>
        <v>5.5845122916422554</v>
      </c>
      <c r="U201" s="24">
        <f t="shared" si="68"/>
        <v>1.7264545101891799</v>
      </c>
      <c r="V201" s="24">
        <f t="shared" si="68"/>
        <v>7.0375360114535637</v>
      </c>
      <c r="W201" s="24">
        <f t="shared" si="68"/>
        <v>8.1186477780277553</v>
      </c>
      <c r="X201" s="24">
        <f t="shared" si="68"/>
        <v>7.7812370846598613</v>
      </c>
      <c r="Y201" s="24">
        <f t="shared" si="68"/>
        <v>13.115605238435069</v>
      </c>
      <c r="Z201" s="24">
        <f t="shared" si="68"/>
        <v>1.8056083713973305</v>
      </c>
      <c r="AA201" s="24">
        <f t="shared" si="68"/>
        <v>10.24284025284301</v>
      </c>
      <c r="AB201" s="24">
        <f t="shared" si="68"/>
        <v>3.6293833900649277</v>
      </c>
      <c r="AC201" s="24">
        <f t="shared" si="68"/>
        <v>8.9953786996323046</v>
      </c>
      <c r="AD201" s="24">
        <f t="shared" si="68"/>
        <v>11.653940260537945</v>
      </c>
      <c r="AE201" s="24">
        <f t="shared" si="68"/>
        <v>2.0921916272168</v>
      </c>
      <c r="AF201" s="24">
        <f t="shared" si="68"/>
        <v>5.7112938041736161</v>
      </c>
      <c r="AG201" s="24">
        <f t="shared" si="68"/>
        <v>19.39128048013044</v>
      </c>
      <c r="AH201" s="24">
        <f t="shared" si="68"/>
        <v>0.49476848221244002</v>
      </c>
      <c r="AI201" s="24">
        <f t="shared" si="68"/>
        <v>6.7727389380231147</v>
      </c>
      <c r="AJ201" s="24">
        <f t="shared" si="68"/>
        <v>11.028855693989266</v>
      </c>
      <c r="AK201" s="24">
        <f t="shared" si="68"/>
        <v>9.2502260888931964</v>
      </c>
      <c r="AL201" s="24">
        <f t="shared" si="68"/>
        <v>18.625551704742474</v>
      </c>
      <c r="AM201" s="24">
        <f t="shared" si="68"/>
        <v>13.674622718972092</v>
      </c>
      <c r="AN201" s="24">
        <f t="shared" si="68"/>
        <v>5.74652685866885</v>
      </c>
      <c r="AO201" s="24">
        <f t="shared" si="68"/>
        <v>30.008336818953069</v>
      </c>
      <c r="AP201" s="24">
        <f t="shared" si="68"/>
        <v>6.9789554054149807</v>
      </c>
      <c r="AQ201" s="24">
        <f t="shared" si="68"/>
        <v>5.2093231153403448</v>
      </c>
      <c r="AR201" s="24">
        <f t="shared" si="68"/>
        <v>5.4091891181111595</v>
      </c>
      <c r="AS201" s="24">
        <f t="shared" si="68"/>
        <v>4.8582852254172355</v>
      </c>
      <c r="AT201" s="24">
        <f t="shared" si="68"/>
        <v>13.27340000669944</v>
      </c>
      <c r="AU201" s="24">
        <f t="shared" si="68"/>
        <v>5.2195705022911199</v>
      </c>
      <c r="AV201" s="24">
        <f t="shared" si="68"/>
        <v>12.513066446979785</v>
      </c>
      <c r="AW201" s="24">
        <f t="shared" si="68"/>
        <v>3.2077962563072</v>
      </c>
      <c r="AX201" s="24">
        <f t="shared" si="68"/>
        <v>11.411887258258476</v>
      </c>
      <c r="AY201" s="24">
        <f t="shared" si="68"/>
        <v>5.4493475729254905</v>
      </c>
      <c r="AZ201" s="24">
        <f t="shared" si="68"/>
        <v>9.3492132073205667</v>
      </c>
      <c r="BA201" s="24">
        <f t="shared" si="68"/>
        <v>5.3567040528856245</v>
      </c>
      <c r="BB201" s="24">
        <f t="shared" si="68"/>
        <v>7.3535734551450798</v>
      </c>
      <c r="BC201" s="24">
        <f t="shared" si="68"/>
        <v>7.5836090162580128</v>
      </c>
      <c r="BD201" s="24">
        <f t="shared" si="68"/>
        <v>7.2434897197086539</v>
      </c>
      <c r="BE201" s="24">
        <f t="shared" si="68"/>
        <v>5.5077132107028115</v>
      </c>
      <c r="BF201" s="24">
        <f t="shared" si="68"/>
        <v>7.3482925822475806</v>
      </c>
      <c r="BG201" s="24">
        <f t="shared" si="68"/>
        <v>9.0240944397342382</v>
      </c>
      <c r="BH201" s="24">
        <f t="shared" si="68"/>
        <v>4.2351126625629938</v>
      </c>
      <c r="BI201" s="23" t="s">
        <v>1871</v>
      </c>
      <c r="BJ201">
        <f t="shared" si="49"/>
        <v>11.959036472647069</v>
      </c>
      <c r="BK201">
        <f t="shared" si="50"/>
        <v>7.3139793806225271</v>
      </c>
      <c r="BL201">
        <f t="shared" si="51"/>
        <v>8.9946697255411863</v>
      </c>
      <c r="BN201">
        <f t="shared" si="52"/>
        <v>5.7866745424645938</v>
      </c>
      <c r="BO201">
        <f t="shared" si="53"/>
        <v>4.6790803172427333</v>
      </c>
      <c r="BP201">
        <f t="shared" si="54"/>
        <v>5.681894756951845</v>
      </c>
      <c r="BR201">
        <f t="shared" si="55"/>
        <v>1.4466686356161484</v>
      </c>
      <c r="BS201">
        <f t="shared" si="56"/>
        <v>1.1028698073462797</v>
      </c>
      <c r="BT201">
        <f t="shared" si="57"/>
        <v>1.136378951390369</v>
      </c>
      <c r="BV201">
        <f t="shared" si="58"/>
        <v>1.6208048730720483E-2</v>
      </c>
      <c r="BW201">
        <f t="shared" si="59"/>
        <v>0.11701149335856552</v>
      </c>
      <c r="BX201">
        <f t="shared" si="60"/>
        <v>0.29487661106245133</v>
      </c>
    </row>
    <row r="202" spans="1:76" x14ac:dyDescent="0.3">
      <c r="A202" s="23" t="s">
        <v>1872</v>
      </c>
      <c r="B202" s="24">
        <f>SUM(B84:B109)</f>
        <v>5.2196578501882502</v>
      </c>
      <c r="C202" s="24">
        <f t="shared" ref="C202:BH202" si="69">SUM(C84:C109)</f>
        <v>1.6416950982196119</v>
      </c>
      <c r="D202" s="24">
        <f t="shared" si="69"/>
        <v>1.3502383962057101</v>
      </c>
      <c r="E202" s="24">
        <f t="shared" si="69"/>
        <v>0</v>
      </c>
      <c r="F202" s="24">
        <f t="shared" si="69"/>
        <v>1.6376392907507935</v>
      </c>
      <c r="G202" s="24">
        <f t="shared" si="69"/>
        <v>0</v>
      </c>
      <c r="H202" s="24">
        <f t="shared" si="69"/>
        <v>0</v>
      </c>
      <c r="I202" s="24">
        <f t="shared" si="69"/>
        <v>3.256210786180135</v>
      </c>
      <c r="J202" s="24">
        <f t="shared" si="69"/>
        <v>0</v>
      </c>
      <c r="K202" s="24">
        <f t="shared" si="69"/>
        <v>0.82175203709836997</v>
      </c>
      <c r="L202" s="24">
        <f t="shared" si="69"/>
        <v>1.5909135513421551</v>
      </c>
      <c r="M202" s="24">
        <f t="shared" si="69"/>
        <v>0</v>
      </c>
      <c r="N202" s="24">
        <f t="shared" si="69"/>
        <v>4.3557049710503701</v>
      </c>
      <c r="O202" s="24">
        <f t="shared" si="69"/>
        <v>0</v>
      </c>
      <c r="P202" s="24">
        <f t="shared" si="69"/>
        <v>0</v>
      </c>
      <c r="Q202" s="24">
        <f t="shared" si="69"/>
        <v>0.58776420350637504</v>
      </c>
      <c r="R202" s="24">
        <f t="shared" si="69"/>
        <v>5.109422587467825</v>
      </c>
      <c r="S202" s="24">
        <f t="shared" si="69"/>
        <v>1.387108909515145</v>
      </c>
      <c r="T202" s="24">
        <f t="shared" si="69"/>
        <v>3.4277787966365998</v>
      </c>
      <c r="U202" s="24">
        <f t="shared" si="69"/>
        <v>1.52714947281798</v>
      </c>
      <c r="V202" s="24">
        <f t="shared" si="69"/>
        <v>0</v>
      </c>
      <c r="W202" s="24">
        <f t="shared" si="69"/>
        <v>5.70957842075165</v>
      </c>
      <c r="X202" s="24">
        <f t="shared" si="69"/>
        <v>0</v>
      </c>
      <c r="Y202" s="24">
        <f t="shared" si="69"/>
        <v>0.48027180591398699</v>
      </c>
      <c r="Z202" s="24">
        <f t="shared" si="69"/>
        <v>0.98501614696762096</v>
      </c>
      <c r="AA202" s="24">
        <f t="shared" si="69"/>
        <v>4.255683493326755E-3</v>
      </c>
      <c r="AB202" s="24">
        <f t="shared" si="69"/>
        <v>0</v>
      </c>
      <c r="AC202" s="24">
        <f t="shared" si="69"/>
        <v>0</v>
      </c>
      <c r="AD202" s="24">
        <f t="shared" si="69"/>
        <v>1.573929736128167</v>
      </c>
      <c r="AE202" s="24">
        <f t="shared" si="69"/>
        <v>0.63118862222469996</v>
      </c>
      <c r="AF202" s="24">
        <f t="shared" si="69"/>
        <v>0</v>
      </c>
      <c r="AG202" s="24">
        <f t="shared" si="69"/>
        <v>0.86952033474118495</v>
      </c>
      <c r="AH202" s="24">
        <f t="shared" si="69"/>
        <v>0.62423995123288001</v>
      </c>
      <c r="AI202" s="24">
        <f t="shared" si="69"/>
        <v>2.9428242824364395</v>
      </c>
      <c r="AJ202" s="24">
        <f t="shared" si="69"/>
        <v>0</v>
      </c>
      <c r="AK202" s="24">
        <f t="shared" si="69"/>
        <v>1.8150964243872152</v>
      </c>
      <c r="AL202" s="24">
        <f t="shared" si="69"/>
        <v>0.90450909204244501</v>
      </c>
      <c r="AM202" s="24">
        <f t="shared" si="69"/>
        <v>0</v>
      </c>
      <c r="AN202" s="24">
        <f t="shared" si="69"/>
        <v>1.64224160049387</v>
      </c>
      <c r="AO202" s="24">
        <f t="shared" si="69"/>
        <v>3.6900389070046851</v>
      </c>
      <c r="AP202" s="24">
        <f t="shared" si="69"/>
        <v>0</v>
      </c>
      <c r="AQ202" s="24">
        <f t="shared" si="69"/>
        <v>0</v>
      </c>
      <c r="AR202" s="24">
        <f t="shared" si="69"/>
        <v>0.74759019937840498</v>
      </c>
      <c r="AS202" s="24">
        <f t="shared" si="69"/>
        <v>1.215265773026325</v>
      </c>
      <c r="AT202" s="24">
        <f t="shared" si="69"/>
        <v>1.3841478755705401</v>
      </c>
      <c r="AU202" s="24">
        <f t="shared" si="69"/>
        <v>2.8332344762188552E-3</v>
      </c>
      <c r="AV202" s="24">
        <f t="shared" si="69"/>
        <v>1.442451690898725</v>
      </c>
      <c r="AW202" s="24">
        <f t="shared" si="69"/>
        <v>0</v>
      </c>
      <c r="AX202" s="24">
        <f t="shared" si="69"/>
        <v>1.452331536763078</v>
      </c>
      <c r="AY202" s="24">
        <f t="shared" si="69"/>
        <v>0</v>
      </c>
      <c r="AZ202" s="24">
        <f t="shared" si="69"/>
        <v>0.54508126024268</v>
      </c>
      <c r="BA202" s="24">
        <f t="shared" si="69"/>
        <v>0</v>
      </c>
      <c r="BB202" s="24">
        <f t="shared" si="69"/>
        <v>0.2588541767794465</v>
      </c>
      <c r="BC202" s="24">
        <f t="shared" si="69"/>
        <v>0</v>
      </c>
      <c r="BD202" s="24">
        <f t="shared" si="69"/>
        <v>0</v>
      </c>
      <c r="BE202" s="24">
        <f t="shared" si="69"/>
        <v>2.3162020765259417</v>
      </c>
      <c r="BF202" s="24">
        <f t="shared" si="69"/>
        <v>0</v>
      </c>
      <c r="BG202" s="24">
        <f t="shared" si="69"/>
        <v>0.65959180037919496</v>
      </c>
      <c r="BH202" s="24">
        <f t="shared" si="69"/>
        <v>1.2796407155732199</v>
      </c>
      <c r="BI202" s="23" t="s">
        <v>1872</v>
      </c>
      <c r="BJ202">
        <f t="shared" si="49"/>
        <v>1.2788485115338608</v>
      </c>
      <c r="BK202">
        <f t="shared" si="50"/>
        <v>1.4040158194626391</v>
      </c>
      <c r="BL202">
        <f t="shared" si="51"/>
        <v>0.77423505454167962</v>
      </c>
      <c r="BN202">
        <f t="shared" si="52"/>
        <v>1.6614163510014135</v>
      </c>
      <c r="BO202">
        <f t="shared" si="53"/>
        <v>1.7675384538672694</v>
      </c>
      <c r="BP202">
        <f t="shared" si="54"/>
        <v>0.94390766499084178</v>
      </c>
      <c r="BR202">
        <f t="shared" si="55"/>
        <v>0.41535408775035337</v>
      </c>
      <c r="BS202">
        <f t="shared" si="56"/>
        <v>0.41661280891251062</v>
      </c>
      <c r="BT202">
        <f t="shared" si="57"/>
        <v>0.18878153299816836</v>
      </c>
      <c r="BV202">
        <f t="shared" si="58"/>
        <v>0.83286495713041619</v>
      </c>
      <c r="BW202">
        <f t="shared" si="59"/>
        <v>0.2810712467128032</v>
      </c>
      <c r="BX202">
        <f t="shared" si="60"/>
        <v>0.181260511454789</v>
      </c>
    </row>
    <row r="203" spans="1:76" x14ac:dyDescent="0.3">
      <c r="A203" s="23" t="s">
        <v>1873</v>
      </c>
      <c r="B203" s="24">
        <f>SUM(B110:B135)</f>
        <v>2.8654176576839485</v>
      </c>
      <c r="C203" s="24">
        <f t="shared" ref="C203:BH203" si="70">SUM(C110:C135)</f>
        <v>0</v>
      </c>
      <c r="D203" s="24">
        <f t="shared" si="70"/>
        <v>1.3502383962057101</v>
      </c>
      <c r="E203" s="24">
        <f t="shared" si="70"/>
        <v>1.118204407669275</v>
      </c>
      <c r="F203" s="24">
        <f t="shared" si="70"/>
        <v>0.61019264175746701</v>
      </c>
      <c r="G203" s="24">
        <f t="shared" si="70"/>
        <v>1.110007205464955</v>
      </c>
      <c r="H203" s="24">
        <f t="shared" si="70"/>
        <v>0.91191576226711502</v>
      </c>
      <c r="I203" s="24">
        <f t="shared" si="70"/>
        <v>0</v>
      </c>
      <c r="J203" s="24">
        <f t="shared" si="70"/>
        <v>1.3201470031869449</v>
      </c>
      <c r="K203" s="24">
        <f t="shared" si="70"/>
        <v>0</v>
      </c>
      <c r="L203" s="24">
        <f t="shared" si="70"/>
        <v>0</v>
      </c>
      <c r="M203" s="24">
        <f t="shared" si="70"/>
        <v>0</v>
      </c>
      <c r="N203" s="24">
        <f t="shared" si="70"/>
        <v>0.78519843388195498</v>
      </c>
      <c r="O203" s="24">
        <f t="shared" si="70"/>
        <v>4.6089779623955502</v>
      </c>
      <c r="P203" s="24">
        <f t="shared" si="70"/>
        <v>0</v>
      </c>
      <c r="Q203" s="24">
        <f t="shared" si="70"/>
        <v>2.63761837910425E-2</v>
      </c>
      <c r="R203" s="24">
        <f t="shared" si="70"/>
        <v>1.825651811783195</v>
      </c>
      <c r="S203" s="24">
        <f t="shared" si="70"/>
        <v>0</v>
      </c>
      <c r="T203" s="24">
        <f t="shared" si="70"/>
        <v>0</v>
      </c>
      <c r="U203" s="24">
        <f t="shared" si="70"/>
        <v>2.8031339339569801</v>
      </c>
      <c r="V203" s="24">
        <f t="shared" si="70"/>
        <v>0.463603611589889</v>
      </c>
      <c r="W203" s="24">
        <f t="shared" si="70"/>
        <v>0</v>
      </c>
      <c r="X203" s="24">
        <f t="shared" si="70"/>
        <v>0.65664586425038995</v>
      </c>
      <c r="Y203" s="24">
        <f t="shared" si="70"/>
        <v>0.72896726314569504</v>
      </c>
      <c r="Z203" s="24">
        <f t="shared" si="70"/>
        <v>2.9676924512867355</v>
      </c>
      <c r="AA203" s="24">
        <f t="shared" si="70"/>
        <v>0.44527903908644351</v>
      </c>
      <c r="AB203" s="24">
        <f t="shared" si="70"/>
        <v>0.69208696628021504</v>
      </c>
      <c r="AC203" s="24">
        <f t="shared" si="70"/>
        <v>0.94263549869174501</v>
      </c>
      <c r="AD203" s="24">
        <f t="shared" si="70"/>
        <v>0</v>
      </c>
      <c r="AE203" s="24">
        <f t="shared" si="70"/>
        <v>1.4943080252542496</v>
      </c>
      <c r="AF203" s="24">
        <f t="shared" si="70"/>
        <v>1.8003767289118251</v>
      </c>
      <c r="AG203" s="24">
        <f t="shared" si="70"/>
        <v>0.48049383038271598</v>
      </c>
      <c r="AH203" s="24">
        <f t="shared" si="70"/>
        <v>2.4216857164505248</v>
      </c>
      <c r="AI203" s="24">
        <f t="shared" si="70"/>
        <v>0</v>
      </c>
      <c r="AJ203" s="24">
        <f t="shared" si="70"/>
        <v>0</v>
      </c>
      <c r="AK203" s="24">
        <f t="shared" si="70"/>
        <v>1.2862158982042751</v>
      </c>
      <c r="AL203" s="24">
        <f t="shared" si="70"/>
        <v>0</v>
      </c>
      <c r="AM203" s="24">
        <f t="shared" si="70"/>
        <v>1.4480974516536</v>
      </c>
      <c r="AN203" s="24">
        <f t="shared" si="70"/>
        <v>0.87089459503843902</v>
      </c>
      <c r="AO203" s="24">
        <f t="shared" si="70"/>
        <v>3.4495949088108597</v>
      </c>
      <c r="AP203" s="24">
        <f t="shared" si="70"/>
        <v>0</v>
      </c>
      <c r="AQ203" s="24">
        <f t="shared" si="70"/>
        <v>0.4558492396201575</v>
      </c>
      <c r="AR203" s="24">
        <f t="shared" si="70"/>
        <v>0.32852955996809552</v>
      </c>
      <c r="AS203" s="24">
        <f t="shared" si="70"/>
        <v>0</v>
      </c>
      <c r="AT203" s="24">
        <f t="shared" si="70"/>
        <v>1.2532589340020051</v>
      </c>
      <c r="AU203" s="24">
        <f t="shared" si="70"/>
        <v>2.0129400297096551</v>
      </c>
      <c r="AV203" s="24">
        <f t="shared" si="70"/>
        <v>0.51981611831697505</v>
      </c>
      <c r="AW203" s="24">
        <f t="shared" si="70"/>
        <v>4.4838813097189449</v>
      </c>
      <c r="AX203" s="24">
        <f t="shared" si="70"/>
        <v>2.0068509070391514</v>
      </c>
      <c r="AY203" s="24">
        <f t="shared" si="70"/>
        <v>2.0100300049485149</v>
      </c>
      <c r="AZ203" s="24">
        <f t="shared" si="70"/>
        <v>0</v>
      </c>
      <c r="BA203" s="24">
        <f t="shared" si="70"/>
        <v>0</v>
      </c>
      <c r="BB203" s="24">
        <f t="shared" si="70"/>
        <v>0.81217583631788504</v>
      </c>
      <c r="BC203" s="24">
        <f t="shared" si="70"/>
        <v>1.288304020783805</v>
      </c>
      <c r="BD203" s="24">
        <f t="shared" si="70"/>
        <v>0</v>
      </c>
      <c r="BE203" s="24">
        <f t="shared" si="70"/>
        <v>2.2962795391717399</v>
      </c>
      <c r="BF203" s="24">
        <f t="shared" si="70"/>
        <v>1.190280146033625</v>
      </c>
      <c r="BG203" s="24">
        <f t="shared" si="70"/>
        <v>0.91113272090608999</v>
      </c>
      <c r="BH203" s="24">
        <f t="shared" si="70"/>
        <v>0.67504606955514002</v>
      </c>
      <c r="BI203" s="23" t="s">
        <v>1873</v>
      </c>
      <c r="BJ203">
        <f t="shared" si="49"/>
        <v>0.91916722839399767</v>
      </c>
      <c r="BK203">
        <f t="shared" si="50"/>
        <v>0.98458670783725588</v>
      </c>
      <c r="BL203">
        <f t="shared" si="51"/>
        <v>1.0919670915919581</v>
      </c>
      <c r="BN203">
        <f t="shared" si="52"/>
        <v>1.2597615790842787</v>
      </c>
      <c r="BO203">
        <f t="shared" si="53"/>
        <v>0.99591633408729785</v>
      </c>
      <c r="BP203">
        <f t="shared" si="54"/>
        <v>1.1415624798090018</v>
      </c>
      <c r="BR203">
        <f t="shared" si="55"/>
        <v>0.31494039477106966</v>
      </c>
      <c r="BS203">
        <f t="shared" si="56"/>
        <v>0.23473973110919186</v>
      </c>
      <c r="BT203">
        <f t="shared" si="57"/>
        <v>0.22831249596180037</v>
      </c>
      <c r="BV203">
        <f t="shared" si="58"/>
        <v>0.86890104136403967</v>
      </c>
      <c r="BW203">
        <f t="shared" si="59"/>
        <v>0.66009188753145809</v>
      </c>
      <c r="BX203">
        <f t="shared" si="60"/>
        <v>0.74470823455279134</v>
      </c>
    </row>
    <row r="204" spans="1:76" x14ac:dyDescent="0.3">
      <c r="A204" s="23" t="s">
        <v>1874</v>
      </c>
      <c r="B204" s="24">
        <f>SUM(B136:B161)</f>
        <v>2.7951473074508399</v>
      </c>
      <c r="C204" s="24">
        <f t="shared" ref="C204:BH204" si="71">SUM(C136:C161)</f>
        <v>0</v>
      </c>
      <c r="D204" s="24">
        <f t="shared" si="71"/>
        <v>0</v>
      </c>
      <c r="E204" s="24">
        <f t="shared" si="71"/>
        <v>0</v>
      </c>
      <c r="F204" s="24">
        <f t="shared" si="71"/>
        <v>0.61299932963122084</v>
      </c>
      <c r="G204" s="24">
        <f t="shared" si="71"/>
        <v>0</v>
      </c>
      <c r="H204" s="24">
        <f t="shared" si="71"/>
        <v>0</v>
      </c>
      <c r="I204" s="24">
        <f t="shared" si="71"/>
        <v>0</v>
      </c>
      <c r="J204" s="24">
        <f t="shared" si="71"/>
        <v>5.8277964079318997E-2</v>
      </c>
      <c r="K204" s="24">
        <f t="shared" si="71"/>
        <v>1.3965457209807539</v>
      </c>
      <c r="L204" s="24">
        <f t="shared" si="71"/>
        <v>0</v>
      </c>
      <c r="M204" s="24">
        <f t="shared" si="71"/>
        <v>0</v>
      </c>
      <c r="N204" s="24">
        <f t="shared" si="71"/>
        <v>0</v>
      </c>
      <c r="O204" s="24">
        <f t="shared" si="71"/>
        <v>0</v>
      </c>
      <c r="P204" s="24">
        <f t="shared" si="71"/>
        <v>0</v>
      </c>
      <c r="Q204" s="24">
        <f t="shared" si="71"/>
        <v>0.53845118892652499</v>
      </c>
      <c r="R204" s="24">
        <f t="shared" si="71"/>
        <v>0</v>
      </c>
      <c r="S204" s="24">
        <f t="shared" si="71"/>
        <v>2.3115993506650952E-2</v>
      </c>
      <c r="T204" s="24">
        <f t="shared" si="71"/>
        <v>2.0698725530831199</v>
      </c>
      <c r="U204" s="24">
        <f t="shared" si="71"/>
        <v>0</v>
      </c>
      <c r="V204" s="24">
        <f t="shared" si="71"/>
        <v>0.98840307776787695</v>
      </c>
      <c r="W204" s="24">
        <f t="shared" si="71"/>
        <v>4.8466711729751104</v>
      </c>
      <c r="X204" s="24">
        <f t="shared" si="71"/>
        <v>0</v>
      </c>
      <c r="Y204" s="24">
        <f t="shared" si="71"/>
        <v>0.67197930038514342</v>
      </c>
      <c r="Z204" s="24">
        <f t="shared" si="71"/>
        <v>1.022158552636655</v>
      </c>
      <c r="AA204" s="24">
        <f t="shared" si="71"/>
        <v>0.69636356764035001</v>
      </c>
      <c r="AB204" s="24">
        <f t="shared" si="71"/>
        <v>0</v>
      </c>
      <c r="AC204" s="24">
        <f t="shared" si="71"/>
        <v>0</v>
      </c>
      <c r="AD204" s="24">
        <f t="shared" si="71"/>
        <v>0</v>
      </c>
      <c r="AE204" s="24">
        <f t="shared" si="71"/>
        <v>0</v>
      </c>
      <c r="AF204" s="24">
        <f t="shared" si="71"/>
        <v>0</v>
      </c>
      <c r="AG204" s="24">
        <f t="shared" si="71"/>
        <v>4.2074838390682796</v>
      </c>
      <c r="AH204" s="24">
        <f t="shared" si="71"/>
        <v>0</v>
      </c>
      <c r="AI204" s="24">
        <f t="shared" si="71"/>
        <v>0.82131692954799995</v>
      </c>
      <c r="AJ204" s="24">
        <f t="shared" si="71"/>
        <v>0</v>
      </c>
      <c r="AK204" s="24">
        <f t="shared" si="71"/>
        <v>0</v>
      </c>
      <c r="AL204" s="24">
        <f t="shared" si="71"/>
        <v>1.7349518535445101</v>
      </c>
      <c r="AM204" s="24">
        <f t="shared" si="71"/>
        <v>0</v>
      </c>
      <c r="AN204" s="24">
        <f t="shared" si="71"/>
        <v>0</v>
      </c>
      <c r="AO204" s="24">
        <f t="shared" si="71"/>
        <v>3.6900389070046851</v>
      </c>
      <c r="AP204" s="24">
        <f t="shared" si="71"/>
        <v>0</v>
      </c>
      <c r="AQ204" s="24">
        <f t="shared" si="71"/>
        <v>1.6055256315595599</v>
      </c>
      <c r="AR204" s="24">
        <f t="shared" si="71"/>
        <v>0</v>
      </c>
      <c r="AS204" s="24">
        <f t="shared" si="71"/>
        <v>0</v>
      </c>
      <c r="AT204" s="24">
        <f t="shared" si="71"/>
        <v>6.1103286208454503E-2</v>
      </c>
      <c r="AU204" s="24">
        <f t="shared" si="71"/>
        <v>0</v>
      </c>
      <c r="AV204" s="24">
        <f t="shared" si="71"/>
        <v>1.90671959294338</v>
      </c>
      <c r="AW204" s="24">
        <f t="shared" si="71"/>
        <v>0.53263778231980996</v>
      </c>
      <c r="AX204" s="24">
        <f t="shared" si="71"/>
        <v>0.93324807924739495</v>
      </c>
      <c r="AY204" s="24">
        <f t="shared" si="71"/>
        <v>0</v>
      </c>
      <c r="AZ204" s="24">
        <f t="shared" si="71"/>
        <v>0</v>
      </c>
      <c r="BA204" s="24">
        <f t="shared" si="71"/>
        <v>0.44246940076168301</v>
      </c>
      <c r="BB204" s="24">
        <f t="shared" si="71"/>
        <v>0</v>
      </c>
      <c r="BC204" s="24">
        <f t="shared" si="71"/>
        <v>0</v>
      </c>
      <c r="BD204" s="24">
        <f t="shared" si="71"/>
        <v>2.03733018338349E-2</v>
      </c>
      <c r="BE204" s="24">
        <f t="shared" si="71"/>
        <v>0</v>
      </c>
      <c r="BF204" s="24">
        <f t="shared" si="71"/>
        <v>0</v>
      </c>
      <c r="BG204" s="24">
        <f t="shared" si="71"/>
        <v>0.44851876239735999</v>
      </c>
      <c r="BH204" s="24">
        <f t="shared" si="71"/>
        <v>2.2936470297827452</v>
      </c>
      <c r="BI204" s="23" t="s">
        <v>1874</v>
      </c>
      <c r="BJ204">
        <f t="shared" si="49"/>
        <v>0.33758884444179121</v>
      </c>
      <c r="BK204">
        <f t="shared" si="50"/>
        <v>0.852631388145066</v>
      </c>
      <c r="BL204">
        <f t="shared" si="51"/>
        <v>0.54676934510413666</v>
      </c>
      <c r="BN204">
        <f t="shared" si="52"/>
        <v>0.75757608889389583</v>
      </c>
      <c r="BO204">
        <f t="shared" si="53"/>
        <v>1.4557228239999043</v>
      </c>
      <c r="BP204">
        <f t="shared" si="54"/>
        <v>0.96138762400252431</v>
      </c>
      <c r="BR204">
        <f t="shared" si="55"/>
        <v>0.18939402222347396</v>
      </c>
      <c r="BS204">
        <f t="shared" si="56"/>
        <v>0.34311716012612115</v>
      </c>
      <c r="BT204">
        <f t="shared" si="57"/>
        <v>0.19227752480050486</v>
      </c>
      <c r="BV204">
        <f t="shared" si="58"/>
        <v>0.20018988714845171</v>
      </c>
      <c r="BW204">
        <f t="shared" si="59"/>
        <v>0.44320809109539261</v>
      </c>
      <c r="BX204">
        <f t="shared" si="60"/>
        <v>0.44343357578981768</v>
      </c>
    </row>
    <row r="205" spans="1:76" x14ac:dyDescent="0.3">
      <c r="A205" s="23" t="s">
        <v>1875</v>
      </c>
      <c r="B205" s="24">
        <f>SUM(B162:B187)</f>
        <v>1.9877288530745856</v>
      </c>
      <c r="C205" s="24">
        <f t="shared" ref="C205:BH205" si="72">SUM(C162:C187)</f>
        <v>0</v>
      </c>
      <c r="D205" s="24">
        <f t="shared" si="72"/>
        <v>0.15605284092912799</v>
      </c>
      <c r="E205" s="24">
        <f t="shared" si="72"/>
        <v>0</v>
      </c>
      <c r="F205" s="24">
        <f t="shared" si="72"/>
        <v>1.127217060120659</v>
      </c>
      <c r="G205" s="24">
        <f t="shared" si="72"/>
        <v>1.158974597850063</v>
      </c>
      <c r="H205" s="24">
        <f t="shared" si="72"/>
        <v>0</v>
      </c>
      <c r="I205" s="24">
        <f t="shared" si="72"/>
        <v>0</v>
      </c>
      <c r="J205" s="24">
        <f t="shared" si="72"/>
        <v>1.19670623680185</v>
      </c>
      <c r="K205" s="24">
        <f t="shared" si="72"/>
        <v>1.5422625072870151</v>
      </c>
      <c r="L205" s="24">
        <f t="shared" si="72"/>
        <v>1.9324342234656899</v>
      </c>
      <c r="M205" s="24">
        <f t="shared" si="72"/>
        <v>1.3401151421075088</v>
      </c>
      <c r="N205" s="24">
        <f t="shared" si="72"/>
        <v>2.4818392251879549</v>
      </c>
      <c r="O205" s="24">
        <f t="shared" si="72"/>
        <v>0.75198284468742504</v>
      </c>
      <c r="P205" s="24">
        <f t="shared" si="72"/>
        <v>9.0475112765379713</v>
      </c>
      <c r="Q205" s="24">
        <f t="shared" si="72"/>
        <v>1.4266632359736793</v>
      </c>
      <c r="R205" s="24">
        <f t="shared" si="72"/>
        <v>2.0596419709841549</v>
      </c>
      <c r="S205" s="24">
        <f t="shared" si="72"/>
        <v>0</v>
      </c>
      <c r="T205" s="24">
        <f t="shared" si="72"/>
        <v>0</v>
      </c>
      <c r="U205" s="24">
        <f t="shared" si="72"/>
        <v>0</v>
      </c>
      <c r="V205" s="24">
        <f t="shared" si="72"/>
        <v>0.90223131726130257</v>
      </c>
      <c r="W205" s="24">
        <f t="shared" si="72"/>
        <v>3.1804808084426899</v>
      </c>
      <c r="X205" s="24">
        <f t="shared" si="72"/>
        <v>0</v>
      </c>
      <c r="Y205" s="24">
        <f t="shared" si="72"/>
        <v>0.67429218957361092</v>
      </c>
      <c r="Z205" s="24">
        <f t="shared" si="72"/>
        <v>0.41844302597374999</v>
      </c>
      <c r="AA205" s="24">
        <f t="shared" si="72"/>
        <v>0</v>
      </c>
      <c r="AB205" s="24">
        <f t="shared" si="72"/>
        <v>0</v>
      </c>
      <c r="AC205" s="24">
        <f t="shared" si="72"/>
        <v>0.93557051729010998</v>
      </c>
      <c r="AD205" s="24">
        <f t="shared" si="72"/>
        <v>0</v>
      </c>
      <c r="AE205" s="24">
        <f t="shared" si="72"/>
        <v>0</v>
      </c>
      <c r="AF205" s="24">
        <f t="shared" si="72"/>
        <v>0</v>
      </c>
      <c r="AG205" s="24">
        <f t="shared" si="72"/>
        <v>6.8124398668394921</v>
      </c>
      <c r="AH205" s="24">
        <f t="shared" si="72"/>
        <v>0</v>
      </c>
      <c r="AI205" s="24">
        <f t="shared" si="72"/>
        <v>0</v>
      </c>
      <c r="AJ205" s="24">
        <f t="shared" si="72"/>
        <v>0.62994298192122999</v>
      </c>
      <c r="AK205" s="24">
        <f t="shared" si="72"/>
        <v>2.101542211766918</v>
      </c>
      <c r="AL205" s="24">
        <f t="shared" si="72"/>
        <v>0</v>
      </c>
      <c r="AM205" s="24">
        <f t="shared" si="72"/>
        <v>0.868504931164785</v>
      </c>
      <c r="AN205" s="24">
        <f t="shared" si="72"/>
        <v>0</v>
      </c>
      <c r="AO205" s="24">
        <f t="shared" si="72"/>
        <v>0</v>
      </c>
      <c r="AP205" s="24">
        <f t="shared" si="72"/>
        <v>0</v>
      </c>
      <c r="AQ205" s="24">
        <f t="shared" si="72"/>
        <v>1.2806329489528949</v>
      </c>
      <c r="AR205" s="24">
        <f t="shared" si="72"/>
        <v>2.4055907344634768</v>
      </c>
      <c r="AS205" s="24">
        <f t="shared" si="72"/>
        <v>1.59631174325364</v>
      </c>
      <c r="AT205" s="24">
        <f t="shared" si="72"/>
        <v>2.0282028543910751</v>
      </c>
      <c r="AU205" s="24">
        <f t="shared" si="72"/>
        <v>0</v>
      </c>
      <c r="AV205" s="24">
        <f t="shared" si="72"/>
        <v>1.9016466444744551</v>
      </c>
      <c r="AW205" s="24">
        <f t="shared" si="72"/>
        <v>1.2940096790657751</v>
      </c>
      <c r="AX205" s="24">
        <f t="shared" si="72"/>
        <v>0.99387688086418302</v>
      </c>
      <c r="AY205" s="24">
        <f t="shared" si="72"/>
        <v>0</v>
      </c>
      <c r="AZ205" s="24">
        <f t="shared" si="72"/>
        <v>0</v>
      </c>
      <c r="BA205" s="24">
        <f t="shared" si="72"/>
        <v>0</v>
      </c>
      <c r="BB205" s="24">
        <f t="shared" si="72"/>
        <v>1.5903633520515701</v>
      </c>
      <c r="BC205" s="24">
        <f t="shared" si="72"/>
        <v>1.29146820567131</v>
      </c>
      <c r="BD205" s="24">
        <f t="shared" si="72"/>
        <v>1.134249803216925</v>
      </c>
      <c r="BE205" s="24">
        <f t="shared" si="72"/>
        <v>0.44667238618810751</v>
      </c>
      <c r="BF205" s="24">
        <f t="shared" si="72"/>
        <v>0</v>
      </c>
      <c r="BG205" s="24">
        <f t="shared" si="72"/>
        <v>1.6831126536891658</v>
      </c>
      <c r="BH205" s="24">
        <f t="shared" si="72"/>
        <v>0</v>
      </c>
      <c r="BI205" s="23" t="s">
        <v>1875</v>
      </c>
      <c r="BJ205">
        <f t="shared" si="49"/>
        <v>1.5093430027514705</v>
      </c>
      <c r="BK205">
        <f t="shared" si="50"/>
        <v>0.83239442757583948</v>
      </c>
      <c r="BL205">
        <f t="shared" si="51"/>
        <v>0.8498451204454206</v>
      </c>
      <c r="BN205">
        <f t="shared" si="52"/>
        <v>2.1617604031494975</v>
      </c>
      <c r="BO205">
        <f t="shared" si="53"/>
        <v>1.7254862832277995</v>
      </c>
      <c r="BP205">
        <f t="shared" si="54"/>
        <v>0.82651277921170407</v>
      </c>
      <c r="BR205">
        <f t="shared" si="55"/>
        <v>0.54044010078737437</v>
      </c>
      <c r="BS205">
        <f t="shared" si="56"/>
        <v>0.40670101723824964</v>
      </c>
      <c r="BT205">
        <f t="shared" si="57"/>
        <v>0.16530255584234083</v>
      </c>
      <c r="BV205">
        <f t="shared" si="58"/>
        <v>0.32526835511954033</v>
      </c>
      <c r="BW205">
        <f t="shared" si="59"/>
        <v>0.2585994277068413</v>
      </c>
      <c r="BX205">
        <f t="shared" si="60"/>
        <v>0.96864083607050111</v>
      </c>
    </row>
    <row r="206" spans="1:76" x14ac:dyDescent="0.3">
      <c r="A206" s="23" t="s">
        <v>1836</v>
      </c>
      <c r="B206" s="24">
        <f>SUM(B13,B38,B58:B68,B69:B83,B90,B116,B142,B168)</f>
        <v>23.986603823246302</v>
      </c>
      <c r="C206" s="24">
        <f t="shared" ref="C206:BH206" si="73">SUM(C13,C38,C58:C68,C69:C83,C90,C116,C142,C168)</f>
        <v>19.430816358413963</v>
      </c>
      <c r="D206" s="24">
        <f t="shared" si="73"/>
        <v>10.181514011783857</v>
      </c>
      <c r="E206" s="24">
        <f t="shared" si="73"/>
        <v>4.8806639072285547</v>
      </c>
      <c r="F206" s="24">
        <f t="shared" si="73"/>
        <v>7.1744041087694308</v>
      </c>
      <c r="G206" s="24">
        <f t="shared" si="73"/>
        <v>7.1340075365726179</v>
      </c>
      <c r="H206" s="24">
        <f t="shared" si="73"/>
        <v>8.5203620234396702</v>
      </c>
      <c r="I206" s="24">
        <f t="shared" si="73"/>
        <v>11.908426182907714</v>
      </c>
      <c r="J206" s="24">
        <f t="shared" si="73"/>
        <v>14.535112509554992</v>
      </c>
      <c r="K206" s="24">
        <f t="shared" si="73"/>
        <v>6.3275681066501388</v>
      </c>
      <c r="L206" s="24">
        <f t="shared" si="73"/>
        <v>12.784449553114399</v>
      </c>
      <c r="M206" s="24">
        <f t="shared" si="73"/>
        <v>9.3810754241478982</v>
      </c>
      <c r="N206" s="24">
        <f t="shared" si="73"/>
        <v>11.7713978119369</v>
      </c>
      <c r="O206" s="24">
        <f t="shared" si="73"/>
        <v>17.821873721307355</v>
      </c>
      <c r="P206" s="24">
        <f t="shared" si="73"/>
        <v>26.226344761851529</v>
      </c>
      <c r="Q206" s="24">
        <f t="shared" si="73"/>
        <v>7.2434103534255572</v>
      </c>
      <c r="R206" s="24">
        <f t="shared" si="73"/>
        <v>9.8919675594450958</v>
      </c>
      <c r="S206" s="24">
        <f t="shared" si="73"/>
        <v>7.6062440711207397</v>
      </c>
      <c r="T206" s="24">
        <f t="shared" si="73"/>
        <v>5.5845122916422554</v>
      </c>
      <c r="U206" s="24">
        <f t="shared" si="73"/>
        <v>1.7264545101891799</v>
      </c>
      <c r="V206" s="24">
        <f t="shared" si="73"/>
        <v>7.0375360114535637</v>
      </c>
      <c r="W206" s="24">
        <f t="shared" si="73"/>
        <v>8.1186477780277553</v>
      </c>
      <c r="X206" s="24">
        <f t="shared" si="73"/>
        <v>8.4506152457651353</v>
      </c>
      <c r="Y206" s="24">
        <f t="shared" si="73"/>
        <v>13.115605238435069</v>
      </c>
      <c r="Z206" s="24">
        <f t="shared" si="73"/>
        <v>1.8056083713973305</v>
      </c>
      <c r="AA206" s="24">
        <f t="shared" si="73"/>
        <v>10.24284025284301</v>
      </c>
      <c r="AB206" s="24">
        <f t="shared" si="73"/>
        <v>3.6293833900649277</v>
      </c>
      <c r="AC206" s="24">
        <f t="shared" si="73"/>
        <v>8.9953786996323046</v>
      </c>
      <c r="AD206" s="24">
        <f t="shared" si="73"/>
        <v>13.12797277521441</v>
      </c>
      <c r="AE206" s="24">
        <f t="shared" si="73"/>
        <v>2.0921916272168</v>
      </c>
      <c r="AF206" s="24">
        <f t="shared" si="73"/>
        <v>6.7586516715494014</v>
      </c>
      <c r="AG206" s="24">
        <f t="shared" si="73"/>
        <v>19.39128048013044</v>
      </c>
      <c r="AH206" s="24">
        <f t="shared" si="73"/>
        <v>2.057386811192055</v>
      </c>
      <c r="AI206" s="24">
        <f t="shared" si="73"/>
        <v>6.7727389380231147</v>
      </c>
      <c r="AJ206" s="24">
        <f t="shared" si="73"/>
        <v>11.028855693989266</v>
      </c>
      <c r="AK206" s="24">
        <f t="shared" si="73"/>
        <v>9.2502260888931964</v>
      </c>
      <c r="AL206" s="24">
        <f t="shared" si="73"/>
        <v>18.625551704742474</v>
      </c>
      <c r="AM206" s="24">
        <f t="shared" si="73"/>
        <v>13.674622718972092</v>
      </c>
      <c r="AN206" s="24">
        <f t="shared" si="73"/>
        <v>5.74652685866885</v>
      </c>
      <c r="AO206" s="24">
        <f t="shared" si="73"/>
        <v>30.008336818953069</v>
      </c>
      <c r="AP206" s="24">
        <f t="shared" si="73"/>
        <v>6.9789554054149807</v>
      </c>
      <c r="AQ206" s="24">
        <f t="shared" si="73"/>
        <v>5.2093231153403448</v>
      </c>
      <c r="AR206" s="24">
        <f t="shared" si="73"/>
        <v>5.4091891181111595</v>
      </c>
      <c r="AS206" s="24">
        <f t="shared" si="73"/>
        <v>4.8582852254172355</v>
      </c>
      <c r="AT206" s="24">
        <f t="shared" si="73"/>
        <v>13.27340000669944</v>
      </c>
      <c r="AU206" s="24">
        <f t="shared" si="73"/>
        <v>5.2195705022911199</v>
      </c>
      <c r="AV206" s="24">
        <f t="shared" si="73"/>
        <v>14.120977166512795</v>
      </c>
      <c r="AW206" s="24">
        <f t="shared" si="73"/>
        <v>3.2077962563072</v>
      </c>
      <c r="AX206" s="24">
        <f t="shared" si="73"/>
        <v>11.411887258258476</v>
      </c>
      <c r="AY206" s="24">
        <f t="shared" si="73"/>
        <v>5.4493475729254905</v>
      </c>
      <c r="AZ206" s="24">
        <f t="shared" si="73"/>
        <v>9.3492132073205667</v>
      </c>
      <c r="BA206" s="24">
        <f t="shared" si="73"/>
        <v>5.3567040528856245</v>
      </c>
      <c r="BB206" s="24">
        <f t="shared" si="73"/>
        <v>7.3535734551450798</v>
      </c>
      <c r="BC206" s="24">
        <f t="shared" si="73"/>
        <v>7.5836090162580128</v>
      </c>
      <c r="BD206" s="24">
        <f t="shared" si="73"/>
        <v>7.2434897197086539</v>
      </c>
      <c r="BE206" s="24">
        <f t="shared" si="73"/>
        <v>5.5077132107028115</v>
      </c>
      <c r="BF206" s="24">
        <f t="shared" si="73"/>
        <v>7.3482925822475806</v>
      </c>
      <c r="BG206" s="24">
        <f t="shared" si="73"/>
        <v>9.0240944397342382</v>
      </c>
      <c r="BH206" s="24">
        <f t="shared" si="73"/>
        <v>4.2351126625629938</v>
      </c>
      <c r="BI206" s="23" t="s">
        <v>1836</v>
      </c>
      <c r="BJ206">
        <f t="shared" si="49"/>
        <v>12.456751887146931</v>
      </c>
      <c r="BK206">
        <f t="shared" si="50"/>
        <v>7.5780564290745893</v>
      </c>
      <c r="BL206">
        <f t="shared" si="51"/>
        <v>9.0589861543225076</v>
      </c>
      <c r="BN206">
        <f t="shared" si="52"/>
        <v>6.3961864556957204</v>
      </c>
      <c r="BO206">
        <f t="shared" si="53"/>
        <v>4.6390288038858847</v>
      </c>
      <c r="BP206">
        <f t="shared" si="54"/>
        <v>5.7322580269925627</v>
      </c>
      <c r="BR206">
        <f t="shared" si="55"/>
        <v>1.5990466139239301</v>
      </c>
      <c r="BS206">
        <f t="shared" si="56"/>
        <v>1.0934295751158092</v>
      </c>
      <c r="BT206">
        <f t="shared" si="57"/>
        <v>1.1464516053985125</v>
      </c>
      <c r="BV206">
        <f t="shared" si="58"/>
        <v>1.7996636055046585E-2</v>
      </c>
      <c r="BW206">
        <f t="shared" si="59"/>
        <v>9.4642499614152747E-2</v>
      </c>
      <c r="BX206">
        <f t="shared" si="60"/>
        <v>0.35546746460142087</v>
      </c>
    </row>
    <row r="207" spans="1:76" x14ac:dyDescent="0.3">
      <c r="A207" s="23" t="s">
        <v>1837</v>
      </c>
      <c r="B207" s="24">
        <f>SUM(B172,B146,B120,B94,B68,B42,B17)</f>
        <v>1.0269634416786051</v>
      </c>
      <c r="C207" s="24">
        <f t="shared" ref="C207:BH207" si="74">SUM(C172,C146,C120,C94,C68,C42,C17)</f>
        <v>1.751978643626745</v>
      </c>
      <c r="D207" s="24">
        <f t="shared" si="74"/>
        <v>0</v>
      </c>
      <c r="E207" s="24">
        <f t="shared" si="74"/>
        <v>1.3500621295758299</v>
      </c>
      <c r="F207" s="24">
        <f t="shared" si="74"/>
        <v>0</v>
      </c>
      <c r="G207" s="24">
        <f t="shared" si="74"/>
        <v>0.20784232103553801</v>
      </c>
      <c r="H207" s="24">
        <f t="shared" si="74"/>
        <v>0</v>
      </c>
      <c r="I207" s="24">
        <f t="shared" si="74"/>
        <v>0</v>
      </c>
      <c r="J207" s="24">
        <f t="shared" si="74"/>
        <v>0</v>
      </c>
      <c r="K207" s="24">
        <f t="shared" si="74"/>
        <v>0.48922622544535399</v>
      </c>
      <c r="L207" s="24">
        <f t="shared" si="74"/>
        <v>0</v>
      </c>
      <c r="M207" s="24">
        <f t="shared" si="74"/>
        <v>0</v>
      </c>
      <c r="N207" s="24">
        <f t="shared" si="74"/>
        <v>0</v>
      </c>
      <c r="O207" s="24">
        <f t="shared" si="74"/>
        <v>0</v>
      </c>
      <c r="P207" s="24">
        <f t="shared" si="74"/>
        <v>7.2564051310138504</v>
      </c>
      <c r="Q207" s="24">
        <f t="shared" si="74"/>
        <v>0</v>
      </c>
      <c r="R207" s="24">
        <f t="shared" si="74"/>
        <v>1.6017289212515651</v>
      </c>
      <c r="S207" s="24">
        <f t="shared" si="74"/>
        <v>0.74041457734145</v>
      </c>
      <c r="T207" s="24">
        <f t="shared" si="74"/>
        <v>0</v>
      </c>
      <c r="U207" s="24">
        <f t="shared" si="74"/>
        <v>0</v>
      </c>
      <c r="V207" s="24">
        <f t="shared" si="74"/>
        <v>1.2432538304503606</v>
      </c>
      <c r="W207" s="24">
        <f t="shared" si="74"/>
        <v>0</v>
      </c>
      <c r="X207" s="24">
        <f t="shared" si="74"/>
        <v>0</v>
      </c>
      <c r="Y207" s="24">
        <f t="shared" si="74"/>
        <v>0</v>
      </c>
      <c r="Z207" s="24">
        <f t="shared" si="74"/>
        <v>0</v>
      </c>
      <c r="AA207" s="24">
        <f t="shared" si="74"/>
        <v>0</v>
      </c>
      <c r="AB207" s="24">
        <f t="shared" si="74"/>
        <v>0</v>
      </c>
      <c r="AC207" s="24">
        <f t="shared" si="74"/>
        <v>0</v>
      </c>
      <c r="AD207" s="24">
        <f t="shared" si="74"/>
        <v>0</v>
      </c>
      <c r="AE207" s="24">
        <f t="shared" si="74"/>
        <v>0</v>
      </c>
      <c r="AF207" s="24">
        <f t="shared" si="74"/>
        <v>0</v>
      </c>
      <c r="AG207" s="24">
        <f t="shared" si="74"/>
        <v>2.366016938070445</v>
      </c>
      <c r="AH207" s="24">
        <f t="shared" si="74"/>
        <v>1.736621670170055</v>
      </c>
      <c r="AI207" s="24">
        <f t="shared" si="74"/>
        <v>1.49442720937722</v>
      </c>
      <c r="AJ207" s="24">
        <f t="shared" si="74"/>
        <v>0.62994298192122999</v>
      </c>
      <c r="AK207" s="24">
        <f t="shared" si="74"/>
        <v>0</v>
      </c>
      <c r="AL207" s="24">
        <f t="shared" si="74"/>
        <v>0</v>
      </c>
      <c r="AM207" s="24">
        <f t="shared" si="74"/>
        <v>0.164168945414707</v>
      </c>
      <c r="AN207" s="24">
        <f t="shared" si="74"/>
        <v>0</v>
      </c>
      <c r="AO207" s="24">
        <f t="shared" si="74"/>
        <v>0</v>
      </c>
      <c r="AP207" s="24">
        <f t="shared" si="74"/>
        <v>0.57432485939526001</v>
      </c>
      <c r="AQ207" s="24">
        <f t="shared" si="74"/>
        <v>0</v>
      </c>
      <c r="AR207" s="24">
        <f t="shared" si="74"/>
        <v>1.23901311007158</v>
      </c>
      <c r="AS207" s="24">
        <f t="shared" si="74"/>
        <v>0</v>
      </c>
      <c r="AT207" s="24">
        <f t="shared" si="74"/>
        <v>0.77494392038907001</v>
      </c>
      <c r="AU207" s="24">
        <f t="shared" si="74"/>
        <v>0</v>
      </c>
      <c r="AV207" s="24">
        <f t="shared" si="74"/>
        <v>2.2004555178848251</v>
      </c>
      <c r="AW207" s="24">
        <f t="shared" si="74"/>
        <v>1.71964352813837</v>
      </c>
      <c r="AX207" s="24">
        <f t="shared" si="74"/>
        <v>0.61625616658700544</v>
      </c>
      <c r="AY207" s="24">
        <f t="shared" si="74"/>
        <v>0</v>
      </c>
      <c r="AZ207" s="24">
        <f t="shared" si="74"/>
        <v>0.97280433906888497</v>
      </c>
      <c r="BA207" s="24">
        <f t="shared" si="74"/>
        <v>0</v>
      </c>
      <c r="BB207" s="24">
        <f t="shared" si="74"/>
        <v>0.14591465547204699</v>
      </c>
      <c r="BC207" s="24">
        <f t="shared" si="74"/>
        <v>0</v>
      </c>
      <c r="BD207" s="24">
        <f t="shared" si="74"/>
        <v>0</v>
      </c>
      <c r="BE207" s="24">
        <f t="shared" si="74"/>
        <v>0.70466503935577496</v>
      </c>
      <c r="BF207" s="24">
        <f t="shared" si="74"/>
        <v>0</v>
      </c>
      <c r="BG207" s="24">
        <f t="shared" si="74"/>
        <v>1.7481841727869434</v>
      </c>
      <c r="BH207" s="24">
        <f t="shared" si="74"/>
        <v>0</v>
      </c>
      <c r="BI207" s="23" t="s">
        <v>1837</v>
      </c>
      <c r="BJ207">
        <f t="shared" si="49"/>
        <v>0.75515486827349521</v>
      </c>
      <c r="BK207">
        <f t="shared" si="50"/>
        <v>0.510136841481172</v>
      </c>
      <c r="BL207">
        <f t="shared" si="51"/>
        <v>0.45961268945942796</v>
      </c>
      <c r="BN207">
        <f t="shared" si="52"/>
        <v>1.8213651471031269</v>
      </c>
      <c r="BO207">
        <f t="shared" si="53"/>
        <v>0.79787660421659257</v>
      </c>
      <c r="BP207">
        <f t="shared" si="54"/>
        <v>0.65534706795598252</v>
      </c>
      <c r="BR207">
        <f t="shared" si="55"/>
        <v>0.45534128677578173</v>
      </c>
      <c r="BS207">
        <f t="shared" si="56"/>
        <v>0.18806131913054924</v>
      </c>
      <c r="BT207">
        <f t="shared" si="57"/>
        <v>0.1310694135911965</v>
      </c>
      <c r="BV207">
        <f t="shared" si="58"/>
        <v>0.62435646443713966</v>
      </c>
      <c r="BW207">
        <f t="shared" si="59"/>
        <v>0.54084414278864712</v>
      </c>
      <c r="BX207">
        <f t="shared" si="60"/>
        <v>0.82694666421125107</v>
      </c>
    </row>
    <row r="208" spans="1:76" x14ac:dyDescent="0.3">
      <c r="A208" s="23" t="s">
        <v>1838</v>
      </c>
      <c r="B208" s="24">
        <f>SUM(B177,B151,B125,B99,B73,B47,B22)</f>
        <v>0</v>
      </c>
      <c r="C208" s="24">
        <f t="shared" ref="C208:BH208" si="75">SUM(C177,C151,C125,C99,C73,C47,C22)</f>
        <v>1.6360507847652737</v>
      </c>
      <c r="D208" s="24">
        <f t="shared" si="75"/>
        <v>0</v>
      </c>
      <c r="E208" s="24">
        <f t="shared" si="75"/>
        <v>0</v>
      </c>
      <c r="F208" s="24">
        <f t="shared" si="75"/>
        <v>0</v>
      </c>
      <c r="G208" s="24">
        <f t="shared" si="75"/>
        <v>0</v>
      </c>
      <c r="H208" s="24">
        <f t="shared" si="75"/>
        <v>0</v>
      </c>
      <c r="I208" s="24">
        <f t="shared" si="75"/>
        <v>0</v>
      </c>
      <c r="J208" s="24">
        <f t="shared" si="75"/>
        <v>0</v>
      </c>
      <c r="K208" s="24">
        <f t="shared" si="75"/>
        <v>0</v>
      </c>
      <c r="L208" s="24">
        <f t="shared" si="75"/>
        <v>0</v>
      </c>
      <c r="M208" s="24">
        <f t="shared" si="75"/>
        <v>0</v>
      </c>
      <c r="N208" s="24">
        <f t="shared" si="75"/>
        <v>1.5698790061996499</v>
      </c>
      <c r="O208" s="24">
        <f t="shared" si="75"/>
        <v>0</v>
      </c>
      <c r="P208" s="24">
        <f t="shared" si="75"/>
        <v>0</v>
      </c>
      <c r="Q208" s="24">
        <f t="shared" si="75"/>
        <v>0</v>
      </c>
      <c r="R208" s="24">
        <f t="shared" si="75"/>
        <v>0</v>
      </c>
      <c r="S208" s="24">
        <f t="shared" si="75"/>
        <v>0</v>
      </c>
      <c r="T208" s="24">
        <f t="shared" si="75"/>
        <v>0</v>
      </c>
      <c r="U208" s="24">
        <f t="shared" si="75"/>
        <v>0</v>
      </c>
      <c r="V208" s="24">
        <f t="shared" si="75"/>
        <v>0</v>
      </c>
      <c r="W208" s="24">
        <f t="shared" si="75"/>
        <v>0</v>
      </c>
      <c r="X208" s="24">
        <f t="shared" si="75"/>
        <v>0</v>
      </c>
      <c r="Y208" s="24">
        <f t="shared" si="75"/>
        <v>0</v>
      </c>
      <c r="Z208" s="24">
        <f t="shared" si="75"/>
        <v>0</v>
      </c>
      <c r="AA208" s="24">
        <f t="shared" si="75"/>
        <v>1.1410153657186579</v>
      </c>
      <c r="AB208" s="24">
        <f t="shared" si="75"/>
        <v>0.63249208709506499</v>
      </c>
      <c r="AC208" s="24">
        <f t="shared" si="75"/>
        <v>0</v>
      </c>
      <c r="AD208" s="24">
        <f t="shared" si="75"/>
        <v>0</v>
      </c>
      <c r="AE208" s="24">
        <f t="shared" si="75"/>
        <v>0</v>
      </c>
      <c r="AF208" s="24">
        <f t="shared" si="75"/>
        <v>0</v>
      </c>
      <c r="AG208" s="24">
        <f t="shared" si="75"/>
        <v>3.1199970843568701</v>
      </c>
      <c r="AH208" s="24">
        <f t="shared" si="75"/>
        <v>0</v>
      </c>
      <c r="AI208" s="24">
        <f t="shared" si="75"/>
        <v>0</v>
      </c>
      <c r="AJ208" s="24">
        <f t="shared" si="75"/>
        <v>0</v>
      </c>
      <c r="AK208" s="24">
        <f t="shared" si="75"/>
        <v>0.79218235405439497</v>
      </c>
      <c r="AL208" s="24">
        <f t="shared" si="75"/>
        <v>0</v>
      </c>
      <c r="AM208" s="24">
        <f t="shared" si="75"/>
        <v>0</v>
      </c>
      <c r="AN208" s="24">
        <f t="shared" si="75"/>
        <v>0</v>
      </c>
      <c r="AO208" s="24">
        <f t="shared" si="75"/>
        <v>2.435280917983965</v>
      </c>
      <c r="AP208" s="24">
        <f t="shared" si="75"/>
        <v>0.1085688829090455</v>
      </c>
      <c r="AQ208" s="24">
        <f t="shared" si="75"/>
        <v>0.47596013746829502</v>
      </c>
      <c r="AR208" s="24">
        <f t="shared" si="75"/>
        <v>0</v>
      </c>
      <c r="AS208" s="24">
        <f t="shared" si="75"/>
        <v>0</v>
      </c>
      <c r="AT208" s="24">
        <f t="shared" si="75"/>
        <v>0</v>
      </c>
      <c r="AU208" s="24">
        <f t="shared" si="75"/>
        <v>0</v>
      </c>
      <c r="AV208" s="24">
        <f t="shared" si="75"/>
        <v>0</v>
      </c>
      <c r="AW208" s="24">
        <f t="shared" si="75"/>
        <v>0</v>
      </c>
      <c r="AX208" s="24">
        <f t="shared" si="75"/>
        <v>0.24237524253120049</v>
      </c>
      <c r="AY208" s="24">
        <f t="shared" si="75"/>
        <v>0</v>
      </c>
      <c r="AZ208" s="24">
        <f t="shared" si="75"/>
        <v>0</v>
      </c>
      <c r="BA208" s="24">
        <f t="shared" si="75"/>
        <v>0</v>
      </c>
      <c r="BB208" s="24">
        <f t="shared" si="75"/>
        <v>0</v>
      </c>
      <c r="BC208" s="24">
        <f t="shared" si="75"/>
        <v>1.29146820567131</v>
      </c>
      <c r="BD208" s="24">
        <f t="shared" si="75"/>
        <v>0</v>
      </c>
      <c r="BE208" s="24">
        <f t="shared" si="75"/>
        <v>1.41780237063893</v>
      </c>
      <c r="BF208" s="24">
        <f t="shared" si="75"/>
        <v>2.86882264097649E-2</v>
      </c>
      <c r="BG208" s="24">
        <f t="shared" si="75"/>
        <v>0.86405505477528854</v>
      </c>
      <c r="BH208" s="24">
        <f t="shared" si="75"/>
        <v>0</v>
      </c>
      <c r="BI208" s="23" t="s">
        <v>1838</v>
      </c>
      <c r="BJ208">
        <f t="shared" si="49"/>
        <v>0.20037061193530772</v>
      </c>
      <c r="BK208">
        <f t="shared" si="50"/>
        <v>0.27186136317614401</v>
      </c>
      <c r="BL208">
        <f t="shared" si="51"/>
        <v>0.3062552556976878</v>
      </c>
      <c r="BN208">
        <f t="shared" si="52"/>
        <v>0.54765001904502197</v>
      </c>
      <c r="BO208">
        <f t="shared" si="53"/>
        <v>0.77101877970778843</v>
      </c>
      <c r="BP208">
        <f t="shared" si="54"/>
        <v>0.61018705615450763</v>
      </c>
      <c r="BR208">
        <f t="shared" si="55"/>
        <v>0.13691250476125549</v>
      </c>
      <c r="BS208">
        <f t="shared" si="56"/>
        <v>0.18173086918451803</v>
      </c>
      <c r="BT208">
        <f t="shared" si="57"/>
        <v>0.12203741123090153</v>
      </c>
      <c r="BV208">
        <f t="shared" si="58"/>
        <v>0.7555013434459249</v>
      </c>
      <c r="BW208">
        <f t="shared" si="59"/>
        <v>0.56745694520288548</v>
      </c>
      <c r="BX208">
        <f t="shared" si="60"/>
        <v>0.87616141987535023</v>
      </c>
    </row>
    <row r="210" spans="1:76" x14ac:dyDescent="0.3">
      <c r="A210" t="s">
        <v>92</v>
      </c>
      <c r="B210">
        <f t="shared" ref="B210:BH210" si="76">SUM(B7:B187)</f>
        <v>93.398257930613667</v>
      </c>
      <c r="C210">
        <f t="shared" si="76"/>
        <v>78.270068816364343</v>
      </c>
      <c r="D210">
        <f t="shared" si="76"/>
        <v>50.110492905538905</v>
      </c>
      <c r="E210">
        <f t="shared" si="76"/>
        <v>59.812417648900386</v>
      </c>
      <c r="F210">
        <f t="shared" si="76"/>
        <v>66.555551463386465</v>
      </c>
      <c r="G210">
        <f t="shared" si="76"/>
        <v>56.07152165456251</v>
      </c>
      <c r="H210">
        <f t="shared" si="76"/>
        <v>59.545997436070799</v>
      </c>
      <c r="I210">
        <f t="shared" si="76"/>
        <v>78.150652451897841</v>
      </c>
      <c r="J210">
        <f t="shared" si="76"/>
        <v>69.355464408436632</v>
      </c>
      <c r="K210">
        <f t="shared" si="76"/>
        <v>78.286701907336322</v>
      </c>
      <c r="L210">
        <f t="shared" si="76"/>
        <v>93.976380468609108</v>
      </c>
      <c r="M210">
        <f t="shared" si="76"/>
        <v>40.86999831829668</v>
      </c>
      <c r="N210">
        <f t="shared" si="76"/>
        <v>67.34632168407056</v>
      </c>
      <c r="O210">
        <f t="shared" si="76"/>
        <v>107.36365833655462</v>
      </c>
      <c r="P210">
        <f t="shared" si="76"/>
        <v>111.29343395855038</v>
      </c>
      <c r="Q210">
        <f t="shared" si="76"/>
        <v>55.021822746000559</v>
      </c>
      <c r="R210">
        <f t="shared" si="76"/>
        <v>82.172585484400258</v>
      </c>
      <c r="S210">
        <f t="shared" si="76"/>
        <v>71.796471828421289</v>
      </c>
      <c r="T210">
        <f t="shared" si="76"/>
        <v>79.703156156588747</v>
      </c>
      <c r="U210">
        <f t="shared" si="76"/>
        <v>49.346846593672588</v>
      </c>
      <c r="V210">
        <f t="shared" si="76"/>
        <v>85.132957794745039</v>
      </c>
      <c r="W210">
        <f t="shared" si="76"/>
        <v>97.99856516126026</v>
      </c>
      <c r="X210">
        <f t="shared" si="76"/>
        <v>69.830961339892568</v>
      </c>
      <c r="Y210">
        <f t="shared" si="76"/>
        <v>108.42051589697068</v>
      </c>
      <c r="Z210">
        <f t="shared" si="76"/>
        <v>46.186174953782498</v>
      </c>
      <c r="AA210">
        <f t="shared" si="76"/>
        <v>74.403101927115031</v>
      </c>
      <c r="AB210">
        <f t="shared" si="76"/>
        <v>68.343964814373606</v>
      </c>
      <c r="AC210">
        <f t="shared" si="76"/>
        <v>90.525032629614174</v>
      </c>
      <c r="AD210">
        <f t="shared" si="76"/>
        <v>79.061572961534253</v>
      </c>
      <c r="AE210">
        <f t="shared" si="76"/>
        <v>50.865543265584932</v>
      </c>
      <c r="AF210">
        <f t="shared" si="76"/>
        <v>74.001823193569521</v>
      </c>
      <c r="AG210">
        <f t="shared" si="76"/>
        <v>180.12781697815132</v>
      </c>
      <c r="AH210">
        <f t="shared" si="76"/>
        <v>50.168356950084672</v>
      </c>
      <c r="AI210">
        <f t="shared" si="76"/>
        <v>41.190256807132776</v>
      </c>
      <c r="AJ210">
        <f t="shared" si="76"/>
        <v>86.210521645702613</v>
      </c>
      <c r="AK210">
        <f t="shared" si="76"/>
        <v>67.727232620612256</v>
      </c>
      <c r="AL210">
        <f t="shared" si="76"/>
        <v>101.98323109087289</v>
      </c>
      <c r="AM210">
        <f t="shared" si="76"/>
        <v>99.90206581081128</v>
      </c>
      <c r="AN210">
        <f t="shared" si="76"/>
        <v>76.911722842382346</v>
      </c>
      <c r="AO210">
        <f t="shared" si="76"/>
        <v>112.00196096979683</v>
      </c>
      <c r="AP210">
        <f t="shared" si="76"/>
        <v>71.099671862550451</v>
      </c>
      <c r="AQ210">
        <f t="shared" si="76"/>
        <v>67.293691570081322</v>
      </c>
      <c r="AR210">
        <f t="shared" si="76"/>
        <v>63.169357071782123</v>
      </c>
      <c r="AS210">
        <f t="shared" si="76"/>
        <v>56.881405311464498</v>
      </c>
      <c r="AT210">
        <f t="shared" si="76"/>
        <v>81.376493186631649</v>
      </c>
      <c r="AU210">
        <f t="shared" si="76"/>
        <v>59.485422530191471</v>
      </c>
      <c r="AV210">
        <f t="shared" si="76"/>
        <v>61.011154527483541</v>
      </c>
      <c r="AW210">
        <f t="shared" si="76"/>
        <v>54.326342112465262</v>
      </c>
      <c r="AX210">
        <f t="shared" si="76"/>
        <v>72.458647101004431</v>
      </c>
      <c r="AY210">
        <f t="shared" si="76"/>
        <v>61.108881800874336</v>
      </c>
      <c r="AZ210">
        <f t="shared" si="76"/>
        <v>88.866858163570029</v>
      </c>
      <c r="BA210">
        <f t="shared" si="76"/>
        <v>59.693445442507283</v>
      </c>
      <c r="BB210">
        <f t="shared" si="76"/>
        <v>82.007513621854656</v>
      </c>
      <c r="BC210">
        <f t="shared" si="76"/>
        <v>63.031941638195974</v>
      </c>
      <c r="BD210">
        <f t="shared" si="76"/>
        <v>60.789922830056859</v>
      </c>
      <c r="BE210">
        <f t="shared" si="76"/>
        <v>87.034944458314442</v>
      </c>
      <c r="BF210">
        <f t="shared" si="76"/>
        <v>79.087782612424064</v>
      </c>
      <c r="BG210">
        <f t="shared" si="76"/>
        <v>60.396286303153424</v>
      </c>
      <c r="BH210">
        <f t="shared" si="76"/>
        <v>64.836086120665584</v>
      </c>
      <c r="BI210" t="s">
        <v>92</v>
      </c>
      <c r="BJ210">
        <f t="shared" ref="BJ210:BJ211" si="77">AVERAGE(B210:Q210)</f>
        <v>72.839296383449351</v>
      </c>
      <c r="BK210">
        <f t="shared" ref="BK210:BK211" si="78">AVERAGE(R210:AI210)</f>
        <v>77.737539152049678</v>
      </c>
      <c r="BL210">
        <f t="shared" ref="BL210:BL211" si="79">AVERAGE(AJ210:BH210)</f>
        <v>73.547703329817978</v>
      </c>
      <c r="BN210">
        <f t="shared" ref="BN210:BN211" si="80">STDEV(B210:Q210)</f>
        <v>20.319021208945848</v>
      </c>
      <c r="BO210">
        <f t="shared" ref="BO210:BO211" si="81">STDEV(R210:AI210)</f>
        <v>31.538709315380547</v>
      </c>
      <c r="BP210">
        <f t="shared" ref="BP210:BP211" si="82">STDEV(AJ210:BH210)</f>
        <v>15.53562533162081</v>
      </c>
      <c r="BR210">
        <f t="shared" ref="BR210:BR211" si="83">BN210/SQRT(16)</f>
        <v>5.0797553022364621</v>
      </c>
      <c r="BS210">
        <f t="shared" ref="BS210:BS211" si="84">BO210/SQRT(18)</f>
        <v>7.4337450755923076</v>
      </c>
      <c r="BT210">
        <f t="shared" ref="BT210:BT211" si="85">BP210/SQRT(25)</f>
        <v>3.1071250663241621</v>
      </c>
      <c r="BV210">
        <f t="shared" ref="BV210:BV211" si="86">TTEST(B210:Q210,R210:AI210,2,3)</f>
        <v>0.59053049887772202</v>
      </c>
      <c r="BW210">
        <f t="shared" ref="BW210:BW211" si="87">TTEST(B210:Q210,AJ210:BH210,2,3)</f>
        <v>0.90621471329803727</v>
      </c>
      <c r="BX210">
        <f t="shared" ref="BX210:BX211" si="88">TTEST(R210:AI210,AJ210:BH210,2,3)</f>
        <v>0.60802300468661419</v>
      </c>
    </row>
    <row r="211" spans="1:76" x14ac:dyDescent="0.3">
      <c r="A211" s="12" t="s">
        <v>1826</v>
      </c>
      <c r="B211" s="12">
        <f t="shared" ref="B211:BH211" si="89">COUNTIF(B7:B187, "&gt;0")</f>
        <v>28</v>
      </c>
      <c r="C211" s="12">
        <f t="shared" si="89"/>
        <v>26</v>
      </c>
      <c r="D211" s="12">
        <f t="shared" si="89"/>
        <v>25</v>
      </c>
      <c r="E211" s="12">
        <f t="shared" si="89"/>
        <v>16</v>
      </c>
      <c r="F211" s="12">
        <f t="shared" si="89"/>
        <v>30</v>
      </c>
      <c r="G211" s="12">
        <f t="shared" si="89"/>
        <v>23</v>
      </c>
      <c r="H211" s="12">
        <f t="shared" si="89"/>
        <v>13</v>
      </c>
      <c r="I211" s="12">
        <f t="shared" si="89"/>
        <v>19</v>
      </c>
      <c r="J211" s="12">
        <f t="shared" si="89"/>
        <v>17</v>
      </c>
      <c r="K211" s="12">
        <f t="shared" si="89"/>
        <v>30</v>
      </c>
      <c r="L211" s="12">
        <f t="shared" si="89"/>
        <v>23</v>
      </c>
      <c r="M211" s="12">
        <f t="shared" si="89"/>
        <v>19</v>
      </c>
      <c r="N211" s="12">
        <f t="shared" si="89"/>
        <v>22</v>
      </c>
      <c r="O211" s="12">
        <f t="shared" si="89"/>
        <v>21</v>
      </c>
      <c r="P211" s="12">
        <f t="shared" si="89"/>
        <v>30</v>
      </c>
      <c r="Q211" s="12">
        <f t="shared" si="89"/>
        <v>26</v>
      </c>
      <c r="R211" s="12">
        <f t="shared" si="89"/>
        <v>23</v>
      </c>
      <c r="S211" s="12">
        <f t="shared" si="89"/>
        <v>22</v>
      </c>
      <c r="T211" s="12">
        <f t="shared" si="89"/>
        <v>17</v>
      </c>
      <c r="U211" s="12">
        <f t="shared" si="89"/>
        <v>12</v>
      </c>
      <c r="V211" s="12">
        <f t="shared" si="89"/>
        <v>26</v>
      </c>
      <c r="W211" s="12">
        <f t="shared" si="89"/>
        <v>21</v>
      </c>
      <c r="X211" s="12">
        <f t="shared" si="89"/>
        <v>20</v>
      </c>
      <c r="Y211" s="12">
        <f t="shared" si="89"/>
        <v>30</v>
      </c>
      <c r="Z211" s="12">
        <f t="shared" si="89"/>
        <v>20</v>
      </c>
      <c r="AA211" s="12">
        <f t="shared" si="89"/>
        <v>27</v>
      </c>
      <c r="AB211" s="12">
        <f t="shared" si="89"/>
        <v>23</v>
      </c>
      <c r="AC211" s="12">
        <f t="shared" si="89"/>
        <v>19</v>
      </c>
      <c r="AD211" s="12">
        <f t="shared" si="89"/>
        <v>25</v>
      </c>
      <c r="AE211" s="12">
        <f t="shared" si="89"/>
        <v>14</v>
      </c>
      <c r="AF211" s="12">
        <f t="shared" si="89"/>
        <v>27</v>
      </c>
      <c r="AG211" s="12">
        <f t="shared" si="89"/>
        <v>26</v>
      </c>
      <c r="AH211" s="12">
        <f t="shared" si="89"/>
        <v>16</v>
      </c>
      <c r="AI211" s="12">
        <f t="shared" si="89"/>
        <v>23</v>
      </c>
      <c r="AJ211" s="12">
        <f t="shared" si="89"/>
        <v>20</v>
      </c>
      <c r="AK211" s="12">
        <f t="shared" si="89"/>
        <v>22</v>
      </c>
      <c r="AL211" s="12">
        <f t="shared" si="89"/>
        <v>27</v>
      </c>
      <c r="AM211" s="12">
        <f t="shared" si="89"/>
        <v>26</v>
      </c>
      <c r="AN211" s="12">
        <f t="shared" si="89"/>
        <v>19</v>
      </c>
      <c r="AO211" s="12">
        <f t="shared" si="89"/>
        <v>23</v>
      </c>
      <c r="AP211" s="12">
        <f t="shared" si="89"/>
        <v>29</v>
      </c>
      <c r="AQ211" s="12">
        <f t="shared" si="89"/>
        <v>23</v>
      </c>
      <c r="AR211" s="12">
        <f t="shared" si="89"/>
        <v>22</v>
      </c>
      <c r="AS211" s="12">
        <f t="shared" si="89"/>
        <v>25</v>
      </c>
      <c r="AT211" s="12">
        <f t="shared" si="89"/>
        <v>25</v>
      </c>
      <c r="AU211" s="12">
        <f t="shared" si="89"/>
        <v>19</v>
      </c>
      <c r="AV211" s="12">
        <f t="shared" si="89"/>
        <v>24</v>
      </c>
      <c r="AW211" s="12">
        <f t="shared" si="89"/>
        <v>18</v>
      </c>
      <c r="AX211" s="12">
        <f t="shared" si="89"/>
        <v>37</v>
      </c>
      <c r="AY211" s="12">
        <f t="shared" si="89"/>
        <v>20</v>
      </c>
      <c r="AZ211" s="12">
        <f t="shared" si="89"/>
        <v>19</v>
      </c>
      <c r="BA211" s="12">
        <f t="shared" si="89"/>
        <v>16</v>
      </c>
      <c r="BB211" s="12">
        <f t="shared" si="89"/>
        <v>28</v>
      </c>
      <c r="BC211" s="12">
        <f t="shared" si="89"/>
        <v>25</v>
      </c>
      <c r="BD211" s="12">
        <f t="shared" si="89"/>
        <v>21</v>
      </c>
      <c r="BE211" s="12">
        <f t="shared" si="89"/>
        <v>30</v>
      </c>
      <c r="BF211" s="12">
        <f t="shared" si="89"/>
        <v>22</v>
      </c>
      <c r="BG211" s="12">
        <f t="shared" si="89"/>
        <v>30</v>
      </c>
      <c r="BH211" s="12">
        <f t="shared" si="89"/>
        <v>19</v>
      </c>
      <c r="BI211" s="12" t="s">
        <v>1826</v>
      </c>
      <c r="BJ211" s="12">
        <f t="shared" si="77"/>
        <v>23</v>
      </c>
      <c r="BK211" s="12">
        <f t="shared" si="78"/>
        <v>21.722222222222221</v>
      </c>
      <c r="BL211" s="12">
        <f t="shared" si="79"/>
        <v>23.56</v>
      </c>
      <c r="BN211">
        <f t="shared" si="80"/>
        <v>5.2662447088350666</v>
      </c>
      <c r="BO211">
        <f t="shared" si="81"/>
        <v>4.8483539420830679</v>
      </c>
      <c r="BP211">
        <f t="shared" si="82"/>
        <v>4.7791212581394076</v>
      </c>
      <c r="BR211">
        <f t="shared" si="83"/>
        <v>1.3165611772087666</v>
      </c>
      <c r="BS211">
        <f t="shared" si="84"/>
        <v>1.1427679833464892</v>
      </c>
      <c r="BT211">
        <f t="shared" si="85"/>
        <v>0.95582425162788154</v>
      </c>
      <c r="BV211">
        <f t="shared" si="86"/>
        <v>0.4691463710800039</v>
      </c>
      <c r="BW211">
        <f t="shared" si="87"/>
        <v>0.73310931059386331</v>
      </c>
      <c r="BX211">
        <f t="shared" si="88"/>
        <v>0.22525586580827567</v>
      </c>
    </row>
  </sheetData>
  <mergeCells count="8">
    <mergeCell ref="BJ3:BL3"/>
    <mergeCell ref="BN3:BP3"/>
    <mergeCell ref="BR3:BT3"/>
    <mergeCell ref="BV3:BX3"/>
    <mergeCell ref="BJ190:BL190"/>
    <mergeCell ref="BN190:BP190"/>
    <mergeCell ref="BR190:BT190"/>
    <mergeCell ref="BV190:BX190"/>
  </mergeCells>
  <conditionalFormatting sqref="BV1:BX189 BV209:BX209 BV212:BX1048576">
    <cfRule type="cellIs" dxfId="17" priority="3" operator="lessThan">
      <formula>0.05</formula>
    </cfRule>
  </conditionalFormatting>
  <conditionalFormatting sqref="BV190:BX192">
    <cfRule type="cellIs" dxfId="16" priority="2" operator="lessThan">
      <formula>0.05</formula>
    </cfRule>
  </conditionalFormatting>
  <conditionalFormatting sqref="BV210:BX211 BV193:BX208">
    <cfRule type="cellIs" dxfId="15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X133"/>
  <sheetViews>
    <sheetView tabSelected="1" zoomScale="55" zoomScaleNormal="55" workbookViewId="0">
      <selection activeCell="BH132" activeCellId="1" sqref="B125:BH130 B132:BH132"/>
    </sheetView>
  </sheetViews>
  <sheetFormatPr defaultColWidth="9.5546875" defaultRowHeight="14.4" x14ac:dyDescent="0.3"/>
  <sheetData>
    <row r="1" spans="1:76" x14ac:dyDescent="0.3">
      <c r="A1" t="s">
        <v>1698</v>
      </c>
    </row>
    <row r="2" spans="1:76" x14ac:dyDescent="0.3">
      <c r="A2" t="s">
        <v>1</v>
      </c>
    </row>
    <row r="3" spans="1:76" x14ac:dyDescent="0.3">
      <c r="A3" t="s">
        <v>1</v>
      </c>
      <c r="B3" s="2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2">
        <v>8</v>
      </c>
      <c r="J3" s="4">
        <v>9</v>
      </c>
      <c r="K3" s="2">
        <v>10</v>
      </c>
      <c r="L3" s="4">
        <v>11</v>
      </c>
      <c r="M3" s="4">
        <v>12</v>
      </c>
      <c r="N3" s="4">
        <v>13</v>
      </c>
      <c r="O3" s="4">
        <v>14</v>
      </c>
      <c r="P3" s="2">
        <v>15</v>
      </c>
      <c r="Q3" s="2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J3" s="32" t="s">
        <v>1815</v>
      </c>
      <c r="BK3" s="32"/>
      <c r="BL3" s="32"/>
      <c r="BN3" s="32" t="s">
        <v>1816</v>
      </c>
      <c r="BO3" s="32"/>
      <c r="BP3" s="32"/>
      <c r="BR3" s="32" t="s">
        <v>1817</v>
      </c>
      <c r="BS3" s="32"/>
      <c r="BT3" s="32"/>
      <c r="BV3" s="32" t="s">
        <v>1818</v>
      </c>
      <c r="BW3" s="32"/>
      <c r="BX3" s="32"/>
    </row>
    <row r="4" spans="1:76" x14ac:dyDescent="0.3">
      <c r="A4" t="s">
        <v>2</v>
      </c>
      <c r="B4" s="2" t="s">
        <v>1812</v>
      </c>
      <c r="C4" s="4" t="s">
        <v>1812</v>
      </c>
      <c r="D4" s="4" t="s">
        <v>1812</v>
      </c>
      <c r="E4" s="4" t="s">
        <v>1812</v>
      </c>
      <c r="F4" s="4" t="s">
        <v>1812</v>
      </c>
      <c r="G4" s="4" t="s">
        <v>1812</v>
      </c>
      <c r="H4" s="4" t="s">
        <v>1812</v>
      </c>
      <c r="I4" s="2" t="s">
        <v>1812</v>
      </c>
      <c r="J4" s="4" t="s">
        <v>1812</v>
      </c>
      <c r="K4" s="2" t="s">
        <v>1812</v>
      </c>
      <c r="L4" s="4" t="s">
        <v>1812</v>
      </c>
      <c r="M4" s="4" t="s">
        <v>1812</v>
      </c>
      <c r="N4" s="4" t="s">
        <v>1812</v>
      </c>
      <c r="O4" s="4" t="s">
        <v>1812</v>
      </c>
      <c r="P4" s="2" t="s">
        <v>1812</v>
      </c>
      <c r="Q4" s="2" t="s">
        <v>1812</v>
      </c>
      <c r="R4" s="1" t="s">
        <v>1814</v>
      </c>
      <c r="S4" s="1" t="s">
        <v>1814</v>
      </c>
      <c r="T4" s="1" t="s">
        <v>1814</v>
      </c>
      <c r="U4" s="1" t="s">
        <v>1814</v>
      </c>
      <c r="V4" s="1" t="s">
        <v>1814</v>
      </c>
      <c r="W4" s="1" t="s">
        <v>1814</v>
      </c>
      <c r="X4" s="1" t="s">
        <v>1814</v>
      </c>
      <c r="Y4" s="1" t="s">
        <v>1814</v>
      </c>
      <c r="Z4" s="1" t="s">
        <v>1814</v>
      </c>
      <c r="AA4" s="1" t="s">
        <v>1814</v>
      </c>
      <c r="AB4" s="1" t="s">
        <v>1814</v>
      </c>
      <c r="AC4" s="1" t="s">
        <v>1814</v>
      </c>
      <c r="AD4" s="1" t="s">
        <v>1814</v>
      </c>
      <c r="AE4" s="1" t="s">
        <v>1814</v>
      </c>
      <c r="AF4" s="1" t="s">
        <v>1814</v>
      </c>
      <c r="AG4" s="1" t="s">
        <v>1814</v>
      </c>
      <c r="AH4" s="1" t="s">
        <v>1814</v>
      </c>
      <c r="AI4" s="1" t="s">
        <v>1814</v>
      </c>
      <c r="AJ4" s="3" t="s">
        <v>1813</v>
      </c>
      <c r="AK4" s="3" t="s">
        <v>1813</v>
      </c>
      <c r="AL4" s="3" t="s">
        <v>1813</v>
      </c>
      <c r="AM4" s="3" t="s">
        <v>1813</v>
      </c>
      <c r="AN4" s="3" t="s">
        <v>1813</v>
      </c>
      <c r="AO4" s="3" t="s">
        <v>1813</v>
      </c>
      <c r="AP4" s="3" t="s">
        <v>1813</v>
      </c>
      <c r="AQ4" s="3" t="s">
        <v>1813</v>
      </c>
      <c r="AR4" s="3" t="s">
        <v>1813</v>
      </c>
      <c r="AS4" s="3" t="s">
        <v>1813</v>
      </c>
      <c r="AT4" s="3" t="s">
        <v>1813</v>
      </c>
      <c r="AU4" s="3" t="s">
        <v>1813</v>
      </c>
      <c r="AV4" s="3" t="s">
        <v>1813</v>
      </c>
      <c r="AW4" s="3" t="s">
        <v>1813</v>
      </c>
      <c r="AX4" s="3" t="s">
        <v>1813</v>
      </c>
      <c r="AY4" s="3" t="s">
        <v>1813</v>
      </c>
      <c r="AZ4" s="3" t="s">
        <v>1813</v>
      </c>
      <c r="BA4" s="3" t="s">
        <v>1813</v>
      </c>
      <c r="BB4" s="3" t="s">
        <v>1813</v>
      </c>
      <c r="BC4" s="3" t="s">
        <v>1813</v>
      </c>
      <c r="BD4" s="3" t="s">
        <v>1813</v>
      </c>
      <c r="BE4" s="3" t="s">
        <v>1813</v>
      </c>
      <c r="BF4" s="3" t="s">
        <v>1813</v>
      </c>
      <c r="BG4" s="3" t="s">
        <v>1813</v>
      </c>
      <c r="BH4" s="3" t="s">
        <v>1813</v>
      </c>
      <c r="BJ4" s="8" t="s">
        <v>1812</v>
      </c>
      <c r="BK4" s="6" t="s">
        <v>1814</v>
      </c>
      <c r="BL4" s="7" t="s">
        <v>1813</v>
      </c>
      <c r="BN4" s="8" t="s">
        <v>1812</v>
      </c>
      <c r="BO4" s="6" t="s">
        <v>1814</v>
      </c>
      <c r="BP4" s="7" t="s">
        <v>1813</v>
      </c>
      <c r="BR4" s="8" t="s">
        <v>1812</v>
      </c>
      <c r="BS4" s="6" t="s">
        <v>1814</v>
      </c>
      <c r="BT4" s="7" t="s">
        <v>1813</v>
      </c>
      <c r="BV4" s="8" t="s">
        <v>1812</v>
      </c>
      <c r="BW4" s="8" t="s">
        <v>1812</v>
      </c>
      <c r="BX4" s="7" t="s">
        <v>1813</v>
      </c>
    </row>
    <row r="5" spans="1:76" x14ac:dyDescent="0.3">
      <c r="A5" t="s">
        <v>1</v>
      </c>
      <c r="BV5" s="6" t="s">
        <v>1814</v>
      </c>
      <c r="BW5" s="7" t="s">
        <v>1813</v>
      </c>
      <c r="BX5" s="6" t="s">
        <v>1814</v>
      </c>
    </row>
    <row r="6" spans="1:76" x14ac:dyDescent="0.3">
      <c r="A6" t="s">
        <v>174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J6" t="e">
        <f>AVERAGE(B6:Q6)</f>
        <v>#N/A</v>
      </c>
      <c r="BK6" t="e">
        <f>AVERAGE(R6:AI6)</f>
        <v>#N/A</v>
      </c>
      <c r="BL6" t="e">
        <f>AVERAGE(AJ6:BH6)</f>
        <v>#N/A</v>
      </c>
      <c r="BN6" t="e">
        <f>STDEV(B6:Q6)</f>
        <v>#N/A</v>
      </c>
      <c r="BO6" t="e">
        <f>STDEV(R6:AI6)</f>
        <v>#N/A</v>
      </c>
      <c r="BP6" t="e">
        <f>STDEV(AJ6:BH6)</f>
        <v>#N/A</v>
      </c>
      <c r="BR6" t="e">
        <f>BN6/SQRT(16)</f>
        <v>#N/A</v>
      </c>
      <c r="BS6" t="e">
        <f>BO6/SQRT(18)</f>
        <v>#N/A</v>
      </c>
      <c r="BT6" t="e">
        <f>BP6/SQRT(25)</f>
        <v>#N/A</v>
      </c>
      <c r="BV6" t="e">
        <f>TTEST(B6:Q6,R6:AI6,2,3)</f>
        <v>#N/A</v>
      </c>
      <c r="BW6" t="e">
        <f>TTEST(B6:Q6,AJ6:BH6,2,3)</f>
        <v>#N/A</v>
      </c>
      <c r="BX6" t="e">
        <f>TTEST(R6:AI6,AJ6:BH6,2,3)</f>
        <v>#N/A</v>
      </c>
    </row>
    <row r="7" spans="1:76" x14ac:dyDescent="0.3">
      <c r="A7" t="s">
        <v>1699</v>
      </c>
      <c r="B7">
        <v>0.10242288771405014</v>
      </c>
      <c r="C7">
        <v>8.3532473216818198E-2</v>
      </c>
      <c r="D7">
        <v>7.8434924455817553E-2</v>
      </c>
      <c r="E7">
        <v>8.80581364746853E-2</v>
      </c>
      <c r="F7">
        <v>0.16374960306926051</v>
      </c>
      <c r="G7">
        <v>0.1233943045415995</v>
      </c>
      <c r="H7">
        <v>4.313821989714315E-2</v>
      </c>
      <c r="I7">
        <v>5.7713318983380946E-2</v>
      </c>
      <c r="J7">
        <v>5.5947491528401297E-2</v>
      </c>
      <c r="K7">
        <v>9.8540642663702951E-2</v>
      </c>
      <c r="L7">
        <v>4.7820621924996851E-2</v>
      </c>
      <c r="M7">
        <v>8.1728628165200753E-2</v>
      </c>
      <c r="N7">
        <v>0.1058349259341886</v>
      </c>
      <c r="O7">
        <v>0.1198895514870445</v>
      </c>
      <c r="P7">
        <v>0.1143741382264713</v>
      </c>
      <c r="Q7">
        <v>0.12616120484186449</v>
      </c>
      <c r="R7">
        <v>0.208998915625807</v>
      </c>
      <c r="S7">
        <v>0.15469870258576901</v>
      </c>
      <c r="T7">
        <v>0.13537777577624049</v>
      </c>
      <c r="U7">
        <v>0.12285740967997999</v>
      </c>
      <c r="V7">
        <v>7.3945832228919095E-2</v>
      </c>
      <c r="W7">
        <v>0.11394015839972089</v>
      </c>
      <c r="X7">
        <v>9.0813077094290151E-2</v>
      </c>
      <c r="Y7">
        <v>8.5512768862297445E-2</v>
      </c>
      <c r="Z7">
        <v>0.14344153579048152</v>
      </c>
      <c r="AA7">
        <v>0.230391614259285</v>
      </c>
      <c r="AB7">
        <v>6.8087112837201799E-2</v>
      </c>
      <c r="AC7">
        <v>0.141350001642016</v>
      </c>
      <c r="AD7">
        <v>4.3317181491419554E-2</v>
      </c>
      <c r="AE7">
        <v>8.0402691178117242E-2</v>
      </c>
      <c r="AF7">
        <v>3.7041165740450147E-2</v>
      </c>
      <c r="AG7">
        <v>0.10103998337163446</v>
      </c>
      <c r="AH7">
        <v>0.10618627516900771</v>
      </c>
      <c r="AI7">
        <v>0.17125582805558598</v>
      </c>
      <c r="AJ7">
        <v>0.17594280477212798</v>
      </c>
      <c r="AK7">
        <v>0.13633411934066045</v>
      </c>
      <c r="AL7">
        <v>5.3716270163031904E-2</v>
      </c>
      <c r="AM7">
        <v>6.4451869579194743E-2</v>
      </c>
      <c r="AN7">
        <v>0.111245579196585</v>
      </c>
      <c r="AO7">
        <v>7.7829398773758399E-2</v>
      </c>
      <c r="AP7">
        <v>0.12042097111109515</v>
      </c>
      <c r="AQ7">
        <v>9.9504231218426456E-2</v>
      </c>
      <c r="AR7">
        <v>0.12637052269099694</v>
      </c>
      <c r="AS7">
        <v>8.6897578679362708E-2</v>
      </c>
      <c r="AT7">
        <v>7.7379769113797348E-2</v>
      </c>
      <c r="AU7">
        <v>0.13377641164007781</v>
      </c>
      <c r="AV7">
        <v>0.141822606348944</v>
      </c>
      <c r="AW7">
        <v>0.16211136668547649</v>
      </c>
      <c r="AX7">
        <v>8.686305130580485E-2</v>
      </c>
      <c r="AY7">
        <v>0.10515726040809051</v>
      </c>
      <c r="AZ7">
        <v>9.5271013864008908E-2</v>
      </c>
      <c r="BA7">
        <v>5.2703195051718749E-2</v>
      </c>
      <c r="BB7">
        <v>8.8686948303991847E-2</v>
      </c>
      <c r="BC7">
        <v>7.3124469320746455E-2</v>
      </c>
      <c r="BD7">
        <v>0.1267807783319948</v>
      </c>
      <c r="BE7">
        <v>9.6072300327695148E-2</v>
      </c>
      <c r="BF7">
        <v>0.11289753613827649</v>
      </c>
      <c r="BG7">
        <v>0.11316751198304709</v>
      </c>
      <c r="BH7">
        <v>0.111000096316329</v>
      </c>
      <c r="BJ7">
        <f t="shared" ref="BJ7:BJ41" si="0">AVERAGE(B7:Q7)</f>
        <v>9.3171317070289139E-2</v>
      </c>
      <c r="BK7">
        <f t="shared" ref="BK7:BK41" si="1">AVERAGE(R7:AI7)</f>
        <v>0.11714766832156795</v>
      </c>
      <c r="BL7">
        <f t="shared" ref="BL7:BL41" si="2">AVERAGE(AJ7:BH7)</f>
        <v>0.10518110642660961</v>
      </c>
      <c r="BN7">
        <f t="shared" ref="BN7:BN41" si="3">STDEV(B7:Q7)</f>
        <v>3.2752908782194182E-2</v>
      </c>
      <c r="BO7">
        <f t="shared" ref="BO7:BO41" si="4">STDEV(R7:AI7)</f>
        <v>5.2477654842324709E-2</v>
      </c>
      <c r="BP7">
        <f t="shared" ref="BP7:BP41" si="5">STDEV(AJ7:BH7)</f>
        <v>3.1282464389938792E-2</v>
      </c>
      <c r="BR7">
        <f t="shared" ref="BR7:BR41" si="6">BN7/SQRT(16)</f>
        <v>8.1882271955485454E-3</v>
      </c>
      <c r="BS7">
        <f t="shared" ref="BS7:BS41" si="7">BO7/SQRT(18)</f>
        <v>1.2369101866591622E-2</v>
      </c>
      <c r="BT7">
        <f t="shared" ref="BT7:BT41" si="8">BP7/SQRT(25)</f>
        <v>6.2564928779877587E-3</v>
      </c>
      <c r="BV7">
        <f t="shared" ref="BV7:BV41" si="9">TTEST(B7:Q7,R7:AI7,2,3)</f>
        <v>0.11689588719973526</v>
      </c>
      <c r="BW7">
        <f t="shared" ref="BW7:BW41" si="10">TTEST(B7:Q7,AJ7:BH7,2,3)</f>
        <v>0.25272255805669297</v>
      </c>
      <c r="BX7">
        <f t="shared" ref="BX7:BX41" si="11">TTEST(R7:AI7,AJ7:BH7,2,3)</f>
        <v>0.39598090925429075</v>
      </c>
    </row>
    <row r="8" spans="1:76" x14ac:dyDescent="0.3">
      <c r="A8" t="s">
        <v>1700</v>
      </c>
      <c r="B8">
        <v>6.0261641796797195E-3</v>
      </c>
      <c r="C8">
        <v>1.9626356862606151E-3</v>
      </c>
      <c r="D8">
        <v>4.2365221590305001E-3</v>
      </c>
      <c r="E8">
        <v>4.8498645553044098E-3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4.4535862524033602E-3</v>
      </c>
      <c r="N8">
        <v>8.97125096956395E-3</v>
      </c>
      <c r="O8">
        <v>0</v>
      </c>
      <c r="P8">
        <v>0</v>
      </c>
      <c r="Q8">
        <v>1.0517706942270515E-2</v>
      </c>
      <c r="R8">
        <v>0</v>
      </c>
      <c r="S8">
        <v>0</v>
      </c>
      <c r="T8">
        <v>8.7682433619471999E-3</v>
      </c>
      <c r="U8">
        <v>0</v>
      </c>
      <c r="V8">
        <v>0</v>
      </c>
      <c r="W8">
        <v>0</v>
      </c>
      <c r="X8">
        <v>3.33173900389105E-3</v>
      </c>
      <c r="Y8">
        <v>0</v>
      </c>
      <c r="Z8">
        <v>0</v>
      </c>
      <c r="AA8">
        <v>0</v>
      </c>
      <c r="AB8">
        <v>9.2094982453505142E-3</v>
      </c>
      <c r="AC8">
        <v>0</v>
      </c>
      <c r="AD8">
        <v>1.3014199135268849E-2</v>
      </c>
      <c r="AE8">
        <v>5.8374311938503001E-3</v>
      </c>
      <c r="AF8">
        <v>0</v>
      </c>
      <c r="AG8">
        <v>0</v>
      </c>
      <c r="AH8">
        <v>6.4809085336420998E-3</v>
      </c>
      <c r="AI8">
        <v>6.1509084397095501E-3</v>
      </c>
      <c r="AJ8">
        <v>0</v>
      </c>
      <c r="AK8">
        <v>6.5920410238390998E-3</v>
      </c>
      <c r="AL8">
        <v>6.3127160593482497E-3</v>
      </c>
      <c r="AM8">
        <v>0</v>
      </c>
      <c r="AN8">
        <v>0</v>
      </c>
      <c r="AO8">
        <v>0</v>
      </c>
      <c r="AP8">
        <v>6.5631984128289057E-3</v>
      </c>
      <c r="AQ8">
        <v>1.171634720057815E-2</v>
      </c>
      <c r="AR8">
        <v>0</v>
      </c>
      <c r="AS8">
        <v>0</v>
      </c>
      <c r="AT8">
        <v>0</v>
      </c>
      <c r="AU8">
        <v>0</v>
      </c>
      <c r="AV8">
        <v>4.1245927893352047E-3</v>
      </c>
      <c r="AW8">
        <v>8.2966336653371997E-3</v>
      </c>
      <c r="AX8">
        <v>7.3602159239788498E-3</v>
      </c>
      <c r="AY8">
        <v>7.2411421623061502E-3</v>
      </c>
      <c r="AZ8">
        <v>0</v>
      </c>
      <c r="BA8">
        <v>9.7898372742684005E-3</v>
      </c>
      <c r="BB8">
        <v>0</v>
      </c>
      <c r="BC8">
        <v>2.9116764140627751E-3</v>
      </c>
      <c r="BD8">
        <v>0</v>
      </c>
      <c r="BE8">
        <v>1.272770883567355E-2</v>
      </c>
      <c r="BF8">
        <v>0</v>
      </c>
      <c r="BG8">
        <v>6.9027020923699001E-3</v>
      </c>
      <c r="BH8">
        <v>0</v>
      </c>
      <c r="BJ8">
        <f t="shared" si="0"/>
        <v>2.563608171532067E-3</v>
      </c>
      <c r="BK8">
        <f t="shared" si="1"/>
        <v>2.9329404396477533E-3</v>
      </c>
      <c r="BL8">
        <f t="shared" si="2"/>
        <v>3.621552474157057E-3</v>
      </c>
      <c r="BN8">
        <f t="shared" si="3"/>
        <v>3.534802623832916E-3</v>
      </c>
      <c r="BO8">
        <f t="shared" si="4"/>
        <v>4.2095113122868587E-3</v>
      </c>
      <c r="BP8">
        <f t="shared" si="5"/>
        <v>4.2923218845557793E-3</v>
      </c>
      <c r="BR8">
        <f t="shared" si="6"/>
        <v>8.8370065595822899E-4</v>
      </c>
      <c r="BS8">
        <f t="shared" si="7"/>
        <v>9.9219133146650693E-4</v>
      </c>
      <c r="BT8">
        <f t="shared" si="8"/>
        <v>8.584643769111559E-4</v>
      </c>
      <c r="BV8">
        <f t="shared" si="9"/>
        <v>0.7828278573010039</v>
      </c>
      <c r="BW8">
        <f t="shared" si="10"/>
        <v>0.39612315859292924</v>
      </c>
      <c r="BX8">
        <f t="shared" si="11"/>
        <v>0.6028025563554642</v>
      </c>
    </row>
    <row r="9" spans="1:76" x14ac:dyDescent="0.3">
      <c r="A9" t="s">
        <v>1701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9.6008388073190003E-3</v>
      </c>
      <c r="O9">
        <v>0</v>
      </c>
      <c r="P9">
        <v>0</v>
      </c>
      <c r="Q9">
        <v>0</v>
      </c>
      <c r="R9">
        <v>0</v>
      </c>
      <c r="S9">
        <v>2.7145748958565599E-3</v>
      </c>
      <c r="T9">
        <v>1.2731858201996155E-2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1.49203650877644E-2</v>
      </c>
      <c r="AB9">
        <v>1.031251698553655E-4</v>
      </c>
      <c r="AC9">
        <v>0</v>
      </c>
      <c r="AD9">
        <v>0</v>
      </c>
      <c r="AE9">
        <v>5.1374236345165499E-3</v>
      </c>
      <c r="AF9">
        <v>0</v>
      </c>
      <c r="AG9">
        <v>6.6692235799773998E-4</v>
      </c>
      <c r="AH9">
        <v>0</v>
      </c>
      <c r="AI9">
        <v>0</v>
      </c>
      <c r="AJ9">
        <v>0</v>
      </c>
      <c r="AK9">
        <v>0</v>
      </c>
      <c r="AL9">
        <v>0</v>
      </c>
      <c r="AM9">
        <v>4.3698824353599801E-3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8.5781482129405496E-3</v>
      </c>
      <c r="AU9">
        <v>0</v>
      </c>
      <c r="AV9">
        <v>0</v>
      </c>
      <c r="AW9">
        <v>0</v>
      </c>
      <c r="AX9">
        <v>7.7802113568181997E-5</v>
      </c>
      <c r="AY9">
        <v>0</v>
      </c>
      <c r="AZ9">
        <v>9.0002361543617994E-3</v>
      </c>
      <c r="BA9">
        <v>4.2597846857873297E-3</v>
      </c>
      <c r="BB9">
        <v>1.0832725155368349E-3</v>
      </c>
      <c r="BC9">
        <v>6.39028198363385E-3</v>
      </c>
      <c r="BD9">
        <v>0</v>
      </c>
      <c r="BE9">
        <v>0</v>
      </c>
      <c r="BF9">
        <v>0</v>
      </c>
      <c r="BG9">
        <v>2.4932486643953898E-3</v>
      </c>
      <c r="BH9">
        <v>0</v>
      </c>
      <c r="BJ9">
        <f t="shared" si="0"/>
        <v>6.0005242545743752E-4</v>
      </c>
      <c r="BK9">
        <f t="shared" si="1"/>
        <v>2.0152371859992651E-3</v>
      </c>
      <c r="BL9">
        <f t="shared" si="2"/>
        <v>1.4501062706233567E-3</v>
      </c>
      <c r="BN9">
        <f t="shared" si="3"/>
        <v>2.4002097018297501E-3</v>
      </c>
      <c r="BO9">
        <f t="shared" si="4"/>
        <v>4.5103391671140894E-3</v>
      </c>
      <c r="BP9">
        <f t="shared" si="5"/>
        <v>2.7950241204066613E-3</v>
      </c>
      <c r="BR9">
        <f t="shared" si="6"/>
        <v>6.0005242545743752E-4</v>
      </c>
      <c r="BS9">
        <f t="shared" si="7"/>
        <v>1.0630971368392193E-3</v>
      </c>
      <c r="BT9">
        <f t="shared" si="8"/>
        <v>5.5900482408133224E-4</v>
      </c>
      <c r="BV9">
        <f t="shared" si="9"/>
        <v>0.25668181273353602</v>
      </c>
      <c r="BW9">
        <f t="shared" si="10"/>
        <v>0.30694517641620911</v>
      </c>
      <c r="BX9">
        <f t="shared" si="11"/>
        <v>0.64187436442684476</v>
      </c>
    </row>
    <row r="10" spans="1:76" x14ac:dyDescent="0.3">
      <c r="A10" t="s">
        <v>1702</v>
      </c>
      <c r="B10">
        <v>1.90853957212507E-2</v>
      </c>
      <c r="C10">
        <v>2.2948622089948099E-2</v>
      </c>
      <c r="D10">
        <v>0</v>
      </c>
      <c r="E10">
        <v>2.3526550691360302E-3</v>
      </c>
      <c r="F10">
        <v>4.1602325577625547E-3</v>
      </c>
      <c r="G10">
        <v>6.9148570821066001E-3</v>
      </c>
      <c r="H10">
        <v>0</v>
      </c>
      <c r="I10">
        <v>5.1334432283027497E-3</v>
      </c>
      <c r="J10">
        <v>1.06430416916992E-2</v>
      </c>
      <c r="K10">
        <v>0</v>
      </c>
      <c r="L10">
        <v>1.040850593506135E-2</v>
      </c>
      <c r="M10">
        <v>0</v>
      </c>
      <c r="N10">
        <v>9.2020869096548497E-3</v>
      </c>
      <c r="O10">
        <v>2.006114991751012E-2</v>
      </c>
      <c r="P10">
        <v>0</v>
      </c>
      <c r="Q10">
        <v>0</v>
      </c>
      <c r="R10">
        <v>0</v>
      </c>
      <c r="S10">
        <v>0</v>
      </c>
      <c r="T10">
        <v>9.69920883741935E-3</v>
      </c>
      <c r="U10">
        <v>1.0100435352666935E-2</v>
      </c>
      <c r="V10">
        <v>0</v>
      </c>
      <c r="W10">
        <v>1.3555666444323211E-2</v>
      </c>
      <c r="X10">
        <v>4.9161931483692996E-3</v>
      </c>
      <c r="Y10">
        <v>6.2427903695412802E-3</v>
      </c>
      <c r="Z10">
        <v>2.40714904260379E-2</v>
      </c>
      <c r="AA10">
        <v>0</v>
      </c>
      <c r="AB10">
        <v>2.7286649402417048E-3</v>
      </c>
      <c r="AC10">
        <v>1.0868694122018E-2</v>
      </c>
      <c r="AD10">
        <v>4.4998940218510799E-3</v>
      </c>
      <c r="AE10">
        <v>3.0646493046856699E-3</v>
      </c>
      <c r="AF10">
        <v>0</v>
      </c>
      <c r="AG10">
        <v>8.41201805072175E-3</v>
      </c>
      <c r="AH10">
        <v>1.1924043598128599E-2</v>
      </c>
      <c r="AI10">
        <v>2.1500985550180648E-2</v>
      </c>
      <c r="AJ10">
        <v>1.6461338180045301E-2</v>
      </c>
      <c r="AK10">
        <v>8.6261924134142E-3</v>
      </c>
      <c r="AL10">
        <v>0</v>
      </c>
      <c r="AM10">
        <v>0</v>
      </c>
      <c r="AN10">
        <v>1.1647915751663459E-2</v>
      </c>
      <c r="AO10">
        <v>1.8356912587037251E-3</v>
      </c>
      <c r="AP10">
        <v>1.1034760538159449E-3</v>
      </c>
      <c r="AQ10">
        <v>1.478399026725445E-2</v>
      </c>
      <c r="AR10">
        <v>0</v>
      </c>
      <c r="AS10">
        <v>0</v>
      </c>
      <c r="AT10">
        <v>4.7201286649554697E-3</v>
      </c>
      <c r="AU10">
        <v>0</v>
      </c>
      <c r="AV10">
        <v>1.2493581180634299E-2</v>
      </c>
      <c r="AW10">
        <v>0</v>
      </c>
      <c r="AX10">
        <v>0</v>
      </c>
      <c r="AY10">
        <v>4.6725043628667698E-4</v>
      </c>
      <c r="AZ10">
        <v>0</v>
      </c>
      <c r="BA10">
        <v>0</v>
      </c>
      <c r="BB10">
        <v>0</v>
      </c>
      <c r="BC10">
        <v>2.16695968775928E-2</v>
      </c>
      <c r="BD10">
        <v>1.36738875986737E-2</v>
      </c>
      <c r="BE10">
        <v>4.2726264728306946E-3</v>
      </c>
      <c r="BF10">
        <v>9.6439757473223498E-4</v>
      </c>
      <c r="BG10">
        <v>0</v>
      </c>
      <c r="BH10">
        <v>1.791621168847566E-2</v>
      </c>
      <c r="BJ10">
        <f t="shared" si="0"/>
        <v>6.9318743876520157E-3</v>
      </c>
      <c r="BK10">
        <f t="shared" si="1"/>
        <v>7.3102630092325245E-3</v>
      </c>
      <c r="BL10">
        <f t="shared" si="2"/>
        <v>5.2254513767631449E-3</v>
      </c>
      <c r="BN10">
        <f t="shared" si="3"/>
        <v>7.8648032213369905E-3</v>
      </c>
      <c r="BO10">
        <f t="shared" si="4"/>
        <v>7.2394387630563307E-3</v>
      </c>
      <c r="BP10">
        <f t="shared" si="5"/>
        <v>7.0619025100100109E-3</v>
      </c>
      <c r="BR10">
        <f t="shared" si="6"/>
        <v>1.9662008053342476E-3</v>
      </c>
      <c r="BS10">
        <f t="shared" si="7"/>
        <v>1.7063520804472946E-3</v>
      </c>
      <c r="BT10">
        <f t="shared" si="8"/>
        <v>1.4123805020020022E-3</v>
      </c>
      <c r="BV10">
        <f t="shared" si="9"/>
        <v>0.88538766159676574</v>
      </c>
      <c r="BW10">
        <f t="shared" si="10"/>
        <v>0.48640861702715854</v>
      </c>
      <c r="BX10">
        <f t="shared" si="11"/>
        <v>0.35283530200560764</v>
      </c>
    </row>
    <row r="11" spans="1:76" x14ac:dyDescent="0.3">
      <c r="A11" t="s">
        <v>1703</v>
      </c>
      <c r="B11">
        <v>2.30398924813957E-2</v>
      </c>
      <c r="C11">
        <v>0</v>
      </c>
      <c r="D11">
        <v>0</v>
      </c>
      <c r="E11">
        <v>4.9998272063959098E-2</v>
      </c>
      <c r="F11">
        <v>7.7797958164393501E-3</v>
      </c>
      <c r="G11">
        <v>2.82864069484806E-2</v>
      </c>
      <c r="H11">
        <v>0</v>
      </c>
      <c r="I11">
        <v>0</v>
      </c>
      <c r="J11">
        <v>2.34703146701087E-2</v>
      </c>
      <c r="K11">
        <v>0</v>
      </c>
      <c r="L11">
        <v>0</v>
      </c>
      <c r="M11">
        <v>7.6865251121029004E-3</v>
      </c>
      <c r="N11">
        <v>1.42867895443095E-2</v>
      </c>
      <c r="O11">
        <v>7.2409789062206501E-3</v>
      </c>
      <c r="P11">
        <v>1.79569451136465E-2</v>
      </c>
      <c r="Q11">
        <v>1.9055102490950451E-2</v>
      </c>
      <c r="R11">
        <v>1.18972570914189E-2</v>
      </c>
      <c r="S11">
        <v>2.1729578486143399E-3</v>
      </c>
      <c r="T11">
        <v>8.0668277952389497E-3</v>
      </c>
      <c r="U11">
        <v>5.9806617343713647E-2</v>
      </c>
      <c r="V11">
        <v>2.4664096153042069E-2</v>
      </c>
      <c r="W11">
        <v>1.734712394809625E-2</v>
      </c>
      <c r="X11">
        <v>0</v>
      </c>
      <c r="Y11">
        <v>2.0779870413957201E-3</v>
      </c>
      <c r="Z11">
        <v>1.0744354182138205E-2</v>
      </c>
      <c r="AA11">
        <v>2.278599023968465E-2</v>
      </c>
      <c r="AB11">
        <v>2.1479119519797252E-2</v>
      </c>
      <c r="AC11">
        <v>5.1223871590355047E-2</v>
      </c>
      <c r="AD11">
        <v>1.6863160470848036E-2</v>
      </c>
      <c r="AE11">
        <v>2.349283520191205E-2</v>
      </c>
      <c r="AF11">
        <v>6.2129372488658498E-3</v>
      </c>
      <c r="AG11">
        <v>3.4793895979715098E-3</v>
      </c>
      <c r="AH11">
        <v>1.7161789368342659E-2</v>
      </c>
      <c r="AI11">
        <v>3.0891061523234151E-2</v>
      </c>
      <c r="AJ11">
        <v>1.7840525965913751E-2</v>
      </c>
      <c r="AK11">
        <v>5.6192639731885902E-2</v>
      </c>
      <c r="AL11">
        <v>1.1875706363946019E-2</v>
      </c>
      <c r="AM11">
        <v>2.3796279860227955E-2</v>
      </c>
      <c r="AN11">
        <v>1.38839787625624E-2</v>
      </c>
      <c r="AO11">
        <v>0</v>
      </c>
      <c r="AP11">
        <v>1.21466159843901E-2</v>
      </c>
      <c r="AQ11">
        <v>8.4623597426124499E-3</v>
      </c>
      <c r="AR11">
        <v>1.8752051414422398E-2</v>
      </c>
      <c r="AS11">
        <v>7.7175025161375001E-3</v>
      </c>
      <c r="AT11">
        <v>7.6773486070518E-3</v>
      </c>
      <c r="AU11">
        <v>1.0047135700563949E-2</v>
      </c>
      <c r="AV11">
        <v>0</v>
      </c>
      <c r="AW11">
        <v>6.8703889889716501E-3</v>
      </c>
      <c r="AX11">
        <v>1.119637807363975E-2</v>
      </c>
      <c r="AY11">
        <v>1.316763283948295E-2</v>
      </c>
      <c r="AZ11">
        <v>3.6761962975565353E-2</v>
      </c>
      <c r="BA11">
        <v>6.2705952290465E-3</v>
      </c>
      <c r="BB11">
        <v>7.1747032426756003E-3</v>
      </c>
      <c r="BC11">
        <v>0</v>
      </c>
      <c r="BD11">
        <v>0</v>
      </c>
      <c r="BE11">
        <v>8.4873952553585104E-3</v>
      </c>
      <c r="BF11">
        <v>1.34037425571196E-2</v>
      </c>
      <c r="BG11">
        <v>1.2413995924790351E-2</v>
      </c>
      <c r="BH11">
        <v>5.8704224733802501E-3</v>
      </c>
      <c r="BJ11">
        <f t="shared" si="0"/>
        <v>1.2425063946725844E-2</v>
      </c>
      <c r="BK11">
        <f t="shared" si="1"/>
        <v>1.8353743120259405E-2</v>
      </c>
      <c r="BL11">
        <f t="shared" si="2"/>
        <v>1.2400374488389791E-2</v>
      </c>
      <c r="BN11">
        <f t="shared" si="3"/>
        <v>1.4078886673371665E-2</v>
      </c>
      <c r="BO11">
        <f t="shared" si="4"/>
        <v>1.6258758907180242E-2</v>
      </c>
      <c r="BP11">
        <f t="shared" si="5"/>
        <v>1.2162809661356752E-2</v>
      </c>
      <c r="BR11">
        <f t="shared" si="6"/>
        <v>3.5197216683429161E-3</v>
      </c>
      <c r="BS11">
        <f t="shared" si="7"/>
        <v>3.8322262256481102E-3</v>
      </c>
      <c r="BT11">
        <f t="shared" si="8"/>
        <v>2.4325619322713506E-3</v>
      </c>
      <c r="BV11">
        <f t="shared" si="9"/>
        <v>0.26299558534318351</v>
      </c>
      <c r="BW11">
        <f t="shared" si="10"/>
        <v>0.99543576693007629</v>
      </c>
      <c r="BX11">
        <f t="shared" si="11"/>
        <v>0.19960905813398347</v>
      </c>
    </row>
    <row r="12" spans="1:76" x14ac:dyDescent="0.3">
      <c r="A12" t="s">
        <v>1704</v>
      </c>
      <c r="B12">
        <v>1.041105371245286</v>
      </c>
      <c r="C12">
        <v>1.79057935010673</v>
      </c>
      <c r="D12">
        <v>2.3715642625316047</v>
      </c>
      <c r="E12">
        <v>2.2478193109060651</v>
      </c>
      <c r="F12">
        <v>2.0710260618959251</v>
      </c>
      <c r="G12">
        <v>2.7238275492173702</v>
      </c>
      <c r="H12">
        <v>3.6891661360560049</v>
      </c>
      <c r="I12">
        <v>1.8121357024721849</v>
      </c>
      <c r="J12">
        <v>3.04163519845949</v>
      </c>
      <c r="K12">
        <v>1.9129184872719951</v>
      </c>
      <c r="L12">
        <v>2.8504849279696751</v>
      </c>
      <c r="M12">
        <v>2.7186745935946197</v>
      </c>
      <c r="N12">
        <v>4.3812780846266453</v>
      </c>
      <c r="O12">
        <v>1.401242228093555</v>
      </c>
      <c r="P12">
        <v>1.0505684911038911</v>
      </c>
      <c r="Q12">
        <v>1.9499767441482301</v>
      </c>
      <c r="R12">
        <v>1.4189779871817301</v>
      </c>
      <c r="S12">
        <v>2.6575390255635902</v>
      </c>
      <c r="T12">
        <v>1.8270235017235001</v>
      </c>
      <c r="U12">
        <v>2.6901152168250997</v>
      </c>
      <c r="V12">
        <v>2.7067803075250101</v>
      </c>
      <c r="W12">
        <v>2.6874622133318402</v>
      </c>
      <c r="X12">
        <v>2.4403398706709249</v>
      </c>
      <c r="Y12">
        <v>1.87696876131676</v>
      </c>
      <c r="Z12">
        <v>3.241494696615645</v>
      </c>
      <c r="AA12">
        <v>3.0615855593145249</v>
      </c>
      <c r="AB12">
        <v>2.0974889424066001</v>
      </c>
      <c r="AC12">
        <v>3.1725195984162546</v>
      </c>
      <c r="AD12">
        <v>2.5726860942166399</v>
      </c>
      <c r="AE12">
        <v>3.1976151884752202</v>
      </c>
      <c r="AF12">
        <v>2.5862100618434249</v>
      </c>
      <c r="AG12">
        <v>0.98603043602398399</v>
      </c>
      <c r="AH12">
        <v>2.8210561550089799</v>
      </c>
      <c r="AI12">
        <v>0.82716708250258453</v>
      </c>
      <c r="AJ12">
        <v>1.4710609493764051</v>
      </c>
      <c r="AK12">
        <v>3.1542043088690948</v>
      </c>
      <c r="AL12">
        <v>2.6261315351012549</v>
      </c>
      <c r="AM12">
        <v>2.3061607001029003</v>
      </c>
      <c r="AN12">
        <v>2.65003306417784</v>
      </c>
      <c r="AO12">
        <v>1.7333312773565202</v>
      </c>
      <c r="AP12">
        <v>2.0913706009916702</v>
      </c>
      <c r="AQ12">
        <v>2.2124943386006448</v>
      </c>
      <c r="AR12">
        <v>2.9199238317956149</v>
      </c>
      <c r="AS12">
        <v>2.0965166993768802</v>
      </c>
      <c r="AT12">
        <v>2.4190735894139501</v>
      </c>
      <c r="AU12">
        <v>2.9192703084725449</v>
      </c>
      <c r="AV12">
        <v>2.5936311611813903</v>
      </c>
      <c r="AW12">
        <v>0.89309820900987358</v>
      </c>
      <c r="AX12">
        <v>2.3895038308744749</v>
      </c>
      <c r="AY12">
        <v>1.6458959091089751</v>
      </c>
      <c r="AZ12">
        <v>1.2561522182521101</v>
      </c>
      <c r="BA12">
        <v>3.0781064716901549</v>
      </c>
      <c r="BB12">
        <v>2.0619680720719602</v>
      </c>
      <c r="BC12">
        <v>2.9824042259995753</v>
      </c>
      <c r="BD12">
        <v>3.1979108962242599</v>
      </c>
      <c r="BE12">
        <v>1.5800191629156251</v>
      </c>
      <c r="BF12">
        <v>2.2142142547643848</v>
      </c>
      <c r="BG12">
        <v>2.22337781421336</v>
      </c>
      <c r="BH12">
        <v>2.5320768468477248</v>
      </c>
      <c r="BJ12">
        <f t="shared" si="0"/>
        <v>2.3158751562312041</v>
      </c>
      <c r="BK12">
        <f t="shared" si="1"/>
        <v>2.3816144832756843</v>
      </c>
      <c r="BL12">
        <f t="shared" si="2"/>
        <v>2.2899172110715673</v>
      </c>
      <c r="BN12">
        <f t="shared" si="3"/>
        <v>0.90366831360261957</v>
      </c>
      <c r="BO12">
        <f t="shared" si="4"/>
        <v>0.73052145471292307</v>
      </c>
      <c r="BP12">
        <f t="shared" si="5"/>
        <v>0.6106496616206879</v>
      </c>
      <c r="BR12">
        <f t="shared" si="6"/>
        <v>0.22591707840065489</v>
      </c>
      <c r="BS12">
        <f t="shared" si="7"/>
        <v>0.17218555814325645</v>
      </c>
      <c r="BT12">
        <f t="shared" si="8"/>
        <v>0.12212993232413757</v>
      </c>
      <c r="BV12">
        <f t="shared" si="9"/>
        <v>0.81861001260472555</v>
      </c>
      <c r="BW12">
        <f t="shared" si="10"/>
        <v>0.92033740113904006</v>
      </c>
      <c r="BX12">
        <f t="shared" si="11"/>
        <v>0.66687939797326479</v>
      </c>
    </row>
    <row r="13" spans="1:76" x14ac:dyDescent="0.3">
      <c r="A13" t="s">
        <v>1705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7.8867445144050492E-3</v>
      </c>
      <c r="I13">
        <v>2.008102361698761E-2</v>
      </c>
      <c r="J13">
        <v>0</v>
      </c>
      <c r="K13">
        <v>0</v>
      </c>
      <c r="L13">
        <v>0</v>
      </c>
      <c r="M13">
        <v>0</v>
      </c>
      <c r="N13">
        <v>0</v>
      </c>
      <c r="O13">
        <v>2.0272670095770749E-2</v>
      </c>
      <c r="P13">
        <v>0</v>
      </c>
      <c r="Q13">
        <v>0</v>
      </c>
      <c r="R13">
        <v>0</v>
      </c>
      <c r="S13">
        <v>0</v>
      </c>
      <c r="T13">
        <v>7.7802665405631499E-3</v>
      </c>
      <c r="U13">
        <v>0</v>
      </c>
      <c r="V13">
        <v>1.65742670011502E-3</v>
      </c>
      <c r="W13">
        <v>2.5866185867680202E-3</v>
      </c>
      <c r="X13">
        <v>0</v>
      </c>
      <c r="Y13">
        <v>0</v>
      </c>
      <c r="Z13">
        <v>0</v>
      </c>
      <c r="AA13">
        <v>1.5782174618655751E-2</v>
      </c>
      <c r="AB13">
        <v>0</v>
      </c>
      <c r="AC13">
        <v>0</v>
      </c>
      <c r="AD13">
        <v>9.9344225799635946E-3</v>
      </c>
      <c r="AE13">
        <v>3.59685282896454E-3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1.3704085545786599E-3</v>
      </c>
      <c r="AL13">
        <v>4.8845784267678603E-3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1.4202769710935601E-2</v>
      </c>
      <c r="AS13">
        <v>4.1715917195774797E-3</v>
      </c>
      <c r="AT13">
        <v>0</v>
      </c>
      <c r="AU13">
        <v>0</v>
      </c>
      <c r="AV13">
        <v>1.2493581180634299E-2</v>
      </c>
      <c r="AW13">
        <v>6.8703889889716501E-3</v>
      </c>
      <c r="AX13">
        <v>0</v>
      </c>
      <c r="AY13">
        <v>0</v>
      </c>
      <c r="AZ13">
        <v>8.9730304892111992E-3</v>
      </c>
      <c r="BA13">
        <v>9.7898372742684005E-3</v>
      </c>
      <c r="BB13">
        <v>0</v>
      </c>
      <c r="BC13">
        <v>2.4640561782264549E-3</v>
      </c>
      <c r="BD13">
        <v>0</v>
      </c>
      <c r="BE13">
        <v>5.4547323581457998E-3</v>
      </c>
      <c r="BF13">
        <v>6.1722989009717496E-4</v>
      </c>
      <c r="BG13">
        <v>0</v>
      </c>
      <c r="BH13">
        <v>0</v>
      </c>
      <c r="BJ13">
        <f t="shared" si="0"/>
        <v>3.0150273891977131E-3</v>
      </c>
      <c r="BK13">
        <f t="shared" si="1"/>
        <v>2.2965423252794487E-3</v>
      </c>
      <c r="BL13">
        <f t="shared" si="2"/>
        <v>2.8516881908565829E-3</v>
      </c>
      <c r="BN13">
        <f t="shared" si="3"/>
        <v>6.9808459794482016E-3</v>
      </c>
      <c r="BO13">
        <f t="shared" si="4"/>
        <v>4.4440536917240061E-3</v>
      </c>
      <c r="BP13">
        <f t="shared" si="5"/>
        <v>4.3656303896802444E-3</v>
      </c>
      <c r="BR13">
        <f t="shared" si="6"/>
        <v>1.7452114948620504E-3</v>
      </c>
      <c r="BS13">
        <f t="shared" si="7"/>
        <v>1.0474735004583852E-3</v>
      </c>
      <c r="BT13">
        <f t="shared" si="8"/>
        <v>8.7312607793604889E-4</v>
      </c>
      <c r="BV13">
        <f t="shared" si="9"/>
        <v>0.72706659714119271</v>
      </c>
      <c r="BW13">
        <f t="shared" si="10"/>
        <v>0.93403154178829251</v>
      </c>
      <c r="BX13">
        <f t="shared" si="11"/>
        <v>0.68631807414125445</v>
      </c>
    </row>
    <row r="14" spans="1:76" x14ac:dyDescent="0.3">
      <c r="A14" t="s">
        <v>1706</v>
      </c>
      <c r="B14">
        <v>7.1494832180116458E-2</v>
      </c>
      <c r="C14">
        <v>0.10176690932135141</v>
      </c>
      <c r="D14">
        <v>3.1041399437551149E-2</v>
      </c>
      <c r="E14">
        <v>3.4731004701158551E-2</v>
      </c>
      <c r="F14">
        <v>2.2562796846591848E-2</v>
      </c>
      <c r="G14">
        <v>8.1199029977904996E-3</v>
      </c>
      <c r="H14">
        <v>1.32226579067601E-2</v>
      </c>
      <c r="I14">
        <v>6.0155543971194504E-3</v>
      </c>
      <c r="J14">
        <v>2.4939149605655901E-2</v>
      </c>
      <c r="K14">
        <v>1.7267386650993349E-2</v>
      </c>
      <c r="L14">
        <v>2.1265323328591351E-2</v>
      </c>
      <c r="M14">
        <v>1.3782293737272119E-2</v>
      </c>
      <c r="N14">
        <v>9.9237707137930491E-3</v>
      </c>
      <c r="O14">
        <v>0.15525543712776099</v>
      </c>
      <c r="P14">
        <v>0.21950157996486044</v>
      </c>
      <c r="Q14">
        <v>6.1691798501741502E-3</v>
      </c>
      <c r="R14">
        <v>2.01242924881633E-2</v>
      </c>
      <c r="S14">
        <v>1.59358061203867E-3</v>
      </c>
      <c r="T14">
        <v>3.4753238810357849E-2</v>
      </c>
      <c r="U14">
        <v>0</v>
      </c>
      <c r="V14">
        <v>1.426901133898555E-2</v>
      </c>
      <c r="W14">
        <v>0</v>
      </c>
      <c r="X14">
        <v>6.0653179049997008E-3</v>
      </c>
      <c r="Y14">
        <v>4.456089986601925E-3</v>
      </c>
      <c r="Z14">
        <v>5.4333215261059501E-3</v>
      </c>
      <c r="AA14">
        <v>1.9540165541472448E-2</v>
      </c>
      <c r="AB14">
        <v>1.7952176532141151E-2</v>
      </c>
      <c r="AC14">
        <v>0</v>
      </c>
      <c r="AD14">
        <v>0</v>
      </c>
      <c r="AE14">
        <v>0</v>
      </c>
      <c r="AF14">
        <v>5.8007850470100496E-3</v>
      </c>
      <c r="AG14">
        <v>0.122021001159044</v>
      </c>
      <c r="AH14">
        <v>1.12130537735999E-2</v>
      </c>
      <c r="AI14">
        <v>0.10105000312386014</v>
      </c>
      <c r="AJ14">
        <v>7.9954630790069245E-2</v>
      </c>
      <c r="AK14">
        <v>0</v>
      </c>
      <c r="AL14">
        <v>1.2602623052194251E-2</v>
      </c>
      <c r="AM14">
        <v>1.194097425179794E-2</v>
      </c>
      <c r="AN14">
        <v>9.3827073602094999E-3</v>
      </c>
      <c r="AO14">
        <v>0.11346250322819701</v>
      </c>
      <c r="AP14">
        <v>0</v>
      </c>
      <c r="AQ14">
        <v>1.4491913701684924E-2</v>
      </c>
      <c r="AR14">
        <v>0</v>
      </c>
      <c r="AS14">
        <v>7.4204918277093E-3</v>
      </c>
      <c r="AT14">
        <v>6.6302239619553498E-3</v>
      </c>
      <c r="AU14">
        <v>7.0643868251908503E-3</v>
      </c>
      <c r="AV14">
        <v>7.7894522674278543E-2</v>
      </c>
      <c r="AW14">
        <v>0.12750241490962874</v>
      </c>
      <c r="AX14">
        <v>1.638960533840535E-2</v>
      </c>
      <c r="AY14">
        <v>1.224273997528965E-2</v>
      </c>
      <c r="AZ14">
        <v>0.13818046747760995</v>
      </c>
      <c r="BA14">
        <v>0</v>
      </c>
      <c r="BB14">
        <v>0</v>
      </c>
      <c r="BC14">
        <v>1.4328811906929801E-2</v>
      </c>
      <c r="BD14">
        <v>0</v>
      </c>
      <c r="BE14">
        <v>4.4966681914195256E-2</v>
      </c>
      <c r="BF14">
        <v>1.144469753040606E-2</v>
      </c>
      <c r="BG14">
        <v>5.47195489988315E-3</v>
      </c>
      <c r="BH14">
        <v>0</v>
      </c>
      <c r="BJ14">
        <f t="shared" si="0"/>
        <v>4.73161986729713E-2</v>
      </c>
      <c r="BK14">
        <f t="shared" si="1"/>
        <v>2.0237335435798923E-2</v>
      </c>
      <c r="BL14">
        <f t="shared" si="2"/>
        <v>2.8454894065025396E-2</v>
      </c>
      <c r="BN14">
        <f t="shared" si="3"/>
        <v>6.1420260236568679E-2</v>
      </c>
      <c r="BO14">
        <f t="shared" si="4"/>
        <v>3.4723189040103408E-2</v>
      </c>
      <c r="BP14">
        <f t="shared" si="5"/>
        <v>4.281640029159714E-2</v>
      </c>
      <c r="BR14">
        <f t="shared" si="6"/>
        <v>1.535506505914217E-2</v>
      </c>
      <c r="BS14">
        <f t="shared" si="7"/>
        <v>8.1843341448931753E-3</v>
      </c>
      <c r="BT14">
        <f t="shared" si="8"/>
        <v>8.5632800583194287E-3</v>
      </c>
      <c r="BV14">
        <f t="shared" si="9"/>
        <v>0.13324979579777696</v>
      </c>
      <c r="BW14">
        <f t="shared" si="10"/>
        <v>0.29389693080546753</v>
      </c>
      <c r="BX14">
        <f t="shared" si="11"/>
        <v>0.49182341216754411</v>
      </c>
    </row>
    <row r="15" spans="1:76" x14ac:dyDescent="0.3">
      <c r="A15" t="s">
        <v>1707</v>
      </c>
      <c r="B15">
        <v>0.20083100539094201</v>
      </c>
      <c r="C15">
        <v>0.2467345982133535</v>
      </c>
      <c r="D15">
        <v>4.93467567864894E-2</v>
      </c>
      <c r="E15">
        <v>7.54599141356315E-3</v>
      </c>
      <c r="F15">
        <v>1.5439286866709185E-2</v>
      </c>
      <c r="G15">
        <v>2.8616885385420801E-2</v>
      </c>
      <c r="H15">
        <v>0</v>
      </c>
      <c r="I15">
        <v>1.588038965248325E-2</v>
      </c>
      <c r="J15">
        <v>4.1539982246860299E-2</v>
      </c>
      <c r="K15">
        <v>1.7655164888331652E-2</v>
      </c>
      <c r="L15">
        <v>3.463166081020895E-2</v>
      </c>
      <c r="M15">
        <v>2.7259081125420651E-2</v>
      </c>
      <c r="N15">
        <v>2.0553248589840849E-2</v>
      </c>
      <c r="O15">
        <v>0.32995892336385302</v>
      </c>
      <c r="P15">
        <v>0.46706433744042303</v>
      </c>
      <c r="Q15">
        <v>1.1442319940193034E-2</v>
      </c>
      <c r="R15">
        <v>0.180216442802212</v>
      </c>
      <c r="S15">
        <v>2.4919159140518052E-2</v>
      </c>
      <c r="T15">
        <v>5.0248907648336449E-2</v>
      </c>
      <c r="U15">
        <v>1.7437503894766566E-2</v>
      </c>
      <c r="V15">
        <v>1.0995684057075626E-2</v>
      </c>
      <c r="W15">
        <v>1.5183197147185488E-2</v>
      </c>
      <c r="X15">
        <v>2.7147164349667352E-2</v>
      </c>
      <c r="Y15">
        <v>4.0836566173435701E-3</v>
      </c>
      <c r="Z15">
        <v>7.6615011198093502E-3</v>
      </c>
      <c r="AA15">
        <v>7.1689675182324802E-2</v>
      </c>
      <c r="AB15">
        <v>2.6701567588006049E-2</v>
      </c>
      <c r="AC15">
        <v>1.6382794912519854E-2</v>
      </c>
      <c r="AD15">
        <v>3.0415769234823E-2</v>
      </c>
      <c r="AE15">
        <v>2.8774000626875497E-2</v>
      </c>
      <c r="AF15">
        <v>1.37886396460489E-2</v>
      </c>
      <c r="AG15">
        <v>0.19817304372240652</v>
      </c>
      <c r="AH15">
        <v>4.8855211754813201E-2</v>
      </c>
      <c r="AI15">
        <v>0.13409149869511425</v>
      </c>
      <c r="AJ15">
        <v>0.33250411595208595</v>
      </c>
      <c r="AK15">
        <v>3.7878922161299053E-2</v>
      </c>
      <c r="AL15">
        <v>2.9198583268752999E-2</v>
      </c>
      <c r="AM15">
        <v>1.5462711884162601E-2</v>
      </c>
      <c r="AN15">
        <v>3.6379190107650471E-2</v>
      </c>
      <c r="AO15">
        <v>0.1932305421850895</v>
      </c>
      <c r="AP15">
        <v>1.5448962258071901E-2</v>
      </c>
      <c r="AQ15">
        <v>2.46798607237519E-2</v>
      </c>
      <c r="AR15">
        <v>1.5586504117398222E-2</v>
      </c>
      <c r="AS15">
        <v>4.15202623409942E-2</v>
      </c>
      <c r="AT15">
        <v>0</v>
      </c>
      <c r="AU15">
        <v>2.25060067388092E-2</v>
      </c>
      <c r="AV15">
        <v>0.1125251930007075</v>
      </c>
      <c r="AW15">
        <v>0.22368461945124699</v>
      </c>
      <c r="AX15">
        <v>1.7964572187632151E-2</v>
      </c>
      <c r="AY15">
        <v>4.6328301717770852E-2</v>
      </c>
      <c r="AZ15">
        <v>0.31057893922345903</v>
      </c>
      <c r="BA15">
        <v>1.448989047885085E-2</v>
      </c>
      <c r="BB15">
        <v>2.0599613815232252E-2</v>
      </c>
      <c r="BC15">
        <v>1.30895495811867E-2</v>
      </c>
      <c r="BD15">
        <v>1.2950635464467019E-2</v>
      </c>
      <c r="BE15">
        <v>0.10615265832670324</v>
      </c>
      <c r="BF15">
        <v>2.46242070609844E-2</v>
      </c>
      <c r="BG15">
        <v>0</v>
      </c>
      <c r="BH15">
        <v>3.0088966541996449E-2</v>
      </c>
      <c r="BJ15">
        <f t="shared" si="0"/>
        <v>9.4656227007130805E-2</v>
      </c>
      <c r="BK15">
        <f t="shared" si="1"/>
        <v>5.0375856563324807E-2</v>
      </c>
      <c r="BL15">
        <f t="shared" si="2"/>
        <v>6.7898912343532153E-2</v>
      </c>
      <c r="BN15">
        <f t="shared" si="3"/>
        <v>0.13981196804124824</v>
      </c>
      <c r="BO15">
        <f t="shared" si="4"/>
        <v>5.8969846838352505E-2</v>
      </c>
      <c r="BP15">
        <f t="shared" si="5"/>
        <v>9.4690289939848751E-2</v>
      </c>
      <c r="BR15">
        <f t="shared" si="6"/>
        <v>3.4952992010312059E-2</v>
      </c>
      <c r="BS15">
        <f t="shared" si="7"/>
        <v>1.389932619497705E-2</v>
      </c>
      <c r="BT15">
        <f t="shared" si="8"/>
        <v>1.8938057987969749E-2</v>
      </c>
      <c r="BV15">
        <f t="shared" si="9"/>
        <v>0.2531564438047344</v>
      </c>
      <c r="BW15">
        <f t="shared" si="10"/>
        <v>0.5073778408374594</v>
      </c>
      <c r="BX15">
        <f t="shared" si="11"/>
        <v>0.46003318792799142</v>
      </c>
    </row>
    <row r="16" spans="1:76" x14ac:dyDescent="0.3">
      <c r="A16" t="s">
        <v>1708</v>
      </c>
      <c r="B16">
        <v>0.14418861239208949</v>
      </c>
      <c r="C16">
        <v>8.7214154705275992E-2</v>
      </c>
      <c r="D16">
        <v>7.1601676229573696E-2</v>
      </c>
      <c r="E16">
        <v>4.4894444842621201E-2</v>
      </c>
      <c r="F16">
        <v>2.7055777707491853E-2</v>
      </c>
      <c r="G16">
        <v>3.2739544182741852E-2</v>
      </c>
      <c r="H16">
        <v>0.1025091565617281</v>
      </c>
      <c r="I16">
        <v>8.0419845549675656E-2</v>
      </c>
      <c r="J16">
        <v>3.239539565091E-2</v>
      </c>
      <c r="K16">
        <v>8.1589080481906703E-2</v>
      </c>
      <c r="L16">
        <v>0.123726769508404</v>
      </c>
      <c r="M16">
        <v>9.9054915510031899E-2</v>
      </c>
      <c r="N16">
        <v>8.3363422638516094E-2</v>
      </c>
      <c r="O16">
        <v>0.26533947307826999</v>
      </c>
      <c r="P16">
        <v>0.48706826268937148</v>
      </c>
      <c r="Q16">
        <v>2.9170144443052905E-2</v>
      </c>
      <c r="R16">
        <v>0.296563223569209</v>
      </c>
      <c r="S16">
        <v>7.1857178851014503E-2</v>
      </c>
      <c r="T16">
        <v>0.11661885440083494</v>
      </c>
      <c r="U16">
        <v>0.13478741893915566</v>
      </c>
      <c r="V16">
        <v>0.144196847388219</v>
      </c>
      <c r="W16">
        <v>4.3183770423148055E-2</v>
      </c>
      <c r="X16">
        <v>5.5129867633267451E-2</v>
      </c>
      <c r="Y16">
        <v>5.3929223234252699E-2</v>
      </c>
      <c r="Z16">
        <v>0.10419117717774504</v>
      </c>
      <c r="AA16">
        <v>0.18530227099510199</v>
      </c>
      <c r="AB16">
        <v>2.7559594781227548E-2</v>
      </c>
      <c r="AC16">
        <v>7.0124191990444548E-2</v>
      </c>
      <c r="AD16">
        <v>6.1008984665400598E-2</v>
      </c>
      <c r="AE16">
        <v>6.5316671420110897E-2</v>
      </c>
      <c r="AF16">
        <v>0.10208320134898474</v>
      </c>
      <c r="AG16">
        <v>0.16565026502478</v>
      </c>
      <c r="AH16">
        <v>8.3011329673337353E-2</v>
      </c>
      <c r="AI16">
        <v>0.10001363404806565</v>
      </c>
      <c r="AJ16">
        <v>0.15557601388647999</v>
      </c>
      <c r="AK16">
        <v>0.14986446249928059</v>
      </c>
      <c r="AL16">
        <v>5.2133179848008554E-2</v>
      </c>
      <c r="AM16">
        <v>3.5364779101177302E-2</v>
      </c>
      <c r="AN16">
        <v>0.11566934975139789</v>
      </c>
      <c r="AO16">
        <v>0.16444472476736749</v>
      </c>
      <c r="AP16">
        <v>4.7240234010477999E-2</v>
      </c>
      <c r="AQ16">
        <v>6.2040393569053401E-2</v>
      </c>
      <c r="AR16">
        <v>3.3138853811773651E-2</v>
      </c>
      <c r="AS16">
        <v>4.827959069888945E-2</v>
      </c>
      <c r="AT16">
        <v>4.513015514455955E-2</v>
      </c>
      <c r="AU16">
        <v>4.4525741350318254E-2</v>
      </c>
      <c r="AV16">
        <v>6.2198273682236099E-2</v>
      </c>
      <c r="AW16">
        <v>0.14658746358050201</v>
      </c>
      <c r="AX16">
        <v>6.90929158611997E-2</v>
      </c>
      <c r="AY16">
        <v>3.3615655704750752E-2</v>
      </c>
      <c r="AZ16">
        <v>0.2890199514007985</v>
      </c>
      <c r="BA16">
        <v>2.3719566476262801E-2</v>
      </c>
      <c r="BB16">
        <v>5.4524663379074648E-2</v>
      </c>
      <c r="BC16">
        <v>6.2843449577630051E-2</v>
      </c>
      <c r="BD16">
        <v>2.7951065427939903E-2</v>
      </c>
      <c r="BE16">
        <v>0.1611894731322</v>
      </c>
      <c r="BF16">
        <v>9.4317557604063296E-2</v>
      </c>
      <c r="BG16">
        <v>4.6738529791679001E-2</v>
      </c>
      <c r="BH16">
        <v>8.1659605631477061E-2</v>
      </c>
      <c r="BJ16">
        <f t="shared" si="0"/>
        <v>0.1120206672607288</v>
      </c>
      <c r="BK16">
        <f t="shared" si="1"/>
        <v>0.10447376142023887</v>
      </c>
      <c r="BL16">
        <f t="shared" si="2"/>
        <v>8.4274625987543927E-2</v>
      </c>
      <c r="BN16">
        <f t="shared" si="3"/>
        <v>0.11599068491014354</v>
      </c>
      <c r="BO16">
        <f t="shared" si="4"/>
        <v>6.4458314461797547E-2</v>
      </c>
      <c r="BP16">
        <f t="shared" si="5"/>
        <v>6.2522195529237518E-2</v>
      </c>
      <c r="BR16">
        <f t="shared" si="6"/>
        <v>2.8997671227535885E-2</v>
      </c>
      <c r="BS16">
        <f t="shared" si="7"/>
        <v>1.5192970419930651E-2</v>
      </c>
      <c r="BT16">
        <f t="shared" si="8"/>
        <v>1.2504439105847504E-2</v>
      </c>
      <c r="BV16">
        <f t="shared" si="9"/>
        <v>0.81972904235362642</v>
      </c>
      <c r="BW16">
        <f t="shared" si="10"/>
        <v>0.38971282579593869</v>
      </c>
      <c r="BX16">
        <f t="shared" si="11"/>
        <v>0.31147095184710322</v>
      </c>
    </row>
    <row r="17" spans="1:76" x14ac:dyDescent="0.3">
      <c r="A17" t="s">
        <v>1709</v>
      </c>
      <c r="B17">
        <v>0.43185193973675001</v>
      </c>
      <c r="C17">
        <v>0.34332942913573999</v>
      </c>
      <c r="D17">
        <v>0.13008162597872902</v>
      </c>
      <c r="E17">
        <v>0.26856062303661499</v>
      </c>
      <c r="F17">
        <v>0.1529061604385335</v>
      </c>
      <c r="G17">
        <v>0.1688015752654225</v>
      </c>
      <c r="H17">
        <v>7.3008245206952344E-2</v>
      </c>
      <c r="I17">
        <v>9.9346779544368297E-2</v>
      </c>
      <c r="J17">
        <v>0.24056753561722199</v>
      </c>
      <c r="K17">
        <v>0.18187435018050249</v>
      </c>
      <c r="L17">
        <v>0.31856595615981453</v>
      </c>
      <c r="M17">
        <v>0.20657694729161999</v>
      </c>
      <c r="N17">
        <v>0.157576796154098</v>
      </c>
      <c r="O17">
        <v>0.51465260201315555</v>
      </c>
      <c r="P17">
        <v>1.0300829949323571</v>
      </c>
      <c r="Q17">
        <v>9.5251850063407598E-2</v>
      </c>
      <c r="R17">
        <v>0.56383815226811895</v>
      </c>
      <c r="S17">
        <v>0.228739173962062</v>
      </c>
      <c r="T17">
        <v>0.25003453650031848</v>
      </c>
      <c r="U17">
        <v>0.30532072839942603</v>
      </c>
      <c r="V17">
        <v>0.15254261352863302</v>
      </c>
      <c r="W17">
        <v>0.214733473861623</v>
      </c>
      <c r="X17">
        <v>0.15627194935992872</v>
      </c>
      <c r="Y17">
        <v>0.11453719541212229</v>
      </c>
      <c r="Z17">
        <v>0.30992160846674749</v>
      </c>
      <c r="AA17">
        <v>0.61962906009035001</v>
      </c>
      <c r="AB17">
        <v>0.15455287530270001</v>
      </c>
      <c r="AC17">
        <v>0.24326416713631799</v>
      </c>
      <c r="AD17">
        <v>0.14643022520896148</v>
      </c>
      <c r="AE17">
        <v>0.18448333139057882</v>
      </c>
      <c r="AF17">
        <v>0.19304945708495849</v>
      </c>
      <c r="AG17">
        <v>0.749983671951299</v>
      </c>
      <c r="AH17">
        <v>0.19959811536139099</v>
      </c>
      <c r="AI17">
        <v>0.42136550997244804</v>
      </c>
      <c r="AJ17">
        <v>0.70270020712119852</v>
      </c>
      <c r="AK17">
        <v>0.25905912982207852</v>
      </c>
      <c r="AL17">
        <v>0.2302536778201445</v>
      </c>
      <c r="AM17">
        <v>0.13790007183859621</v>
      </c>
      <c r="AN17">
        <v>0.27917141383465949</v>
      </c>
      <c r="AO17">
        <v>0.55090383125098996</v>
      </c>
      <c r="AP17">
        <v>0.11089934669913751</v>
      </c>
      <c r="AQ17">
        <v>0.15556407446922849</v>
      </c>
      <c r="AR17">
        <v>0.14780121919467251</v>
      </c>
      <c r="AS17">
        <v>0.20352336775612251</v>
      </c>
      <c r="AT17">
        <v>8.9055611410050695E-2</v>
      </c>
      <c r="AU17">
        <v>0.13429848197240868</v>
      </c>
      <c r="AV17">
        <v>0.31627602483037354</v>
      </c>
      <c r="AW17">
        <v>0.5326255429371245</v>
      </c>
      <c r="AX17">
        <v>0.16270628534720399</v>
      </c>
      <c r="AY17">
        <v>0.1215385898843257</v>
      </c>
      <c r="AZ17">
        <v>1.04488703698844</v>
      </c>
      <c r="BA17">
        <v>0.13058216235254849</v>
      </c>
      <c r="BB17">
        <v>0.111759721754393</v>
      </c>
      <c r="BC17">
        <v>0.15428887138432101</v>
      </c>
      <c r="BD17">
        <v>0.16098998780778165</v>
      </c>
      <c r="BE17">
        <v>0.43022638098264948</v>
      </c>
      <c r="BF17">
        <v>0.13655897137467671</v>
      </c>
      <c r="BG17">
        <v>0.14441377897020335</v>
      </c>
      <c r="BH17">
        <v>0.1990542321338965</v>
      </c>
      <c r="BJ17">
        <f t="shared" si="0"/>
        <v>0.27581471317220546</v>
      </c>
      <c r="BK17">
        <f t="shared" si="1"/>
        <v>0.28934976918099914</v>
      </c>
      <c r="BL17">
        <f t="shared" si="2"/>
        <v>0.26588152079748906</v>
      </c>
      <c r="BN17">
        <f t="shared" si="3"/>
        <v>0.23639830081670174</v>
      </c>
      <c r="BO17">
        <f t="shared" si="4"/>
        <v>0.18174589995992077</v>
      </c>
      <c r="BP17">
        <f t="shared" si="5"/>
        <v>0.22666168695998973</v>
      </c>
      <c r="BR17">
        <f t="shared" si="6"/>
        <v>5.9099575204175435E-2</v>
      </c>
      <c r="BS17">
        <f t="shared" si="7"/>
        <v>4.283791943817062E-2</v>
      </c>
      <c r="BT17">
        <f t="shared" si="8"/>
        <v>4.5332337391997948E-2</v>
      </c>
      <c r="BV17">
        <f t="shared" si="9"/>
        <v>0.85422396778600274</v>
      </c>
      <c r="BW17">
        <f t="shared" si="10"/>
        <v>0.89476668192988495</v>
      </c>
      <c r="BX17">
        <f t="shared" si="11"/>
        <v>0.70868213930471424</v>
      </c>
    </row>
    <row r="18" spans="1:76" x14ac:dyDescent="0.3">
      <c r="A18" t="s">
        <v>1710</v>
      </c>
      <c r="B18">
        <v>3.5210504243976801E-2</v>
      </c>
      <c r="C18">
        <v>4.644483243392445E-2</v>
      </c>
      <c r="D18">
        <v>8.6314296624783599E-2</v>
      </c>
      <c r="E18">
        <v>0.21941842819417501</v>
      </c>
      <c r="F18">
        <v>6.7693630966952398E-2</v>
      </c>
      <c r="G18">
        <v>0.14000802066422652</v>
      </c>
      <c r="H18">
        <v>0.19577497570827901</v>
      </c>
      <c r="I18">
        <v>0.10829801942330325</v>
      </c>
      <c r="J18">
        <v>0.12758115356927099</v>
      </c>
      <c r="K18">
        <v>7.6367172192867205E-2</v>
      </c>
      <c r="L18">
        <v>8.4472432236693401E-2</v>
      </c>
      <c r="M18">
        <v>0.15273177209258448</v>
      </c>
      <c r="N18">
        <v>0.12803415160486084</v>
      </c>
      <c r="O18">
        <v>2.2972445235887099E-2</v>
      </c>
      <c r="P18">
        <v>1.454621700244095E-2</v>
      </c>
      <c r="Q18">
        <v>7.7378788749038543E-2</v>
      </c>
      <c r="R18">
        <v>5.6741360925034699E-2</v>
      </c>
      <c r="S18">
        <v>0.14526817287748101</v>
      </c>
      <c r="T18">
        <v>3.7649559451876501E-2</v>
      </c>
      <c r="U18">
        <v>0.15061760227745752</v>
      </c>
      <c r="V18">
        <v>0.15257741782338749</v>
      </c>
      <c r="W18">
        <v>0.12248835858506199</v>
      </c>
      <c r="X18">
        <v>5.663868177661395E-2</v>
      </c>
      <c r="Y18">
        <v>6.1366877381685697E-2</v>
      </c>
      <c r="Z18">
        <v>0.14010141879698401</v>
      </c>
      <c r="AA18">
        <v>0.16567111575850024</v>
      </c>
      <c r="AB18">
        <v>6.1948276879641453E-2</v>
      </c>
      <c r="AC18">
        <v>0.10721521413904805</v>
      </c>
      <c r="AD18">
        <v>6.1681259902893151E-2</v>
      </c>
      <c r="AE18">
        <v>0.11410131531415546</v>
      </c>
      <c r="AF18">
        <v>8.7086895093969607E-2</v>
      </c>
      <c r="AG18">
        <v>2.637059373769415E-2</v>
      </c>
      <c r="AH18">
        <v>0.13214525564129598</v>
      </c>
      <c r="AI18">
        <v>3.8787375536995551E-2</v>
      </c>
      <c r="AJ18">
        <v>5.9158860206060551E-2</v>
      </c>
      <c r="AK18">
        <v>0.13569333006555501</v>
      </c>
      <c r="AL18">
        <v>8.7060644063187254E-2</v>
      </c>
      <c r="AM18">
        <v>4.8972716447628351E-2</v>
      </c>
      <c r="AN18">
        <v>0.11171179363632665</v>
      </c>
      <c r="AO18">
        <v>4.2789549354599062E-2</v>
      </c>
      <c r="AP18">
        <v>8.7257373583264949E-2</v>
      </c>
      <c r="AQ18">
        <v>0.13282796137460812</v>
      </c>
      <c r="AR18">
        <v>0.16963866648964898</v>
      </c>
      <c r="AS18">
        <v>4.5685084606286445E-2</v>
      </c>
      <c r="AT18">
        <v>0.226499737081509</v>
      </c>
      <c r="AU18">
        <v>8.9625436969288708E-2</v>
      </c>
      <c r="AV18">
        <v>9.6493042521692995E-2</v>
      </c>
      <c r="AW18">
        <v>1.3392156398914501E-2</v>
      </c>
      <c r="AX18">
        <v>6.5089016028549648E-2</v>
      </c>
      <c r="AY18">
        <v>0.1107994859744094</v>
      </c>
      <c r="AZ18">
        <v>2.59873342400498E-2</v>
      </c>
      <c r="BA18">
        <v>0.10712794135413095</v>
      </c>
      <c r="BB18">
        <v>5.6844101410249148E-2</v>
      </c>
      <c r="BC18">
        <v>0.11326342944833351</v>
      </c>
      <c r="BD18">
        <v>0.16392942093079099</v>
      </c>
      <c r="BE18">
        <v>5.639012471390565E-2</v>
      </c>
      <c r="BF18">
        <v>5.9544992131938999E-2</v>
      </c>
      <c r="BG18">
        <v>0.12411828020969148</v>
      </c>
      <c r="BH18">
        <v>0.13458225436657514</v>
      </c>
      <c r="BJ18">
        <f t="shared" si="0"/>
        <v>9.8952927558954018E-2</v>
      </c>
      <c r="BK18">
        <f t="shared" si="1"/>
        <v>9.5469819549987595E-2</v>
      </c>
      <c r="BL18">
        <f t="shared" si="2"/>
        <v>9.4579309344287849E-2</v>
      </c>
      <c r="BN18">
        <f t="shared" si="3"/>
        <v>5.902349844738209E-2</v>
      </c>
      <c r="BO18">
        <f t="shared" si="4"/>
        <v>4.6081762204531106E-2</v>
      </c>
      <c r="BP18">
        <f t="shared" si="5"/>
        <v>4.9731372196648721E-2</v>
      </c>
      <c r="BR18">
        <f t="shared" si="6"/>
        <v>1.4755874611845523E-2</v>
      </c>
      <c r="BS18">
        <f t="shared" si="7"/>
        <v>1.0861575514616632E-2</v>
      </c>
      <c r="BT18">
        <f t="shared" si="8"/>
        <v>9.9462744393297442E-3</v>
      </c>
      <c r="BV18">
        <f t="shared" si="9"/>
        <v>0.85058577470921903</v>
      </c>
      <c r="BW18">
        <f t="shared" si="10"/>
        <v>0.80764105498034167</v>
      </c>
      <c r="BX18">
        <f t="shared" si="11"/>
        <v>0.95209891066967678</v>
      </c>
    </row>
    <row r="19" spans="1:76" x14ac:dyDescent="0.3">
      <c r="A19" t="s">
        <v>1711</v>
      </c>
      <c r="B19">
        <v>0.21829402335596201</v>
      </c>
      <c r="C19">
        <v>0.3714314875463845</v>
      </c>
      <c r="D19">
        <v>0.21538363014026901</v>
      </c>
      <c r="E19">
        <v>0.28394175022968948</v>
      </c>
      <c r="F19">
        <v>2.4459934563122655E-2</v>
      </c>
      <c r="G19">
        <v>9.9317865349729154E-2</v>
      </c>
      <c r="H19">
        <v>6.8164656176554705E-2</v>
      </c>
      <c r="I19">
        <v>5.8028170263574097E-2</v>
      </c>
      <c r="J19">
        <v>4.2209472426400399E-2</v>
      </c>
      <c r="K19">
        <v>4.2019299921457351E-2</v>
      </c>
      <c r="L19">
        <v>0.156176461754059</v>
      </c>
      <c r="M19">
        <v>0.19176930486959123</v>
      </c>
      <c r="N19">
        <v>2.3031758298762098E-2</v>
      </c>
      <c r="O19">
        <v>0.26093904859516803</v>
      </c>
      <c r="P19">
        <v>0.29955836038655104</v>
      </c>
      <c r="Q19">
        <v>2.92181291314852E-2</v>
      </c>
      <c r="R19">
        <v>0.31464286713420297</v>
      </c>
      <c r="S19">
        <v>0.24205785768273499</v>
      </c>
      <c r="T19">
        <v>0.183516259082456</v>
      </c>
      <c r="U19">
        <v>0.18397005439006653</v>
      </c>
      <c r="V19">
        <v>4.232599353908955E-2</v>
      </c>
      <c r="W19">
        <v>1.1461790810006828E-2</v>
      </c>
      <c r="X19">
        <v>7.3364559274157054E-2</v>
      </c>
      <c r="Y19">
        <v>2.0071495724644901E-2</v>
      </c>
      <c r="Z19">
        <v>4.71399808300162E-2</v>
      </c>
      <c r="AA19">
        <v>0.35713340241425551</v>
      </c>
      <c r="AB19">
        <v>8.9712558223227795E-2</v>
      </c>
      <c r="AC19">
        <v>0.12678607105088996</v>
      </c>
      <c r="AD19">
        <v>4.2079283137014201E-2</v>
      </c>
      <c r="AE19">
        <v>0.20559583098496148</v>
      </c>
      <c r="AF19">
        <v>5.8039713380013E-2</v>
      </c>
      <c r="AG19">
        <v>0.231700387721676</v>
      </c>
      <c r="AH19">
        <v>0.29617600088273299</v>
      </c>
      <c r="AI19">
        <v>0.38308826356336151</v>
      </c>
      <c r="AJ19">
        <v>0.33086719831058353</v>
      </c>
      <c r="AK19">
        <v>0.10475267744662725</v>
      </c>
      <c r="AL19">
        <v>2.7995420673280799E-2</v>
      </c>
      <c r="AM19">
        <v>5.4625031511552097E-2</v>
      </c>
      <c r="AN19">
        <v>0.3411817143891035</v>
      </c>
      <c r="AO19">
        <v>0.38103059993390798</v>
      </c>
      <c r="AP19">
        <v>7.8617932374040689E-2</v>
      </c>
      <c r="AQ19">
        <v>3.38745180375985E-2</v>
      </c>
      <c r="AR19">
        <v>4.9211978939773748E-2</v>
      </c>
      <c r="AS19">
        <v>0.23098718024637099</v>
      </c>
      <c r="AT19">
        <v>6.9264990683456845E-2</v>
      </c>
      <c r="AU19">
        <v>5.9637422821322658E-2</v>
      </c>
      <c r="AV19">
        <v>0.34688683649607949</v>
      </c>
      <c r="AW19">
        <v>0.27639547243742751</v>
      </c>
      <c r="AX19">
        <v>0.12493769860822201</v>
      </c>
      <c r="AY19">
        <v>0.10113879219769829</v>
      </c>
      <c r="AZ19">
        <v>0.37998555144922097</v>
      </c>
      <c r="BA19">
        <v>8.5071830104495011E-2</v>
      </c>
      <c r="BB19">
        <v>5.2658299483049349E-2</v>
      </c>
      <c r="BC19">
        <v>6.4322502767822559E-2</v>
      </c>
      <c r="BD19">
        <v>2.46651709121412E-2</v>
      </c>
      <c r="BE19">
        <v>0.27892573275153754</v>
      </c>
      <c r="BF19">
        <v>3.381066479342535E-2</v>
      </c>
      <c r="BG19">
        <v>2.1605815079123201E-2</v>
      </c>
      <c r="BH19">
        <v>0.18962552400961299</v>
      </c>
      <c r="BJ19">
        <f t="shared" si="0"/>
        <v>0.1489964595630475</v>
      </c>
      <c r="BK19">
        <f t="shared" si="1"/>
        <v>0.16160346499030598</v>
      </c>
      <c r="BL19">
        <f t="shared" si="2"/>
        <v>0.149683062258299</v>
      </c>
      <c r="BN19">
        <f t="shared" si="3"/>
        <v>0.11541979219323617</v>
      </c>
      <c r="BO19">
        <f t="shared" si="4"/>
        <v>0.12180058753134154</v>
      </c>
      <c r="BP19">
        <f t="shared" si="5"/>
        <v>0.12816213158585246</v>
      </c>
      <c r="BR19">
        <f t="shared" si="6"/>
        <v>2.8854948048309043E-2</v>
      </c>
      <c r="BS19">
        <f t="shared" si="7"/>
        <v>2.8708673798639086E-2</v>
      </c>
      <c r="BT19">
        <f t="shared" si="8"/>
        <v>2.5632426317170491E-2</v>
      </c>
      <c r="BV19">
        <f t="shared" si="9"/>
        <v>0.75878664115478434</v>
      </c>
      <c r="BW19">
        <f t="shared" si="10"/>
        <v>0.98590899511141417</v>
      </c>
      <c r="BX19">
        <f t="shared" si="11"/>
        <v>0.75846484419697258</v>
      </c>
    </row>
    <row r="20" spans="1:76" x14ac:dyDescent="0.3">
      <c r="A20" t="s">
        <v>1712</v>
      </c>
      <c r="B20">
        <v>0.28806965347666802</v>
      </c>
      <c r="C20">
        <v>0.21749227886743699</v>
      </c>
      <c r="D20">
        <v>0.14506375362785601</v>
      </c>
      <c r="E20">
        <v>0.21627849317140801</v>
      </c>
      <c r="F20">
        <v>0.16022210532483999</v>
      </c>
      <c r="G20">
        <v>0.15455822755493301</v>
      </c>
      <c r="H20">
        <v>0.1415901099118585</v>
      </c>
      <c r="I20">
        <v>0.11064183510943855</v>
      </c>
      <c r="J20">
        <v>0.19043166101272599</v>
      </c>
      <c r="K20">
        <v>0.11964847939732925</v>
      </c>
      <c r="L20">
        <v>0.13979041283083735</v>
      </c>
      <c r="M20">
        <v>0.16050079921666949</v>
      </c>
      <c r="N20">
        <v>0.18467581764066199</v>
      </c>
      <c r="O20">
        <v>0.3949202165725495</v>
      </c>
      <c r="P20">
        <v>0.38298050190159949</v>
      </c>
      <c r="Q20">
        <v>0.13617626954770751</v>
      </c>
      <c r="R20">
        <v>0.26831127071926197</v>
      </c>
      <c r="S20">
        <v>0.17553141140866099</v>
      </c>
      <c r="T20">
        <v>0.1434889642751119</v>
      </c>
      <c r="U20">
        <v>9.1605644032531991E-2</v>
      </c>
      <c r="V20">
        <v>0.15497430754958902</v>
      </c>
      <c r="W20">
        <v>0.1012914345268458</v>
      </c>
      <c r="X20">
        <v>9.9907065569172449E-2</v>
      </c>
      <c r="Y20">
        <v>8.8447914213887646E-2</v>
      </c>
      <c r="Z20">
        <v>0.14511027924327449</v>
      </c>
      <c r="AA20">
        <v>0.23593409717288349</v>
      </c>
      <c r="AB20">
        <v>9.4476392603820791E-2</v>
      </c>
      <c r="AC20">
        <v>0.23431614280531099</v>
      </c>
      <c r="AD20">
        <v>0.12018114992539675</v>
      </c>
      <c r="AE20">
        <v>0.10616849410348925</v>
      </c>
      <c r="AF20">
        <v>0.11945382455206349</v>
      </c>
      <c r="AG20">
        <v>0.27205521437117197</v>
      </c>
      <c r="AH20">
        <v>0.10851310482112655</v>
      </c>
      <c r="AI20">
        <v>0.26646141969898701</v>
      </c>
      <c r="AJ20">
        <v>0.33560531258857801</v>
      </c>
      <c r="AK20">
        <v>0.104715692404413</v>
      </c>
      <c r="AL20">
        <v>0.152272939730448</v>
      </c>
      <c r="AM20">
        <v>0.12657945828082651</v>
      </c>
      <c r="AN20">
        <v>0.1975047809776205</v>
      </c>
      <c r="AO20">
        <v>0.28233941630147702</v>
      </c>
      <c r="AP20">
        <v>9.2153749685397662E-2</v>
      </c>
      <c r="AQ20">
        <v>0.1120121589272951</v>
      </c>
      <c r="AR20">
        <v>0.16503595546552449</v>
      </c>
      <c r="AS20">
        <v>9.3736645675797051E-2</v>
      </c>
      <c r="AT20">
        <v>0.171010627958296</v>
      </c>
      <c r="AU20">
        <v>0.13593464718300199</v>
      </c>
      <c r="AV20">
        <v>0.22548734129609499</v>
      </c>
      <c r="AW20">
        <v>0.34974802744608402</v>
      </c>
      <c r="AX20">
        <v>0.10997966357316299</v>
      </c>
      <c r="AY20">
        <v>0.17244558567756701</v>
      </c>
      <c r="AZ20">
        <v>0.48524493921823098</v>
      </c>
      <c r="BA20">
        <v>0.13528691681372051</v>
      </c>
      <c r="BB20">
        <v>8.8102285417410553E-2</v>
      </c>
      <c r="BC20">
        <v>9.7490928339580341E-2</v>
      </c>
      <c r="BD20">
        <v>0.1710808561540377</v>
      </c>
      <c r="BE20">
        <v>0.177106000018592</v>
      </c>
      <c r="BF20">
        <v>0.14069958155746101</v>
      </c>
      <c r="BG20">
        <v>0.13068842958188398</v>
      </c>
      <c r="BH20">
        <v>8.6166663708097307E-2</v>
      </c>
      <c r="BJ20">
        <f t="shared" si="0"/>
        <v>0.19644003844778246</v>
      </c>
      <c r="BK20">
        <f t="shared" si="1"/>
        <v>0.15701267397736593</v>
      </c>
      <c r="BL20">
        <f t="shared" si="2"/>
        <v>0.17353714415922397</v>
      </c>
      <c r="BN20">
        <f t="shared" si="3"/>
        <v>8.7064588558032174E-2</v>
      </c>
      <c r="BO20">
        <f t="shared" si="4"/>
        <v>6.7491930607022563E-2</v>
      </c>
      <c r="BP20">
        <f t="shared" si="5"/>
        <v>9.6696445361154029E-2</v>
      </c>
      <c r="BR20">
        <f t="shared" si="6"/>
        <v>2.1766147139508044E-2</v>
      </c>
      <c r="BS20">
        <f t="shared" si="7"/>
        <v>1.5908000602532519E-2</v>
      </c>
      <c r="BT20">
        <f t="shared" si="8"/>
        <v>1.9339289072230807E-2</v>
      </c>
      <c r="BV20">
        <f t="shared" si="9"/>
        <v>0.15467236818808613</v>
      </c>
      <c r="BW20">
        <f t="shared" si="10"/>
        <v>0.43687940347832788</v>
      </c>
      <c r="BX20">
        <f t="shared" si="11"/>
        <v>0.51301924003727795</v>
      </c>
    </row>
    <row r="21" spans="1:76" x14ac:dyDescent="0.3">
      <c r="A21" t="s">
        <v>1713</v>
      </c>
      <c r="B21">
        <v>8.3412206456651053E-2</v>
      </c>
      <c r="C21">
        <v>0.12172158927972551</v>
      </c>
      <c r="D21">
        <v>0.143336722473903</v>
      </c>
      <c r="E21">
        <v>9.977310689619634E-2</v>
      </c>
      <c r="F21">
        <v>7.0459134768724854E-2</v>
      </c>
      <c r="G21">
        <v>0.10515866826644665</v>
      </c>
      <c r="H21">
        <v>7.4947180481942349E-2</v>
      </c>
      <c r="I21">
        <v>5.3997646074526104E-2</v>
      </c>
      <c r="J21">
        <v>0.13719338748379101</v>
      </c>
      <c r="K21">
        <v>7.7462157247943947E-2</v>
      </c>
      <c r="L21">
        <v>5.7385153518999754E-2</v>
      </c>
      <c r="M21">
        <v>5.23994747850706E-2</v>
      </c>
      <c r="N21">
        <v>9.6512767095943849E-2</v>
      </c>
      <c r="O21">
        <v>4.9253378870345796E-2</v>
      </c>
      <c r="P21">
        <v>0.1836795807597385</v>
      </c>
      <c r="Q21">
        <v>4.97314177498097E-2</v>
      </c>
      <c r="R21">
        <v>6.6354151663512898E-2</v>
      </c>
      <c r="S21">
        <v>9.8873813008943545E-2</v>
      </c>
      <c r="T21">
        <v>9.50463868499382E-2</v>
      </c>
      <c r="U21">
        <v>0.110858866842392</v>
      </c>
      <c r="V21">
        <v>0.16151193608355402</v>
      </c>
      <c r="W21">
        <v>0.10288586704235275</v>
      </c>
      <c r="X21">
        <v>7.1873472732740501E-2</v>
      </c>
      <c r="Y21">
        <v>5.3598642758015347E-2</v>
      </c>
      <c r="Z21">
        <v>3.8671999773205748E-2</v>
      </c>
      <c r="AA21">
        <v>0.15764241702014101</v>
      </c>
      <c r="AB21">
        <v>4.4413695943855802E-2</v>
      </c>
      <c r="AC21">
        <v>0.1344981171314637</v>
      </c>
      <c r="AD21">
        <v>7.8256849360818698E-2</v>
      </c>
      <c r="AE21">
        <v>0.23560568313497099</v>
      </c>
      <c r="AF21">
        <v>5.9869988198125099E-2</v>
      </c>
      <c r="AG21">
        <v>0.14446829262253361</v>
      </c>
      <c r="AH21">
        <v>0.15841634006013799</v>
      </c>
      <c r="AI21">
        <v>5.9451129329807006E-2</v>
      </c>
      <c r="AJ21">
        <v>0.11588239637550225</v>
      </c>
      <c r="AK21">
        <v>0.129426065554407</v>
      </c>
      <c r="AL21">
        <v>7.8315939400132401E-2</v>
      </c>
      <c r="AM21">
        <v>5.7338518606436156E-2</v>
      </c>
      <c r="AN21">
        <v>6.1502691140555954E-2</v>
      </c>
      <c r="AO21">
        <v>0.1080899665511834</v>
      </c>
      <c r="AP21">
        <v>0.127291255341071</v>
      </c>
      <c r="AQ21">
        <v>7.3842903112392846E-2</v>
      </c>
      <c r="AR21">
        <v>5.7220187314003593E-2</v>
      </c>
      <c r="AS21">
        <v>4.0129549220919505E-2</v>
      </c>
      <c r="AT21">
        <v>4.8639863858230499E-2</v>
      </c>
      <c r="AU21">
        <v>0.14133992945304699</v>
      </c>
      <c r="AV21">
        <v>7.0081558246712E-2</v>
      </c>
      <c r="AW21">
        <v>0.1039375548683075</v>
      </c>
      <c r="AX21">
        <v>5.3306512009494898E-2</v>
      </c>
      <c r="AY21">
        <v>9.7763210960912894E-2</v>
      </c>
      <c r="AZ21">
        <v>9.037934417269719E-2</v>
      </c>
      <c r="BA21">
        <v>6.5358441439694201E-2</v>
      </c>
      <c r="BB21">
        <v>7.4328182170609852E-2</v>
      </c>
      <c r="BC21">
        <v>6.9235785969421093E-2</v>
      </c>
      <c r="BD21">
        <v>0.1186627100131622</v>
      </c>
      <c r="BE21">
        <v>7.5042883342754052E-2</v>
      </c>
      <c r="BF21">
        <v>0.10615196144330466</v>
      </c>
      <c r="BG21">
        <v>6.1743443038781251E-2</v>
      </c>
      <c r="BH21">
        <v>0.10774470976913425</v>
      </c>
      <c r="BJ21">
        <f t="shared" si="0"/>
        <v>9.1026473263109933E-2</v>
      </c>
      <c r="BK21">
        <f t="shared" si="1"/>
        <v>0.10401653608647271</v>
      </c>
      <c r="BL21">
        <f t="shared" si="2"/>
        <v>8.5310222534914715E-2</v>
      </c>
      <c r="BN21">
        <f t="shared" si="3"/>
        <v>3.9216980882692397E-2</v>
      </c>
      <c r="BO21">
        <f t="shared" si="4"/>
        <v>5.2351489775717748E-2</v>
      </c>
      <c r="BP21">
        <f t="shared" si="5"/>
        <v>2.8341709931987792E-2</v>
      </c>
      <c r="BR21">
        <f t="shared" si="6"/>
        <v>9.8042452206730992E-3</v>
      </c>
      <c r="BS21">
        <f t="shared" si="7"/>
        <v>1.233936447520941E-2</v>
      </c>
      <c r="BT21">
        <f t="shared" si="8"/>
        <v>5.6683419863975586E-3</v>
      </c>
      <c r="BV21">
        <f t="shared" si="9"/>
        <v>0.41607106292862239</v>
      </c>
      <c r="BW21">
        <f t="shared" si="10"/>
        <v>0.6181612738782809</v>
      </c>
      <c r="BX21">
        <f t="shared" si="11"/>
        <v>0.18095397124932552</v>
      </c>
    </row>
    <row r="22" spans="1:76" x14ac:dyDescent="0.3">
      <c r="A22" t="s">
        <v>1714</v>
      </c>
      <c r="B22">
        <v>0.1108913589020122</v>
      </c>
      <c r="C22">
        <v>6.10272547045035E-2</v>
      </c>
      <c r="D22">
        <v>0.13446932787789626</v>
      </c>
      <c r="E22">
        <v>9.8481390031087496E-2</v>
      </c>
      <c r="F22">
        <v>0.123289624258183</v>
      </c>
      <c r="G22">
        <v>0.1509053435252575</v>
      </c>
      <c r="H22">
        <v>7.7993112064131648E-2</v>
      </c>
      <c r="I22">
        <v>4.7162741395185948E-2</v>
      </c>
      <c r="J22">
        <v>0.170871949450557</v>
      </c>
      <c r="K22">
        <v>0.16383644104373279</v>
      </c>
      <c r="L22">
        <v>0.11104703682972709</v>
      </c>
      <c r="M22">
        <v>9.4214290679833251E-2</v>
      </c>
      <c r="N22">
        <v>0.13954972484223951</v>
      </c>
      <c r="O22">
        <v>0.21191928218596301</v>
      </c>
      <c r="P22">
        <v>0.13017396091742575</v>
      </c>
      <c r="Q22">
        <v>0.14318499335505649</v>
      </c>
      <c r="R22">
        <v>0.13603601556456499</v>
      </c>
      <c r="S22">
        <v>5.4094651293660805E-2</v>
      </c>
      <c r="T22">
        <v>0.13042211784827198</v>
      </c>
      <c r="U22">
        <v>0.20969932653654749</v>
      </c>
      <c r="V22">
        <v>0.16794692021515151</v>
      </c>
      <c r="W22">
        <v>8.68149123933349E-2</v>
      </c>
      <c r="X22">
        <v>0.190712746057009</v>
      </c>
      <c r="Y22">
        <v>0.11600581063270402</v>
      </c>
      <c r="Z22">
        <v>0.12618537157635201</v>
      </c>
      <c r="AA22">
        <v>0.12593738096619064</v>
      </c>
      <c r="AB22">
        <v>0.1048920092173023</v>
      </c>
      <c r="AC22">
        <v>0.17492254878191749</v>
      </c>
      <c r="AD22">
        <v>0.12021307809930259</v>
      </c>
      <c r="AE22">
        <v>0.15567160305720701</v>
      </c>
      <c r="AF22">
        <v>0.11623684000281991</v>
      </c>
      <c r="AG22">
        <v>0.12937138055814407</v>
      </c>
      <c r="AH22">
        <v>0.14631219759305902</v>
      </c>
      <c r="AI22">
        <v>9.1483844935288147E-2</v>
      </c>
      <c r="AJ22">
        <v>7.5622506601280101E-2</v>
      </c>
      <c r="AK22">
        <v>9.2697695958807641E-2</v>
      </c>
      <c r="AL22">
        <v>0.1545847038276045</v>
      </c>
      <c r="AM22">
        <v>0.10017905932986805</v>
      </c>
      <c r="AN22">
        <v>0.21985398118697</v>
      </c>
      <c r="AO22">
        <v>0.1221699729507808</v>
      </c>
      <c r="AP22">
        <v>0.1462428183476604</v>
      </c>
      <c r="AQ22">
        <v>8.8535170844560446E-2</v>
      </c>
      <c r="AR22">
        <v>0.18992920733010649</v>
      </c>
      <c r="AS22">
        <v>8.0866542169148209E-2</v>
      </c>
      <c r="AT22">
        <v>0.13137171930218317</v>
      </c>
      <c r="AU22">
        <v>0.13942764346119851</v>
      </c>
      <c r="AV22">
        <v>0.1508990991697205</v>
      </c>
      <c r="AW22">
        <v>0.14062391298479882</v>
      </c>
      <c r="AX22">
        <v>7.4808396808109343E-2</v>
      </c>
      <c r="AY22">
        <v>0.17058981318067551</v>
      </c>
      <c r="AZ22">
        <v>0.10957654187390245</v>
      </c>
      <c r="BA22">
        <v>0.13854962608044802</v>
      </c>
      <c r="BB22">
        <v>9.3129084214535446E-2</v>
      </c>
      <c r="BC22">
        <v>0.11003730974658374</v>
      </c>
      <c r="BD22">
        <v>9.7443998379041399E-2</v>
      </c>
      <c r="BE22">
        <v>7.0455779357546003E-2</v>
      </c>
      <c r="BF22">
        <v>0.189935346062056</v>
      </c>
      <c r="BG22">
        <v>0.1178377979739125</v>
      </c>
      <c r="BH22">
        <v>0.12377092644255216</v>
      </c>
      <c r="BJ22">
        <f t="shared" si="0"/>
        <v>0.12306361450392453</v>
      </c>
      <c r="BK22">
        <f t="shared" si="1"/>
        <v>0.1323865975182682</v>
      </c>
      <c r="BL22">
        <f t="shared" si="2"/>
        <v>0.12516554614336201</v>
      </c>
      <c r="BN22">
        <f t="shared" si="3"/>
        <v>4.2305118532060142E-2</v>
      </c>
      <c r="BO22">
        <f t="shared" si="4"/>
        <v>3.8046570581029254E-2</v>
      </c>
      <c r="BP22">
        <f t="shared" si="5"/>
        <v>3.9448381395510261E-2</v>
      </c>
      <c r="BR22">
        <f t="shared" si="6"/>
        <v>1.0576279633015035E-2</v>
      </c>
      <c r="BS22">
        <f t="shared" si="7"/>
        <v>8.9676626862461306E-3</v>
      </c>
      <c r="BT22">
        <f t="shared" si="8"/>
        <v>7.8896762791020522E-3</v>
      </c>
      <c r="BV22">
        <f t="shared" si="9"/>
        <v>0.50643664739846495</v>
      </c>
      <c r="BW22">
        <f t="shared" si="10"/>
        <v>0.87448526509966151</v>
      </c>
      <c r="BX22">
        <f t="shared" si="11"/>
        <v>0.54910539392772773</v>
      </c>
    </row>
    <row r="23" spans="1:76" x14ac:dyDescent="0.3">
      <c r="A23" t="s">
        <v>1715</v>
      </c>
      <c r="B23">
        <v>0</v>
      </c>
      <c r="C23">
        <v>1.4211216566822549E-2</v>
      </c>
      <c r="D23">
        <v>0</v>
      </c>
      <c r="E23">
        <v>0</v>
      </c>
      <c r="F23">
        <v>4.1602325577625547E-3</v>
      </c>
      <c r="G23">
        <v>0</v>
      </c>
      <c r="H23">
        <v>0</v>
      </c>
      <c r="I23">
        <v>9.1392607313880005E-4</v>
      </c>
      <c r="J23">
        <v>0</v>
      </c>
      <c r="K23">
        <v>5.3419320400422609E-3</v>
      </c>
      <c r="L23">
        <v>0</v>
      </c>
      <c r="M23">
        <v>0</v>
      </c>
      <c r="N23">
        <v>9.9237707137930491E-3</v>
      </c>
      <c r="O23">
        <v>4.0327486507644051E-3</v>
      </c>
      <c r="P23">
        <v>4.4552635379073946E-2</v>
      </c>
      <c r="Q23">
        <v>1.260947888993395E-2</v>
      </c>
      <c r="R23">
        <v>2.4924436647447201E-2</v>
      </c>
      <c r="S23">
        <v>0</v>
      </c>
      <c r="T23">
        <v>1.0512365245711589E-2</v>
      </c>
      <c r="U23">
        <v>0</v>
      </c>
      <c r="V23">
        <v>0</v>
      </c>
      <c r="W23">
        <v>0</v>
      </c>
      <c r="X23">
        <v>4.9161931483692996E-3</v>
      </c>
      <c r="Y23">
        <v>4.7016586114865351E-3</v>
      </c>
      <c r="Z23">
        <v>0</v>
      </c>
      <c r="AA23">
        <v>9.6710062754585505E-4</v>
      </c>
      <c r="AB23">
        <v>6.2604379682667504E-3</v>
      </c>
      <c r="AC23">
        <v>1.9892124379376951E-2</v>
      </c>
      <c r="AD23">
        <v>1.376264794158095E-2</v>
      </c>
      <c r="AE23">
        <v>2.1233601541968499E-2</v>
      </c>
      <c r="AF23">
        <v>0</v>
      </c>
      <c r="AG23">
        <v>2.198805090714525E-2</v>
      </c>
      <c r="AH23">
        <v>1.3311525644670551E-2</v>
      </c>
      <c r="AI23">
        <v>5.1477430936158501E-3</v>
      </c>
      <c r="AJ23">
        <v>1.299134087516954E-2</v>
      </c>
      <c r="AK23">
        <v>0</v>
      </c>
      <c r="AL23">
        <v>5.2049441684698999E-3</v>
      </c>
      <c r="AM23">
        <v>0</v>
      </c>
      <c r="AN23">
        <v>5.8033022517611499E-3</v>
      </c>
      <c r="AO23">
        <v>9.8599105135095746E-3</v>
      </c>
      <c r="AP23">
        <v>7.5051140356380153E-3</v>
      </c>
      <c r="AQ23">
        <v>1.104880360441367E-2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2.20238505434712E-2</v>
      </c>
      <c r="AX23">
        <v>0</v>
      </c>
      <c r="AY23">
        <v>0</v>
      </c>
      <c r="AZ23">
        <v>2.8302816945518852E-2</v>
      </c>
      <c r="BA23">
        <v>0</v>
      </c>
      <c r="BB23">
        <v>1.9956495436683201E-2</v>
      </c>
      <c r="BC23">
        <v>0</v>
      </c>
      <c r="BD23">
        <v>9.3655952036127994E-3</v>
      </c>
      <c r="BE23">
        <v>4.4253836103259449E-3</v>
      </c>
      <c r="BF23">
        <v>0</v>
      </c>
      <c r="BG23">
        <v>0</v>
      </c>
      <c r="BH23">
        <v>1.1234137554729776E-2</v>
      </c>
      <c r="BJ23">
        <f t="shared" si="0"/>
        <v>5.9841213044582202E-3</v>
      </c>
      <c r="BK23">
        <f t="shared" si="1"/>
        <v>8.2009936531769606E-3</v>
      </c>
      <c r="BL23">
        <f t="shared" si="2"/>
        <v>5.9088677897321442E-3</v>
      </c>
      <c r="BN23">
        <f t="shared" si="3"/>
        <v>1.135594689844471E-2</v>
      </c>
      <c r="BO23">
        <f t="shared" si="4"/>
        <v>8.84730008262582E-3</v>
      </c>
      <c r="BP23">
        <f t="shared" si="5"/>
        <v>8.0367975532781542E-3</v>
      </c>
      <c r="BR23">
        <f t="shared" si="6"/>
        <v>2.8389867246111774E-3</v>
      </c>
      <c r="BS23">
        <f t="shared" si="7"/>
        <v>2.0853286278723401E-3</v>
      </c>
      <c r="BT23">
        <f t="shared" si="8"/>
        <v>1.6073595106556309E-3</v>
      </c>
      <c r="BV23">
        <f t="shared" si="9"/>
        <v>0.53417978446810488</v>
      </c>
      <c r="BW23">
        <f t="shared" si="10"/>
        <v>0.98178330841527583</v>
      </c>
      <c r="BX23">
        <f t="shared" si="11"/>
        <v>0.38999692829657306</v>
      </c>
    </row>
    <row r="24" spans="1:76" x14ac:dyDescent="0.3">
      <c r="A24" t="s">
        <v>1716</v>
      </c>
      <c r="B24">
        <v>0.17123868487774602</v>
      </c>
      <c r="C24">
        <v>8.6911472149954899E-2</v>
      </c>
      <c r="D24">
        <v>4.4023233217122454E-2</v>
      </c>
      <c r="E24">
        <v>6.5488486553716446E-2</v>
      </c>
      <c r="F24">
        <v>2.7312402297627349E-2</v>
      </c>
      <c r="G24">
        <v>1.8205952366430651E-2</v>
      </c>
      <c r="H24">
        <v>1.1675096994500851E-2</v>
      </c>
      <c r="I24">
        <v>4.9304587413439051E-3</v>
      </c>
      <c r="J24">
        <v>5.8327650910014399E-2</v>
      </c>
      <c r="K24">
        <v>1.2213618864598406E-2</v>
      </c>
      <c r="L24">
        <v>6.5168771412048498E-3</v>
      </c>
      <c r="M24">
        <v>1.00363751389448E-2</v>
      </c>
      <c r="N24">
        <v>3.1540229462290556E-2</v>
      </c>
      <c r="O24">
        <v>0.107527975636744</v>
      </c>
      <c r="P24">
        <v>0.25748126308481301</v>
      </c>
      <c r="Q24">
        <v>2.6352664812986849E-2</v>
      </c>
      <c r="R24">
        <v>0.14902278578007</v>
      </c>
      <c r="S24">
        <v>1.4162877878246286E-2</v>
      </c>
      <c r="T24">
        <v>2.2590631006765352E-2</v>
      </c>
      <c r="U24">
        <v>2.2241197412694348E-3</v>
      </c>
      <c r="V24">
        <v>2.7280390023725148E-2</v>
      </c>
      <c r="W24">
        <v>6.4664960087298497E-3</v>
      </c>
      <c r="X24">
        <v>4.9161931483692996E-3</v>
      </c>
      <c r="Y24">
        <v>8.4555501450184496E-3</v>
      </c>
      <c r="Z24">
        <v>2.5729428004200701E-2</v>
      </c>
      <c r="AA24">
        <v>2.5892610205926501E-2</v>
      </c>
      <c r="AB24">
        <v>1.20428755222848E-2</v>
      </c>
      <c r="AC24">
        <v>4.6743031796373451E-2</v>
      </c>
      <c r="AD24">
        <v>2.7680810981940848E-2</v>
      </c>
      <c r="AE24">
        <v>7.1864376280575404E-2</v>
      </c>
      <c r="AF24">
        <v>1.3932674396326018E-2</v>
      </c>
      <c r="AG24">
        <v>0.20611415123542801</v>
      </c>
      <c r="AH24">
        <v>1.3311525644670551E-2</v>
      </c>
      <c r="AI24">
        <v>0.1512073776603417</v>
      </c>
      <c r="AJ24">
        <v>0.14880092274632686</v>
      </c>
      <c r="AK24">
        <v>3.3799870916180655E-2</v>
      </c>
      <c r="AL24">
        <v>2.6086636282837701E-2</v>
      </c>
      <c r="AM24">
        <v>3.4049049123575703E-2</v>
      </c>
      <c r="AN24">
        <v>3.4892129652315751E-2</v>
      </c>
      <c r="AO24">
        <v>0.11101851481958085</v>
      </c>
      <c r="AP24">
        <v>2.072131320285275E-2</v>
      </c>
      <c r="AQ24">
        <v>1.34743054919627E-2</v>
      </c>
      <c r="AR24">
        <v>1.7382236680800574E-2</v>
      </c>
      <c r="AS24">
        <v>1.9246893616232101E-2</v>
      </c>
      <c r="AT24">
        <v>1.1233474433961915E-2</v>
      </c>
      <c r="AU24">
        <v>2.7911486902689901E-2</v>
      </c>
      <c r="AV24">
        <v>7.2434280180298044E-2</v>
      </c>
      <c r="AW24">
        <v>0.22629020867428901</v>
      </c>
      <c r="AX24">
        <v>4.6544860618765848E-3</v>
      </c>
      <c r="AY24">
        <v>1.8984927474262749E-2</v>
      </c>
      <c r="AZ24">
        <v>0.14326342869942721</v>
      </c>
      <c r="BA24">
        <v>2.8794471478641899E-2</v>
      </c>
      <c r="BB24">
        <v>3.8070904428658549E-2</v>
      </c>
      <c r="BC24">
        <v>1.239542743748092E-2</v>
      </c>
      <c r="BD24">
        <v>2.038192173643635E-2</v>
      </c>
      <c r="BE24">
        <v>3.3685572625701848E-2</v>
      </c>
      <c r="BF24">
        <v>3.91328880966198E-2</v>
      </c>
      <c r="BG24">
        <v>2.2389150396470998E-2</v>
      </c>
      <c r="BH24">
        <v>2.2518816361544153E-2</v>
      </c>
      <c r="BJ24">
        <f t="shared" si="0"/>
        <v>5.8736402640627461E-2</v>
      </c>
      <c r="BK24">
        <f t="shared" si="1"/>
        <v>4.609099474779231E-2</v>
      </c>
      <c r="BL24">
        <f t="shared" si="2"/>
        <v>4.7264532700841022E-2</v>
      </c>
      <c r="BN24">
        <f t="shared" si="3"/>
        <v>6.9466673447063532E-2</v>
      </c>
      <c r="BO24">
        <f t="shared" si="4"/>
        <v>5.9841773873291489E-2</v>
      </c>
      <c r="BP24">
        <f t="shared" si="5"/>
        <v>5.3576061551854195E-2</v>
      </c>
      <c r="BR24">
        <f t="shared" si="6"/>
        <v>1.7366668361765883E-2</v>
      </c>
      <c r="BS24">
        <f t="shared" si="7"/>
        <v>1.4104841368012128E-2</v>
      </c>
      <c r="BT24">
        <f t="shared" si="8"/>
        <v>1.0715212310370838E-2</v>
      </c>
      <c r="BV24">
        <f t="shared" si="9"/>
        <v>0.5761540324434018</v>
      </c>
      <c r="BW24">
        <f t="shared" si="10"/>
        <v>0.57877302316153578</v>
      </c>
      <c r="BX24">
        <f t="shared" si="11"/>
        <v>0.94756311558362083</v>
      </c>
    </row>
    <row r="25" spans="1:76" x14ac:dyDescent="0.3">
      <c r="A25" t="s">
        <v>1717</v>
      </c>
      <c r="B25">
        <v>6.6232606779484754E-2</v>
      </c>
      <c r="C25">
        <v>0.117199969526562</v>
      </c>
      <c r="D25">
        <v>4.9381029083691845E-2</v>
      </c>
      <c r="E25">
        <v>3.2317970586434951E-2</v>
      </c>
      <c r="F25">
        <v>6.0231521461769452E-2</v>
      </c>
      <c r="G25">
        <v>1.39773818522424E-2</v>
      </c>
      <c r="H25">
        <v>3.3360062454609249E-2</v>
      </c>
      <c r="I25">
        <v>5.4418169524611898E-2</v>
      </c>
      <c r="J25">
        <v>0.12874408109534499</v>
      </c>
      <c r="K25">
        <v>7.4925386577317205E-2</v>
      </c>
      <c r="L25">
        <v>8.237284060349595E-2</v>
      </c>
      <c r="M25">
        <v>4.6387723101467604E-2</v>
      </c>
      <c r="N25">
        <v>0.1165435224859787</v>
      </c>
      <c r="O25">
        <v>0.11203200175416181</v>
      </c>
      <c r="P25">
        <v>0.1661130994027655</v>
      </c>
      <c r="Q25">
        <v>3.5804124955132001E-2</v>
      </c>
      <c r="R25">
        <v>1.6629232459305102E-2</v>
      </c>
      <c r="S25">
        <v>1.5867740541876719E-2</v>
      </c>
      <c r="T25">
        <v>3.7435105496842702E-2</v>
      </c>
      <c r="U25">
        <v>6.8214849226822501E-3</v>
      </c>
      <c r="V25">
        <v>6.2350500140128849E-2</v>
      </c>
      <c r="W25">
        <v>2.7021244000245949E-2</v>
      </c>
      <c r="X25">
        <v>5.4649829110447495E-2</v>
      </c>
      <c r="Y25">
        <v>1.6741624185905649E-2</v>
      </c>
      <c r="Z25">
        <v>1.96324613469884E-2</v>
      </c>
      <c r="AA25">
        <v>9.7189521548374347E-2</v>
      </c>
      <c r="AB25">
        <v>3.91847778152489E-2</v>
      </c>
      <c r="AC25">
        <v>5.2827454468391856E-2</v>
      </c>
      <c r="AD25">
        <v>7.1963765320383996E-2</v>
      </c>
      <c r="AE25">
        <v>9.062626377906155E-2</v>
      </c>
      <c r="AF25">
        <v>5.3417725079417E-2</v>
      </c>
      <c r="AG25">
        <v>0.1807989558426035</v>
      </c>
      <c r="AH25">
        <v>5.6538038008461244E-2</v>
      </c>
      <c r="AI25">
        <v>0.10875010318999774</v>
      </c>
      <c r="AJ25">
        <v>2.3669741926561148E-2</v>
      </c>
      <c r="AK25">
        <v>6.2569223501484847E-2</v>
      </c>
      <c r="AL25">
        <v>7.0851171581193292E-2</v>
      </c>
      <c r="AM25">
        <v>6.0804816396958505E-2</v>
      </c>
      <c r="AN25">
        <v>4.3436908757732109E-2</v>
      </c>
      <c r="AO25">
        <v>0.10979044549259731</v>
      </c>
      <c r="AP25">
        <v>4.7236703213996548E-2</v>
      </c>
      <c r="AQ25">
        <v>5.5975559114076201E-2</v>
      </c>
      <c r="AR25">
        <v>2.366148020608505E-2</v>
      </c>
      <c r="AS25">
        <v>7.0498541483702354E-2</v>
      </c>
      <c r="AT25">
        <v>6.0740271305176605E-2</v>
      </c>
      <c r="AU25">
        <v>2.0271571895983449E-2</v>
      </c>
      <c r="AV25">
        <v>8.0120926083958502E-2</v>
      </c>
      <c r="AW25">
        <v>0.10482705463299491</v>
      </c>
      <c r="AX25">
        <v>2.4522386483326629E-2</v>
      </c>
      <c r="AY25">
        <v>5.8562853042220399E-2</v>
      </c>
      <c r="AZ25">
        <v>0.13469949277780702</v>
      </c>
      <c r="BA25">
        <v>2.0320544628448414E-2</v>
      </c>
      <c r="BB25">
        <v>6.3096283431436195E-2</v>
      </c>
      <c r="BC25">
        <v>3.5588182496095105E-2</v>
      </c>
      <c r="BD25">
        <v>1.94799529672799E-2</v>
      </c>
      <c r="BE25">
        <v>6.3844063992231442E-2</v>
      </c>
      <c r="BF25">
        <v>4.37800671241226E-2</v>
      </c>
      <c r="BG25">
        <v>5.1223426797411452E-2</v>
      </c>
      <c r="BH25">
        <v>4.2309129702741949E-2</v>
      </c>
      <c r="BJ25">
        <f t="shared" si="0"/>
        <v>7.437759320281688E-2</v>
      </c>
      <c r="BK25">
        <f t="shared" si="1"/>
        <v>5.6024768180909068E-2</v>
      </c>
      <c r="BL25">
        <f t="shared" si="2"/>
        <v>5.5675231961424883E-2</v>
      </c>
      <c r="BN25">
        <f t="shared" si="3"/>
        <v>4.252493982602374E-2</v>
      </c>
      <c r="BO25">
        <f t="shared" si="4"/>
        <v>4.3030145395938559E-2</v>
      </c>
      <c r="BP25">
        <f t="shared" si="5"/>
        <v>2.9342937829070787E-2</v>
      </c>
      <c r="BR25">
        <f t="shared" si="6"/>
        <v>1.0631234956505935E-2</v>
      </c>
      <c r="BS25">
        <f t="shared" si="7"/>
        <v>1.0142302534970418E-2</v>
      </c>
      <c r="BT25">
        <f t="shared" si="8"/>
        <v>5.8685875658141574E-3</v>
      </c>
      <c r="BV25">
        <f t="shared" si="9"/>
        <v>0.22080743334767014</v>
      </c>
      <c r="BW25">
        <f t="shared" si="10"/>
        <v>0.13654186497796461</v>
      </c>
      <c r="BX25">
        <f t="shared" si="11"/>
        <v>0.97641415580561763</v>
      </c>
    </row>
    <row r="26" spans="1:76" x14ac:dyDescent="0.3">
      <c r="A26" t="s">
        <v>1718</v>
      </c>
      <c r="B26">
        <v>8.9410319294123602E-2</v>
      </c>
      <c r="C26">
        <v>0.17134946762521652</v>
      </c>
      <c r="D26">
        <v>9.40285527603828E-2</v>
      </c>
      <c r="E26">
        <v>0.25960603803279747</v>
      </c>
      <c r="F26">
        <v>0.14222046326714999</v>
      </c>
      <c r="G26">
        <v>0.25930865014661553</v>
      </c>
      <c r="H26">
        <v>0.1738423620982075</v>
      </c>
      <c r="I26">
        <v>0.13584845598939965</v>
      </c>
      <c r="J26">
        <v>0.350697440975207</v>
      </c>
      <c r="K26">
        <v>0.21211896222993948</v>
      </c>
      <c r="L26">
        <v>0.16303488422067849</v>
      </c>
      <c r="M26">
        <v>0.10346258004321825</v>
      </c>
      <c r="N26">
        <v>0.30232767358128149</v>
      </c>
      <c r="O26">
        <v>9.7412340449071599E-2</v>
      </c>
      <c r="P26">
        <v>0.40622238572172398</v>
      </c>
      <c r="Q26">
        <v>0.14544489085100851</v>
      </c>
      <c r="R26">
        <v>0.15339309970531501</v>
      </c>
      <c r="S26">
        <v>0.10968167123244199</v>
      </c>
      <c r="T26">
        <v>0.10149514421585265</v>
      </c>
      <c r="U26">
        <v>0.10885310686769201</v>
      </c>
      <c r="V26">
        <v>0.34818363616940351</v>
      </c>
      <c r="W26">
        <v>8.3661552248234655E-2</v>
      </c>
      <c r="X26">
        <v>0.24015532344210899</v>
      </c>
      <c r="Y26">
        <v>0.106076806780862</v>
      </c>
      <c r="Z26">
        <v>7.9601377483115299E-2</v>
      </c>
      <c r="AA26">
        <v>0.18221499664712448</v>
      </c>
      <c r="AB26">
        <v>8.1064439033197599E-2</v>
      </c>
      <c r="AC26">
        <v>0.21881757683370751</v>
      </c>
      <c r="AD26">
        <v>0.14608631788638352</v>
      </c>
      <c r="AE26">
        <v>0.25548790717096204</v>
      </c>
      <c r="AF26">
        <v>0.29323838422661652</v>
      </c>
      <c r="AG26">
        <v>0.2384843384769855</v>
      </c>
      <c r="AH26">
        <v>8.9298371466895204E-2</v>
      </c>
      <c r="AI26">
        <v>0.19137481155732899</v>
      </c>
      <c r="AJ26">
        <v>0.1923891523412315</v>
      </c>
      <c r="AK26">
        <v>0.206570630142416</v>
      </c>
      <c r="AL26">
        <v>0.19023621205517249</v>
      </c>
      <c r="AM26">
        <v>0.25281387672132599</v>
      </c>
      <c r="AN26">
        <v>0.1808724601480855</v>
      </c>
      <c r="AO26">
        <v>0.199399101463484</v>
      </c>
      <c r="AP26">
        <v>0.15452362011044551</v>
      </c>
      <c r="AQ26">
        <v>0.211630493010659</v>
      </c>
      <c r="AR26">
        <v>0.16440621807277095</v>
      </c>
      <c r="AS26">
        <v>0.17638588207674749</v>
      </c>
      <c r="AT26">
        <v>0.14530343638648202</v>
      </c>
      <c r="AU26">
        <v>0.18096858564466101</v>
      </c>
      <c r="AV26">
        <v>0.197208497765407</v>
      </c>
      <c r="AW26">
        <v>0.17364558581547451</v>
      </c>
      <c r="AX26">
        <v>0.11918078873373991</v>
      </c>
      <c r="AY26">
        <v>0.19462086564644748</v>
      </c>
      <c r="AZ26">
        <v>0.20126720139610951</v>
      </c>
      <c r="BA26">
        <v>9.7779612733770657E-2</v>
      </c>
      <c r="BB26">
        <v>0.17243839727452731</v>
      </c>
      <c r="BC26">
        <v>0.13958914868546202</v>
      </c>
      <c r="BD26">
        <v>0.13859937736148201</v>
      </c>
      <c r="BE26">
        <v>0.2133200442929685</v>
      </c>
      <c r="BF26">
        <v>0.14768364196527101</v>
      </c>
      <c r="BG26">
        <v>9.6123825161953197E-2</v>
      </c>
      <c r="BH26">
        <v>0.26310254528383398</v>
      </c>
      <c r="BJ26">
        <f t="shared" si="0"/>
        <v>0.19414596670537634</v>
      </c>
      <c r="BK26">
        <f t="shared" si="1"/>
        <v>0.16817604785801266</v>
      </c>
      <c r="BL26">
        <f t="shared" si="2"/>
        <v>0.17640236801159712</v>
      </c>
      <c r="BN26">
        <f t="shared" si="3"/>
        <v>9.6257526194409318E-2</v>
      </c>
      <c r="BO26">
        <f t="shared" si="4"/>
        <v>8.1831619753020571E-2</v>
      </c>
      <c r="BP26">
        <f t="shared" si="5"/>
        <v>4.1024373670584098E-2</v>
      </c>
      <c r="BR26">
        <f t="shared" si="6"/>
        <v>2.406438154860233E-2</v>
      </c>
      <c r="BS26">
        <f t="shared" si="7"/>
        <v>1.9287897747613292E-2</v>
      </c>
      <c r="BT26">
        <f t="shared" si="8"/>
        <v>8.2048747341168203E-3</v>
      </c>
      <c r="BV26">
        <f t="shared" si="9"/>
        <v>0.40648154298438444</v>
      </c>
      <c r="BW26">
        <f t="shared" si="10"/>
        <v>0.4939102517975853</v>
      </c>
      <c r="BX26">
        <f t="shared" si="11"/>
        <v>0.69829968454450442</v>
      </c>
    </row>
    <row r="27" spans="1:76" x14ac:dyDescent="0.3">
      <c r="A27" t="s">
        <v>1719</v>
      </c>
      <c r="B27">
        <v>0.19054858446739098</v>
      </c>
      <c r="C27">
        <v>0.14858697596729192</v>
      </c>
      <c r="D27">
        <v>0.20065887845008501</v>
      </c>
      <c r="E27">
        <v>0.1920559054910525</v>
      </c>
      <c r="F27">
        <v>0.11795801582825199</v>
      </c>
      <c r="G27">
        <v>0.25860989930599954</v>
      </c>
      <c r="H27">
        <v>0.10722979688579065</v>
      </c>
      <c r="I27">
        <v>0.196737612854747</v>
      </c>
      <c r="J27">
        <v>0.54374951658645099</v>
      </c>
      <c r="K27">
        <v>0.322099588314399</v>
      </c>
      <c r="L27">
        <v>0.23707100210805049</v>
      </c>
      <c r="M27">
        <v>0.14061599922270515</v>
      </c>
      <c r="N27">
        <v>0.35771796136397899</v>
      </c>
      <c r="O27">
        <v>0.26507581131219099</v>
      </c>
      <c r="P27">
        <v>0.54871574806446199</v>
      </c>
      <c r="Q27">
        <v>0.23403766500492751</v>
      </c>
      <c r="R27">
        <v>0.28646989699986197</v>
      </c>
      <c r="S27">
        <v>0.2888731986923645</v>
      </c>
      <c r="T27">
        <v>0.25646502163777052</v>
      </c>
      <c r="U27">
        <v>0.2329418288152765</v>
      </c>
      <c r="V27">
        <v>0.45431060112221855</v>
      </c>
      <c r="W27">
        <v>0.12431010069781251</v>
      </c>
      <c r="X27">
        <v>0.25144531302633399</v>
      </c>
      <c r="Y27">
        <v>0.20181368171202099</v>
      </c>
      <c r="Z27">
        <v>0.15125653592756094</v>
      </c>
      <c r="AA27">
        <v>0.25935253699475752</v>
      </c>
      <c r="AB27">
        <v>0.17812691763678751</v>
      </c>
      <c r="AC27">
        <v>0.39605290743709454</v>
      </c>
      <c r="AD27">
        <v>0.21416005172636049</v>
      </c>
      <c r="AE27">
        <v>0.47554239755962346</v>
      </c>
      <c r="AF27">
        <v>0.39070540711302049</v>
      </c>
      <c r="AG27">
        <v>0.45234755685876449</v>
      </c>
      <c r="AH27">
        <v>0.39506442061380054</v>
      </c>
      <c r="AI27">
        <v>0.24899066308242651</v>
      </c>
      <c r="AJ27">
        <v>0.30133837108393102</v>
      </c>
      <c r="AK27">
        <v>0.23630269454506847</v>
      </c>
      <c r="AL27">
        <v>0.29770883471300302</v>
      </c>
      <c r="AM27">
        <v>0.20078765735510901</v>
      </c>
      <c r="AN27">
        <v>0.19078476822742502</v>
      </c>
      <c r="AO27">
        <v>0.26860768958174353</v>
      </c>
      <c r="AP27">
        <v>0.20266517558815</v>
      </c>
      <c r="AQ27">
        <v>0.38014122384156052</v>
      </c>
      <c r="AR27">
        <v>0.14476851236704902</v>
      </c>
      <c r="AS27">
        <v>0.1912356452081925</v>
      </c>
      <c r="AT27">
        <v>0.18814394733402151</v>
      </c>
      <c r="AU27">
        <v>0.216336056789635</v>
      </c>
      <c r="AV27">
        <v>0.29784085695476648</v>
      </c>
      <c r="AW27">
        <v>0.21390520033247301</v>
      </c>
      <c r="AX27">
        <v>0.13054346713075549</v>
      </c>
      <c r="AY27">
        <v>0.34884641992017851</v>
      </c>
      <c r="AZ27">
        <v>0.29955582361350952</v>
      </c>
      <c r="BA27">
        <v>0.177592986349704</v>
      </c>
      <c r="BB27">
        <v>0.23526506362782001</v>
      </c>
      <c r="BC27">
        <v>0.2088106321115685</v>
      </c>
      <c r="BD27">
        <v>0.29644877024855798</v>
      </c>
      <c r="BE27">
        <v>0.2332617587564785</v>
      </c>
      <c r="BF27">
        <v>0.27003513134623003</v>
      </c>
      <c r="BG27">
        <v>0.22638927564785399</v>
      </c>
      <c r="BH27">
        <v>0.32916404012617101</v>
      </c>
      <c r="BJ27">
        <f t="shared" si="0"/>
        <v>0.25384181007673595</v>
      </c>
      <c r="BK27">
        <f t="shared" si="1"/>
        <v>0.2921238354252142</v>
      </c>
      <c r="BL27">
        <f t="shared" si="2"/>
        <v>0.24345920011203825</v>
      </c>
      <c r="BN27">
        <f t="shared" si="3"/>
        <v>0.1329260181663503</v>
      </c>
      <c r="BO27">
        <f t="shared" si="4"/>
        <v>0.10883751591886774</v>
      </c>
      <c r="BP27">
        <f t="shared" si="5"/>
        <v>6.3204632797089766E-2</v>
      </c>
      <c r="BR27">
        <f t="shared" si="6"/>
        <v>3.3231504541587575E-2</v>
      </c>
      <c r="BS27">
        <f t="shared" si="7"/>
        <v>2.5653248517910069E-2</v>
      </c>
      <c r="BT27">
        <f t="shared" si="8"/>
        <v>1.2640926559417953E-2</v>
      </c>
      <c r="BV27">
        <f t="shared" si="9"/>
        <v>0.36932492225896596</v>
      </c>
      <c r="BW27">
        <f t="shared" si="10"/>
        <v>0.77337169697711872</v>
      </c>
      <c r="BX27">
        <f t="shared" si="11"/>
        <v>0.10112801934308326</v>
      </c>
    </row>
    <row r="28" spans="1:76" x14ac:dyDescent="0.3">
      <c r="A28" t="s">
        <v>1720</v>
      </c>
      <c r="B28">
        <v>0.26899372438469549</v>
      </c>
      <c r="C28">
        <v>0.196428673292742</v>
      </c>
      <c r="D28">
        <v>0.23484265196328449</v>
      </c>
      <c r="E28">
        <v>0.24786146030242001</v>
      </c>
      <c r="F28">
        <v>0.26190653431069999</v>
      </c>
      <c r="G28">
        <v>0.32889449765492251</v>
      </c>
      <c r="H28">
        <v>0.12226318938165674</v>
      </c>
      <c r="I28">
        <v>0.24718614963796798</v>
      </c>
      <c r="J28">
        <v>0.41025225456280701</v>
      </c>
      <c r="K28">
        <v>0.38587506956878703</v>
      </c>
      <c r="L28">
        <v>0.38341349410257253</v>
      </c>
      <c r="M28">
        <v>0.21303886058004301</v>
      </c>
      <c r="N28">
        <v>0.39375493462461453</v>
      </c>
      <c r="O28">
        <v>0.24239133574263449</v>
      </c>
      <c r="P28">
        <v>0.53165177204177649</v>
      </c>
      <c r="Q28">
        <v>0.31631242315158647</v>
      </c>
      <c r="R28">
        <v>0.38693636353037902</v>
      </c>
      <c r="S28">
        <v>0.24396836765296501</v>
      </c>
      <c r="T28">
        <v>0.27564337867691902</v>
      </c>
      <c r="U28">
        <v>0.30545485576694498</v>
      </c>
      <c r="V28">
        <v>0.48827751253406099</v>
      </c>
      <c r="W28">
        <v>0.26829703496984547</v>
      </c>
      <c r="X28">
        <v>0.37525158713301698</v>
      </c>
      <c r="Y28">
        <v>0.22837235879185602</v>
      </c>
      <c r="Z28">
        <v>0.220705240666629</v>
      </c>
      <c r="AA28">
        <v>0.35498491396925502</v>
      </c>
      <c r="AB28">
        <v>0.2458105719318785</v>
      </c>
      <c r="AC28">
        <v>0.36334544793109247</v>
      </c>
      <c r="AD28">
        <v>0.26021442841400499</v>
      </c>
      <c r="AE28">
        <v>0.47125369828956298</v>
      </c>
      <c r="AF28">
        <v>0.40380566069809148</v>
      </c>
      <c r="AG28">
        <v>0.46989708333902597</v>
      </c>
      <c r="AH28">
        <v>0.38036384695019998</v>
      </c>
      <c r="AI28">
        <v>0.32799545270394148</v>
      </c>
      <c r="AJ28">
        <v>0.23342987608649951</v>
      </c>
      <c r="AK28">
        <v>0.34396838290584952</v>
      </c>
      <c r="AL28">
        <v>0.22170080878499349</v>
      </c>
      <c r="AM28">
        <v>0.36605091104398102</v>
      </c>
      <c r="AN28">
        <v>0.3503588569175215</v>
      </c>
      <c r="AO28">
        <v>0.40485698125480496</v>
      </c>
      <c r="AP28">
        <v>0.3086075955081245</v>
      </c>
      <c r="AQ28">
        <v>0.29316852368002749</v>
      </c>
      <c r="AR28">
        <v>0.27789188529513703</v>
      </c>
      <c r="AS28">
        <v>0.27406672644804347</v>
      </c>
      <c r="AT28">
        <v>0.19764892478594551</v>
      </c>
      <c r="AU28">
        <v>0.34543747931288399</v>
      </c>
      <c r="AV28">
        <v>0.33565850291001453</v>
      </c>
      <c r="AW28">
        <v>0.23387935956967851</v>
      </c>
      <c r="AX28">
        <v>0.26548497064034948</v>
      </c>
      <c r="AY28">
        <v>0.26209166947489648</v>
      </c>
      <c r="AZ28">
        <v>0.42795566495861403</v>
      </c>
      <c r="BA28">
        <v>0.188549917358693</v>
      </c>
      <c r="BB28">
        <v>0.31614023481887549</v>
      </c>
      <c r="BC28">
        <v>0.29850680847783451</v>
      </c>
      <c r="BD28">
        <v>0.22413548443026748</v>
      </c>
      <c r="BE28">
        <v>0.30819903079549305</v>
      </c>
      <c r="BF28">
        <v>0.25820225516026052</v>
      </c>
      <c r="BG28">
        <v>0.23242071190842301</v>
      </c>
      <c r="BH28">
        <v>0.40078336600187503</v>
      </c>
      <c r="BJ28">
        <f t="shared" si="0"/>
        <v>0.29906668908145073</v>
      </c>
      <c r="BK28">
        <f t="shared" si="1"/>
        <v>0.33725432244164827</v>
      </c>
      <c r="BL28">
        <f t="shared" si="2"/>
        <v>0.29476779714116352</v>
      </c>
      <c r="BN28">
        <f t="shared" si="3"/>
        <v>0.10178132847835122</v>
      </c>
      <c r="BO28">
        <f t="shared" si="4"/>
        <v>8.6649721394714718E-2</v>
      </c>
      <c r="BP28">
        <f t="shared" si="5"/>
        <v>6.5558343248893328E-2</v>
      </c>
      <c r="BR28">
        <f t="shared" si="6"/>
        <v>2.5445332119587806E-2</v>
      </c>
      <c r="BS28">
        <f t="shared" si="7"/>
        <v>2.0423535195375951E-2</v>
      </c>
      <c r="BT28">
        <f t="shared" si="8"/>
        <v>1.3111668649778665E-2</v>
      </c>
      <c r="BV28">
        <f t="shared" si="9"/>
        <v>0.25115346102172098</v>
      </c>
      <c r="BW28">
        <f t="shared" si="10"/>
        <v>0.88193091638920484</v>
      </c>
      <c r="BX28">
        <f t="shared" si="11"/>
        <v>9.0153668210836396E-2</v>
      </c>
    </row>
    <row r="29" spans="1:76" x14ac:dyDescent="0.3">
      <c r="A29" t="s">
        <v>1721</v>
      </c>
      <c r="B29">
        <v>4.4940538252614848E-2</v>
      </c>
      <c r="C29">
        <v>4.4216600066221246E-2</v>
      </c>
      <c r="D29">
        <v>3.7193914053114452E-2</v>
      </c>
      <c r="E29">
        <v>1.95030344701555E-3</v>
      </c>
      <c r="F29">
        <v>5.6690717422223499E-3</v>
      </c>
      <c r="G29">
        <v>0</v>
      </c>
      <c r="H29">
        <v>2.725932854917595E-3</v>
      </c>
      <c r="I29">
        <v>2.0182729342387198E-2</v>
      </c>
      <c r="J29">
        <v>3.1788477006168298E-2</v>
      </c>
      <c r="K29">
        <v>1.9114176606473649E-2</v>
      </c>
      <c r="L29">
        <v>3.7268782858068852E-2</v>
      </c>
      <c r="M29">
        <v>8.9727566602193498E-3</v>
      </c>
      <c r="N29">
        <v>6.7505845648525003E-3</v>
      </c>
      <c r="O29">
        <v>0.13166446046691166</v>
      </c>
      <c r="P29">
        <v>0.1393062492482367</v>
      </c>
      <c r="Q29">
        <v>1.28913436832192E-2</v>
      </c>
      <c r="R29">
        <v>0.111756632589047</v>
      </c>
      <c r="S29">
        <v>2.17308585024262E-2</v>
      </c>
      <c r="T29">
        <v>5.9996012105937501E-3</v>
      </c>
      <c r="U29">
        <v>9.3375637913997497E-3</v>
      </c>
      <c r="V29">
        <v>2.690619676410588E-2</v>
      </c>
      <c r="W29">
        <v>0</v>
      </c>
      <c r="X29">
        <v>1.0155153291936794E-2</v>
      </c>
      <c r="Y29">
        <v>1.9080170399000299E-2</v>
      </c>
      <c r="Z29">
        <v>1.8746441346262799E-2</v>
      </c>
      <c r="AA29">
        <v>2.4467676973068601E-3</v>
      </c>
      <c r="AB29">
        <v>1.0418280455907505E-2</v>
      </c>
      <c r="AC29">
        <v>2.2184919942512395E-2</v>
      </c>
      <c r="AD29">
        <v>4.0596568616628297E-3</v>
      </c>
      <c r="AE29">
        <v>9.0503711059026503E-5</v>
      </c>
      <c r="AF29">
        <v>8.9374973305224998E-4</v>
      </c>
      <c r="AG29">
        <v>0.12684746794031901</v>
      </c>
      <c r="AH29">
        <v>3.7460721905799646E-2</v>
      </c>
      <c r="AI29">
        <v>8.1176022249012492E-2</v>
      </c>
      <c r="AJ29">
        <v>7.2904268280092957E-2</v>
      </c>
      <c r="AK29">
        <v>0</v>
      </c>
      <c r="AL29">
        <v>1.10929066892158E-2</v>
      </c>
      <c r="AM29">
        <v>3.2713129496091753E-3</v>
      </c>
      <c r="AN29">
        <v>1.9349333224280649E-4</v>
      </c>
      <c r="AO29">
        <v>5.2097588010039095E-2</v>
      </c>
      <c r="AP29">
        <v>1.329346501451985E-2</v>
      </c>
      <c r="AQ29">
        <v>4.2458108809776546E-3</v>
      </c>
      <c r="AR29">
        <v>2.7640775877825499E-2</v>
      </c>
      <c r="AS29">
        <v>1.5143993905572001E-2</v>
      </c>
      <c r="AT29">
        <v>0</v>
      </c>
      <c r="AU29">
        <v>0</v>
      </c>
      <c r="AV29">
        <v>6.7065258602383257E-2</v>
      </c>
      <c r="AW29">
        <v>6.9595917017730699E-2</v>
      </c>
      <c r="AX29">
        <v>1.4362791518822386E-2</v>
      </c>
      <c r="AY29">
        <v>2.9327937230631401E-2</v>
      </c>
      <c r="AZ29">
        <v>9.5715522866323899E-2</v>
      </c>
      <c r="BA29">
        <v>6.8764420461811041E-3</v>
      </c>
      <c r="BB29">
        <v>0</v>
      </c>
      <c r="BC29">
        <v>1.1177073725363754E-2</v>
      </c>
      <c r="BD29">
        <v>0</v>
      </c>
      <c r="BE29">
        <v>4.7900422797266445E-2</v>
      </c>
      <c r="BF29">
        <v>9.5621408274948992E-3</v>
      </c>
      <c r="BG29">
        <v>6.6370492731862001E-3</v>
      </c>
      <c r="BH29">
        <v>3.5189338972283252E-3</v>
      </c>
      <c r="BJ29">
        <f t="shared" si="0"/>
        <v>3.4039745053290216E-2</v>
      </c>
      <c r="BK29">
        <f t="shared" si="1"/>
        <v>2.8293928243966912E-2</v>
      </c>
      <c r="BL29">
        <f t="shared" si="2"/>
        <v>2.2464924189708288E-2</v>
      </c>
      <c r="BN29">
        <f t="shared" si="3"/>
        <v>4.2480147755899936E-2</v>
      </c>
      <c r="BO29">
        <f t="shared" si="4"/>
        <v>3.8290527413798035E-2</v>
      </c>
      <c r="BP29">
        <f t="shared" si="5"/>
        <v>2.8075796649171737E-2</v>
      </c>
      <c r="BR29">
        <f t="shared" si="6"/>
        <v>1.0620036938974984E-2</v>
      </c>
      <c r="BS29">
        <f t="shared" si="7"/>
        <v>9.0251638631686625E-3</v>
      </c>
      <c r="BT29">
        <f t="shared" si="8"/>
        <v>5.6151593298343471E-3</v>
      </c>
      <c r="BV29">
        <f t="shared" si="9"/>
        <v>0.68302656937371686</v>
      </c>
      <c r="BW29">
        <f t="shared" si="10"/>
        <v>0.3451353180212865</v>
      </c>
      <c r="BX29">
        <f t="shared" si="11"/>
        <v>0.58754339214502238</v>
      </c>
    </row>
    <row r="30" spans="1:76" x14ac:dyDescent="0.3">
      <c r="A30" t="s">
        <v>1722</v>
      </c>
      <c r="B30">
        <v>0.3606627490418195</v>
      </c>
      <c r="C30">
        <v>0.22462977629994399</v>
      </c>
      <c r="D30">
        <v>1.7524601765092847E-2</v>
      </c>
      <c r="E30">
        <v>1.6276363915083001E-2</v>
      </c>
      <c r="F30">
        <v>1.4225014035309964E-2</v>
      </c>
      <c r="G30">
        <v>0</v>
      </c>
      <c r="H30">
        <v>9.0643291613555499E-3</v>
      </c>
      <c r="I30">
        <v>1.325535181445775E-2</v>
      </c>
      <c r="J30">
        <v>4.09009016346156E-2</v>
      </c>
      <c r="K30">
        <v>2.6098736091344599E-2</v>
      </c>
      <c r="L30">
        <v>2.7354809859950001E-2</v>
      </c>
      <c r="M30">
        <v>1.04352442177847E-2</v>
      </c>
      <c r="N30">
        <v>1.3178876747193561E-2</v>
      </c>
      <c r="O30">
        <v>0.48094846152652648</v>
      </c>
      <c r="P30">
        <v>0.49120072961524452</v>
      </c>
      <c r="Q30">
        <v>3.2421031424028954E-2</v>
      </c>
      <c r="R30">
        <v>0.240112745110582</v>
      </c>
      <c r="S30">
        <v>0</v>
      </c>
      <c r="T30">
        <v>3.1575569740984098E-2</v>
      </c>
      <c r="U30">
        <v>2.5938255707666336E-2</v>
      </c>
      <c r="V30">
        <v>7.2705452957443498E-3</v>
      </c>
      <c r="W30">
        <v>1.6891076851350599E-2</v>
      </c>
      <c r="X30">
        <v>2.0502896667568452E-2</v>
      </c>
      <c r="Y30">
        <v>4.7016586114865351E-3</v>
      </c>
      <c r="Z30">
        <v>2.1185392846191666E-2</v>
      </c>
      <c r="AA30">
        <v>2.9376288761981499E-2</v>
      </c>
      <c r="AB30">
        <v>1.270695604316995E-2</v>
      </c>
      <c r="AC30">
        <v>2.691648841946595E-2</v>
      </c>
      <c r="AD30">
        <v>3.1602951429133348E-3</v>
      </c>
      <c r="AE30">
        <v>6.6833086189442101E-2</v>
      </c>
      <c r="AF30">
        <v>2.2161490143737E-2</v>
      </c>
      <c r="AG30">
        <v>0.36476499712642196</v>
      </c>
      <c r="AH30">
        <v>1.6979903546702899E-2</v>
      </c>
      <c r="AI30">
        <v>0.276957016096955</v>
      </c>
      <c r="AJ30">
        <v>0.34001832602492649</v>
      </c>
      <c r="AK30">
        <v>1.7258811401398094E-2</v>
      </c>
      <c r="AL30">
        <v>1.0094548147362721E-2</v>
      </c>
      <c r="AM30">
        <v>1.1118468009771201E-2</v>
      </c>
      <c r="AN30">
        <v>1.5687527496373449E-2</v>
      </c>
      <c r="AO30">
        <v>0.28920281226335898</v>
      </c>
      <c r="AP30">
        <v>3.5984093574362146E-3</v>
      </c>
      <c r="AQ30">
        <v>9.9063488249851259E-3</v>
      </c>
      <c r="AR30">
        <v>1.0924246601733649E-2</v>
      </c>
      <c r="AS30">
        <v>6.4588378557112001E-3</v>
      </c>
      <c r="AT30">
        <v>1.4697002479082795E-2</v>
      </c>
      <c r="AU30">
        <v>2.937715300869025E-2</v>
      </c>
      <c r="AV30">
        <v>3.9274503232461198E-2</v>
      </c>
      <c r="AW30">
        <v>0.36630865703858351</v>
      </c>
      <c r="AX30">
        <v>1.5196902620056265E-2</v>
      </c>
      <c r="AY30">
        <v>6.9624643628320498E-3</v>
      </c>
      <c r="AZ30">
        <v>0.47049141419828644</v>
      </c>
      <c r="BA30">
        <v>9.0327854659057114E-3</v>
      </c>
      <c r="BB30">
        <v>1.3977327531099051E-2</v>
      </c>
      <c r="BC30">
        <v>8.0611433438907004E-3</v>
      </c>
      <c r="BD30">
        <v>2.7440195261555601E-2</v>
      </c>
      <c r="BE30">
        <v>0.10615416955979606</v>
      </c>
      <c r="BF30">
        <v>8.2888513406159502E-3</v>
      </c>
      <c r="BG30">
        <v>1.7998497853073302E-2</v>
      </c>
      <c r="BH30">
        <v>0</v>
      </c>
      <c r="BJ30">
        <f t="shared" si="0"/>
        <v>0.11113606107185944</v>
      </c>
      <c r="BK30">
        <f t="shared" si="1"/>
        <v>6.6001925683464649E-2</v>
      </c>
      <c r="BL30">
        <f t="shared" si="2"/>
        <v>7.3901176131159443E-2</v>
      </c>
      <c r="BN30">
        <f t="shared" si="3"/>
        <v>0.17530438522011149</v>
      </c>
      <c r="BO30">
        <f t="shared" si="4"/>
        <v>0.10816777520839099</v>
      </c>
      <c r="BP30">
        <f t="shared" si="5"/>
        <v>0.13462279873586583</v>
      </c>
      <c r="BR30">
        <f t="shared" si="6"/>
        <v>4.3826096305027873E-2</v>
      </c>
      <c r="BS30">
        <f t="shared" si="7"/>
        <v>2.5495389118571798E-2</v>
      </c>
      <c r="BT30">
        <f t="shared" si="8"/>
        <v>2.6924559747173164E-2</v>
      </c>
      <c r="BV30">
        <f t="shared" si="9"/>
        <v>0.38206317268519685</v>
      </c>
      <c r="BW30">
        <f t="shared" si="10"/>
        <v>0.47555346006415755</v>
      </c>
      <c r="BX30">
        <f t="shared" si="11"/>
        <v>0.83237310057191927</v>
      </c>
    </row>
    <row r="31" spans="1:76" x14ac:dyDescent="0.3">
      <c r="A31" t="s">
        <v>1723</v>
      </c>
      <c r="B31">
        <v>5.7050167249955097E-2</v>
      </c>
      <c r="C31">
        <v>6.6030069928531649E-3</v>
      </c>
      <c r="D31">
        <v>9.7363753346784501E-3</v>
      </c>
      <c r="E31">
        <v>2.7748016532695898E-2</v>
      </c>
      <c r="F31">
        <v>3.0506189004948048E-2</v>
      </c>
      <c r="G31">
        <v>4.5552368167813204E-2</v>
      </c>
      <c r="H31">
        <v>1.6387900554736452E-2</v>
      </c>
      <c r="I31">
        <v>4.8116241576878754E-3</v>
      </c>
      <c r="J31">
        <v>3.64428963624744E-2</v>
      </c>
      <c r="K31">
        <v>1.480823325466315E-2</v>
      </c>
      <c r="L31">
        <v>1.8029367506698028E-2</v>
      </c>
      <c r="M31">
        <v>2.6017894980027184E-2</v>
      </c>
      <c r="N31">
        <v>3.8243318462966303E-2</v>
      </c>
      <c r="O31">
        <v>3.4136313234791653E-2</v>
      </c>
      <c r="P31">
        <v>5.7356696553514053E-2</v>
      </c>
      <c r="Q31">
        <v>2.2004505550816199E-2</v>
      </c>
      <c r="R31">
        <v>5.5815670283377597E-2</v>
      </c>
      <c r="S31">
        <v>3.2911778024630647E-2</v>
      </c>
      <c r="T31">
        <v>5.8582011493351497E-3</v>
      </c>
      <c r="U31">
        <v>1.7811365801465001E-2</v>
      </c>
      <c r="V31">
        <v>2.27140408824919E-2</v>
      </c>
      <c r="W31">
        <v>2.2781897285800053E-2</v>
      </c>
      <c r="X31">
        <v>1.9328316006706599E-2</v>
      </c>
      <c r="Y31">
        <v>5.4806301881331499E-3</v>
      </c>
      <c r="Z31">
        <v>7.7554422752335499E-3</v>
      </c>
      <c r="AA31">
        <v>3.4008973964661349E-2</v>
      </c>
      <c r="AB31">
        <v>2.5552061354645952E-2</v>
      </c>
      <c r="AC31">
        <v>2.89602549837739E-2</v>
      </c>
      <c r="AD31">
        <v>7.0838263285210997E-3</v>
      </c>
      <c r="AE31">
        <v>1.7067598326513077E-2</v>
      </c>
      <c r="AF31">
        <v>3.56065711130124E-3</v>
      </c>
      <c r="AG31">
        <v>6.7363710372809499E-2</v>
      </c>
      <c r="AH31">
        <v>0</v>
      </c>
      <c r="AI31">
        <v>2.6563664925843299E-2</v>
      </c>
      <c r="AJ31">
        <v>3.44039479569846E-2</v>
      </c>
      <c r="AK31">
        <v>1.26353914135823E-2</v>
      </c>
      <c r="AL31">
        <v>3.0603732484998241E-2</v>
      </c>
      <c r="AM31">
        <v>3.4443920892969153E-2</v>
      </c>
      <c r="AN31">
        <v>2.89748075997662E-2</v>
      </c>
      <c r="AO31">
        <v>5.7361888909650452E-2</v>
      </c>
      <c r="AP31">
        <v>2.7291381968068951E-2</v>
      </c>
      <c r="AQ31">
        <v>4.6544554228330551E-3</v>
      </c>
      <c r="AR31">
        <v>1.83839203294765E-2</v>
      </c>
      <c r="AS31">
        <v>3.7216393080512049E-2</v>
      </c>
      <c r="AT31">
        <v>2.6672702563470548E-2</v>
      </c>
      <c r="AU31">
        <v>4.5803257619254849E-2</v>
      </c>
      <c r="AV31">
        <v>1.0788923303264499E-2</v>
      </c>
      <c r="AW31">
        <v>3.6027416641380698E-2</v>
      </c>
      <c r="AX31">
        <v>1.8969464572184451E-2</v>
      </c>
      <c r="AY31">
        <v>4.6991004268284953E-2</v>
      </c>
      <c r="AZ31">
        <v>6.3109128630737504E-2</v>
      </c>
      <c r="BA31">
        <v>3.6480554723751953E-2</v>
      </c>
      <c r="BB31">
        <v>7.1889257716831502E-3</v>
      </c>
      <c r="BC31">
        <v>1.0298470077052575E-2</v>
      </c>
      <c r="BD31">
        <v>8.0892821057004499E-3</v>
      </c>
      <c r="BE31">
        <v>4.1239172862087545E-2</v>
      </c>
      <c r="BF31">
        <v>1.6600108411482989E-2</v>
      </c>
      <c r="BG31">
        <v>6.9448805661894396E-3</v>
      </c>
      <c r="BH31">
        <v>3.2909102295814001E-2</v>
      </c>
      <c r="BJ31">
        <f t="shared" si="0"/>
        <v>2.7839679618832446E-2</v>
      </c>
      <c r="BK31">
        <f t="shared" si="1"/>
        <v>2.2256560514735721E-2</v>
      </c>
      <c r="BL31">
        <f t="shared" si="2"/>
        <v>2.7763289378847249E-2</v>
      </c>
      <c r="BN31">
        <f t="shared" si="3"/>
        <v>1.6352070137851005E-2</v>
      </c>
      <c r="BO31">
        <f t="shared" si="4"/>
        <v>1.7786877633654771E-2</v>
      </c>
      <c r="BP31">
        <f t="shared" si="5"/>
        <v>1.6139590012126604E-2</v>
      </c>
      <c r="BR31">
        <f t="shared" si="6"/>
        <v>4.0880175344627512E-3</v>
      </c>
      <c r="BS31">
        <f t="shared" si="7"/>
        <v>4.1924072636308736E-3</v>
      </c>
      <c r="BT31">
        <f t="shared" si="8"/>
        <v>3.227918002425321E-3</v>
      </c>
      <c r="BV31">
        <f t="shared" si="9"/>
        <v>0.34751168597416737</v>
      </c>
      <c r="BW31">
        <f t="shared" si="10"/>
        <v>0.98839050479831925</v>
      </c>
      <c r="BX31">
        <f t="shared" si="11"/>
        <v>0.30522203528468</v>
      </c>
    </row>
    <row r="32" spans="1:76" x14ac:dyDescent="0.3">
      <c r="A32" t="s">
        <v>1724</v>
      </c>
      <c r="B32">
        <v>9.4111430201614651E-2</v>
      </c>
      <c r="C32">
        <v>1.9801326191417164E-2</v>
      </c>
      <c r="D32">
        <v>8.3683682745531951E-2</v>
      </c>
      <c r="E32">
        <v>2.5273299031245564E-2</v>
      </c>
      <c r="F32">
        <v>6.8225143379331193E-2</v>
      </c>
      <c r="G32">
        <v>7.0340853470368059E-2</v>
      </c>
      <c r="H32">
        <v>8.00654313258439E-2</v>
      </c>
      <c r="I32">
        <v>9.5724180390530697E-2</v>
      </c>
      <c r="J32">
        <v>0.25753547793985199</v>
      </c>
      <c r="K32">
        <v>0.10577845767009295</v>
      </c>
      <c r="L32">
        <v>8.3511978205789594E-2</v>
      </c>
      <c r="M32">
        <v>5.3804650293883996E-2</v>
      </c>
      <c r="N32">
        <v>0.16400172260489401</v>
      </c>
      <c r="O32">
        <v>2.8166563789151298E-2</v>
      </c>
      <c r="P32">
        <v>0.23221369460992902</v>
      </c>
      <c r="Q32">
        <v>0.14839418615651551</v>
      </c>
      <c r="R32">
        <v>5.4543800399426898E-2</v>
      </c>
      <c r="S32">
        <v>1.7310482822039959E-2</v>
      </c>
      <c r="T32">
        <v>4.0885554472018346E-2</v>
      </c>
      <c r="U32">
        <v>0.10176908179761221</v>
      </c>
      <c r="V32">
        <v>0.1508605234104668</v>
      </c>
      <c r="W32">
        <v>4.1519221014506551E-2</v>
      </c>
      <c r="X32">
        <v>3.9813362609715901E-2</v>
      </c>
      <c r="Y32">
        <v>3.8463843348176346E-2</v>
      </c>
      <c r="Z32">
        <v>1.2610918158024686E-2</v>
      </c>
      <c r="AA32">
        <v>0.18085719106505854</v>
      </c>
      <c r="AB32">
        <v>7.3402299993364825E-2</v>
      </c>
      <c r="AC32">
        <v>7.5060655274822904E-2</v>
      </c>
      <c r="AD32">
        <v>5.3909178267937855E-2</v>
      </c>
      <c r="AE32">
        <v>0.12445409948332915</v>
      </c>
      <c r="AF32">
        <v>0.139348816142566</v>
      </c>
      <c r="AG32">
        <v>0.12162205359561</v>
      </c>
      <c r="AH32">
        <v>4.2238060699493062E-2</v>
      </c>
      <c r="AI32">
        <v>0.11561695678150501</v>
      </c>
      <c r="AJ32">
        <v>3.1801784143260001E-2</v>
      </c>
      <c r="AK32">
        <v>4.9413476756216351E-2</v>
      </c>
      <c r="AL32">
        <v>0.11112725051922764</v>
      </c>
      <c r="AM32">
        <v>8.3579685312295149E-2</v>
      </c>
      <c r="AN32">
        <v>6.3546417577203348E-2</v>
      </c>
      <c r="AO32">
        <v>6.17605650946687E-2</v>
      </c>
      <c r="AP32">
        <v>4.1809061176536946E-2</v>
      </c>
      <c r="AQ32">
        <v>6.7305050551480006E-2</v>
      </c>
      <c r="AR32">
        <v>2.8132494953655648E-2</v>
      </c>
      <c r="AS32">
        <v>0.1132651534149187</v>
      </c>
      <c r="AT32">
        <v>7.7672527285660348E-2</v>
      </c>
      <c r="AU32">
        <v>5.4753902906748003E-2</v>
      </c>
      <c r="AV32">
        <v>6.68366160454648E-2</v>
      </c>
      <c r="AW32">
        <v>7.6091099303204998E-2</v>
      </c>
      <c r="AX32">
        <v>4.1712427988343251E-2</v>
      </c>
      <c r="AY32">
        <v>0.130640661929876</v>
      </c>
      <c r="AZ32">
        <v>9.1610140500330589E-2</v>
      </c>
      <c r="BA32">
        <v>4.8540961103788E-2</v>
      </c>
      <c r="BB32">
        <v>3.9439387071509055E-2</v>
      </c>
      <c r="BC32">
        <v>5.0418923636138299E-2</v>
      </c>
      <c r="BD32">
        <v>4.8281455335048851E-2</v>
      </c>
      <c r="BE32">
        <v>0.12899897398343302</v>
      </c>
      <c r="BF32">
        <v>5.3181029013088452E-2</v>
      </c>
      <c r="BG32">
        <v>9.2402699724276352E-2</v>
      </c>
      <c r="BH32">
        <v>0.10925107273988299</v>
      </c>
      <c r="BJ32">
        <f t="shared" si="0"/>
        <v>0.10066450487537447</v>
      </c>
      <c r="BK32">
        <f t="shared" si="1"/>
        <v>7.912700551864861E-2</v>
      </c>
      <c r="BL32">
        <f t="shared" si="2"/>
        <v>7.046291272265022E-2</v>
      </c>
      <c r="BN32">
        <f t="shared" si="3"/>
        <v>6.8775053418961729E-2</v>
      </c>
      <c r="BO32">
        <f t="shared" si="4"/>
        <v>4.9585224076218355E-2</v>
      </c>
      <c r="BP32">
        <f t="shared" si="5"/>
        <v>3.0019739509957986E-2</v>
      </c>
      <c r="BR32">
        <f t="shared" si="6"/>
        <v>1.7193763354740432E-2</v>
      </c>
      <c r="BS32">
        <f t="shared" si="7"/>
        <v>1.1687349396982821E-2</v>
      </c>
      <c r="BT32">
        <f t="shared" si="8"/>
        <v>6.0039479019915968E-3</v>
      </c>
      <c r="BV32">
        <f t="shared" si="9"/>
        <v>0.30941683435759726</v>
      </c>
      <c r="BW32">
        <f t="shared" si="10"/>
        <v>0.11392118726262693</v>
      </c>
      <c r="BX32">
        <f t="shared" si="11"/>
        <v>0.51546278927960631</v>
      </c>
    </row>
    <row r="33" spans="1:76" x14ac:dyDescent="0.3">
      <c r="A33" t="s">
        <v>1725</v>
      </c>
      <c r="B33">
        <v>0.47647383470954852</v>
      </c>
      <c r="C33">
        <v>0.34265144616165855</v>
      </c>
      <c r="D33">
        <v>0.3824936482009495</v>
      </c>
      <c r="E33">
        <v>0.55743375082427549</v>
      </c>
      <c r="F33">
        <v>0.41569847324947851</v>
      </c>
      <c r="G33">
        <v>0.67922981348577149</v>
      </c>
      <c r="H33">
        <v>0.40685676421254846</v>
      </c>
      <c r="I33">
        <v>0.50871475835988456</v>
      </c>
      <c r="J33">
        <v>1.46918656974271</v>
      </c>
      <c r="K33">
        <v>0.61330303253685492</v>
      </c>
      <c r="L33">
        <v>0.63002594569979553</v>
      </c>
      <c r="M33">
        <v>0.45160511482714949</v>
      </c>
      <c r="N33">
        <v>1.103857617351685</v>
      </c>
      <c r="O33">
        <v>0.22232554606782351</v>
      </c>
      <c r="P33">
        <v>1.58985676999181</v>
      </c>
      <c r="Q33">
        <v>0.69266571533596299</v>
      </c>
      <c r="R33">
        <v>1.20764788648803</v>
      </c>
      <c r="S33">
        <v>0.51572235381827347</v>
      </c>
      <c r="T33">
        <v>0.27662689433777499</v>
      </c>
      <c r="U33">
        <v>0.48952302902704348</v>
      </c>
      <c r="V33">
        <v>1.0994352949546999</v>
      </c>
      <c r="W33">
        <v>0.39576121538110753</v>
      </c>
      <c r="X33">
        <v>0.57305192605760946</v>
      </c>
      <c r="Y33">
        <v>0.47095287252084</v>
      </c>
      <c r="Z33">
        <v>0.175333713860787</v>
      </c>
      <c r="AA33">
        <v>0.56952350631286941</v>
      </c>
      <c r="AB33">
        <v>0.30629267573182051</v>
      </c>
      <c r="AC33">
        <v>1.2228561653162049</v>
      </c>
      <c r="AD33">
        <v>0.46968544381153055</v>
      </c>
      <c r="AE33">
        <v>1.2276972110293869</v>
      </c>
      <c r="AF33">
        <v>1.2069763687774451</v>
      </c>
      <c r="AG33">
        <v>0.88664722113329897</v>
      </c>
      <c r="AH33">
        <v>0.37879624788302002</v>
      </c>
      <c r="AI33">
        <v>0.52310058096456147</v>
      </c>
      <c r="AJ33">
        <v>0.25590153017860451</v>
      </c>
      <c r="AK33">
        <v>0.62893423246402647</v>
      </c>
      <c r="AL33">
        <v>0.78125479177306545</v>
      </c>
      <c r="AM33">
        <v>0.75941692311038</v>
      </c>
      <c r="AN33">
        <v>0.58452604547645493</v>
      </c>
      <c r="AO33">
        <v>0.67903988078169153</v>
      </c>
      <c r="AP33">
        <v>0.48816408514842047</v>
      </c>
      <c r="AQ33">
        <v>0.74764288953793745</v>
      </c>
      <c r="AR33">
        <v>0.27941184793481899</v>
      </c>
      <c r="AS33">
        <v>0.64331841919883048</v>
      </c>
      <c r="AT33">
        <v>0.76837653072342205</v>
      </c>
      <c r="AU33">
        <v>0.44722332737639703</v>
      </c>
      <c r="AV33">
        <v>0.64352115160182244</v>
      </c>
      <c r="AW33">
        <v>0.56929684902894095</v>
      </c>
      <c r="AX33">
        <v>0.48532302992925946</v>
      </c>
      <c r="AY33">
        <v>0.93691564936253546</v>
      </c>
      <c r="AZ33">
        <v>0.82553822168373547</v>
      </c>
      <c r="BA33">
        <v>0.40407651463993299</v>
      </c>
      <c r="BB33">
        <v>0.48430960773817899</v>
      </c>
      <c r="BC33">
        <v>0.55589008898529246</v>
      </c>
      <c r="BD33">
        <v>0.32532529459647752</v>
      </c>
      <c r="BE33">
        <v>0.65858739577812098</v>
      </c>
      <c r="BF33">
        <v>0.56566770973879898</v>
      </c>
      <c r="BG33">
        <v>0.52461344008549948</v>
      </c>
      <c r="BH33">
        <v>0.76460507926361398</v>
      </c>
      <c r="BJ33">
        <f t="shared" si="0"/>
        <v>0.6588986750473691</v>
      </c>
      <c r="BK33">
        <f t="shared" si="1"/>
        <v>0.66642392263368344</v>
      </c>
      <c r="BL33">
        <f t="shared" si="2"/>
        <v>0.59227522144545031</v>
      </c>
      <c r="BN33">
        <f t="shared" si="3"/>
        <v>0.39365665777915682</v>
      </c>
      <c r="BO33">
        <f t="shared" si="4"/>
        <v>0.36735343478176191</v>
      </c>
      <c r="BP33">
        <f t="shared" si="5"/>
        <v>0.17321371568173796</v>
      </c>
      <c r="BR33">
        <f t="shared" si="6"/>
        <v>9.8414164444789204E-2</v>
      </c>
      <c r="BS33">
        <f t="shared" si="7"/>
        <v>8.6586034942118001E-2</v>
      </c>
      <c r="BT33">
        <f t="shared" si="8"/>
        <v>3.464274313634759E-2</v>
      </c>
      <c r="BV33">
        <f t="shared" si="9"/>
        <v>0.95458947586161003</v>
      </c>
      <c r="BW33">
        <f t="shared" si="10"/>
        <v>0.5308235651909381</v>
      </c>
      <c r="BX33">
        <f t="shared" si="11"/>
        <v>0.43488379464333038</v>
      </c>
    </row>
    <row r="34" spans="1:76" x14ac:dyDescent="0.3">
      <c r="A34" t="s">
        <v>1726</v>
      </c>
      <c r="B34">
        <v>1.452642989362785</v>
      </c>
      <c r="C34">
        <v>1.0897298820361054</v>
      </c>
      <c r="D34">
        <v>1.501904749411765</v>
      </c>
      <c r="E34">
        <v>1.448637949096615</v>
      </c>
      <c r="F34">
        <v>1.44696523943211</v>
      </c>
      <c r="G34">
        <v>2.147746663053395</v>
      </c>
      <c r="H34">
        <v>1.216880433087665</v>
      </c>
      <c r="I34">
        <v>1.271351315072015</v>
      </c>
      <c r="J34">
        <v>3.6960289359151002</v>
      </c>
      <c r="K34">
        <v>1.99884088235239</v>
      </c>
      <c r="L34">
        <v>1.6990459764566399</v>
      </c>
      <c r="M34">
        <v>1.193449069741545</v>
      </c>
      <c r="N34">
        <v>3.411423848229215</v>
      </c>
      <c r="O34">
        <v>0.98301563155503802</v>
      </c>
      <c r="P34">
        <v>5.5695996313756755</v>
      </c>
      <c r="Q34">
        <v>2.2752587079764348</v>
      </c>
      <c r="R34">
        <v>3.73358939172225</v>
      </c>
      <c r="S34">
        <v>1.5519093841656799</v>
      </c>
      <c r="T34">
        <v>1.0136196270468765</v>
      </c>
      <c r="U34">
        <v>1.498474120834685</v>
      </c>
      <c r="V34">
        <v>3.5264151955943301</v>
      </c>
      <c r="W34">
        <v>1.1115328999959799</v>
      </c>
      <c r="X34">
        <v>1.7111176094613851</v>
      </c>
      <c r="Y34">
        <v>1.5038983719532399</v>
      </c>
      <c r="Z34">
        <v>0.64261442410241754</v>
      </c>
      <c r="AA34">
        <v>1.5426818834516001</v>
      </c>
      <c r="AB34">
        <v>1.128401965226655</v>
      </c>
      <c r="AC34">
        <v>3.5557507642839901</v>
      </c>
      <c r="AD34">
        <v>1.503750321427695</v>
      </c>
      <c r="AE34">
        <v>3.5835671973209546</v>
      </c>
      <c r="AF34">
        <v>3.7315671119746954</v>
      </c>
      <c r="AG34">
        <v>3.1553190804014752</v>
      </c>
      <c r="AH34">
        <v>1.492915594821655</v>
      </c>
      <c r="AI34">
        <v>1.73760552408404</v>
      </c>
      <c r="AJ34">
        <v>0.74453464145241255</v>
      </c>
      <c r="AK34">
        <v>1.9019296698073751</v>
      </c>
      <c r="AL34">
        <v>3.0208512907617351</v>
      </c>
      <c r="AM34">
        <v>2.5394504858145299</v>
      </c>
      <c r="AN34">
        <v>1.854647185679605</v>
      </c>
      <c r="AO34">
        <v>1.69289717687121</v>
      </c>
      <c r="AP34">
        <v>1.29666834091526</v>
      </c>
      <c r="AQ34">
        <v>2.93301582674906</v>
      </c>
      <c r="AR34">
        <v>1.2335687674629501</v>
      </c>
      <c r="AS34">
        <v>2.2172885610823752</v>
      </c>
      <c r="AT34">
        <v>2.0864578747391249</v>
      </c>
      <c r="AU34">
        <v>1.5353918278654199</v>
      </c>
      <c r="AV34">
        <v>1.8453084453556352</v>
      </c>
      <c r="AW34">
        <v>1.8958445504698651</v>
      </c>
      <c r="AX34">
        <v>1.61308065243901</v>
      </c>
      <c r="AY34">
        <v>2.6919289997296802</v>
      </c>
      <c r="AZ34">
        <v>2.1525433232198301</v>
      </c>
      <c r="BA34">
        <v>1.3859013785749399</v>
      </c>
      <c r="BB34">
        <v>1.5642825300230099</v>
      </c>
      <c r="BC34">
        <v>1.5285270033033951</v>
      </c>
      <c r="BD34">
        <v>0.89032342306823753</v>
      </c>
      <c r="BE34">
        <v>2.056426585291105</v>
      </c>
      <c r="BF34">
        <v>1.7296798297325151</v>
      </c>
      <c r="BG34">
        <v>1.4937722653091399</v>
      </c>
      <c r="BH34">
        <v>2.674259149196605</v>
      </c>
      <c r="BJ34">
        <f t="shared" si="0"/>
        <v>2.0251576190096561</v>
      </c>
      <c r="BK34">
        <f t="shared" si="1"/>
        <v>2.0958183593260888</v>
      </c>
      <c r="BL34">
        <f t="shared" si="2"/>
        <v>1.8631431913965613</v>
      </c>
      <c r="BN34">
        <f t="shared" si="3"/>
        <v>1.2275678435805615</v>
      </c>
      <c r="BO34">
        <f t="shared" si="4"/>
        <v>1.0943415459133889</v>
      </c>
      <c r="BP34">
        <f t="shared" si="5"/>
        <v>0.58749522049784131</v>
      </c>
      <c r="BR34">
        <f t="shared" si="6"/>
        <v>0.30689196089514037</v>
      </c>
      <c r="BS34">
        <f t="shared" si="7"/>
        <v>0.257938776016509</v>
      </c>
      <c r="BT34">
        <f t="shared" si="8"/>
        <v>0.11749904409956827</v>
      </c>
      <c r="BV34">
        <f t="shared" si="9"/>
        <v>0.86126275230953175</v>
      </c>
      <c r="BW34">
        <f t="shared" si="10"/>
        <v>0.62751614701638603</v>
      </c>
      <c r="BX34">
        <f t="shared" si="11"/>
        <v>0.41976701240605219</v>
      </c>
    </row>
    <row r="35" spans="1:76" x14ac:dyDescent="0.3">
      <c r="A35" t="s">
        <v>1727</v>
      </c>
      <c r="B35">
        <v>0.8960675408539851</v>
      </c>
      <c r="C35">
        <v>0.67784918223859103</v>
      </c>
      <c r="D35">
        <v>1.0337886185914285</v>
      </c>
      <c r="E35">
        <v>1.0198594573979336</v>
      </c>
      <c r="F35">
        <v>0.88776304869018297</v>
      </c>
      <c r="G35">
        <v>1.4789649907735101</v>
      </c>
      <c r="H35">
        <v>0.7308378197175196</v>
      </c>
      <c r="I35">
        <v>0.90782001681749303</v>
      </c>
      <c r="J35">
        <v>2.4019155260123801</v>
      </c>
      <c r="K35">
        <v>1.4023266388801701</v>
      </c>
      <c r="L35">
        <v>1.1753010079367252</v>
      </c>
      <c r="M35">
        <v>1.0160716497029141</v>
      </c>
      <c r="N35">
        <v>2.18090194810455</v>
      </c>
      <c r="O35">
        <v>0.77258252564314445</v>
      </c>
      <c r="P35">
        <v>3.7435731023371601</v>
      </c>
      <c r="Q35">
        <v>1.35100512639109</v>
      </c>
      <c r="R35">
        <v>2.9349869659266101</v>
      </c>
      <c r="S35">
        <v>1.1224747294481601</v>
      </c>
      <c r="T35">
        <v>0.69025643889186949</v>
      </c>
      <c r="U35">
        <v>1.0248453247951002</v>
      </c>
      <c r="V35">
        <v>2.4387959394414498</v>
      </c>
      <c r="W35">
        <v>0.75233472485207353</v>
      </c>
      <c r="X35">
        <v>1.183057516565615</v>
      </c>
      <c r="Y35">
        <v>1.1657346320932951</v>
      </c>
      <c r="Z35">
        <v>0.69186473740195653</v>
      </c>
      <c r="AA35">
        <v>0.84792813585939997</v>
      </c>
      <c r="AB35">
        <v>0.75979407575859947</v>
      </c>
      <c r="AC35">
        <v>2.0448368651494699</v>
      </c>
      <c r="AD35">
        <v>1.0690409601122051</v>
      </c>
      <c r="AE35">
        <v>2.6930495640323349</v>
      </c>
      <c r="AF35">
        <v>2.795305423270515</v>
      </c>
      <c r="AG35">
        <v>2.2838772332932598</v>
      </c>
      <c r="AH35">
        <v>1.1673742815922399</v>
      </c>
      <c r="AI35">
        <v>1.0714915762452502</v>
      </c>
      <c r="AJ35">
        <v>0.51624886801654557</v>
      </c>
      <c r="AK35">
        <v>1.0724098251397784</v>
      </c>
      <c r="AL35">
        <v>2.2220724328299499</v>
      </c>
      <c r="AM35">
        <v>1.39464722415561</v>
      </c>
      <c r="AN35">
        <v>1.1138604069514901</v>
      </c>
      <c r="AO35">
        <v>1.30477930686915</v>
      </c>
      <c r="AP35">
        <v>0.83693575500270745</v>
      </c>
      <c r="AQ35">
        <v>2.5039929344251348</v>
      </c>
      <c r="AR35">
        <v>0.73860856986497903</v>
      </c>
      <c r="AS35">
        <v>1.351924038505125</v>
      </c>
      <c r="AT35">
        <v>1.2376316265358751</v>
      </c>
      <c r="AU35">
        <v>1.0468213888537465</v>
      </c>
      <c r="AV35">
        <v>1.0997333514660759</v>
      </c>
      <c r="AW35">
        <v>1.1520537423284298</v>
      </c>
      <c r="AX35">
        <v>1.0681842240410055</v>
      </c>
      <c r="AY35">
        <v>1.8778884198504</v>
      </c>
      <c r="AZ35">
        <v>1.5674232703161248</v>
      </c>
      <c r="BA35">
        <v>0.87606380444851051</v>
      </c>
      <c r="BB35">
        <v>1.2594442467013649</v>
      </c>
      <c r="BC35">
        <v>1.176961789680985</v>
      </c>
      <c r="BD35">
        <v>0.57631928424749401</v>
      </c>
      <c r="BE35">
        <v>1.3852579994974601</v>
      </c>
      <c r="BF35">
        <v>1.0673408374829201</v>
      </c>
      <c r="BG35">
        <v>0.99368480391697855</v>
      </c>
      <c r="BH35">
        <v>1.9458443272019299</v>
      </c>
      <c r="BJ35">
        <f t="shared" si="0"/>
        <v>1.3547892625055487</v>
      </c>
      <c r="BK35">
        <f t="shared" si="1"/>
        <v>1.4853916180405227</v>
      </c>
      <c r="BL35">
        <f t="shared" si="2"/>
        <v>1.2554452991331906</v>
      </c>
      <c r="BN35">
        <f t="shared" si="3"/>
        <v>0.80332356116618886</v>
      </c>
      <c r="BO35">
        <f t="shared" si="4"/>
        <v>0.79891542577560692</v>
      </c>
      <c r="BP35">
        <f t="shared" si="5"/>
        <v>0.4731948268942443</v>
      </c>
      <c r="BR35">
        <f t="shared" si="6"/>
        <v>0.20083089029154721</v>
      </c>
      <c r="BS35">
        <f t="shared" si="7"/>
        <v>0.18830617172015654</v>
      </c>
      <c r="BT35">
        <f t="shared" si="8"/>
        <v>9.4638965378848861E-2</v>
      </c>
      <c r="BV35">
        <f t="shared" si="9"/>
        <v>0.63849256073422889</v>
      </c>
      <c r="BW35">
        <f t="shared" si="10"/>
        <v>0.65896415642938022</v>
      </c>
      <c r="BX35">
        <f t="shared" si="11"/>
        <v>0.28543112952651634</v>
      </c>
    </row>
    <row r="36" spans="1:76" x14ac:dyDescent="0.3">
      <c r="A36" t="s">
        <v>1728</v>
      </c>
      <c r="B36">
        <v>1.1797876614805449</v>
      </c>
      <c r="C36">
        <v>1.0543482234091546</v>
      </c>
      <c r="D36">
        <v>1.1522410666830352</v>
      </c>
      <c r="E36">
        <v>1.0998908351970651</v>
      </c>
      <c r="F36">
        <v>1.4685979225078949</v>
      </c>
      <c r="G36">
        <v>1.604929048641285</v>
      </c>
      <c r="H36">
        <v>0.68356313295510907</v>
      </c>
      <c r="I36">
        <v>1.14285720619356</v>
      </c>
      <c r="J36">
        <v>2.2008381354175501</v>
      </c>
      <c r="K36">
        <v>1.4273717022666599</v>
      </c>
      <c r="L36">
        <v>1.4943442759647301</v>
      </c>
      <c r="M36">
        <v>1.499602640690215</v>
      </c>
      <c r="N36">
        <v>1.676015379614215</v>
      </c>
      <c r="O36">
        <v>1.2053121099710249</v>
      </c>
      <c r="P36">
        <v>2.6148785869445552</v>
      </c>
      <c r="Q36">
        <v>1.792229344572805</v>
      </c>
      <c r="R36">
        <v>1.9068383480850599</v>
      </c>
      <c r="S36">
        <v>1.4568472504159349</v>
      </c>
      <c r="T36">
        <v>0.92779879382702501</v>
      </c>
      <c r="U36">
        <v>1.24632327709124</v>
      </c>
      <c r="V36">
        <v>1.60010883802827</v>
      </c>
      <c r="W36">
        <v>1.1083312513472545</v>
      </c>
      <c r="X36">
        <v>1.5670064541010449</v>
      </c>
      <c r="Y36">
        <v>1.26458095888319</v>
      </c>
      <c r="Z36">
        <v>0.85778202023987149</v>
      </c>
      <c r="AA36">
        <v>1.1578155434860899</v>
      </c>
      <c r="AB36">
        <v>1.1194555889162026</v>
      </c>
      <c r="AC36">
        <v>1.32489835842973</v>
      </c>
      <c r="AD36">
        <v>1.2230798505197451</v>
      </c>
      <c r="AE36">
        <v>1.55422456619198</v>
      </c>
      <c r="AF36">
        <v>1.6799066998146199</v>
      </c>
      <c r="AG36">
        <v>1.8204359247191548</v>
      </c>
      <c r="AH36">
        <v>1.145186458069005</v>
      </c>
      <c r="AI36">
        <v>1.3904899804171049</v>
      </c>
      <c r="AJ36">
        <v>0.83123202750839997</v>
      </c>
      <c r="AK36">
        <v>1.184850438072421</v>
      </c>
      <c r="AL36">
        <v>1.3621949373393649</v>
      </c>
      <c r="AM36">
        <v>1.7156927276122951</v>
      </c>
      <c r="AN36">
        <v>1.27936306085914</v>
      </c>
      <c r="AO36">
        <v>1.32564873728403</v>
      </c>
      <c r="AP36">
        <v>1.3001357675682201</v>
      </c>
      <c r="AQ36">
        <v>1.6041083363414401</v>
      </c>
      <c r="AR36">
        <v>1.1899364368908301</v>
      </c>
      <c r="AS36">
        <v>1.1294669241900599</v>
      </c>
      <c r="AT36">
        <v>1.35813182246204</v>
      </c>
      <c r="AU36">
        <v>1.246985893936998</v>
      </c>
      <c r="AV36">
        <v>1.1313688778229851</v>
      </c>
      <c r="AW36">
        <v>1.528204147327445</v>
      </c>
      <c r="AX36">
        <v>1.5442488834105101</v>
      </c>
      <c r="AY36">
        <v>1.8573019084847551</v>
      </c>
      <c r="AZ36">
        <v>1.706759969335</v>
      </c>
      <c r="BA36">
        <v>1.25051889228572</v>
      </c>
      <c r="BB36">
        <v>1.5751767566876249</v>
      </c>
      <c r="BC36">
        <v>1.4015375225070001</v>
      </c>
      <c r="BD36">
        <v>0.98196245241046498</v>
      </c>
      <c r="BE36">
        <v>1.560895863460795</v>
      </c>
      <c r="BF36">
        <v>1.522930157926375</v>
      </c>
      <c r="BG36">
        <v>1.0814217569175419</v>
      </c>
      <c r="BH36">
        <v>1.6876906205398949</v>
      </c>
      <c r="BJ36">
        <f t="shared" si="0"/>
        <v>1.4560504545318378</v>
      </c>
      <c r="BK36">
        <f t="shared" si="1"/>
        <v>1.3528394534768067</v>
      </c>
      <c r="BL36">
        <f t="shared" si="2"/>
        <v>1.374310596767254</v>
      </c>
      <c r="BN36">
        <f t="shared" si="3"/>
        <v>0.46904385877590804</v>
      </c>
      <c r="BO36">
        <f t="shared" si="4"/>
        <v>0.29207536716903831</v>
      </c>
      <c r="BP36">
        <f t="shared" si="5"/>
        <v>0.25283841800131912</v>
      </c>
      <c r="BR36">
        <f t="shared" si="6"/>
        <v>0.11726096469397701</v>
      </c>
      <c r="BS36">
        <f t="shared" si="7"/>
        <v>6.8842824247592568E-2</v>
      </c>
      <c r="BT36">
        <f t="shared" si="8"/>
        <v>5.0567683600263827E-2</v>
      </c>
      <c r="BV36">
        <f t="shared" si="9"/>
        <v>0.45505646514955911</v>
      </c>
      <c r="BW36">
        <f t="shared" si="10"/>
        <v>0.52914977106596073</v>
      </c>
      <c r="BX36">
        <f t="shared" si="11"/>
        <v>0.80307391899137615</v>
      </c>
    </row>
    <row r="37" spans="1:76" x14ac:dyDescent="0.3">
      <c r="A37" t="s">
        <v>1729</v>
      </c>
      <c r="B37">
        <v>6.7882147289299501E-3</v>
      </c>
      <c r="C37">
        <v>8.6703367977146503E-3</v>
      </c>
      <c r="D37">
        <v>0</v>
      </c>
      <c r="E37">
        <v>9.9771173319343001E-3</v>
      </c>
      <c r="F37">
        <v>1.8231643304618201E-2</v>
      </c>
      <c r="G37">
        <v>1.9320941791374699E-3</v>
      </c>
      <c r="H37">
        <v>1.1675096994500851E-2</v>
      </c>
      <c r="I37">
        <v>0</v>
      </c>
      <c r="J37">
        <v>1.4938858388531E-2</v>
      </c>
      <c r="K37">
        <v>4.9044827976630831E-3</v>
      </c>
      <c r="L37">
        <v>0</v>
      </c>
      <c r="M37">
        <v>2.4535950951107749E-2</v>
      </c>
      <c r="N37">
        <v>1.6351423372171499E-2</v>
      </c>
      <c r="O37">
        <v>0</v>
      </c>
      <c r="P37">
        <v>2.3416173689769351E-2</v>
      </c>
      <c r="Q37">
        <v>6.7193557078287997E-3</v>
      </c>
      <c r="R37">
        <v>0</v>
      </c>
      <c r="S37">
        <v>0</v>
      </c>
      <c r="T37">
        <v>0</v>
      </c>
      <c r="U37">
        <v>0</v>
      </c>
      <c r="V37">
        <v>2.9448710979270449E-3</v>
      </c>
      <c r="W37">
        <v>0</v>
      </c>
      <c r="X37">
        <v>3.1744519910973599E-4</v>
      </c>
      <c r="Y37">
        <v>5.5811452387260997E-3</v>
      </c>
      <c r="Z37">
        <v>1.0284966433294251E-2</v>
      </c>
      <c r="AA37">
        <v>3.1010509333245961E-2</v>
      </c>
      <c r="AB37">
        <v>1.0063847526894956E-2</v>
      </c>
      <c r="AC37">
        <v>1.8060283257641498E-2</v>
      </c>
      <c r="AD37">
        <v>2.4955786280998001E-3</v>
      </c>
      <c r="AE37">
        <v>0</v>
      </c>
      <c r="AF37">
        <v>3.9352734746951748E-4</v>
      </c>
      <c r="AG37">
        <v>2.22390710063705E-2</v>
      </c>
      <c r="AH37">
        <v>2.6796195499374101E-3</v>
      </c>
      <c r="AI37">
        <v>0</v>
      </c>
      <c r="AJ37">
        <v>3.2184777439195548E-3</v>
      </c>
      <c r="AK37">
        <v>0</v>
      </c>
      <c r="AL37">
        <v>0</v>
      </c>
      <c r="AM37">
        <v>0</v>
      </c>
      <c r="AN37">
        <v>1.7369831521865324E-2</v>
      </c>
      <c r="AO37">
        <v>1.16774397813893E-2</v>
      </c>
      <c r="AP37">
        <v>1.1007196283816E-3</v>
      </c>
      <c r="AQ37">
        <v>0</v>
      </c>
      <c r="AR37">
        <v>7.9038522270099494E-5</v>
      </c>
      <c r="AS37">
        <v>7.4204918277093E-3</v>
      </c>
      <c r="AT37">
        <v>0</v>
      </c>
      <c r="AU37">
        <v>0</v>
      </c>
      <c r="AV37">
        <v>2.6113161248350201E-2</v>
      </c>
      <c r="AW37">
        <v>1.2355861709391999E-2</v>
      </c>
      <c r="AX37">
        <v>8.7927958505875786E-3</v>
      </c>
      <c r="AY37">
        <v>1.3321059614382749E-2</v>
      </c>
      <c r="AZ37">
        <v>1.751239087961725E-2</v>
      </c>
      <c r="BA37">
        <v>9.7898372742684005E-3</v>
      </c>
      <c r="BB37">
        <v>6.4795077847783003E-3</v>
      </c>
      <c r="BC37">
        <v>1.22686238862837E-2</v>
      </c>
      <c r="BD37">
        <v>0</v>
      </c>
      <c r="BE37">
        <v>9.6972783648222505E-4</v>
      </c>
      <c r="BF37">
        <v>1.042709861824755E-2</v>
      </c>
      <c r="BG37">
        <v>7.9471280579060492E-3</v>
      </c>
      <c r="BH37">
        <v>8.7848155812985506E-3</v>
      </c>
      <c r="BJ37">
        <f t="shared" si="0"/>
        <v>9.258796765244182E-3</v>
      </c>
      <c r="BK37">
        <f t="shared" si="1"/>
        <v>5.8928258121509324E-3</v>
      </c>
      <c r="BL37">
        <f t="shared" si="2"/>
        <v>7.0251202946851879E-3</v>
      </c>
      <c r="BN37">
        <f t="shared" si="3"/>
        <v>8.2933643859594026E-3</v>
      </c>
      <c r="BO37">
        <f t="shared" si="4"/>
        <v>9.1326550134972102E-3</v>
      </c>
      <c r="BP37">
        <f t="shared" si="5"/>
        <v>7.0865388299239549E-3</v>
      </c>
      <c r="BR37">
        <f t="shared" si="6"/>
        <v>2.0733410964898506E-3</v>
      </c>
      <c r="BS37">
        <f t="shared" si="7"/>
        <v>2.1525874300937328E-3</v>
      </c>
      <c r="BT37">
        <f t="shared" si="8"/>
        <v>1.417307765984791E-3</v>
      </c>
      <c r="BV37">
        <f t="shared" si="9"/>
        <v>0.26844913842569967</v>
      </c>
      <c r="BW37">
        <f t="shared" si="10"/>
        <v>0.38126212240270829</v>
      </c>
      <c r="BX37">
        <f t="shared" si="11"/>
        <v>0.66348195270564847</v>
      </c>
    </row>
    <row r="38" spans="1:76" x14ac:dyDescent="0.3">
      <c r="A38" t="s">
        <v>1730</v>
      </c>
      <c r="B38">
        <v>3.8662720148569696E-2</v>
      </c>
      <c r="C38">
        <v>1.9854885801218049E-2</v>
      </c>
      <c r="D38">
        <v>2.04235983150685E-2</v>
      </c>
      <c r="E38">
        <v>2.8227436794065267E-2</v>
      </c>
      <c r="F38">
        <v>4.8999196813055798E-2</v>
      </c>
      <c r="G38">
        <v>1.4382731233126606E-2</v>
      </c>
      <c r="H38">
        <v>2.7385064132122199E-2</v>
      </c>
      <c r="I38">
        <v>3.0137363268307252E-2</v>
      </c>
      <c r="J38">
        <v>2.1592127894889498E-2</v>
      </c>
      <c r="K38">
        <v>3.1786892071904049E-2</v>
      </c>
      <c r="L38">
        <v>2.0698885051243884E-2</v>
      </c>
      <c r="M38">
        <v>1.04352442177847E-2</v>
      </c>
      <c r="N38">
        <v>5.9322307939824154E-2</v>
      </c>
      <c r="O38">
        <v>3.7341464630901051E-2</v>
      </c>
      <c r="P38">
        <v>7.3579403368275301E-2</v>
      </c>
      <c r="Q38">
        <v>1.4042649850607495E-2</v>
      </c>
      <c r="R38">
        <v>0.109358975901684</v>
      </c>
      <c r="S38">
        <v>0</v>
      </c>
      <c r="T38">
        <v>7.4873357345461689E-2</v>
      </c>
      <c r="U38">
        <v>2.6073213757471798E-2</v>
      </c>
      <c r="V38">
        <v>1.826240357082275E-2</v>
      </c>
      <c r="W38">
        <v>3.97113640200785E-2</v>
      </c>
      <c r="X38">
        <v>2.0798548883895349E-2</v>
      </c>
      <c r="Y38">
        <v>6.7191539056899504E-3</v>
      </c>
      <c r="Z38">
        <v>1.9959393775973652E-2</v>
      </c>
      <c r="AA38">
        <v>1.1262279821954466E-2</v>
      </c>
      <c r="AB38">
        <v>4.7531442904632749E-3</v>
      </c>
      <c r="AC38">
        <v>2.4405481955036348E-2</v>
      </c>
      <c r="AD38">
        <v>1.6481548268027349E-2</v>
      </c>
      <c r="AE38">
        <v>1.4941970701738151E-2</v>
      </c>
      <c r="AF38">
        <v>1.3859391325199651E-2</v>
      </c>
      <c r="AG38">
        <v>6.38183410059939E-2</v>
      </c>
      <c r="AH38">
        <v>9.2298805971820802E-2</v>
      </c>
      <c r="AI38">
        <v>6.9440300574864139E-2</v>
      </c>
      <c r="AJ38">
        <v>8.3807841275707257E-2</v>
      </c>
      <c r="AK38">
        <v>5.3058766500151844E-2</v>
      </c>
      <c r="AL38">
        <v>1.5704564244507651E-2</v>
      </c>
      <c r="AM38">
        <v>1.69705062513212E-2</v>
      </c>
      <c r="AN38">
        <v>5.2770415285481452E-2</v>
      </c>
      <c r="AO38">
        <v>0.1111901494215476</v>
      </c>
      <c r="AP38">
        <v>3.6289199365367598E-2</v>
      </c>
      <c r="AQ38">
        <v>1.10008077058704E-2</v>
      </c>
      <c r="AR38">
        <v>0</v>
      </c>
      <c r="AS38">
        <v>1.2890536258256299E-2</v>
      </c>
      <c r="AT38">
        <v>8.9383410610445E-3</v>
      </c>
      <c r="AU38">
        <v>3.14995556884528E-2</v>
      </c>
      <c r="AV38">
        <v>4.5495188087687301E-2</v>
      </c>
      <c r="AW38">
        <v>8.6724103233084202E-3</v>
      </c>
      <c r="AX38">
        <v>2.1472522651249451E-2</v>
      </c>
      <c r="AY38">
        <v>5.5945036175623651E-2</v>
      </c>
      <c r="AZ38">
        <v>6.9001652340834302E-2</v>
      </c>
      <c r="BA38">
        <v>1.6695764139582049E-2</v>
      </c>
      <c r="BB38">
        <v>1.9546534890066899E-2</v>
      </c>
      <c r="BC38">
        <v>6.6367364128355503E-3</v>
      </c>
      <c r="BD38">
        <v>5.2934132911843498E-2</v>
      </c>
      <c r="BE38">
        <v>1.44535460918605E-2</v>
      </c>
      <c r="BF38">
        <v>2.1625144129063901E-2</v>
      </c>
      <c r="BG38">
        <v>2.81217291034991E-2</v>
      </c>
      <c r="BH38">
        <v>4.8270199917420251E-2</v>
      </c>
      <c r="BJ38">
        <f t="shared" si="0"/>
        <v>3.1054498220685216E-2</v>
      </c>
      <c r="BK38">
        <f t="shared" si="1"/>
        <v>3.4834315282009767E-2</v>
      </c>
      <c r="BL38">
        <f t="shared" si="2"/>
        <v>3.3719651209303335E-2</v>
      </c>
      <c r="BN38">
        <f t="shared" si="3"/>
        <v>1.7277000785048936E-2</v>
      </c>
      <c r="BO38">
        <f t="shared" si="4"/>
        <v>3.2572046233712057E-2</v>
      </c>
      <c r="BP38">
        <f t="shared" si="5"/>
        <v>2.7060014524610029E-2</v>
      </c>
      <c r="BR38">
        <f t="shared" si="6"/>
        <v>4.3192501962622341E-3</v>
      </c>
      <c r="BS38">
        <f t="shared" si="7"/>
        <v>7.6773049229931813E-3</v>
      </c>
      <c r="BT38">
        <f t="shared" si="8"/>
        <v>5.4120029049220062E-3</v>
      </c>
      <c r="BV38">
        <f t="shared" si="9"/>
        <v>0.67133114614183609</v>
      </c>
      <c r="BW38">
        <f t="shared" si="10"/>
        <v>0.70240318799913948</v>
      </c>
      <c r="BX38">
        <f t="shared" si="11"/>
        <v>0.90627051611781928</v>
      </c>
    </row>
    <row r="39" spans="1:76" x14ac:dyDescent="0.3">
      <c r="A39" t="s">
        <v>1731</v>
      </c>
      <c r="B39">
        <v>0.12566390339670305</v>
      </c>
      <c r="C39">
        <v>5.6001529270527498E-2</v>
      </c>
      <c r="D39">
        <v>0.11957603281077489</v>
      </c>
      <c r="E39">
        <v>0.1796567553671625</v>
      </c>
      <c r="F39">
        <v>9.520708751072271E-2</v>
      </c>
      <c r="G39">
        <v>0.23795314740274548</v>
      </c>
      <c r="H39">
        <v>0.14777481031449852</v>
      </c>
      <c r="I39">
        <v>0.12683469538505399</v>
      </c>
      <c r="J39">
        <v>0.181882577151744</v>
      </c>
      <c r="K39">
        <v>0.145375151084012</v>
      </c>
      <c r="L39">
        <v>0.159140301454823</v>
      </c>
      <c r="M39">
        <v>0.15117447757721653</v>
      </c>
      <c r="N39">
        <v>0.1769435462534755</v>
      </c>
      <c r="O39">
        <v>4.8495980849871306E-2</v>
      </c>
      <c r="P39">
        <v>0.222375161653943</v>
      </c>
      <c r="Q39">
        <v>0.11742481316807549</v>
      </c>
      <c r="R39">
        <v>0.32155435429300999</v>
      </c>
      <c r="S39">
        <v>0.16208144362471574</v>
      </c>
      <c r="T39">
        <v>6.2822190068190495E-2</v>
      </c>
      <c r="U39">
        <v>0.15336771021423851</v>
      </c>
      <c r="V39">
        <v>0.2206212182074585</v>
      </c>
      <c r="W39">
        <v>6.5629773961264348E-2</v>
      </c>
      <c r="X39">
        <v>0.12854873611248249</v>
      </c>
      <c r="Y39">
        <v>7.4459080890474053E-2</v>
      </c>
      <c r="Z39">
        <v>0.13559132054712286</v>
      </c>
      <c r="AA39">
        <v>0.23040709412057747</v>
      </c>
      <c r="AB39">
        <v>8.3298956889256245E-2</v>
      </c>
      <c r="AC39">
        <v>0.14413053255671771</v>
      </c>
      <c r="AD39">
        <v>0.12537792570925885</v>
      </c>
      <c r="AE39">
        <v>0.20001822149677151</v>
      </c>
      <c r="AF39">
        <v>0.11524946974133504</v>
      </c>
      <c r="AG39">
        <v>6.4801244383911411E-2</v>
      </c>
      <c r="AH39">
        <v>0.117686036521258</v>
      </c>
      <c r="AI39">
        <v>0.131298433137405</v>
      </c>
      <c r="AJ39">
        <v>4.3087557033839846E-2</v>
      </c>
      <c r="AK39">
        <v>0.18852268034205799</v>
      </c>
      <c r="AL39">
        <v>0.14595889642382448</v>
      </c>
      <c r="AM39">
        <v>0.13573374417546</v>
      </c>
      <c r="AN39">
        <v>0.17422560841079349</v>
      </c>
      <c r="AO39">
        <v>0.10063437067965204</v>
      </c>
      <c r="AP39">
        <v>6.8086917412557998E-2</v>
      </c>
      <c r="AQ39">
        <v>0.16450872189298649</v>
      </c>
      <c r="AR39">
        <v>0.10869813943531351</v>
      </c>
      <c r="AS39">
        <v>0.1565628250580865</v>
      </c>
      <c r="AT39">
        <v>0.221198571180798</v>
      </c>
      <c r="AU39">
        <v>0.20240417018637102</v>
      </c>
      <c r="AV39">
        <v>0.15795571880807141</v>
      </c>
      <c r="AW39">
        <v>7.3566894787003748E-2</v>
      </c>
      <c r="AX39">
        <v>8.7296298671277445E-2</v>
      </c>
      <c r="AY39">
        <v>0.237380374562044</v>
      </c>
      <c r="AZ39">
        <v>4.0643662515356602E-2</v>
      </c>
      <c r="BA39">
        <v>4.1174294866002603E-2</v>
      </c>
      <c r="BB39">
        <v>0.14688411760645048</v>
      </c>
      <c r="BC39">
        <v>9.0327606922533499E-2</v>
      </c>
      <c r="BD39">
        <v>0.15523984625415899</v>
      </c>
      <c r="BE39">
        <v>0.13485241614268401</v>
      </c>
      <c r="BF39">
        <v>0.158186745391038</v>
      </c>
      <c r="BG39">
        <v>0.17519659374496899</v>
      </c>
      <c r="BH39">
        <v>0.19394991419623125</v>
      </c>
      <c r="BJ39">
        <f t="shared" si="0"/>
        <v>0.14321749816570933</v>
      </c>
      <c r="BK39">
        <f t="shared" si="1"/>
        <v>0.14094131902641382</v>
      </c>
      <c r="BL39">
        <f t="shared" si="2"/>
        <v>0.13609106746798247</v>
      </c>
      <c r="BN39">
        <f t="shared" si="3"/>
        <v>5.178661589854032E-2</v>
      </c>
      <c r="BO39">
        <f t="shared" si="4"/>
        <v>6.7783479526576304E-2</v>
      </c>
      <c r="BP39">
        <f t="shared" si="5"/>
        <v>5.6103047915261071E-2</v>
      </c>
      <c r="BR39">
        <f t="shared" si="6"/>
        <v>1.294665397463508E-2</v>
      </c>
      <c r="BS39">
        <f t="shared" si="7"/>
        <v>1.5976719341887206E-2</v>
      </c>
      <c r="BT39">
        <f t="shared" si="8"/>
        <v>1.1220609583052214E-2</v>
      </c>
      <c r="BV39">
        <f t="shared" si="9"/>
        <v>0.91256921274556002</v>
      </c>
      <c r="BW39">
        <f t="shared" si="10"/>
        <v>0.6800505415438548</v>
      </c>
      <c r="BX39">
        <f t="shared" si="11"/>
        <v>0.80536937485622406</v>
      </c>
    </row>
    <row r="40" spans="1:76" x14ac:dyDescent="0.3">
      <c r="A40" t="s">
        <v>1732</v>
      </c>
      <c r="B40">
        <v>0.3047838061039555</v>
      </c>
      <c r="C40">
        <v>0.34680764638579498</v>
      </c>
      <c r="D40">
        <v>0.58567842171723594</v>
      </c>
      <c r="E40">
        <v>0.46496988880594903</v>
      </c>
      <c r="F40">
        <v>0.47733896273726051</v>
      </c>
      <c r="G40">
        <v>0.54157256107260854</v>
      </c>
      <c r="H40">
        <v>0.34691778261219702</v>
      </c>
      <c r="I40">
        <v>0.36206095416017947</v>
      </c>
      <c r="J40">
        <v>0.76220861661766903</v>
      </c>
      <c r="K40">
        <v>0.4598966112121915</v>
      </c>
      <c r="L40">
        <v>0.42085037753540899</v>
      </c>
      <c r="M40">
        <v>0.43777035042075352</v>
      </c>
      <c r="N40">
        <v>0.97564057279026795</v>
      </c>
      <c r="O40">
        <v>0.2580828368727025</v>
      </c>
      <c r="P40">
        <v>1.3358109218887351</v>
      </c>
      <c r="Q40">
        <v>0.68834006761537547</v>
      </c>
      <c r="R40">
        <v>0.92970554549496598</v>
      </c>
      <c r="S40">
        <v>0.44032832213572848</v>
      </c>
      <c r="T40">
        <v>0.21490485046553398</v>
      </c>
      <c r="U40">
        <v>0.40811091122877852</v>
      </c>
      <c r="V40">
        <v>0.64360590231210058</v>
      </c>
      <c r="W40">
        <v>0.27006960242026401</v>
      </c>
      <c r="X40">
        <v>0.4045232102366535</v>
      </c>
      <c r="Y40">
        <v>0.35981659995198045</v>
      </c>
      <c r="Z40">
        <v>0.22652614907490148</v>
      </c>
      <c r="AA40">
        <v>0.51373202408846796</v>
      </c>
      <c r="AB40">
        <v>0.36205733635181903</v>
      </c>
      <c r="AC40">
        <v>0.85652343874220949</v>
      </c>
      <c r="AD40">
        <v>0.36605013955628551</v>
      </c>
      <c r="AE40">
        <v>0.74861399288347552</v>
      </c>
      <c r="AF40">
        <v>0.75902837527539502</v>
      </c>
      <c r="AG40">
        <v>0.72259860271358001</v>
      </c>
      <c r="AH40">
        <v>0.27921054533892248</v>
      </c>
      <c r="AI40">
        <v>0.68493251104882547</v>
      </c>
      <c r="AJ40">
        <v>0.141676965241467</v>
      </c>
      <c r="AK40">
        <v>0.58526111483760501</v>
      </c>
      <c r="AL40">
        <v>0.66407490489601706</v>
      </c>
      <c r="AM40">
        <v>0.6289462818084145</v>
      </c>
      <c r="AN40">
        <v>0.52882663707172906</v>
      </c>
      <c r="AO40">
        <v>0.55054075665641045</v>
      </c>
      <c r="AP40">
        <v>0.33784084295047651</v>
      </c>
      <c r="AQ40">
        <v>0.43347302218285499</v>
      </c>
      <c r="AR40">
        <v>0.25948937402003402</v>
      </c>
      <c r="AS40">
        <v>0.62322842747670859</v>
      </c>
      <c r="AT40">
        <v>0.55386117548700897</v>
      </c>
      <c r="AU40">
        <v>0.43723381235772396</v>
      </c>
      <c r="AV40">
        <v>0.53600096896025695</v>
      </c>
      <c r="AW40">
        <v>0.51988690968770646</v>
      </c>
      <c r="AX40">
        <v>0.356842784329851</v>
      </c>
      <c r="AY40">
        <v>0.78508905631012005</v>
      </c>
      <c r="AZ40">
        <v>0.57275054840530448</v>
      </c>
      <c r="BA40">
        <v>0.20320590918034201</v>
      </c>
      <c r="BB40">
        <v>0.47336685228518505</v>
      </c>
      <c r="BC40">
        <v>0.440340785912053</v>
      </c>
      <c r="BD40">
        <v>0.34604356073153253</v>
      </c>
      <c r="BE40">
        <v>0.51256136823998999</v>
      </c>
      <c r="BF40">
        <v>0.45722838167810598</v>
      </c>
      <c r="BG40">
        <v>0.4087142281753805</v>
      </c>
      <c r="BH40">
        <v>0.37000042036849051</v>
      </c>
      <c r="BJ40">
        <f t="shared" si="0"/>
        <v>0.54804564865926775</v>
      </c>
      <c r="BK40">
        <f t="shared" si="1"/>
        <v>0.51057433662888274</v>
      </c>
      <c r="BL40">
        <f t="shared" si="2"/>
        <v>0.46905940357003073</v>
      </c>
      <c r="BN40">
        <f t="shared" si="3"/>
        <v>0.28014552594142539</v>
      </c>
      <c r="BO40">
        <f t="shared" si="4"/>
        <v>0.22734200126997742</v>
      </c>
      <c r="BP40">
        <f t="shared" si="5"/>
        <v>0.14737841983027145</v>
      </c>
      <c r="BR40">
        <f t="shared" si="6"/>
        <v>7.0036381485356347E-2</v>
      </c>
      <c r="BS40">
        <f t="shared" si="7"/>
        <v>5.3585023582173916E-2</v>
      </c>
      <c r="BT40">
        <f t="shared" si="8"/>
        <v>2.9475683966054288E-2</v>
      </c>
      <c r="BV40">
        <f t="shared" si="9"/>
        <v>0.67403610182265172</v>
      </c>
      <c r="BW40">
        <f t="shared" si="10"/>
        <v>0.31075440760445339</v>
      </c>
      <c r="BX40">
        <f t="shared" si="11"/>
        <v>0.50300710920398095</v>
      </c>
    </row>
    <row r="41" spans="1:76" x14ac:dyDescent="0.3">
      <c r="A41" t="s">
        <v>1733</v>
      </c>
      <c r="B41">
        <v>2.596619768890335</v>
      </c>
      <c r="C41">
        <v>1.80345265929883</v>
      </c>
      <c r="D41">
        <v>2.8442950577430102</v>
      </c>
      <c r="E41">
        <v>3.1314954496860801</v>
      </c>
      <c r="F41">
        <v>3.0055875929459099</v>
      </c>
      <c r="G41">
        <v>3.5400561210189547</v>
      </c>
      <c r="H41">
        <v>2.071562562717395</v>
      </c>
      <c r="I41">
        <v>2.4301972199157249</v>
      </c>
      <c r="J41">
        <v>6.2650948357594203</v>
      </c>
      <c r="K41">
        <v>3.04072408275323</v>
      </c>
      <c r="L41">
        <v>3.3514112025169753</v>
      </c>
      <c r="M41">
        <v>2.7062569807739854</v>
      </c>
      <c r="N41">
        <v>6.1524360342737054</v>
      </c>
      <c r="O41">
        <v>1.800764688985115</v>
      </c>
      <c r="P41">
        <v>8.2452142715388899</v>
      </c>
      <c r="Q41">
        <v>3.8097479808570753</v>
      </c>
      <c r="R41">
        <v>4.7303466973763797</v>
      </c>
      <c r="S41">
        <v>3.1684445254807452</v>
      </c>
      <c r="T41">
        <v>1.29681102759308</v>
      </c>
      <c r="U41">
        <v>2.6016698109194802</v>
      </c>
      <c r="V41">
        <v>4.4269328672365056</v>
      </c>
      <c r="W41">
        <v>1.9921863248438549</v>
      </c>
      <c r="X41">
        <v>3.0108133021822052</v>
      </c>
      <c r="Y41">
        <v>2.6847876377214348</v>
      </c>
      <c r="Z41">
        <v>1.2521031451024049</v>
      </c>
      <c r="AA41">
        <v>2.36611616131129</v>
      </c>
      <c r="AB41">
        <v>2.15864906719169</v>
      </c>
      <c r="AC41">
        <v>5.1664026826355247</v>
      </c>
      <c r="AD41">
        <v>2.450412504849</v>
      </c>
      <c r="AE41">
        <v>4.5980255550428204</v>
      </c>
      <c r="AF41">
        <v>5.1310665922551202</v>
      </c>
      <c r="AG41">
        <v>4.4564438408037299</v>
      </c>
      <c r="AH41">
        <v>1.900448281567515</v>
      </c>
      <c r="AI41">
        <v>3.7137475246819047</v>
      </c>
      <c r="AJ41">
        <v>0.84452481902813403</v>
      </c>
      <c r="AK41">
        <v>3.5148686472050299</v>
      </c>
      <c r="AL41">
        <v>4.02985895192516</v>
      </c>
      <c r="AM41">
        <v>4.535113377553035</v>
      </c>
      <c r="AN41">
        <v>2.7111485315923947</v>
      </c>
      <c r="AO41">
        <v>2.6994095165411451</v>
      </c>
      <c r="AP41">
        <v>2.5059877438679852</v>
      </c>
      <c r="AQ41">
        <v>3.0467770521113251</v>
      </c>
      <c r="AR41">
        <v>1.649317184446925</v>
      </c>
      <c r="AS41">
        <v>3.4237294111436651</v>
      </c>
      <c r="AT41">
        <v>3.44772557106739</v>
      </c>
      <c r="AU41">
        <v>2.4400304191127598</v>
      </c>
      <c r="AV41">
        <v>2.8740183709998699</v>
      </c>
      <c r="AW41">
        <v>2.7363505717704797</v>
      </c>
      <c r="AX41">
        <v>2.4938024608743699</v>
      </c>
      <c r="AY41">
        <v>4.9306503163538054</v>
      </c>
      <c r="AZ41">
        <v>4.2560873370368002</v>
      </c>
      <c r="BA41">
        <v>1.8931499279438051</v>
      </c>
      <c r="BB41">
        <v>2.5951451424964551</v>
      </c>
      <c r="BC41">
        <v>2.9075509947105447</v>
      </c>
      <c r="BD41">
        <v>1.96826223018294</v>
      </c>
      <c r="BE41">
        <v>3.5271192473257447</v>
      </c>
      <c r="BF41">
        <v>2.864622195393455</v>
      </c>
      <c r="BG41">
        <v>2.70686832129388</v>
      </c>
      <c r="BH41">
        <v>3.4951933809855653</v>
      </c>
      <c r="BJ41">
        <f t="shared" si="0"/>
        <v>3.5496822818546647</v>
      </c>
      <c r="BK41">
        <f t="shared" si="1"/>
        <v>3.1725226415997043</v>
      </c>
      <c r="BL41">
        <f t="shared" si="2"/>
        <v>2.9638924689185062</v>
      </c>
      <c r="BN41">
        <f t="shared" si="3"/>
        <v>1.8017804145602385</v>
      </c>
      <c r="BO41">
        <f t="shared" si="4"/>
        <v>1.3014137226825229</v>
      </c>
      <c r="BP41">
        <f t="shared" si="5"/>
        <v>0.91218272042468762</v>
      </c>
      <c r="BR41">
        <f t="shared" si="6"/>
        <v>0.45044510364005963</v>
      </c>
      <c r="BS41">
        <f t="shared" si="7"/>
        <v>0.30674615614601369</v>
      </c>
      <c r="BT41">
        <f t="shared" si="8"/>
        <v>0.18243654408493754</v>
      </c>
      <c r="BV41">
        <f t="shared" si="9"/>
        <v>0.49479852162160631</v>
      </c>
      <c r="BW41">
        <f t="shared" si="10"/>
        <v>0.24214073331957991</v>
      </c>
      <c r="BX41">
        <f t="shared" si="11"/>
        <v>0.56342086702766325</v>
      </c>
    </row>
    <row r="42" spans="1:76" x14ac:dyDescent="0.3">
      <c r="A42" t="s">
        <v>1734</v>
      </c>
      <c r="B42">
        <v>6.2871111809211406</v>
      </c>
      <c r="C42">
        <v>4.1499495760887548</v>
      </c>
      <c r="D42">
        <v>6.0982852165483052</v>
      </c>
      <c r="E42">
        <v>6.9436797729463855</v>
      </c>
      <c r="F42">
        <v>6.6222943279472002</v>
      </c>
      <c r="G42">
        <v>8.5682330786621197</v>
      </c>
      <c r="H42">
        <v>5.4014863412756249</v>
      </c>
      <c r="I42">
        <v>5.825776765423365</v>
      </c>
      <c r="J42">
        <v>17.292589033569001</v>
      </c>
      <c r="K42">
        <v>7.8138639143418844</v>
      </c>
      <c r="L42">
        <v>7.3768498742299</v>
      </c>
      <c r="M42">
        <v>6.1457340495532353</v>
      </c>
      <c r="N42">
        <v>14.856196734524051</v>
      </c>
      <c r="O42">
        <v>4.5074813964378002</v>
      </c>
      <c r="P42">
        <v>21.12178522442305</v>
      </c>
      <c r="Q42">
        <v>9.0892713687870899</v>
      </c>
      <c r="R42">
        <v>15.487049466416901</v>
      </c>
      <c r="S42">
        <v>8.0597995429831943</v>
      </c>
      <c r="T42">
        <v>3.7637194542025449</v>
      </c>
      <c r="U42">
        <v>6.7915668396605202</v>
      </c>
      <c r="V42">
        <v>13.32570305946615</v>
      </c>
      <c r="W42">
        <v>5.404985348326985</v>
      </c>
      <c r="X42">
        <v>7.3029450315202054</v>
      </c>
      <c r="Y42">
        <v>7.1194172436598695</v>
      </c>
      <c r="Z42">
        <v>3.0077989823706348</v>
      </c>
      <c r="AA42">
        <v>6.3991702259631502</v>
      </c>
      <c r="AB42">
        <v>5.8696765176024748</v>
      </c>
      <c r="AC42">
        <v>13.766739555461401</v>
      </c>
      <c r="AD42">
        <v>4.827162866188675</v>
      </c>
      <c r="AE42">
        <v>14.215604265732701</v>
      </c>
      <c r="AF42">
        <v>14.7833177827752</v>
      </c>
      <c r="AG42">
        <v>13.002542881900549</v>
      </c>
      <c r="AH42">
        <v>5.3414064568523703</v>
      </c>
      <c r="AI42">
        <v>8.0200732612462708</v>
      </c>
      <c r="AJ42">
        <v>2.2731657104353751</v>
      </c>
      <c r="AK42">
        <v>9.1748785623757954</v>
      </c>
      <c r="AL42">
        <v>10.704569388830301</v>
      </c>
      <c r="AM42">
        <v>10.797213552341951</v>
      </c>
      <c r="AN42">
        <v>6.0797222425397148</v>
      </c>
      <c r="AO42">
        <v>8.2781648109166053</v>
      </c>
      <c r="AP42">
        <v>5.8325992401044804</v>
      </c>
      <c r="AQ42">
        <v>10.462501227378478</v>
      </c>
      <c r="AR42">
        <v>4.0049253452139002</v>
      </c>
      <c r="AS42">
        <v>8.8310373332240104</v>
      </c>
      <c r="AT42">
        <v>8.8573176379287055</v>
      </c>
      <c r="AU42">
        <v>5.7234300556107254</v>
      </c>
      <c r="AV42">
        <v>7.5317643197515602</v>
      </c>
      <c r="AW42">
        <v>6.5468036759720896</v>
      </c>
      <c r="AX42">
        <v>7.4915528416685255</v>
      </c>
      <c r="AY42">
        <v>13.2999168861827</v>
      </c>
      <c r="AZ42">
        <v>9.6176487774546935</v>
      </c>
      <c r="BA42">
        <v>5.2237326033541498</v>
      </c>
      <c r="BB42">
        <v>6.3777552285783452</v>
      </c>
      <c r="BC42">
        <v>7.4625236120637402</v>
      </c>
      <c r="BD42">
        <v>4.9328761575732551</v>
      </c>
      <c r="BE42">
        <v>9.2879454053888253</v>
      </c>
      <c r="BF42">
        <v>6.4889520149448003</v>
      </c>
      <c r="BG42">
        <v>7.1488717231205499</v>
      </c>
      <c r="BH42">
        <v>9.698436903866444</v>
      </c>
      <c r="BJ42">
        <f t="shared" ref="BJ42:BJ105" si="12">AVERAGE(B42:Q42)</f>
        <v>8.631286740979931</v>
      </c>
      <c r="BK42">
        <f t="shared" ref="BK42:BK105" si="13">AVERAGE(R42:AI42)</f>
        <v>8.6938154879072087</v>
      </c>
      <c r="BL42">
        <f t="shared" ref="BL42:BL105" si="14">AVERAGE(AJ42:BH42)</f>
        <v>7.685132210272787</v>
      </c>
      <c r="BN42">
        <f t="shared" ref="BN42:BN105" si="15">STDEV(B42:Q42)</f>
        <v>4.8483652070583725</v>
      </c>
      <c r="BO42">
        <f t="shared" ref="BO42:BO105" si="16">STDEV(R42:AI42)</f>
        <v>4.1674215212172161</v>
      </c>
      <c r="BP42">
        <f t="shared" ref="BP42:BP105" si="17">STDEV(AJ42:BH42)</f>
        <v>2.4564117666215939</v>
      </c>
      <c r="BR42">
        <f t="shared" ref="BR42:BR105" si="18">BN42/SQRT(16)</f>
        <v>1.2120913017645931</v>
      </c>
      <c r="BS42">
        <f t="shared" ref="BS42:BS105" si="19">BO42/SQRT(18)</f>
        <v>0.98227067257181711</v>
      </c>
      <c r="BT42">
        <f t="shared" ref="BT42:BT105" si="20">BP42/SQRT(25)</f>
        <v>0.4912823533243188</v>
      </c>
      <c r="BV42">
        <f t="shared" ref="BV42:BV105" si="21">TTEST(B42:Q42,R42:AI42,2,3)</f>
        <v>0.96829721023085247</v>
      </c>
      <c r="BW42">
        <f t="shared" ref="BW42:BW105" si="22">TTEST(B42:Q42,AJ42:BH42,2,3)</f>
        <v>0.47779286631604023</v>
      </c>
      <c r="BX42">
        <f t="shared" ref="BX42:BX105" si="23">TTEST(R42:AI42,AJ42:BH42,2,3)</f>
        <v>0.36702332548088434</v>
      </c>
    </row>
    <row r="43" spans="1:76" x14ac:dyDescent="0.3">
      <c r="A43" t="s">
        <v>1735</v>
      </c>
      <c r="B43">
        <v>9.922395879060355</v>
      </c>
      <c r="C43">
        <v>6.7783359414166053</v>
      </c>
      <c r="D43">
        <v>11.5887586531273</v>
      </c>
      <c r="E43">
        <v>12.7030087373009</v>
      </c>
      <c r="F43">
        <v>10.587880791413454</v>
      </c>
      <c r="G43">
        <v>16.2223307654133</v>
      </c>
      <c r="H43">
        <v>9.0289408004958549</v>
      </c>
      <c r="I43">
        <v>9.2147510404709045</v>
      </c>
      <c r="J43">
        <v>28.265254990057599</v>
      </c>
      <c r="K43">
        <v>13.050045378613349</v>
      </c>
      <c r="L43">
        <v>13.00584382606575</v>
      </c>
      <c r="M43">
        <v>11.6025643789845</v>
      </c>
      <c r="N43">
        <v>22.911101167681949</v>
      </c>
      <c r="O43">
        <v>7.5418430604228499</v>
      </c>
      <c r="P43">
        <v>39.43799056312195</v>
      </c>
      <c r="Q43">
        <v>16.540538505047898</v>
      </c>
      <c r="R43">
        <v>30.417621750208902</v>
      </c>
      <c r="S43">
        <v>14.674193475207499</v>
      </c>
      <c r="T43">
        <v>7.3842094708125146</v>
      </c>
      <c r="U43">
        <v>11.140720016250999</v>
      </c>
      <c r="V43">
        <v>21.82678418816835</v>
      </c>
      <c r="W43">
        <v>9.239235429100205</v>
      </c>
      <c r="X43">
        <v>11.991774762144249</v>
      </c>
      <c r="Y43">
        <v>12.36466989092235</v>
      </c>
      <c r="Z43">
        <v>5.7126132941340995</v>
      </c>
      <c r="AA43">
        <v>9.650459686781371</v>
      </c>
      <c r="AB43">
        <v>9.8421596064366152</v>
      </c>
      <c r="AC43">
        <v>20.673390808687302</v>
      </c>
      <c r="AD43">
        <v>8.822273145905875</v>
      </c>
      <c r="AE43">
        <v>27.674116936027701</v>
      </c>
      <c r="AF43">
        <v>27.348036961063499</v>
      </c>
      <c r="AG43">
        <v>25.830755378682703</v>
      </c>
      <c r="AH43">
        <v>9.9339237977576111</v>
      </c>
      <c r="AI43">
        <v>14.218370866590149</v>
      </c>
      <c r="AJ43">
        <v>4.3519225971778006</v>
      </c>
      <c r="AK43">
        <v>14.164551428002799</v>
      </c>
      <c r="AL43">
        <v>21.615940480163552</v>
      </c>
      <c r="AM43">
        <v>17.3258019906493</v>
      </c>
      <c r="AN43">
        <v>12.8725741395874</v>
      </c>
      <c r="AO43">
        <v>12.8606711452661</v>
      </c>
      <c r="AP43">
        <v>9.1351095936150646</v>
      </c>
      <c r="AQ43">
        <v>21.472258934824602</v>
      </c>
      <c r="AR43">
        <v>7.9418068323713502</v>
      </c>
      <c r="AS43">
        <v>14.8335017227674</v>
      </c>
      <c r="AT43">
        <v>14.868182339711099</v>
      </c>
      <c r="AU43">
        <v>8.2321051607418809</v>
      </c>
      <c r="AV43">
        <v>14.229452188817099</v>
      </c>
      <c r="AW43">
        <v>11.92468386709395</v>
      </c>
      <c r="AX43">
        <v>12.883921628890949</v>
      </c>
      <c r="AY43">
        <v>21.595463871731251</v>
      </c>
      <c r="AZ43">
        <v>17.622093629230001</v>
      </c>
      <c r="BA43">
        <v>8.6030742941751797</v>
      </c>
      <c r="BB43">
        <v>11.758832004413101</v>
      </c>
      <c r="BC43">
        <v>11.9770707198994</v>
      </c>
      <c r="BD43">
        <v>7.9744146124745701</v>
      </c>
      <c r="BE43">
        <v>15.471242128143951</v>
      </c>
      <c r="BF43">
        <v>11.441068949622299</v>
      </c>
      <c r="BG43">
        <v>11.170183552049199</v>
      </c>
      <c r="BH43">
        <v>17.425554342178899</v>
      </c>
      <c r="BJ43">
        <f t="shared" si="12"/>
        <v>14.900099029918408</v>
      </c>
      <c r="BK43">
        <f t="shared" si="13"/>
        <v>15.485850525826777</v>
      </c>
      <c r="BL43">
        <f t="shared" si="14"/>
        <v>13.350059286143928</v>
      </c>
      <c r="BN43">
        <f t="shared" si="15"/>
        <v>8.6151077664656341</v>
      </c>
      <c r="BO43">
        <f t="shared" si="16"/>
        <v>7.9363537841580847</v>
      </c>
      <c r="BP43">
        <f t="shared" si="17"/>
        <v>4.4931686142083187</v>
      </c>
      <c r="BR43">
        <f t="shared" si="18"/>
        <v>2.1537769416164085</v>
      </c>
      <c r="BS43">
        <f t="shared" si="19"/>
        <v>1.8706165262245666</v>
      </c>
      <c r="BT43">
        <f t="shared" si="20"/>
        <v>0.89863372284166376</v>
      </c>
      <c r="BV43">
        <f t="shared" si="21"/>
        <v>0.8386670610702458</v>
      </c>
      <c r="BW43">
        <f t="shared" si="22"/>
        <v>0.51404566927438911</v>
      </c>
      <c r="BX43">
        <f t="shared" si="23"/>
        <v>0.3133304701957686</v>
      </c>
    </row>
    <row r="44" spans="1:76" x14ac:dyDescent="0.3">
      <c r="A44" t="s">
        <v>1736</v>
      </c>
      <c r="B44">
        <v>4.4896481923670795</v>
      </c>
      <c r="C44">
        <v>3.5651383257275997</v>
      </c>
      <c r="D44">
        <v>6.3500973690300402</v>
      </c>
      <c r="E44">
        <v>6.8640637824761246</v>
      </c>
      <c r="F44">
        <v>5.6023530937113755</v>
      </c>
      <c r="G44">
        <v>7.9872259783376851</v>
      </c>
      <c r="H44">
        <v>4.2995950242527297</v>
      </c>
      <c r="I44">
        <v>4.2046383933550748</v>
      </c>
      <c r="J44">
        <v>13.9580343892359</v>
      </c>
      <c r="K44">
        <v>6.3192050552571946</v>
      </c>
      <c r="L44">
        <v>6.4103014439480948</v>
      </c>
      <c r="M44">
        <v>5.7018683561806096</v>
      </c>
      <c r="N44">
        <v>10.203248710969165</v>
      </c>
      <c r="O44">
        <v>3.2957840544099501</v>
      </c>
      <c r="P44">
        <v>18.784786993902351</v>
      </c>
      <c r="Q44">
        <v>8.5899830700045197</v>
      </c>
      <c r="R44">
        <v>13.6513757699711</v>
      </c>
      <c r="S44">
        <v>7.4707780002917445</v>
      </c>
      <c r="T44">
        <v>4.3033882291664298</v>
      </c>
      <c r="U44">
        <v>5.5784511209469407</v>
      </c>
      <c r="V44">
        <v>8.9148411550275206</v>
      </c>
      <c r="W44">
        <v>4.6547137255202751</v>
      </c>
      <c r="X44">
        <v>6.2770723204009453</v>
      </c>
      <c r="Y44">
        <v>5.6857411192123593</v>
      </c>
      <c r="Z44">
        <v>2.7530896218042349</v>
      </c>
      <c r="AA44">
        <v>3.948582867220285</v>
      </c>
      <c r="AB44">
        <v>4.1018116840741055</v>
      </c>
      <c r="AC44">
        <v>8.4999077402889505</v>
      </c>
      <c r="AD44">
        <v>5.0162893492584946</v>
      </c>
      <c r="AE44">
        <v>13.023384531704</v>
      </c>
      <c r="AF44">
        <v>11.344242742132149</v>
      </c>
      <c r="AG44">
        <v>12.7962456886022</v>
      </c>
      <c r="AH44">
        <v>5.40479834709895</v>
      </c>
      <c r="AI44">
        <v>6.8925812894461345</v>
      </c>
      <c r="AJ44">
        <v>2.0491391814397351</v>
      </c>
      <c r="AK44">
        <v>7.2860613667180552</v>
      </c>
      <c r="AL44">
        <v>11.217612177553249</v>
      </c>
      <c r="AM44">
        <v>8.3211777718845248</v>
      </c>
      <c r="AN44">
        <v>6.9375556639714855</v>
      </c>
      <c r="AO44">
        <v>6.9577516942480404</v>
      </c>
      <c r="AP44">
        <v>4.4113377815132093</v>
      </c>
      <c r="AQ44">
        <v>10.5402391519726</v>
      </c>
      <c r="AR44">
        <v>4.7087393458767952</v>
      </c>
      <c r="AS44">
        <v>7.2658370124231091</v>
      </c>
      <c r="AT44">
        <v>7.0938306406892648</v>
      </c>
      <c r="AU44">
        <v>3.636863982881235</v>
      </c>
      <c r="AV44">
        <v>7.4206976096098547</v>
      </c>
      <c r="AW44">
        <v>6.3321236216687948</v>
      </c>
      <c r="AX44">
        <v>6.2296067054813395</v>
      </c>
      <c r="AY44">
        <v>10.095833320375005</v>
      </c>
      <c r="AZ44">
        <v>7.9956738795443201</v>
      </c>
      <c r="BA44">
        <v>4.3968855034129746</v>
      </c>
      <c r="BB44">
        <v>6.4267032232589552</v>
      </c>
      <c r="BC44">
        <v>6.060001179585055</v>
      </c>
      <c r="BD44">
        <v>4.4228513401335103</v>
      </c>
      <c r="BE44">
        <v>7.6216962832461901</v>
      </c>
      <c r="BF44">
        <v>6.0975842036881902</v>
      </c>
      <c r="BG44">
        <v>5.0390364207860001</v>
      </c>
      <c r="BH44">
        <v>9.3972719246127845</v>
      </c>
      <c r="BJ44">
        <f t="shared" si="12"/>
        <v>7.2891232645728428</v>
      </c>
      <c r="BK44">
        <f t="shared" si="13"/>
        <v>7.2398497390092684</v>
      </c>
      <c r="BL44">
        <f t="shared" si="14"/>
        <v>6.7184844394629737</v>
      </c>
      <c r="BN44">
        <f t="shared" si="15"/>
        <v>4.0950349250703733</v>
      </c>
      <c r="BO44">
        <f t="shared" si="16"/>
        <v>3.4073823765702609</v>
      </c>
      <c r="BP44">
        <f t="shared" si="17"/>
        <v>2.191279538802303</v>
      </c>
      <c r="BR44">
        <f t="shared" si="18"/>
        <v>1.0237587312675933</v>
      </c>
      <c r="BS44">
        <f t="shared" si="19"/>
        <v>0.80312772818945533</v>
      </c>
      <c r="BT44">
        <f t="shared" si="20"/>
        <v>0.43825590776046058</v>
      </c>
      <c r="BV44">
        <f t="shared" si="21"/>
        <v>0.97004939172533777</v>
      </c>
      <c r="BW44">
        <f t="shared" si="22"/>
        <v>0.61381714870831661</v>
      </c>
      <c r="BX44">
        <f t="shared" si="23"/>
        <v>0.57350355934417685</v>
      </c>
    </row>
    <row r="45" spans="1:76" x14ac:dyDescent="0.3">
      <c r="A45" t="s">
        <v>1737</v>
      </c>
      <c r="B45">
        <v>1.85745344871559</v>
      </c>
      <c r="C45">
        <v>1.5787940693946001</v>
      </c>
      <c r="D45">
        <v>1.0733684647575998</v>
      </c>
      <c r="E45">
        <v>1.4991783066569599</v>
      </c>
      <c r="F45">
        <v>2.0220425440938148</v>
      </c>
      <c r="G45">
        <v>2.0302291594247199</v>
      </c>
      <c r="H45">
        <v>1.10604955712602</v>
      </c>
      <c r="I45">
        <v>1.6555107391570201</v>
      </c>
      <c r="J45">
        <v>2.60518109195869</v>
      </c>
      <c r="K45">
        <v>1.877759865791415</v>
      </c>
      <c r="L45">
        <v>1.919964957686195</v>
      </c>
      <c r="M45">
        <v>2.2315927985174246</v>
      </c>
      <c r="N45">
        <v>2.11393404709903</v>
      </c>
      <c r="O45">
        <v>1.8213908205287199</v>
      </c>
      <c r="P45">
        <v>2.5917065011992499</v>
      </c>
      <c r="Q45">
        <v>2.06032539622925</v>
      </c>
      <c r="R45">
        <v>2.4404377118628302</v>
      </c>
      <c r="S45">
        <v>1.9630529526182101</v>
      </c>
      <c r="T45">
        <v>1.6169681607894399</v>
      </c>
      <c r="U45">
        <v>1.66786030313657</v>
      </c>
      <c r="V45">
        <v>1.729395152609595</v>
      </c>
      <c r="W45">
        <v>1.7864764959765398</v>
      </c>
      <c r="X45">
        <v>2.1861065164812201</v>
      </c>
      <c r="Y45">
        <v>1.8720280044531801</v>
      </c>
      <c r="Z45">
        <v>1.6688740508699449</v>
      </c>
      <c r="AA45">
        <v>1.63929095222647</v>
      </c>
      <c r="AB45">
        <v>1.4579027640819651</v>
      </c>
      <c r="AC45">
        <v>1.79861314931575</v>
      </c>
      <c r="AD45">
        <v>1.367418244859115</v>
      </c>
      <c r="AE45">
        <v>2.1763034296378354</v>
      </c>
      <c r="AF45">
        <v>1.9949984554617499</v>
      </c>
      <c r="AG45">
        <v>2.346017397075145</v>
      </c>
      <c r="AH45">
        <v>1.808009465153025</v>
      </c>
      <c r="AI45">
        <v>1.8898794032013251</v>
      </c>
      <c r="AJ45">
        <v>1.3368633156206751</v>
      </c>
      <c r="AK45">
        <v>1.6475714283049401</v>
      </c>
      <c r="AL45">
        <v>1.7055576695080201</v>
      </c>
      <c r="AM45">
        <v>2.2650551998885202</v>
      </c>
      <c r="AN45">
        <v>1.53086969519861</v>
      </c>
      <c r="AO45">
        <v>1.7563186021168451</v>
      </c>
      <c r="AP45">
        <v>1.3403398451936399</v>
      </c>
      <c r="AQ45">
        <v>2.2230550575355252</v>
      </c>
      <c r="AR45">
        <v>1.5823297894528749</v>
      </c>
      <c r="AS45">
        <v>1.4277746171486752</v>
      </c>
      <c r="AT45">
        <v>1.929199605587915</v>
      </c>
      <c r="AU45">
        <v>1.1196869139890626</v>
      </c>
      <c r="AV45">
        <v>1.8935186454038799</v>
      </c>
      <c r="AW45">
        <v>1.95896082029827</v>
      </c>
      <c r="AX45">
        <v>1.958722101012885</v>
      </c>
      <c r="AY45">
        <v>2.3151781249552998</v>
      </c>
      <c r="AZ45">
        <v>1.9624061416535201</v>
      </c>
      <c r="BA45">
        <v>1.5900549930304702</v>
      </c>
      <c r="BB45">
        <v>1.6879321370132199</v>
      </c>
      <c r="BC45">
        <v>1.9771132617542051</v>
      </c>
      <c r="BD45">
        <v>1.7012069179870899</v>
      </c>
      <c r="BE45">
        <v>2.1923310388907749</v>
      </c>
      <c r="BF45">
        <v>1.9643767124712501</v>
      </c>
      <c r="BG45">
        <v>1.3521033340292501</v>
      </c>
      <c r="BH45">
        <v>2.0658718278592749</v>
      </c>
      <c r="BJ45">
        <f t="shared" si="12"/>
        <v>1.8777801105210188</v>
      </c>
      <c r="BK45">
        <f t="shared" si="13"/>
        <v>1.8560907005449951</v>
      </c>
      <c r="BL45">
        <f t="shared" si="14"/>
        <v>1.7793759118361878</v>
      </c>
      <c r="BN45">
        <f t="shared" si="15"/>
        <v>0.43414932950093038</v>
      </c>
      <c r="BO45">
        <f t="shared" si="16"/>
        <v>0.28938051903203466</v>
      </c>
      <c r="BP45">
        <f t="shared" si="17"/>
        <v>0.32167166050142465</v>
      </c>
      <c r="BR45">
        <f t="shared" si="18"/>
        <v>0.1085373323752326</v>
      </c>
      <c r="BS45">
        <f t="shared" si="19"/>
        <v>6.8207642450278161E-2</v>
      </c>
      <c r="BT45">
        <f t="shared" si="20"/>
        <v>6.4334332100284927E-2</v>
      </c>
      <c r="BV45">
        <f t="shared" si="21"/>
        <v>0.86696819427113014</v>
      </c>
      <c r="BW45">
        <f t="shared" si="22"/>
        <v>0.44263471042777613</v>
      </c>
      <c r="BX45">
        <f t="shared" si="23"/>
        <v>0.4182318247609681</v>
      </c>
    </row>
    <row r="46" spans="1:76" x14ac:dyDescent="0.3">
      <c r="A46" t="s">
        <v>1738</v>
      </c>
      <c r="B46">
        <v>0</v>
      </c>
      <c r="C46">
        <v>3.21646792706144E-3</v>
      </c>
      <c r="D46">
        <v>0</v>
      </c>
      <c r="E46">
        <v>1.7452051709571297E-2</v>
      </c>
      <c r="F46">
        <v>1.19591413053978E-2</v>
      </c>
      <c r="G46">
        <v>4.8191684949079596E-3</v>
      </c>
      <c r="H46">
        <v>0</v>
      </c>
      <c r="I46">
        <v>1.2448247616178755E-2</v>
      </c>
      <c r="J46">
        <v>2.34703146701087E-2</v>
      </c>
      <c r="K46">
        <v>6.1045561336405003E-3</v>
      </c>
      <c r="L46">
        <v>0</v>
      </c>
      <c r="M46">
        <v>0</v>
      </c>
      <c r="N46">
        <v>5.8730408330815E-3</v>
      </c>
      <c r="O46">
        <v>0</v>
      </c>
      <c r="P46">
        <v>8.6155233875763997E-3</v>
      </c>
      <c r="Q46">
        <v>1.3315157185983251E-2</v>
      </c>
      <c r="R46">
        <v>0</v>
      </c>
      <c r="S46">
        <v>8.52096954534135E-3</v>
      </c>
      <c r="T46">
        <v>3.5981525137124101E-3</v>
      </c>
      <c r="U46">
        <v>3.4572775273726948E-4</v>
      </c>
      <c r="V46">
        <v>1.26110002400738E-2</v>
      </c>
      <c r="W46">
        <v>2.208053792091335E-2</v>
      </c>
      <c r="X46">
        <v>2.880004734887435E-3</v>
      </c>
      <c r="Y46">
        <v>7.2399035944294499E-3</v>
      </c>
      <c r="Z46">
        <v>2.1868180571553951E-2</v>
      </c>
      <c r="AA46">
        <v>1.11568947442888E-2</v>
      </c>
      <c r="AB46">
        <v>2.1717388050834099E-4</v>
      </c>
      <c r="AC46">
        <v>6.5591498506711501E-3</v>
      </c>
      <c r="AD46">
        <v>0</v>
      </c>
      <c r="AE46">
        <v>0</v>
      </c>
      <c r="AF46">
        <v>1.61751968128355E-2</v>
      </c>
      <c r="AG46">
        <v>7.7288663352013997E-3</v>
      </c>
      <c r="AH46">
        <v>4.8253956330915802E-2</v>
      </c>
      <c r="AI46">
        <v>1.4603863333838101E-3</v>
      </c>
      <c r="AJ46">
        <v>0</v>
      </c>
      <c r="AK46">
        <v>1.26353914135823E-2</v>
      </c>
      <c r="AL46">
        <v>9.1997430147248999E-3</v>
      </c>
      <c r="AM46">
        <v>0</v>
      </c>
      <c r="AN46">
        <v>1.8934712397774351E-2</v>
      </c>
      <c r="AO46">
        <v>4.5659164861311446E-3</v>
      </c>
      <c r="AP46">
        <v>2.0742716217522449E-2</v>
      </c>
      <c r="AQ46">
        <v>2.2302491460480516E-2</v>
      </c>
      <c r="AR46">
        <v>1.6074111811469349E-3</v>
      </c>
      <c r="AS46">
        <v>1.3405825733283101E-2</v>
      </c>
      <c r="AT46">
        <v>0</v>
      </c>
      <c r="AU46">
        <v>9.8172293874763499E-3</v>
      </c>
      <c r="AV46">
        <v>1.2198521476730151E-2</v>
      </c>
      <c r="AW46">
        <v>8.0205509618594996E-3</v>
      </c>
      <c r="AX46">
        <v>1.1222121142820099E-2</v>
      </c>
      <c r="AY46">
        <v>5.3902894355393003E-3</v>
      </c>
      <c r="AZ46">
        <v>0</v>
      </c>
      <c r="BA46">
        <v>1.3966460356439201E-2</v>
      </c>
      <c r="BB46">
        <v>1.2276791496505851E-2</v>
      </c>
      <c r="BC46">
        <v>1.40618397576597E-2</v>
      </c>
      <c r="BD46">
        <v>0</v>
      </c>
      <c r="BE46">
        <v>1.8080364914634751E-2</v>
      </c>
      <c r="BF46">
        <v>5.3699147155306251E-3</v>
      </c>
      <c r="BG46">
        <v>3.6077564591722052E-3</v>
      </c>
      <c r="BH46">
        <v>1.6799525846110948E-2</v>
      </c>
      <c r="BJ46">
        <f t="shared" si="12"/>
        <v>6.7046043289692254E-3</v>
      </c>
      <c r="BK46">
        <f t="shared" si="13"/>
        <v>9.4831167311918776E-3</v>
      </c>
      <c r="BL46">
        <f t="shared" si="14"/>
        <v>9.3682229542049744E-3</v>
      </c>
      <c r="BN46">
        <f t="shared" si="15"/>
        <v>7.2619149035148762E-3</v>
      </c>
      <c r="BO46">
        <f t="shared" si="16"/>
        <v>1.2058565033313384E-2</v>
      </c>
      <c r="BP46">
        <f t="shared" si="17"/>
        <v>7.066722230087666E-3</v>
      </c>
      <c r="BR46">
        <f t="shared" si="18"/>
        <v>1.815478725878719E-3</v>
      </c>
      <c r="BS46">
        <f t="shared" si="19"/>
        <v>2.8422310354782937E-3</v>
      </c>
      <c r="BT46">
        <f t="shared" si="20"/>
        <v>1.4133444460175332E-3</v>
      </c>
      <c r="BV46">
        <f t="shared" si="21"/>
        <v>0.41689822123712705</v>
      </c>
      <c r="BW46">
        <f t="shared" si="22"/>
        <v>0.25569386693623614</v>
      </c>
      <c r="BX46">
        <f t="shared" si="23"/>
        <v>0.9714098951918293</v>
      </c>
    </row>
    <row r="47" spans="1:76" x14ac:dyDescent="0.3">
      <c r="A47" t="s">
        <v>1739</v>
      </c>
      <c r="B47">
        <v>7.2143467530975003E-2</v>
      </c>
      <c r="C47">
        <v>3.2244176679271798E-2</v>
      </c>
      <c r="D47">
        <v>6.0718247584234199E-2</v>
      </c>
      <c r="E47">
        <v>8.5744905990647102E-2</v>
      </c>
      <c r="F47">
        <v>3.2607732506370703E-2</v>
      </c>
      <c r="G47">
        <v>5.3601158924609503E-2</v>
      </c>
      <c r="H47">
        <v>4.1328626890519998E-2</v>
      </c>
      <c r="I47">
        <v>2.43081764813999E-2</v>
      </c>
      <c r="J47">
        <v>4.9472248617438701E-2</v>
      </c>
      <c r="K47">
        <v>2.7791873627395349E-2</v>
      </c>
      <c r="L47">
        <v>5.7469720165654894E-2</v>
      </c>
      <c r="M47">
        <v>4.7290587543244098E-2</v>
      </c>
      <c r="N47">
        <v>9.6704586312186105E-2</v>
      </c>
      <c r="O47">
        <v>3.2216866952996998E-2</v>
      </c>
      <c r="P47">
        <v>7.4473435969675747E-2</v>
      </c>
      <c r="Q47">
        <v>4.5194489737675952E-2</v>
      </c>
      <c r="R47">
        <v>2.8649060239530299E-2</v>
      </c>
      <c r="S47">
        <v>2.5090612085153799E-2</v>
      </c>
      <c r="T47">
        <v>6.6335353401534396E-3</v>
      </c>
      <c r="U47">
        <v>2.66500379358014E-2</v>
      </c>
      <c r="V47">
        <v>6.2024811759161101E-2</v>
      </c>
      <c r="W47">
        <v>5.8302202522025948E-2</v>
      </c>
      <c r="X47">
        <v>3.9241362717334999E-2</v>
      </c>
      <c r="Y47">
        <v>3.3159715271350504E-2</v>
      </c>
      <c r="Z47">
        <v>1.7712838874683154E-2</v>
      </c>
      <c r="AA47">
        <v>4.631852587255833E-2</v>
      </c>
      <c r="AB47">
        <v>5.1588733413933498E-3</v>
      </c>
      <c r="AC47">
        <v>0.11139301909382565</v>
      </c>
      <c r="AD47">
        <v>1.6784287062458651E-2</v>
      </c>
      <c r="AE47">
        <v>9.4460038395145496E-3</v>
      </c>
      <c r="AF47">
        <v>1.5303116658240395E-2</v>
      </c>
      <c r="AG47">
        <v>4.7677829859691198E-2</v>
      </c>
      <c r="AH47">
        <v>0.11337329795455986</v>
      </c>
      <c r="AI47">
        <v>2.15736304853721E-2</v>
      </c>
      <c r="AJ47">
        <v>2.2047170537706003E-2</v>
      </c>
      <c r="AK47">
        <v>9.1271415954972845E-2</v>
      </c>
      <c r="AL47">
        <v>2.6062394614295901E-2</v>
      </c>
      <c r="AM47">
        <v>4.7621087339410048E-2</v>
      </c>
      <c r="AN47">
        <v>3.821005281774955E-2</v>
      </c>
      <c r="AO47">
        <v>3.1408689223680897E-2</v>
      </c>
      <c r="AP47">
        <v>3.853949371032795E-2</v>
      </c>
      <c r="AQ47">
        <v>4.7693262757742751E-2</v>
      </c>
      <c r="AR47">
        <v>1.7003008686298088E-2</v>
      </c>
      <c r="AS47">
        <v>9.197125241664264E-2</v>
      </c>
      <c r="AT47">
        <v>6.6408197957436049E-2</v>
      </c>
      <c r="AU47">
        <v>7.5705817028210998E-2</v>
      </c>
      <c r="AV47">
        <v>4.8686518530565631E-2</v>
      </c>
      <c r="AW47">
        <v>2.5260249110190435E-2</v>
      </c>
      <c r="AX47">
        <v>3.5981799030997699E-2</v>
      </c>
      <c r="AY47">
        <v>7.5387427693195702E-2</v>
      </c>
      <c r="AZ47">
        <v>1.6784593808207002E-2</v>
      </c>
      <c r="BA47">
        <v>1.9902016335506201E-2</v>
      </c>
      <c r="BB47">
        <v>7.8926872486272809E-2</v>
      </c>
      <c r="BC47">
        <v>2.5631215487225901E-2</v>
      </c>
      <c r="BD47">
        <v>2.7778662235442252E-2</v>
      </c>
      <c r="BE47">
        <v>3.0169069832671098E-2</v>
      </c>
      <c r="BF47">
        <v>5.9152032843864402E-2</v>
      </c>
      <c r="BG47">
        <v>3.9349851097656444E-2</v>
      </c>
      <c r="BH47">
        <v>5.9374782210685997E-2</v>
      </c>
      <c r="BJ47">
        <f t="shared" si="12"/>
        <v>5.2081893844643498E-2</v>
      </c>
      <c r="BK47">
        <f t="shared" si="13"/>
        <v>3.802737560626715E-2</v>
      </c>
      <c r="BL47">
        <f t="shared" si="14"/>
        <v>4.5453077349878211E-2</v>
      </c>
      <c r="BN47">
        <f t="shared" si="15"/>
        <v>2.1378762196424265E-2</v>
      </c>
      <c r="BO47">
        <f t="shared" si="16"/>
        <v>3.1763967134158376E-2</v>
      </c>
      <c r="BP47">
        <f t="shared" si="17"/>
        <v>2.3287063939411632E-2</v>
      </c>
      <c r="BR47">
        <f t="shared" si="18"/>
        <v>5.3446905491060662E-3</v>
      </c>
      <c r="BS47">
        <f t="shared" si="19"/>
        <v>7.4868388526500053E-3</v>
      </c>
      <c r="BT47">
        <f t="shared" si="20"/>
        <v>4.6574127878823268E-3</v>
      </c>
      <c r="BV47">
        <f t="shared" si="21"/>
        <v>0.1370471500417669</v>
      </c>
      <c r="BW47">
        <f t="shared" si="22"/>
        <v>0.35632946261251031</v>
      </c>
      <c r="BX47">
        <f t="shared" si="23"/>
        <v>0.4064497758336072</v>
      </c>
    </row>
    <row r="48" spans="1:76" x14ac:dyDescent="0.3">
      <c r="A48" t="s">
        <v>1740</v>
      </c>
      <c r="B48">
        <v>0.272496676702073</v>
      </c>
      <c r="C48">
        <v>0.17839733102521149</v>
      </c>
      <c r="D48">
        <v>0.32279973430908199</v>
      </c>
      <c r="E48">
        <v>0.2504110552957225</v>
      </c>
      <c r="F48">
        <v>0.25850677828741153</v>
      </c>
      <c r="G48">
        <v>0.32586064904472151</v>
      </c>
      <c r="H48">
        <v>0.27328753171533748</v>
      </c>
      <c r="I48">
        <v>0.19561811422464348</v>
      </c>
      <c r="J48">
        <v>0.75811409531160201</v>
      </c>
      <c r="K48">
        <v>0.26888553594348297</v>
      </c>
      <c r="L48">
        <v>0.17087799545111448</v>
      </c>
      <c r="M48">
        <v>0.31766864228911251</v>
      </c>
      <c r="N48">
        <v>0.49161520543125103</v>
      </c>
      <c r="O48">
        <v>0.18172443675997291</v>
      </c>
      <c r="P48">
        <v>0.57148693927403604</v>
      </c>
      <c r="Q48">
        <v>0.33709006836794753</v>
      </c>
      <c r="R48">
        <v>0.44014762349391201</v>
      </c>
      <c r="S48">
        <v>0.171830265608656</v>
      </c>
      <c r="T48">
        <v>0.14925145011066998</v>
      </c>
      <c r="U48">
        <v>0.286254898666573</v>
      </c>
      <c r="V48">
        <v>0.47878100190509554</v>
      </c>
      <c r="W48">
        <v>0.2012542668681605</v>
      </c>
      <c r="X48">
        <v>0.26700426452582504</v>
      </c>
      <c r="Y48">
        <v>0.211364633337189</v>
      </c>
      <c r="Z48">
        <v>0.1000955099444529</v>
      </c>
      <c r="AA48">
        <v>0.15478808972847849</v>
      </c>
      <c r="AB48">
        <v>0.17019438383323798</v>
      </c>
      <c r="AC48">
        <v>0.56020232625984001</v>
      </c>
      <c r="AD48">
        <v>0.29867700780699546</v>
      </c>
      <c r="AE48">
        <v>0.34977181288996151</v>
      </c>
      <c r="AF48">
        <v>0.40883290993593446</v>
      </c>
      <c r="AG48">
        <v>0.29594211431666151</v>
      </c>
      <c r="AH48">
        <v>0.1932055395756215</v>
      </c>
      <c r="AI48">
        <v>0.19840267019216951</v>
      </c>
      <c r="AJ48">
        <v>6.29280092672308E-2</v>
      </c>
      <c r="AK48">
        <v>0.26978981628180249</v>
      </c>
      <c r="AL48">
        <v>0.28633022697204147</v>
      </c>
      <c r="AM48">
        <v>0.50573606579373598</v>
      </c>
      <c r="AN48">
        <v>0.29899331010352304</v>
      </c>
      <c r="AO48">
        <v>0.264486586395073</v>
      </c>
      <c r="AP48">
        <v>0.22159389776215749</v>
      </c>
      <c r="AQ48">
        <v>0.2576786893337335</v>
      </c>
      <c r="AR48">
        <v>0.19049640536604701</v>
      </c>
      <c r="AS48">
        <v>0.34068939571553347</v>
      </c>
      <c r="AT48">
        <v>0.34600086960749549</v>
      </c>
      <c r="AU48">
        <v>0.24462008803354501</v>
      </c>
      <c r="AV48">
        <v>0.29893042834921202</v>
      </c>
      <c r="AW48">
        <v>0.34428483775982754</v>
      </c>
      <c r="AX48">
        <v>0.23458204438188551</v>
      </c>
      <c r="AY48">
        <v>0.40336052710151848</v>
      </c>
      <c r="AZ48">
        <v>0.38736057400507151</v>
      </c>
      <c r="BA48">
        <v>0.10274669350615666</v>
      </c>
      <c r="BB48">
        <v>0.18526595629593801</v>
      </c>
      <c r="BC48">
        <v>0.17376570443164549</v>
      </c>
      <c r="BD48">
        <v>0.1208756014322897</v>
      </c>
      <c r="BE48">
        <v>0.37942358673932397</v>
      </c>
      <c r="BF48">
        <v>0.3681240784545845</v>
      </c>
      <c r="BG48">
        <v>0.26949673435875149</v>
      </c>
      <c r="BH48">
        <v>0.34368369368212404</v>
      </c>
      <c r="BJ48">
        <f t="shared" si="12"/>
        <v>0.32342754933954521</v>
      </c>
      <c r="BK48">
        <f t="shared" si="13"/>
        <v>0.27422226494441293</v>
      </c>
      <c r="BL48">
        <f t="shared" si="14"/>
        <v>0.27604975284520983</v>
      </c>
      <c r="BN48">
        <f t="shared" si="15"/>
        <v>0.15860814631025502</v>
      </c>
      <c r="BO48">
        <f t="shared" si="16"/>
        <v>0.12818886192817019</v>
      </c>
      <c r="BP48">
        <f t="shared" si="17"/>
        <v>0.10242035847741617</v>
      </c>
      <c r="BR48">
        <f t="shared" si="18"/>
        <v>3.9652036577563755E-2</v>
      </c>
      <c r="BS48">
        <f t="shared" si="19"/>
        <v>3.02144045139984E-2</v>
      </c>
      <c r="BT48">
        <f t="shared" si="20"/>
        <v>2.0484071695483233E-2</v>
      </c>
      <c r="BV48">
        <f t="shared" si="21"/>
        <v>0.33182327150992708</v>
      </c>
      <c r="BW48">
        <f t="shared" si="22"/>
        <v>0.2994343500060484</v>
      </c>
      <c r="BX48">
        <f t="shared" si="23"/>
        <v>0.96038798946369541</v>
      </c>
    </row>
    <row r="49" spans="1:76" x14ac:dyDescent="0.3">
      <c r="A49" t="s">
        <v>1741</v>
      </c>
      <c r="B49">
        <v>1.2867768873950101</v>
      </c>
      <c r="C49">
        <v>0.86528765834021004</v>
      </c>
      <c r="D49">
        <v>1.049954504101019</v>
      </c>
      <c r="E49">
        <v>1.760904947559325</v>
      </c>
      <c r="F49">
        <v>1.3543512099002601</v>
      </c>
      <c r="G49">
        <v>1.4958836928990751</v>
      </c>
      <c r="H49">
        <v>1.4768547905817799</v>
      </c>
      <c r="I49">
        <v>1.316176476633645</v>
      </c>
      <c r="J49">
        <v>2.5687991702872601</v>
      </c>
      <c r="K49">
        <v>1.4486765188836048</v>
      </c>
      <c r="L49">
        <v>1.5775568248462899</v>
      </c>
      <c r="M49">
        <v>1.3308963153169451</v>
      </c>
      <c r="N49">
        <v>2.7244289495858647</v>
      </c>
      <c r="O49">
        <v>0.8935546401332255</v>
      </c>
      <c r="P49">
        <v>3.6638212878645002</v>
      </c>
      <c r="Q49">
        <v>1.7081409672054901</v>
      </c>
      <c r="R49">
        <v>2.6417392571658498</v>
      </c>
      <c r="S49">
        <v>1.2596255323376599</v>
      </c>
      <c r="T49">
        <v>0.80332681962312757</v>
      </c>
      <c r="U49">
        <v>1.1926515847005201</v>
      </c>
      <c r="V49">
        <v>2.1060340423148149</v>
      </c>
      <c r="W49">
        <v>1.0488359840867501</v>
      </c>
      <c r="X49">
        <v>1.4224982056894051</v>
      </c>
      <c r="Y49">
        <v>1.254536803784875</v>
      </c>
      <c r="Z49">
        <v>0.68999077389687291</v>
      </c>
      <c r="AA49">
        <v>1.5053147354553751</v>
      </c>
      <c r="AB49">
        <v>1.1256673161940935</v>
      </c>
      <c r="AC49">
        <v>2.2774790666407903</v>
      </c>
      <c r="AD49">
        <v>1.0696996101493323</v>
      </c>
      <c r="AE49">
        <v>1.995176582733595</v>
      </c>
      <c r="AF49">
        <v>2.21449627204953</v>
      </c>
      <c r="AG49">
        <v>1.8107097203526299</v>
      </c>
      <c r="AH49">
        <v>1.0611608186439401</v>
      </c>
      <c r="AI49">
        <v>1.2919272846654102</v>
      </c>
      <c r="AJ49">
        <v>0.46102058469189255</v>
      </c>
      <c r="AK49">
        <v>1.4591395468854849</v>
      </c>
      <c r="AL49">
        <v>1.9675940648567702</v>
      </c>
      <c r="AM49">
        <v>1.90388281002557</v>
      </c>
      <c r="AN49">
        <v>1.3232884752931</v>
      </c>
      <c r="AO49">
        <v>1.6492226608288951</v>
      </c>
      <c r="AP49">
        <v>1.2045344533616902</v>
      </c>
      <c r="AQ49">
        <v>1.32464409925773</v>
      </c>
      <c r="AR49">
        <v>0.7844378413023475</v>
      </c>
      <c r="AS49">
        <v>1.80257249645596</v>
      </c>
      <c r="AT49">
        <v>1.8546634800972051</v>
      </c>
      <c r="AU49">
        <v>1.31562777876346</v>
      </c>
      <c r="AV49">
        <v>1.5615935002979451</v>
      </c>
      <c r="AW49">
        <v>1.5109430035874851</v>
      </c>
      <c r="AX49">
        <v>1.3807625216080401</v>
      </c>
      <c r="AY49">
        <v>2.2529396325591651</v>
      </c>
      <c r="AZ49">
        <v>1.7622693795102</v>
      </c>
      <c r="BA49">
        <v>1.0291796129527955</v>
      </c>
      <c r="BB49">
        <v>1.3091552654580298</v>
      </c>
      <c r="BC49">
        <v>1.271851612643605</v>
      </c>
      <c r="BD49">
        <v>1.1132298741508899</v>
      </c>
      <c r="BE49">
        <v>1.68786910836682</v>
      </c>
      <c r="BF49">
        <v>1.0232030229722735</v>
      </c>
      <c r="BG49">
        <v>1.19889408268868</v>
      </c>
      <c r="BH49">
        <v>1.4816164761263</v>
      </c>
      <c r="BJ49">
        <f t="shared" si="12"/>
        <v>1.6576290525958439</v>
      </c>
      <c r="BK49">
        <f t="shared" si="13"/>
        <v>1.4872705783602538</v>
      </c>
      <c r="BL49">
        <f t="shared" si="14"/>
        <v>1.4253654153896935</v>
      </c>
      <c r="BN49">
        <f t="shared" si="15"/>
        <v>0.73706477064540121</v>
      </c>
      <c r="BO49">
        <f t="shared" si="16"/>
        <v>0.55568468072786303</v>
      </c>
      <c r="BP49">
        <f t="shared" si="17"/>
        <v>0.39400515680762888</v>
      </c>
      <c r="BR49">
        <f t="shared" si="18"/>
        <v>0.1842661926613503</v>
      </c>
      <c r="BS49">
        <f t="shared" si="19"/>
        <v>0.13097613531471786</v>
      </c>
      <c r="BT49">
        <f t="shared" si="20"/>
        <v>7.8801031361525775E-2</v>
      </c>
      <c r="BV49">
        <f t="shared" si="21"/>
        <v>0.45746446974110389</v>
      </c>
      <c r="BW49">
        <f t="shared" si="22"/>
        <v>0.25976170853461644</v>
      </c>
      <c r="BX49">
        <f t="shared" si="23"/>
        <v>0.68846772205769668</v>
      </c>
    </row>
    <row r="50" spans="1:76" x14ac:dyDescent="0.3">
      <c r="A50" t="s">
        <v>1742</v>
      </c>
      <c r="B50">
        <v>7.7569069412025744</v>
      </c>
      <c r="C50">
        <v>5.4630999138207246</v>
      </c>
      <c r="D50">
        <v>8.0959929965906703</v>
      </c>
      <c r="E50">
        <v>9.892500584350131</v>
      </c>
      <c r="F50">
        <v>8.4104321070761348</v>
      </c>
      <c r="G50">
        <v>10.300294614194399</v>
      </c>
      <c r="H50">
        <v>7.7325783839638405</v>
      </c>
      <c r="I50">
        <v>7.6237503548022598</v>
      </c>
      <c r="J50">
        <v>18.445660634180001</v>
      </c>
      <c r="K50">
        <v>7.4525124123775104</v>
      </c>
      <c r="L50">
        <v>9.3276691101712803</v>
      </c>
      <c r="M50">
        <v>7.5468092525851205</v>
      </c>
      <c r="N50">
        <v>14.351343852760351</v>
      </c>
      <c r="O50">
        <v>4.6668647650771202</v>
      </c>
      <c r="P50">
        <v>19.094345360546697</v>
      </c>
      <c r="Q50">
        <v>10.317908227577551</v>
      </c>
      <c r="R50">
        <v>11.902788037790801</v>
      </c>
      <c r="S50">
        <v>8.8759662154286296</v>
      </c>
      <c r="T50">
        <v>4.1592701122068956</v>
      </c>
      <c r="U50">
        <v>7.1686478066967343</v>
      </c>
      <c r="V50">
        <v>10.225977584243971</v>
      </c>
      <c r="W50">
        <v>5.8947710008848944</v>
      </c>
      <c r="X50">
        <v>8.1795400280115356</v>
      </c>
      <c r="Y50">
        <v>7.2878772085758952</v>
      </c>
      <c r="Z50">
        <v>3.5877789693602851</v>
      </c>
      <c r="AA50">
        <v>7.0152231377280598</v>
      </c>
      <c r="AB50">
        <v>6.4034883630264003</v>
      </c>
      <c r="AC50">
        <v>10.8907256516571</v>
      </c>
      <c r="AD50">
        <v>5.9308582867507003</v>
      </c>
      <c r="AE50">
        <v>9.9789830195803848</v>
      </c>
      <c r="AF50">
        <v>10.000126845870149</v>
      </c>
      <c r="AG50">
        <v>10.981843236602099</v>
      </c>
      <c r="AH50">
        <v>6.7346092681699652</v>
      </c>
      <c r="AI50">
        <v>8.8706428239910693</v>
      </c>
      <c r="AJ50">
        <v>2.8620097064279602</v>
      </c>
      <c r="AK50">
        <v>9.4265624875627001</v>
      </c>
      <c r="AL50">
        <v>9.4986498352295463</v>
      </c>
      <c r="AM50">
        <v>11.619927990972101</v>
      </c>
      <c r="AN50">
        <v>7.9707370255575309</v>
      </c>
      <c r="AO50">
        <v>7.8207027393532407</v>
      </c>
      <c r="AP50">
        <v>6.4474015220778451</v>
      </c>
      <c r="AQ50">
        <v>6.0285656344681744</v>
      </c>
      <c r="AR50">
        <v>5.3376151081068404</v>
      </c>
      <c r="AS50">
        <v>8.4209372296972056</v>
      </c>
      <c r="AT50">
        <v>9.3866328608831751</v>
      </c>
      <c r="AU50">
        <v>6.701061056842545</v>
      </c>
      <c r="AV50">
        <v>8.0066928113363502</v>
      </c>
      <c r="AW50">
        <v>7.8877492889420999</v>
      </c>
      <c r="AX50">
        <v>7.6587080597368757</v>
      </c>
      <c r="AY50">
        <v>13.0664396894079</v>
      </c>
      <c r="AZ50">
        <v>11.00564106196645</v>
      </c>
      <c r="BA50">
        <v>4.4394854206129146</v>
      </c>
      <c r="BB50">
        <v>7.0382260717706249</v>
      </c>
      <c r="BC50">
        <v>7.6476286928045454</v>
      </c>
      <c r="BD50">
        <v>5.9667348799787945</v>
      </c>
      <c r="BE50">
        <v>10.81357004959955</v>
      </c>
      <c r="BF50">
        <v>7.7401000972052696</v>
      </c>
      <c r="BG50">
        <v>7.4667567570496356</v>
      </c>
      <c r="BH50">
        <v>7.8392794929969849</v>
      </c>
      <c r="BJ50">
        <f t="shared" si="12"/>
        <v>9.7799168444547746</v>
      </c>
      <c r="BK50">
        <f t="shared" si="13"/>
        <v>8.0049509775875318</v>
      </c>
      <c r="BL50">
        <f t="shared" si="14"/>
        <v>7.923912622823476</v>
      </c>
      <c r="BN50">
        <f t="shared" si="15"/>
        <v>4.1340469792142445</v>
      </c>
      <c r="BO50">
        <f t="shared" si="16"/>
        <v>2.3783184354533766</v>
      </c>
      <c r="BP50">
        <f t="shared" si="17"/>
        <v>2.2530631047544794</v>
      </c>
      <c r="BR50">
        <f t="shared" si="18"/>
        <v>1.0335117448035611</v>
      </c>
      <c r="BS50">
        <f t="shared" si="19"/>
        <v>0.56057503117668761</v>
      </c>
      <c r="BT50">
        <f t="shared" si="20"/>
        <v>0.45061262095089588</v>
      </c>
      <c r="BV50">
        <f t="shared" si="21"/>
        <v>0.14455333259127517</v>
      </c>
      <c r="BW50">
        <f t="shared" si="22"/>
        <v>0.11477543256878857</v>
      </c>
      <c r="BX50">
        <f t="shared" si="23"/>
        <v>0.91092337288552061</v>
      </c>
    </row>
    <row r="51" spans="1:76" x14ac:dyDescent="0.3">
      <c r="A51" t="s">
        <v>1743</v>
      </c>
      <c r="B51">
        <v>29.796957050195999</v>
      </c>
      <c r="C51">
        <v>23.114418817801351</v>
      </c>
      <c r="D51">
        <v>37.139910375822254</v>
      </c>
      <c r="E51">
        <v>40.261724523589947</v>
      </c>
      <c r="F51">
        <v>32.639449266997602</v>
      </c>
      <c r="G51">
        <v>41.736643620523353</v>
      </c>
      <c r="H51">
        <v>30.153128364860898</v>
      </c>
      <c r="I51">
        <v>27.898209576178047</v>
      </c>
      <c r="J51">
        <v>65.780839725446796</v>
      </c>
      <c r="K51">
        <v>26.694012076901199</v>
      </c>
      <c r="L51">
        <v>37.879772353879346</v>
      </c>
      <c r="M51">
        <v>32.323793510779403</v>
      </c>
      <c r="N51">
        <v>53.914649286060097</v>
      </c>
      <c r="O51">
        <v>18.687753569356701</v>
      </c>
      <c r="P51">
        <v>68.744803756072699</v>
      </c>
      <c r="Q51">
        <v>36.576943806553899</v>
      </c>
      <c r="R51">
        <v>50.642938738419701</v>
      </c>
      <c r="S51">
        <v>36.134994833117048</v>
      </c>
      <c r="T51">
        <v>17.755097757985251</v>
      </c>
      <c r="U51">
        <v>28.872811613844902</v>
      </c>
      <c r="V51">
        <v>37.868640301826751</v>
      </c>
      <c r="W51">
        <v>23.285094978748901</v>
      </c>
      <c r="X51">
        <v>33.016421639656897</v>
      </c>
      <c r="Y51">
        <v>29.684781449655802</v>
      </c>
      <c r="Z51">
        <v>15.54752427457845</v>
      </c>
      <c r="AA51">
        <v>24.2197459375314</v>
      </c>
      <c r="AB51">
        <v>25.437620757523547</v>
      </c>
      <c r="AC51">
        <v>37.828255780094452</v>
      </c>
      <c r="AD51">
        <v>22.485472383132702</v>
      </c>
      <c r="AE51">
        <v>40.495616660065494</v>
      </c>
      <c r="AF51">
        <v>35.581636874184355</v>
      </c>
      <c r="AG51">
        <v>42.593650927100249</v>
      </c>
      <c r="AH51">
        <v>24.3834928131045</v>
      </c>
      <c r="AI51">
        <v>33.313693117424698</v>
      </c>
      <c r="AJ51">
        <v>13.0654101887863</v>
      </c>
      <c r="AK51">
        <v>38.086905271126398</v>
      </c>
      <c r="AL51">
        <v>35.363660969678399</v>
      </c>
      <c r="AM51">
        <v>47.094546605045252</v>
      </c>
      <c r="AN51">
        <v>33.483368914334449</v>
      </c>
      <c r="AO51">
        <v>33.575867216826296</v>
      </c>
      <c r="AP51">
        <v>24.414460219482951</v>
      </c>
      <c r="AQ51">
        <v>25.36228723307195</v>
      </c>
      <c r="AR51">
        <v>22.1888470298131</v>
      </c>
      <c r="AS51">
        <v>32.272870925377646</v>
      </c>
      <c r="AT51">
        <v>37.962000187237003</v>
      </c>
      <c r="AU51">
        <v>24.183150230579948</v>
      </c>
      <c r="AV51">
        <v>34.093627980050954</v>
      </c>
      <c r="AW51">
        <v>30.790020581475602</v>
      </c>
      <c r="AX51">
        <v>30.424551894355101</v>
      </c>
      <c r="AY51">
        <v>50.769011529073552</v>
      </c>
      <c r="AZ51">
        <v>43.32731446859335</v>
      </c>
      <c r="BA51">
        <v>18.589736600015751</v>
      </c>
      <c r="BB51">
        <v>28.865719478552847</v>
      </c>
      <c r="BC51">
        <v>29.059181898108498</v>
      </c>
      <c r="BD51">
        <v>26.489790079406447</v>
      </c>
      <c r="BE51">
        <v>44.686865706532501</v>
      </c>
      <c r="BF51">
        <v>29.360834086749549</v>
      </c>
      <c r="BG51">
        <v>29.489262874263101</v>
      </c>
      <c r="BH51">
        <v>30.811245316846101</v>
      </c>
      <c r="BJ51">
        <f t="shared" si="12"/>
        <v>37.708938105063716</v>
      </c>
      <c r="BK51">
        <f t="shared" si="13"/>
        <v>31.063749490999726</v>
      </c>
      <c r="BL51">
        <f t="shared" si="14"/>
        <v>31.752421499415313</v>
      </c>
      <c r="BN51">
        <f t="shared" si="15"/>
        <v>14.15398379454872</v>
      </c>
      <c r="BO51">
        <f t="shared" si="16"/>
        <v>9.1847109276794114</v>
      </c>
      <c r="BP51">
        <f t="shared" si="17"/>
        <v>8.7218190157333453</v>
      </c>
      <c r="BR51">
        <f t="shared" si="18"/>
        <v>3.5384959486371801</v>
      </c>
      <c r="BS51">
        <f t="shared" si="19"/>
        <v>2.1648571267334327</v>
      </c>
      <c r="BT51">
        <f t="shared" si="20"/>
        <v>1.7443638031466691</v>
      </c>
      <c r="BV51">
        <f t="shared" si="21"/>
        <v>0.12162359125895393</v>
      </c>
      <c r="BW51">
        <f t="shared" si="22"/>
        <v>0.14508878736216207</v>
      </c>
      <c r="BX51">
        <f t="shared" si="23"/>
        <v>0.80578353530483682</v>
      </c>
    </row>
    <row r="52" spans="1:76" x14ac:dyDescent="0.3">
      <c r="A52" t="s">
        <v>1744</v>
      </c>
      <c r="B52">
        <v>31.000301813023349</v>
      </c>
      <c r="C52">
        <v>22.877830455075149</v>
      </c>
      <c r="D52">
        <v>36.836442929190554</v>
      </c>
      <c r="E52">
        <v>47.911284237982997</v>
      </c>
      <c r="F52">
        <v>38.591431183344554</v>
      </c>
      <c r="G52">
        <v>50.060134686932003</v>
      </c>
      <c r="H52">
        <v>30.734648888761747</v>
      </c>
      <c r="I52">
        <v>29.9578961119946</v>
      </c>
      <c r="J52">
        <v>85.608495468126904</v>
      </c>
      <c r="K52">
        <v>33.63770278497875</v>
      </c>
      <c r="L52">
        <v>41.748005585944895</v>
      </c>
      <c r="M52">
        <v>36.839384023062898</v>
      </c>
      <c r="N52">
        <v>63.71340706770345</v>
      </c>
      <c r="O52">
        <v>22.093647418960302</v>
      </c>
      <c r="P52">
        <v>83.559108815324805</v>
      </c>
      <c r="Q52">
        <v>43.288311017656653</v>
      </c>
      <c r="R52">
        <v>71.456457744771598</v>
      </c>
      <c r="S52">
        <v>50.853227912513248</v>
      </c>
      <c r="T52">
        <v>23.46230356214355</v>
      </c>
      <c r="U52">
        <v>34.66261720399995</v>
      </c>
      <c r="V52">
        <v>50.560502070086955</v>
      </c>
      <c r="W52">
        <v>28.318955928555649</v>
      </c>
      <c r="X52">
        <v>38.583792237913897</v>
      </c>
      <c r="Y52">
        <v>38.782005490704499</v>
      </c>
      <c r="Z52">
        <v>18.09773984248385</v>
      </c>
      <c r="AA52">
        <v>30.262521028972749</v>
      </c>
      <c r="AB52">
        <v>29.450341586376549</v>
      </c>
      <c r="AC52">
        <v>50.372382280126203</v>
      </c>
      <c r="AD52">
        <v>22.974083686202299</v>
      </c>
      <c r="AE52">
        <v>64.605650384083248</v>
      </c>
      <c r="AF52">
        <v>48.969499142492197</v>
      </c>
      <c r="AG52">
        <v>59.584552672905801</v>
      </c>
      <c r="AH52">
        <v>30.028078291603748</v>
      </c>
      <c r="AI52">
        <v>36.264631610278755</v>
      </c>
      <c r="AJ52">
        <v>13.847300127489198</v>
      </c>
      <c r="AK52">
        <v>51.492900412675453</v>
      </c>
      <c r="AL52">
        <v>44.518141639354802</v>
      </c>
      <c r="AM52">
        <v>51.89269523161795</v>
      </c>
      <c r="AN52">
        <v>37.501938078579251</v>
      </c>
      <c r="AO52">
        <v>41.09123615955</v>
      </c>
      <c r="AP52">
        <v>27.093507309382449</v>
      </c>
      <c r="AQ52">
        <v>40.866763044176651</v>
      </c>
      <c r="AR52">
        <v>25.211421350578298</v>
      </c>
      <c r="AS52">
        <v>38.075181330545746</v>
      </c>
      <c r="AT52">
        <v>46.429337971585852</v>
      </c>
      <c r="AU52">
        <v>26.383052814868549</v>
      </c>
      <c r="AV52">
        <v>41.384161754254251</v>
      </c>
      <c r="AW52">
        <v>33.702798529846504</v>
      </c>
      <c r="AX52">
        <v>39.565219466897048</v>
      </c>
      <c r="AY52">
        <v>66.448810281934001</v>
      </c>
      <c r="AZ52">
        <v>55.7858272918496</v>
      </c>
      <c r="BA52">
        <v>25.895387668632601</v>
      </c>
      <c r="BB52">
        <v>38.498448352408147</v>
      </c>
      <c r="BC52">
        <v>37.105801336032002</v>
      </c>
      <c r="BD52">
        <v>31.004270155140347</v>
      </c>
      <c r="BE52">
        <v>52.65242589516955</v>
      </c>
      <c r="BF52">
        <v>33.307394744344606</v>
      </c>
      <c r="BG52">
        <v>34.813715673826202</v>
      </c>
      <c r="BH52">
        <v>43.199928472525698</v>
      </c>
      <c r="BJ52">
        <f t="shared" si="12"/>
        <v>43.653627030503976</v>
      </c>
      <c r="BK52">
        <f t="shared" si="13"/>
        <v>40.404963482011929</v>
      </c>
      <c r="BL52">
        <f t="shared" si="14"/>
        <v>39.110706603730584</v>
      </c>
      <c r="BN52">
        <f t="shared" si="15"/>
        <v>19.057610323018139</v>
      </c>
      <c r="BO52">
        <f t="shared" si="16"/>
        <v>15.192723411297864</v>
      </c>
      <c r="BP52">
        <f t="shared" si="17"/>
        <v>11.37440764746222</v>
      </c>
      <c r="BR52">
        <f t="shared" si="18"/>
        <v>4.7644025807545347</v>
      </c>
      <c r="BS52">
        <f t="shared" si="19"/>
        <v>3.5809592496067792</v>
      </c>
      <c r="BT52">
        <f t="shared" si="20"/>
        <v>2.2748815294924443</v>
      </c>
      <c r="BV52">
        <f t="shared" si="21"/>
        <v>0.58992283323292338</v>
      </c>
      <c r="BW52">
        <f t="shared" si="22"/>
        <v>0.39885487016408327</v>
      </c>
      <c r="BX52">
        <f t="shared" si="23"/>
        <v>0.76241516913563223</v>
      </c>
    </row>
    <row r="53" spans="1:76" x14ac:dyDescent="0.3">
      <c r="A53" t="s">
        <v>1745</v>
      </c>
      <c r="B53">
        <v>19.0457192431221</v>
      </c>
      <c r="C53">
        <v>14.9525792168282</v>
      </c>
      <c r="D53">
        <v>24.504717346678703</v>
      </c>
      <c r="E53">
        <v>30.364877623818149</v>
      </c>
      <c r="F53">
        <v>23.132913657332651</v>
      </c>
      <c r="G53">
        <v>35.193251504327598</v>
      </c>
      <c r="H53">
        <v>17.939471475928599</v>
      </c>
      <c r="I53">
        <v>19.3174974922084</v>
      </c>
      <c r="J53">
        <v>63.320730425734403</v>
      </c>
      <c r="K53">
        <v>25.898386263484902</v>
      </c>
      <c r="L53">
        <v>28.615397043328851</v>
      </c>
      <c r="M53">
        <v>25.1902575058172</v>
      </c>
      <c r="N53">
        <v>42.150785868755605</v>
      </c>
      <c r="O53">
        <v>15.28256087863015</v>
      </c>
      <c r="P53">
        <v>62.944977362565353</v>
      </c>
      <c r="Q53">
        <v>31.26264118898435</v>
      </c>
      <c r="R53">
        <v>65.640571116670301</v>
      </c>
      <c r="S53">
        <v>38.324236055831548</v>
      </c>
      <c r="T53">
        <v>17.474666690632247</v>
      </c>
      <c r="U53">
        <v>24.5362419043446</v>
      </c>
      <c r="V53">
        <v>38.313568320028494</v>
      </c>
      <c r="W53">
        <v>21.312518842538399</v>
      </c>
      <c r="X53">
        <v>26.286460273557449</v>
      </c>
      <c r="Y53">
        <v>27.820666166098949</v>
      </c>
      <c r="Z53">
        <v>11.948271994444401</v>
      </c>
      <c r="AA53">
        <v>20.974519161754898</v>
      </c>
      <c r="AB53">
        <v>20.50623969701045</v>
      </c>
      <c r="AC53">
        <v>37.809146924541999</v>
      </c>
      <c r="AD53">
        <v>16.489397030686849</v>
      </c>
      <c r="AE53">
        <v>63.261146410176401</v>
      </c>
      <c r="AF53">
        <v>43.110431738828701</v>
      </c>
      <c r="AG53">
        <v>49.48493486631795</v>
      </c>
      <c r="AH53">
        <v>25.133263257062399</v>
      </c>
      <c r="AI53">
        <v>23.273139533613048</v>
      </c>
      <c r="AJ53">
        <v>9.018115964901515</v>
      </c>
      <c r="AK53">
        <v>36.616020203146249</v>
      </c>
      <c r="AL53">
        <v>36.957735579555347</v>
      </c>
      <c r="AM53">
        <v>32.230692589975199</v>
      </c>
      <c r="AN53">
        <v>28.5762860267766</v>
      </c>
      <c r="AO53">
        <v>29.813815668748649</v>
      </c>
      <c r="AP53">
        <v>17.84482383245015</v>
      </c>
      <c r="AQ53">
        <v>42.269470694717896</v>
      </c>
      <c r="AR53">
        <v>18.68061196070245</v>
      </c>
      <c r="AS53">
        <v>27.434384097787699</v>
      </c>
      <c r="AT53">
        <v>31.1450959495617</v>
      </c>
      <c r="AU53">
        <v>16.28548436914425</v>
      </c>
      <c r="AV53">
        <v>31.265578377659502</v>
      </c>
      <c r="AW53">
        <v>22.879229993627249</v>
      </c>
      <c r="AX53">
        <v>27.260886964960548</v>
      </c>
      <c r="AY53">
        <v>48.106530269280199</v>
      </c>
      <c r="AZ53">
        <v>38.722441265030596</v>
      </c>
      <c r="BA53">
        <v>18.7861988342129</v>
      </c>
      <c r="BB53">
        <v>26.873974500189753</v>
      </c>
      <c r="BC53">
        <v>25.202126823050598</v>
      </c>
      <c r="BD53">
        <v>21.871913575005451</v>
      </c>
      <c r="BE53">
        <v>34.603812899813704</v>
      </c>
      <c r="BF53">
        <v>21.149241927652199</v>
      </c>
      <c r="BG53">
        <v>24.821805661079452</v>
      </c>
      <c r="BH53">
        <v>36.803054860520405</v>
      </c>
      <c r="BJ53">
        <f t="shared" si="12"/>
        <v>29.944797756096573</v>
      </c>
      <c r="BK53">
        <f t="shared" si="13"/>
        <v>31.761078888007731</v>
      </c>
      <c r="BL53">
        <f t="shared" si="14"/>
        <v>28.208773315582011</v>
      </c>
      <c r="BN53">
        <f t="shared" si="15"/>
        <v>14.863283757959394</v>
      </c>
      <c r="BO53">
        <f t="shared" si="16"/>
        <v>15.532400425702919</v>
      </c>
      <c r="BP53">
        <f t="shared" si="17"/>
        <v>8.9967936744924355</v>
      </c>
      <c r="BR53">
        <f t="shared" si="18"/>
        <v>3.7158209394898485</v>
      </c>
      <c r="BS53">
        <f t="shared" si="19"/>
        <v>3.661021889706451</v>
      </c>
      <c r="BT53">
        <f t="shared" si="20"/>
        <v>1.7993587348984872</v>
      </c>
      <c r="BV53">
        <f t="shared" si="21"/>
        <v>0.72999183943267032</v>
      </c>
      <c r="BW53">
        <f t="shared" si="22"/>
        <v>0.67818707248307231</v>
      </c>
      <c r="BX53">
        <f t="shared" si="23"/>
        <v>0.39208936920430082</v>
      </c>
    </row>
    <row r="54" spans="1:76" x14ac:dyDescent="0.3">
      <c r="A54" t="s">
        <v>1746</v>
      </c>
      <c r="B54">
        <v>2.5815091704110502</v>
      </c>
      <c r="C54">
        <v>1.8245956569244299</v>
      </c>
      <c r="D54">
        <v>3.5899928218959598</v>
      </c>
      <c r="E54">
        <v>4.5389810652016198</v>
      </c>
      <c r="F54">
        <v>2.919641082097495</v>
      </c>
      <c r="G54">
        <v>4.996845434135845</v>
      </c>
      <c r="H54">
        <v>2.3446114139540999</v>
      </c>
      <c r="I54">
        <v>2.3146270852594051</v>
      </c>
      <c r="J54">
        <v>7.6210079667321402</v>
      </c>
      <c r="K54">
        <v>3.1078539783349499</v>
      </c>
      <c r="L54">
        <v>3.6464870075861899</v>
      </c>
      <c r="M54">
        <v>3.6606254155151499</v>
      </c>
      <c r="N54">
        <v>5.4880982694799849</v>
      </c>
      <c r="O54">
        <v>2.0796714969671752</v>
      </c>
      <c r="P54">
        <v>7.7416844345684748</v>
      </c>
      <c r="Q54">
        <v>4.7681800000475505</v>
      </c>
      <c r="R54">
        <v>9.0454921276243194</v>
      </c>
      <c r="S54">
        <v>5.031329196139855</v>
      </c>
      <c r="T54">
        <v>2.201948698796115</v>
      </c>
      <c r="U54">
        <v>3.9121603435517098</v>
      </c>
      <c r="V54">
        <v>4.5664979232677654</v>
      </c>
      <c r="W54">
        <v>3.1012132534345249</v>
      </c>
      <c r="X54">
        <v>3.743199297831175</v>
      </c>
      <c r="Y54">
        <v>3.806624878726625</v>
      </c>
      <c r="Z54">
        <v>1.9096602841867401</v>
      </c>
      <c r="AA54">
        <v>2.33452928580772</v>
      </c>
      <c r="AB54">
        <v>2.4151431908735104</v>
      </c>
      <c r="AC54">
        <v>4.2341077979420145</v>
      </c>
      <c r="AD54">
        <v>2.4550933741703203</v>
      </c>
      <c r="AE54">
        <v>8.3748331989041098</v>
      </c>
      <c r="AF54">
        <v>5.5456575342616805</v>
      </c>
      <c r="AG54">
        <v>6.2607289016945149</v>
      </c>
      <c r="AH54">
        <v>3.807381873295975</v>
      </c>
      <c r="AI54">
        <v>3.30549751879335</v>
      </c>
      <c r="AJ54">
        <v>1.3417313167755449</v>
      </c>
      <c r="AK54">
        <v>4.9261049740293554</v>
      </c>
      <c r="AL54">
        <v>5.0284095297529756</v>
      </c>
      <c r="AM54">
        <v>4.6548561672569395</v>
      </c>
      <c r="AN54">
        <v>4.1720780839697049</v>
      </c>
      <c r="AO54">
        <v>4.172699605419135</v>
      </c>
      <c r="AP54">
        <v>2.5149341518607651</v>
      </c>
      <c r="AQ54">
        <v>5.5525794529134149</v>
      </c>
      <c r="AR54">
        <v>3.0114361253293698</v>
      </c>
      <c r="AS54">
        <v>3.5118125388380852</v>
      </c>
      <c r="AT54">
        <v>4.2268146318867004</v>
      </c>
      <c r="AU54">
        <v>2.3312171341725199</v>
      </c>
      <c r="AV54">
        <v>4.2488653013335647</v>
      </c>
      <c r="AW54">
        <v>3.6230999547254701</v>
      </c>
      <c r="AX54">
        <v>3.6556040238785998</v>
      </c>
      <c r="AY54">
        <v>6.1110336991535803</v>
      </c>
      <c r="AZ54">
        <v>4.6009877245921444</v>
      </c>
      <c r="BA54">
        <v>2.95703811789034</v>
      </c>
      <c r="BB54">
        <v>3.80809300055828</v>
      </c>
      <c r="BC54">
        <v>3.5278408494344298</v>
      </c>
      <c r="BD54">
        <v>3.3196267931488301</v>
      </c>
      <c r="BE54">
        <v>4.4801799705242757</v>
      </c>
      <c r="BF54">
        <v>3.3847368376162903</v>
      </c>
      <c r="BG54">
        <v>3.3294203379657148</v>
      </c>
      <c r="BH54">
        <v>5.1303879122802805</v>
      </c>
      <c r="BJ54">
        <f t="shared" si="12"/>
        <v>3.95152576869447</v>
      </c>
      <c r="BK54">
        <f t="shared" si="13"/>
        <v>4.2250610377390014</v>
      </c>
      <c r="BL54">
        <f t="shared" si="14"/>
        <v>3.9048635294122516</v>
      </c>
      <c r="BN54">
        <f t="shared" si="15"/>
        <v>1.8174588650695416</v>
      </c>
      <c r="BO54">
        <f t="shared" si="16"/>
        <v>2.0195638550691353</v>
      </c>
      <c r="BP54">
        <f t="shared" si="17"/>
        <v>1.0645566176003194</v>
      </c>
      <c r="BR54">
        <f t="shared" si="18"/>
        <v>0.45436471626738539</v>
      </c>
      <c r="BS54">
        <f t="shared" si="19"/>
        <v>0.47601576565287718</v>
      </c>
      <c r="BT54">
        <f t="shared" si="20"/>
        <v>0.21291132352006387</v>
      </c>
      <c r="BV54">
        <f t="shared" si="21"/>
        <v>0.68042550426247028</v>
      </c>
      <c r="BW54">
        <f t="shared" si="22"/>
        <v>0.92676299656043948</v>
      </c>
      <c r="BX54">
        <f t="shared" si="23"/>
        <v>0.54501340190887038</v>
      </c>
    </row>
    <row r="55" spans="1:76" x14ac:dyDescent="0.3">
      <c r="A55" t="s">
        <v>1747</v>
      </c>
      <c r="B55">
        <v>1.1080656343461426</v>
      </c>
      <c r="C55">
        <v>0.99486159454335099</v>
      </c>
      <c r="D55">
        <v>0.98621067177475952</v>
      </c>
      <c r="E55">
        <v>0.97563082080856645</v>
      </c>
      <c r="F55">
        <v>1.3993614620977299</v>
      </c>
      <c r="G55">
        <v>1.2353212314100501</v>
      </c>
      <c r="H55">
        <v>0.71440601101997592</v>
      </c>
      <c r="I55">
        <v>1.1019667961347186</v>
      </c>
      <c r="J55">
        <v>1.3915029833647099</v>
      </c>
      <c r="K55">
        <v>1.1177826896162402</v>
      </c>
      <c r="L55">
        <v>1.4436245456855898</v>
      </c>
      <c r="M55">
        <v>1.282561588778395</v>
      </c>
      <c r="N55">
        <v>1.1624705782057001</v>
      </c>
      <c r="O55">
        <v>1.1534544912798701</v>
      </c>
      <c r="P55">
        <v>1.3985054699191251</v>
      </c>
      <c r="Q55">
        <v>1.2596907155521115</v>
      </c>
      <c r="R55">
        <v>0.99858694455955099</v>
      </c>
      <c r="S55">
        <v>1.44944531510613</v>
      </c>
      <c r="T55">
        <v>1.4216194357762799</v>
      </c>
      <c r="U55">
        <v>1.23032220125681</v>
      </c>
      <c r="V55">
        <v>1.2253144526077799</v>
      </c>
      <c r="W55">
        <v>1.67011209454848</v>
      </c>
      <c r="X55">
        <v>1.4284344113671699</v>
      </c>
      <c r="Y55">
        <v>1.3315936316541301</v>
      </c>
      <c r="Z55">
        <v>1.318870965325895</v>
      </c>
      <c r="AA55">
        <v>1.0276910341266035</v>
      </c>
      <c r="AB55">
        <v>1.1949639183203749</v>
      </c>
      <c r="AC55">
        <v>1.0928320654724248</v>
      </c>
      <c r="AD55">
        <v>1.07471674702511</v>
      </c>
      <c r="AE55">
        <v>1.478428147679375</v>
      </c>
      <c r="AF55">
        <v>1.0604411631148665</v>
      </c>
      <c r="AG55">
        <v>1.2334281427348199</v>
      </c>
      <c r="AH55">
        <v>1.49241769929559</v>
      </c>
      <c r="AI55">
        <v>0.99013841691617155</v>
      </c>
      <c r="AJ55">
        <v>0.98531913380575198</v>
      </c>
      <c r="AK55">
        <v>1.105942579582921</v>
      </c>
      <c r="AL55">
        <v>1.1077827028485494</v>
      </c>
      <c r="AM55">
        <v>1.2099026110613704</v>
      </c>
      <c r="AN55">
        <v>1.2807486995306421</v>
      </c>
      <c r="AO55">
        <v>1.1992310621053699</v>
      </c>
      <c r="AP55">
        <v>1.0419913977676905</v>
      </c>
      <c r="AQ55">
        <v>1.2638109451883199</v>
      </c>
      <c r="AR55">
        <v>0.95025936442050996</v>
      </c>
      <c r="AS55">
        <v>0.85392532980480351</v>
      </c>
      <c r="AT55">
        <v>1.2436427452476999</v>
      </c>
      <c r="AU55">
        <v>0.82616912938368459</v>
      </c>
      <c r="AV55">
        <v>1.221341338263265</v>
      </c>
      <c r="AW55">
        <v>1.2375199556059751</v>
      </c>
      <c r="AX55">
        <v>1.343483162056905</v>
      </c>
      <c r="AY55">
        <v>1.211587309701055</v>
      </c>
      <c r="AZ55">
        <v>1.21068809097718</v>
      </c>
      <c r="BA55">
        <v>1.158971579604835</v>
      </c>
      <c r="BB55">
        <v>1.2017183041021</v>
      </c>
      <c r="BC55">
        <v>0.9459642708005751</v>
      </c>
      <c r="BD55">
        <v>1.247493290589305</v>
      </c>
      <c r="BE55">
        <v>1.248111127857465</v>
      </c>
      <c r="BF55">
        <v>1.40720156759342</v>
      </c>
      <c r="BG55">
        <v>1.0255805704695344</v>
      </c>
      <c r="BH55">
        <v>1.4517680978805099</v>
      </c>
      <c r="BJ55">
        <f t="shared" si="12"/>
        <v>1.1703385802835646</v>
      </c>
      <c r="BK55">
        <f t="shared" si="13"/>
        <v>1.2621864881604199</v>
      </c>
      <c r="BL55">
        <f t="shared" si="14"/>
        <v>1.1592061746499778</v>
      </c>
      <c r="BN55">
        <f t="shared" si="15"/>
        <v>0.19579813982999733</v>
      </c>
      <c r="BO55">
        <f t="shared" si="16"/>
        <v>0.19897598729155505</v>
      </c>
      <c r="BP55">
        <f t="shared" si="17"/>
        <v>0.1596241391838788</v>
      </c>
      <c r="BR55">
        <f t="shared" si="18"/>
        <v>4.8949534957499333E-2</v>
      </c>
      <c r="BS55">
        <f t="shared" si="19"/>
        <v>4.6899089969048964E-2</v>
      </c>
      <c r="BT55">
        <f t="shared" si="20"/>
        <v>3.1924827836775763E-2</v>
      </c>
      <c r="BV55">
        <f t="shared" si="21"/>
        <v>0.18505084978373262</v>
      </c>
      <c r="BW55">
        <f t="shared" si="22"/>
        <v>0.8503287463718685</v>
      </c>
      <c r="BX55">
        <f t="shared" si="23"/>
        <v>7.900290795480433E-2</v>
      </c>
    </row>
    <row r="56" spans="1:76" x14ac:dyDescent="0.3">
      <c r="A56" t="s">
        <v>1748</v>
      </c>
      <c r="B56">
        <v>2.7235244447143474E-2</v>
      </c>
      <c r="C56">
        <v>4.0991473369520998E-2</v>
      </c>
      <c r="D56">
        <v>9.4883556676573153E-2</v>
      </c>
      <c r="E56">
        <v>3.5297623163610098E-2</v>
      </c>
      <c r="F56">
        <v>9.6599566955460504E-3</v>
      </c>
      <c r="G56">
        <v>3.0531327988581901E-2</v>
      </c>
      <c r="H56">
        <v>9.4854063501352753E-2</v>
      </c>
      <c r="I56">
        <v>1.9600665483629605E-2</v>
      </c>
      <c r="J56">
        <v>0.124044349419396</v>
      </c>
      <c r="K56">
        <v>2.6487738016303351E-2</v>
      </c>
      <c r="L56">
        <v>6.7587587680574102E-2</v>
      </c>
      <c r="M56">
        <v>9.200049423184084E-2</v>
      </c>
      <c r="N56">
        <v>4.5460840148119901E-2</v>
      </c>
      <c r="O56">
        <v>1.1085018202237951E-2</v>
      </c>
      <c r="P56">
        <v>3.8199762628360348E-2</v>
      </c>
      <c r="Q56">
        <v>6.8602546105489496E-3</v>
      </c>
      <c r="R56">
        <v>2.4924436647447201E-2</v>
      </c>
      <c r="S56">
        <v>3.4975295514216798E-2</v>
      </c>
      <c r="T56">
        <v>5.8805880917992499E-2</v>
      </c>
      <c r="U56">
        <v>1.3285869545565014E-2</v>
      </c>
      <c r="V56">
        <v>6.8112667692383347E-2</v>
      </c>
      <c r="W56">
        <v>1.7257744190264698E-2</v>
      </c>
      <c r="X56">
        <v>2.1465828486974849E-2</v>
      </c>
      <c r="Y56">
        <v>3.1768766300773854E-2</v>
      </c>
      <c r="Z56">
        <v>1.98638863590541E-2</v>
      </c>
      <c r="AA56">
        <v>6.4162438521963294E-2</v>
      </c>
      <c r="AB56">
        <v>3.2174106606873351E-2</v>
      </c>
      <c r="AC56">
        <v>5.7010461818830446E-2</v>
      </c>
      <c r="AD56">
        <v>1.6439737405775399E-2</v>
      </c>
      <c r="AE56">
        <v>2.8722310691498401E-2</v>
      </c>
      <c r="AF56">
        <v>2.8281551778247052E-2</v>
      </c>
      <c r="AG56">
        <v>3.8825097268217652E-2</v>
      </c>
      <c r="AH56">
        <v>4.5678545443514698E-2</v>
      </c>
      <c r="AI56">
        <v>0</v>
      </c>
      <c r="AJ56">
        <v>2.7128249731282101E-2</v>
      </c>
      <c r="AK56">
        <v>5.4342122583886654E-2</v>
      </c>
      <c r="AL56">
        <v>6.7858503242711393E-2</v>
      </c>
      <c r="AM56">
        <v>3.3806182944098401E-2</v>
      </c>
      <c r="AN56">
        <v>2.0391631821114451E-2</v>
      </c>
      <c r="AO56">
        <v>3.7905176705418799E-2</v>
      </c>
      <c r="AP56">
        <v>4.9947091963357698E-2</v>
      </c>
      <c r="AQ56">
        <v>4.0339848346033901E-2</v>
      </c>
      <c r="AR56">
        <v>2.265430844287035E-2</v>
      </c>
      <c r="AS56">
        <v>4.0120699255005554E-2</v>
      </c>
      <c r="AT56">
        <v>4.2199833360784249E-2</v>
      </c>
      <c r="AU56">
        <v>2.935429065461995E-2</v>
      </c>
      <c r="AV56">
        <v>3.969389158694285E-2</v>
      </c>
      <c r="AW56">
        <v>2.4425323563284449E-2</v>
      </c>
      <c r="AX56">
        <v>2.7260793761151501E-2</v>
      </c>
      <c r="AY56">
        <v>4.3553863249122055E-2</v>
      </c>
      <c r="AZ56">
        <v>2.7175431200931549E-2</v>
      </c>
      <c r="BA56">
        <v>1.463972114515235E-2</v>
      </c>
      <c r="BB56">
        <v>2.0193707758407231E-2</v>
      </c>
      <c r="BC56">
        <v>2.6332137073951649E-2</v>
      </c>
      <c r="BD56">
        <v>2.25005279551602E-2</v>
      </c>
      <c r="BE56">
        <v>3.5293470546461599E-2</v>
      </c>
      <c r="BF56">
        <v>3.6010815201173052E-2</v>
      </c>
      <c r="BG56">
        <v>2.9228958969003849E-2</v>
      </c>
      <c r="BH56">
        <v>3.1341261571129389E-2</v>
      </c>
      <c r="BJ56">
        <f t="shared" si="12"/>
        <v>4.7798747266458726E-2</v>
      </c>
      <c r="BK56">
        <f t="shared" si="13"/>
        <v>3.3430812510532933E-2</v>
      </c>
      <c r="BL56">
        <f t="shared" si="14"/>
        <v>3.3747913705322208E-2</v>
      </c>
      <c r="BN56">
        <f t="shared" si="15"/>
        <v>3.5906292600994115E-2</v>
      </c>
      <c r="BO56">
        <f t="shared" si="16"/>
        <v>1.8872573685006902E-2</v>
      </c>
      <c r="BP56">
        <f t="shared" si="17"/>
        <v>1.1998607751627437E-2</v>
      </c>
      <c r="BR56">
        <f t="shared" si="18"/>
        <v>8.9765731502485287E-3</v>
      </c>
      <c r="BS56">
        <f t="shared" si="19"/>
        <v>4.4483082770370571E-3</v>
      </c>
      <c r="BT56">
        <f t="shared" si="20"/>
        <v>2.3997215503254875E-3</v>
      </c>
      <c r="BV56">
        <f t="shared" si="21"/>
        <v>0.16552584119210237</v>
      </c>
      <c r="BW56">
        <f t="shared" si="22"/>
        <v>0.14868082704183605</v>
      </c>
      <c r="BX56">
        <f t="shared" si="23"/>
        <v>0.95044136698158899</v>
      </c>
    </row>
    <row r="57" spans="1:76" x14ac:dyDescent="0.3">
      <c r="A57" t="s">
        <v>1749</v>
      </c>
      <c r="B57">
        <v>0.14111554420104949</v>
      </c>
      <c r="C57">
        <v>9.4705453569347842E-2</v>
      </c>
      <c r="D57">
        <v>0.16505823896011251</v>
      </c>
      <c r="E57">
        <v>0.13052787629006898</v>
      </c>
      <c r="F57">
        <v>0.123810855453971</v>
      </c>
      <c r="G57">
        <v>9.1430477968389351E-2</v>
      </c>
      <c r="H57">
        <v>9.7216189901721595E-2</v>
      </c>
      <c r="I57">
        <v>7.2453460066018993E-2</v>
      </c>
      <c r="J57">
        <v>0.25873082154865201</v>
      </c>
      <c r="K57">
        <v>6.0381710292389257E-2</v>
      </c>
      <c r="L57">
        <v>0.121760291779626</v>
      </c>
      <c r="M57">
        <v>0.11378584138071601</v>
      </c>
      <c r="N57">
        <v>0.13345432598643592</v>
      </c>
      <c r="O57">
        <v>8.9486888851087854E-2</v>
      </c>
      <c r="P57">
        <v>0.15829222289771136</v>
      </c>
      <c r="Q57">
        <v>0.10592873630976901</v>
      </c>
      <c r="R57">
        <v>8.3117131181684095E-2</v>
      </c>
      <c r="S57">
        <v>0.14334736058396949</v>
      </c>
      <c r="T57">
        <v>0.12141033284198199</v>
      </c>
      <c r="U57">
        <v>0.11295440156831851</v>
      </c>
      <c r="V57">
        <v>0.15284527379551199</v>
      </c>
      <c r="W57">
        <v>9.9453386752872852E-2</v>
      </c>
      <c r="X57">
        <v>0.11127466890390264</v>
      </c>
      <c r="Y57">
        <v>8.6444618894935099E-2</v>
      </c>
      <c r="Z57">
        <v>5.998793929840375E-2</v>
      </c>
      <c r="AA57">
        <v>0.10859504928623726</v>
      </c>
      <c r="AB57">
        <v>8.243280985585999E-2</v>
      </c>
      <c r="AC57">
        <v>0.216511906314479</v>
      </c>
      <c r="AD57">
        <v>9.4948458418595602E-2</v>
      </c>
      <c r="AE57">
        <v>0.19572873930384399</v>
      </c>
      <c r="AF57">
        <v>0.1106163490177318</v>
      </c>
      <c r="AG57">
        <v>0.12878550310226919</v>
      </c>
      <c r="AH57">
        <v>0.1079070138270939</v>
      </c>
      <c r="AI57">
        <v>7.7028711541116304E-2</v>
      </c>
      <c r="AJ57">
        <v>8.6203420753915599E-2</v>
      </c>
      <c r="AK57">
        <v>0.1831362327097725</v>
      </c>
      <c r="AL57">
        <v>7.2550077187262099E-2</v>
      </c>
      <c r="AM57">
        <v>0.1598826107235535</v>
      </c>
      <c r="AN57">
        <v>0.14077509191470899</v>
      </c>
      <c r="AO57">
        <v>6.8272579062118255E-2</v>
      </c>
      <c r="AP57">
        <v>0.11751590680690251</v>
      </c>
      <c r="AQ57">
        <v>0.10758848979826804</v>
      </c>
      <c r="AR57">
        <v>9.4239016527067399E-2</v>
      </c>
      <c r="AS57">
        <v>0.11873476362586011</v>
      </c>
      <c r="AT57">
        <v>6.7818303825881651E-2</v>
      </c>
      <c r="AU57">
        <v>0.167611554632387</v>
      </c>
      <c r="AV57">
        <v>9.9254658472347657E-2</v>
      </c>
      <c r="AW57">
        <v>8.0794209762576702E-2</v>
      </c>
      <c r="AX57">
        <v>9.6955558200056358E-2</v>
      </c>
      <c r="AY57">
        <v>0.14502483084643444</v>
      </c>
      <c r="AZ57">
        <v>5.3253157734275053E-2</v>
      </c>
      <c r="BA57">
        <v>4.0146581960215297E-2</v>
      </c>
      <c r="BB57">
        <v>0.151611560986393</v>
      </c>
      <c r="BC57">
        <v>7.7931394130074605E-2</v>
      </c>
      <c r="BD57">
        <v>9.1580135536342644E-2</v>
      </c>
      <c r="BE57">
        <v>8.9937988235008648E-2</v>
      </c>
      <c r="BF57">
        <v>0.17088591446818202</v>
      </c>
      <c r="BG57">
        <v>9.2211327262505097E-2</v>
      </c>
      <c r="BH57">
        <v>0.135959642730864</v>
      </c>
      <c r="BJ57">
        <f t="shared" si="12"/>
        <v>0.12238368346606666</v>
      </c>
      <c r="BK57">
        <f t="shared" si="13"/>
        <v>0.11629942524937818</v>
      </c>
      <c r="BL57">
        <f t="shared" si="14"/>
        <v>0.10839500031571891</v>
      </c>
      <c r="BN57">
        <f t="shared" si="15"/>
        <v>4.6450708806919767E-2</v>
      </c>
      <c r="BO57">
        <f t="shared" si="16"/>
        <v>4.0140519573352594E-2</v>
      </c>
      <c r="BP57">
        <f t="shared" si="17"/>
        <v>3.90402596202441E-2</v>
      </c>
      <c r="BR57">
        <f t="shared" si="18"/>
        <v>1.1612677201729942E-2</v>
      </c>
      <c r="BS57">
        <f t="shared" si="19"/>
        <v>9.4612111968896545E-3</v>
      </c>
      <c r="BT57">
        <f t="shared" si="20"/>
        <v>7.80805192404882E-3</v>
      </c>
      <c r="BV57">
        <f t="shared" si="21"/>
        <v>0.68749758978676789</v>
      </c>
      <c r="BW57">
        <f t="shared" si="22"/>
        <v>0.32602685447204061</v>
      </c>
      <c r="BX57">
        <f t="shared" si="23"/>
        <v>0.52340678485161929</v>
      </c>
    </row>
    <row r="58" spans="1:76" x14ac:dyDescent="0.3">
      <c r="A58" t="s">
        <v>1750</v>
      </c>
      <c r="B58">
        <v>0.96279491944972806</v>
      </c>
      <c r="C58">
        <v>0.85287605457565152</v>
      </c>
      <c r="D58">
        <v>1.1327634904836499</v>
      </c>
      <c r="E58">
        <v>1.256988855627075</v>
      </c>
      <c r="F58">
        <v>1.2265484327407301</v>
      </c>
      <c r="G58">
        <v>1.2331250871017949</v>
      </c>
      <c r="H58">
        <v>1.302905790491915</v>
      </c>
      <c r="I58">
        <v>1.17957547662719</v>
      </c>
      <c r="J58">
        <v>2.1021476000513699</v>
      </c>
      <c r="K58">
        <v>1.0389114451087451</v>
      </c>
      <c r="L58">
        <v>1.40771100726201</v>
      </c>
      <c r="M58">
        <v>1.287775499750905</v>
      </c>
      <c r="N58">
        <v>2.0919707259539599</v>
      </c>
      <c r="O58">
        <v>0.77100254255378553</v>
      </c>
      <c r="P58">
        <v>2.4048614935482049</v>
      </c>
      <c r="Q58">
        <v>1.3681188582131649</v>
      </c>
      <c r="R58">
        <v>1.66730954198298</v>
      </c>
      <c r="S58">
        <v>1.5612287875412201</v>
      </c>
      <c r="T58">
        <v>0.69709877161552802</v>
      </c>
      <c r="U58">
        <v>1.249328547404885</v>
      </c>
      <c r="V58">
        <v>1.5817800094594849</v>
      </c>
      <c r="W58">
        <v>1.12579945444036</v>
      </c>
      <c r="X58">
        <v>1.2267720757277001</v>
      </c>
      <c r="Y58">
        <v>0.9970384567005145</v>
      </c>
      <c r="Z58">
        <v>0.67639391199180954</v>
      </c>
      <c r="AA58">
        <v>1.433041853562</v>
      </c>
      <c r="AB58">
        <v>1.0502342582641575</v>
      </c>
      <c r="AC58">
        <v>2.051811851865625</v>
      </c>
      <c r="AD58">
        <v>0.90056062310560547</v>
      </c>
      <c r="AE58">
        <v>1.5250936996052751</v>
      </c>
      <c r="AF58">
        <v>1.6783255759243398</v>
      </c>
      <c r="AG58">
        <v>1.33282071491</v>
      </c>
      <c r="AH58">
        <v>1.197685990705005</v>
      </c>
      <c r="AI58">
        <v>0.92479633865175004</v>
      </c>
      <c r="AJ58">
        <v>0.520198047181333</v>
      </c>
      <c r="AK58">
        <v>1.57602296946652</v>
      </c>
      <c r="AL58">
        <v>1.410063763779545</v>
      </c>
      <c r="AM58">
        <v>2.16757240498697</v>
      </c>
      <c r="AN58">
        <v>0.79014017335761055</v>
      </c>
      <c r="AO58">
        <v>1.1695791279586649</v>
      </c>
      <c r="AP58">
        <v>1.2472134217055801</v>
      </c>
      <c r="AQ58">
        <v>1.0657635997402164</v>
      </c>
      <c r="AR58">
        <v>1.0827329577615421</v>
      </c>
      <c r="AS58">
        <v>1.3013951800881851</v>
      </c>
      <c r="AT58">
        <v>1.6795027507866149</v>
      </c>
      <c r="AU58">
        <v>1.2261004976333352</v>
      </c>
      <c r="AV58">
        <v>1.2762029052925374</v>
      </c>
      <c r="AW58">
        <v>1.3507229019719849</v>
      </c>
      <c r="AX58">
        <v>1.17805807822822</v>
      </c>
      <c r="AY58">
        <v>1.936229860069425</v>
      </c>
      <c r="AZ58">
        <v>1.70732532045313</v>
      </c>
      <c r="BA58">
        <v>0.7976069602029765</v>
      </c>
      <c r="BB58">
        <v>1.2305264710084951</v>
      </c>
      <c r="BC58">
        <v>1.0608225676552299</v>
      </c>
      <c r="BD58">
        <v>1.01013652000701</v>
      </c>
      <c r="BE58">
        <v>1.6349066797549301</v>
      </c>
      <c r="BF58">
        <v>1.1386657457568301</v>
      </c>
      <c r="BG58">
        <v>1.212112681740475</v>
      </c>
      <c r="BH58">
        <v>1.1653089730422894</v>
      </c>
      <c r="BJ58">
        <f t="shared" si="12"/>
        <v>1.3512548299712424</v>
      </c>
      <c r="BK58">
        <f t="shared" si="13"/>
        <v>1.2709511368587909</v>
      </c>
      <c r="BL58">
        <f t="shared" si="14"/>
        <v>1.2773964223851859</v>
      </c>
      <c r="BN58">
        <f t="shared" si="15"/>
        <v>0.46054780547978036</v>
      </c>
      <c r="BO58">
        <f t="shared" si="16"/>
        <v>0.3678858588944281</v>
      </c>
      <c r="BP58">
        <f t="shared" si="17"/>
        <v>0.36048770077405973</v>
      </c>
      <c r="BR58">
        <f t="shared" si="18"/>
        <v>0.11513695136994509</v>
      </c>
      <c r="BS58">
        <f t="shared" si="19"/>
        <v>8.6711528508962493E-2</v>
      </c>
      <c r="BT58">
        <f t="shared" si="20"/>
        <v>7.2097540154811943E-2</v>
      </c>
      <c r="BV58">
        <f t="shared" si="21"/>
        <v>0.58175492670997508</v>
      </c>
      <c r="BW58">
        <f t="shared" si="22"/>
        <v>0.59119920989254227</v>
      </c>
      <c r="BX58">
        <f t="shared" si="23"/>
        <v>0.95473527916285694</v>
      </c>
    </row>
    <row r="59" spans="1:76" x14ac:dyDescent="0.3">
      <c r="A59" t="s">
        <v>1751</v>
      </c>
      <c r="B59">
        <v>5.5634921120493708</v>
      </c>
      <c r="C59">
        <v>4.2406256547810646</v>
      </c>
      <c r="D59">
        <v>6.6310576797869301</v>
      </c>
      <c r="E59">
        <v>6.3187880439729902</v>
      </c>
      <c r="F59">
        <v>6.13809825881986</v>
      </c>
      <c r="G59">
        <v>7.1706818437896551</v>
      </c>
      <c r="H59">
        <v>6.1514574010433902</v>
      </c>
      <c r="I59">
        <v>4.780922206144405</v>
      </c>
      <c r="J59">
        <v>12.591496161067001</v>
      </c>
      <c r="K59">
        <v>5.0096644583035701</v>
      </c>
      <c r="L59">
        <v>7.5662129708968298</v>
      </c>
      <c r="M59">
        <v>6.5552480719301851</v>
      </c>
      <c r="N59">
        <v>11.784820023936529</v>
      </c>
      <c r="O59">
        <v>3.8559122606573899</v>
      </c>
      <c r="P59">
        <v>15.102652153499101</v>
      </c>
      <c r="Q59">
        <v>7.7742560562077756</v>
      </c>
      <c r="R59">
        <v>8.2411535461437406</v>
      </c>
      <c r="S59">
        <v>6.905854801155745</v>
      </c>
      <c r="T59">
        <v>3.9449504992165254</v>
      </c>
      <c r="U59">
        <v>5.4143606156892545</v>
      </c>
      <c r="V59">
        <v>7.1273001373861558</v>
      </c>
      <c r="W59">
        <v>5.1394972367058145</v>
      </c>
      <c r="X59">
        <v>6.8945861013129699</v>
      </c>
      <c r="Y59">
        <v>4.8648381736831805</v>
      </c>
      <c r="Z59">
        <v>3.1213967697790004</v>
      </c>
      <c r="AA59">
        <v>5.7062314782374095</v>
      </c>
      <c r="AB59">
        <v>4.7993238510606249</v>
      </c>
      <c r="AC59">
        <v>8.2131603970225502</v>
      </c>
      <c r="AD59">
        <v>5.42232803923027</v>
      </c>
      <c r="AE59">
        <v>7.486869559825915</v>
      </c>
      <c r="AF59">
        <v>7.2573490184800447</v>
      </c>
      <c r="AG59">
        <v>8.1908615120936101</v>
      </c>
      <c r="AH59">
        <v>4.9869286878466852</v>
      </c>
      <c r="AI59">
        <v>6.8175157783251601</v>
      </c>
      <c r="AJ59">
        <v>2.2963895099263549</v>
      </c>
      <c r="AK59">
        <v>7.5228683319063352</v>
      </c>
      <c r="AL59">
        <v>7.8643228304759845</v>
      </c>
      <c r="AM59">
        <v>9.3430624849254009</v>
      </c>
      <c r="AN59">
        <v>7.1945668549473298</v>
      </c>
      <c r="AO59">
        <v>6.2369959093968106</v>
      </c>
      <c r="AP59">
        <v>4.8680759998480152</v>
      </c>
      <c r="AQ59">
        <v>4.9277621031771144</v>
      </c>
      <c r="AR59">
        <v>4.8731454628778996</v>
      </c>
      <c r="AS59">
        <v>7.4494601598179102</v>
      </c>
      <c r="AT59">
        <v>7.6627278203261504</v>
      </c>
      <c r="AU59">
        <v>6.4683065800615003</v>
      </c>
      <c r="AV59">
        <v>6.9629734337805749</v>
      </c>
      <c r="AW59">
        <v>6.5512910962085851</v>
      </c>
      <c r="AX59">
        <v>4.8818676953209152</v>
      </c>
      <c r="AY59">
        <v>9.27033963447216</v>
      </c>
      <c r="AZ59">
        <v>8.3571070134593253</v>
      </c>
      <c r="BA59">
        <v>3.2821112016618903</v>
      </c>
      <c r="BB59">
        <v>5.9857799020929754</v>
      </c>
      <c r="BC59">
        <v>5.7105167602777147</v>
      </c>
      <c r="BD59">
        <v>4.7438125475952795</v>
      </c>
      <c r="BE59">
        <v>7.84259852128136</v>
      </c>
      <c r="BF59">
        <v>6.1455028508550757</v>
      </c>
      <c r="BG59">
        <v>5.4511152779706249</v>
      </c>
      <c r="BH59">
        <v>5.9680073529690603</v>
      </c>
      <c r="BJ59">
        <f t="shared" si="12"/>
        <v>7.3272115848053776</v>
      </c>
      <c r="BK59">
        <f t="shared" si="13"/>
        <v>6.1408059001774804</v>
      </c>
      <c r="BL59">
        <f t="shared" si="14"/>
        <v>6.3144282934252942</v>
      </c>
      <c r="BN59">
        <f t="shared" si="15"/>
        <v>3.1597260413300048</v>
      </c>
      <c r="BO59">
        <f t="shared" si="16"/>
        <v>1.5240254130154196</v>
      </c>
      <c r="BP59">
        <f t="shared" si="17"/>
        <v>1.7076410625968015</v>
      </c>
      <c r="BR59">
        <f t="shared" si="18"/>
        <v>0.7899315103325012</v>
      </c>
      <c r="BS59">
        <f t="shared" si="19"/>
        <v>0.35921623474794406</v>
      </c>
      <c r="BT59">
        <f t="shared" si="20"/>
        <v>0.34152821251936027</v>
      </c>
      <c r="BV59">
        <f t="shared" si="21"/>
        <v>0.18598987581903309</v>
      </c>
      <c r="BW59">
        <f t="shared" si="22"/>
        <v>0.25263029380960333</v>
      </c>
      <c r="BX59">
        <f t="shared" si="23"/>
        <v>0.72800735653397952</v>
      </c>
    </row>
    <row r="60" spans="1:76" x14ac:dyDescent="0.3">
      <c r="A60" t="s">
        <v>1752</v>
      </c>
      <c r="B60">
        <v>16.034669665067849</v>
      </c>
      <c r="C60">
        <v>13.508368158845251</v>
      </c>
      <c r="D60">
        <v>20.340165331541051</v>
      </c>
      <c r="E60">
        <v>19.100378771415301</v>
      </c>
      <c r="F60">
        <v>16.767191705094849</v>
      </c>
      <c r="G60">
        <v>26.0523151476905</v>
      </c>
      <c r="H60">
        <v>16.36791185967385</v>
      </c>
      <c r="I60">
        <v>13.754892032409799</v>
      </c>
      <c r="J60">
        <v>33.187974510370402</v>
      </c>
      <c r="K60">
        <v>14.96899793428695</v>
      </c>
      <c r="L60">
        <v>24.605920064663202</v>
      </c>
      <c r="M60">
        <v>18.142168215912449</v>
      </c>
      <c r="N60">
        <v>33.539193171995052</v>
      </c>
      <c r="O60">
        <v>12.335142173969501</v>
      </c>
      <c r="P60">
        <v>51.366085780564148</v>
      </c>
      <c r="Q60">
        <v>23.876607856253251</v>
      </c>
      <c r="R60">
        <v>24.525529830264102</v>
      </c>
      <c r="S60">
        <v>19.322494353981501</v>
      </c>
      <c r="T60">
        <v>9.0229474139345953</v>
      </c>
      <c r="U60">
        <v>16.523281527670999</v>
      </c>
      <c r="V60">
        <v>18.167443449606402</v>
      </c>
      <c r="W60">
        <v>13.524884604511151</v>
      </c>
      <c r="X60">
        <v>18.934131883316351</v>
      </c>
      <c r="Y60">
        <v>13.81605140102325</v>
      </c>
      <c r="Z60">
        <v>11.293386457158299</v>
      </c>
      <c r="AA60">
        <v>12.9205664187701</v>
      </c>
      <c r="AB60">
        <v>13.000346508236049</v>
      </c>
      <c r="AC60">
        <v>20.915167014026149</v>
      </c>
      <c r="AD60">
        <v>18.26987393285485</v>
      </c>
      <c r="AE60">
        <v>21.659397128820949</v>
      </c>
      <c r="AF60">
        <v>21.063921548994003</v>
      </c>
      <c r="AG60">
        <v>25.0323572815714</v>
      </c>
      <c r="AH60">
        <v>15.15534236499955</v>
      </c>
      <c r="AI60">
        <v>24.538147058124601</v>
      </c>
      <c r="AJ60">
        <v>7.4956391865847003</v>
      </c>
      <c r="AK60">
        <v>19.850683078338051</v>
      </c>
      <c r="AL60">
        <v>27.855827908496948</v>
      </c>
      <c r="AM60">
        <v>25.305383587338447</v>
      </c>
      <c r="AN60">
        <v>25.660971713793003</v>
      </c>
      <c r="AO60">
        <v>17.937784045335949</v>
      </c>
      <c r="AP60">
        <v>12.212241649324799</v>
      </c>
      <c r="AQ60">
        <v>13.525525533920799</v>
      </c>
      <c r="AR60">
        <v>16.185501814647751</v>
      </c>
      <c r="AS60">
        <v>19.89444575598915</v>
      </c>
      <c r="AT60">
        <v>21.287675213297248</v>
      </c>
      <c r="AU60">
        <v>17.268829227370603</v>
      </c>
      <c r="AV60">
        <v>18.5673633368216</v>
      </c>
      <c r="AW60">
        <v>21.074653322727698</v>
      </c>
      <c r="AX60">
        <v>12.140718364788849</v>
      </c>
      <c r="AY60">
        <v>23.88880025344675</v>
      </c>
      <c r="AZ60">
        <v>23.783742113514649</v>
      </c>
      <c r="BA60">
        <v>9.7168364277545614</v>
      </c>
      <c r="BB60">
        <v>14.953208677878401</v>
      </c>
      <c r="BC60">
        <v>14.736084981761849</v>
      </c>
      <c r="BD60">
        <v>12.6885194041924</v>
      </c>
      <c r="BE60">
        <v>23.456704613532601</v>
      </c>
      <c r="BF60">
        <v>16.449545685427399</v>
      </c>
      <c r="BG60">
        <v>15.64704269313285</v>
      </c>
      <c r="BH60">
        <v>16.494606274240901</v>
      </c>
      <c r="BJ60">
        <f t="shared" si="12"/>
        <v>22.121748898734587</v>
      </c>
      <c r="BK60">
        <f t="shared" si="13"/>
        <v>17.649181676548022</v>
      </c>
      <c r="BL60">
        <f t="shared" si="14"/>
        <v>17.923133394546316</v>
      </c>
      <c r="BN60">
        <f t="shared" si="15"/>
        <v>10.168103677900836</v>
      </c>
      <c r="BO60">
        <f t="shared" si="16"/>
        <v>4.794213876974438</v>
      </c>
      <c r="BP60">
        <f t="shared" si="17"/>
        <v>5.2580895291315155</v>
      </c>
      <c r="BR60">
        <f t="shared" si="18"/>
        <v>2.5420259194752091</v>
      </c>
      <c r="BS60">
        <f t="shared" si="19"/>
        <v>1.1300070476224247</v>
      </c>
      <c r="BT60">
        <f t="shared" si="20"/>
        <v>1.0516179058263031</v>
      </c>
      <c r="BV60">
        <f t="shared" si="21"/>
        <v>0.12296546865718612</v>
      </c>
      <c r="BW60">
        <f t="shared" si="22"/>
        <v>0.14245474621123416</v>
      </c>
      <c r="BX60">
        <f t="shared" si="23"/>
        <v>0.86006464507097236</v>
      </c>
    </row>
    <row r="61" spans="1:76" x14ac:dyDescent="0.3">
      <c r="A61" t="s">
        <v>1753</v>
      </c>
      <c r="B61">
        <v>20.166332321288799</v>
      </c>
      <c r="C61">
        <v>17.3938638806341</v>
      </c>
      <c r="D61">
        <v>26.477645022196199</v>
      </c>
      <c r="E61">
        <v>26.83490828154385</v>
      </c>
      <c r="F61">
        <v>23.726003383372699</v>
      </c>
      <c r="G61">
        <v>35.227855486685897</v>
      </c>
      <c r="H61">
        <v>19.517368672675051</v>
      </c>
      <c r="I61">
        <v>17.424488303767099</v>
      </c>
      <c r="J61">
        <v>48.3606946769468</v>
      </c>
      <c r="K61">
        <v>18.4367265582787</v>
      </c>
      <c r="L61">
        <v>32.189979143411151</v>
      </c>
      <c r="M61">
        <v>22.7382655030436</v>
      </c>
      <c r="N61">
        <v>39.785686238366701</v>
      </c>
      <c r="O61">
        <v>14.63822675466665</v>
      </c>
      <c r="P61">
        <v>61.513547028662146</v>
      </c>
      <c r="Q61">
        <v>32.631814522361601</v>
      </c>
      <c r="R61">
        <v>32.255601511106399</v>
      </c>
      <c r="S61">
        <v>23.996623320761</v>
      </c>
      <c r="T61">
        <v>11.224582904788999</v>
      </c>
      <c r="U61">
        <v>20.0779001059738</v>
      </c>
      <c r="V61">
        <v>22.475782104757698</v>
      </c>
      <c r="W61">
        <v>18.38861381675785</v>
      </c>
      <c r="X61">
        <v>23.752820324667397</v>
      </c>
      <c r="Y61">
        <v>18.5061722291947</v>
      </c>
      <c r="Z61">
        <v>13.787191192858401</v>
      </c>
      <c r="AA61">
        <v>15.674998874468351</v>
      </c>
      <c r="AB61">
        <v>16.562692011972402</v>
      </c>
      <c r="AC61">
        <v>24.061137716236601</v>
      </c>
      <c r="AD61">
        <v>22.6510630832027</v>
      </c>
      <c r="AE61">
        <v>26.675296052963603</v>
      </c>
      <c r="AF61">
        <v>25.987357717765498</v>
      </c>
      <c r="AG61">
        <v>32.509338901354894</v>
      </c>
      <c r="AH61">
        <v>20.578758394019097</v>
      </c>
      <c r="AI61">
        <v>34.667848140736702</v>
      </c>
      <c r="AJ61">
        <v>10.36241425286822</v>
      </c>
      <c r="AK61">
        <v>23.777298579182201</v>
      </c>
      <c r="AL61">
        <v>31.923690749185802</v>
      </c>
      <c r="AM61">
        <v>30.005607700748349</v>
      </c>
      <c r="AN61">
        <v>31.597844256293548</v>
      </c>
      <c r="AO61">
        <v>22.9281698779407</v>
      </c>
      <c r="AP61">
        <v>15.037635454200249</v>
      </c>
      <c r="AQ61">
        <v>16.122287122516802</v>
      </c>
      <c r="AR61">
        <v>21.159336940098299</v>
      </c>
      <c r="AS61">
        <v>22.9525453349925</v>
      </c>
      <c r="AT61">
        <v>27.04380022350685</v>
      </c>
      <c r="AU61">
        <v>20.100313410395799</v>
      </c>
      <c r="AV61">
        <v>23.590342460568849</v>
      </c>
      <c r="AW61">
        <v>25.791085359797549</v>
      </c>
      <c r="AX61">
        <v>16.4862802000697</v>
      </c>
      <c r="AY61">
        <v>30.64592065258995</v>
      </c>
      <c r="AZ61">
        <v>31.144947369093948</v>
      </c>
      <c r="BA61">
        <v>14.101940166472151</v>
      </c>
      <c r="BB61">
        <v>18.791310646681001</v>
      </c>
      <c r="BC61">
        <v>19.434894577687</v>
      </c>
      <c r="BD61">
        <v>17.214051303450852</v>
      </c>
      <c r="BE61">
        <v>30.6824184249006</v>
      </c>
      <c r="BF61">
        <v>21.073283906738549</v>
      </c>
      <c r="BG61">
        <v>19.6580464225109</v>
      </c>
      <c r="BH61">
        <v>21.079635517509949</v>
      </c>
      <c r="BJ61">
        <f t="shared" si="12"/>
        <v>28.566462861118811</v>
      </c>
      <c r="BK61">
        <f t="shared" si="13"/>
        <v>22.435209911310338</v>
      </c>
      <c r="BL61">
        <f t="shared" si="14"/>
        <v>22.508204036400013</v>
      </c>
      <c r="BN61">
        <f t="shared" si="15"/>
        <v>12.754109412425393</v>
      </c>
      <c r="BO61">
        <f t="shared" si="16"/>
        <v>6.4465977429418198</v>
      </c>
      <c r="BP61">
        <f t="shared" si="17"/>
        <v>6.0957275933212811</v>
      </c>
      <c r="BR61">
        <f t="shared" si="18"/>
        <v>3.1885273531063483</v>
      </c>
      <c r="BS61">
        <f t="shared" si="19"/>
        <v>1.5194776598720177</v>
      </c>
      <c r="BT61">
        <f t="shared" si="20"/>
        <v>1.2191455186642561</v>
      </c>
      <c r="BV61">
        <f t="shared" si="21"/>
        <v>9.6827866760494874E-2</v>
      </c>
      <c r="BW61">
        <f t="shared" si="22"/>
        <v>9.1601497228704698E-2</v>
      </c>
      <c r="BX61">
        <f t="shared" si="23"/>
        <v>0.97032074048357553</v>
      </c>
    </row>
    <row r="62" spans="1:76" x14ac:dyDescent="0.3">
      <c r="A62" t="s">
        <v>1754</v>
      </c>
      <c r="B62">
        <v>19.235612993406399</v>
      </c>
      <c r="C62">
        <v>16.111059097507699</v>
      </c>
      <c r="D62">
        <v>23.664927397417451</v>
      </c>
      <c r="E62">
        <v>27.417682704925951</v>
      </c>
      <c r="F62">
        <v>21.05135403698435</v>
      </c>
      <c r="G62">
        <v>32.732263203343351</v>
      </c>
      <c r="H62">
        <v>17.7937668181237</v>
      </c>
      <c r="I62">
        <v>16.4979227843898</v>
      </c>
      <c r="J62">
        <v>43.880432971531597</v>
      </c>
      <c r="K62">
        <v>18.0766416369997</v>
      </c>
      <c r="L62">
        <v>28.930017025826253</v>
      </c>
      <c r="M62">
        <v>22.479639156770499</v>
      </c>
      <c r="N62">
        <v>33.670124046873653</v>
      </c>
      <c r="O62">
        <v>12.69570621643815</v>
      </c>
      <c r="P62">
        <v>46.229576575263451</v>
      </c>
      <c r="Q62">
        <v>28.254998302443649</v>
      </c>
      <c r="R62">
        <v>33.614306370198499</v>
      </c>
      <c r="S62">
        <v>24.550888414558003</v>
      </c>
      <c r="T62">
        <v>10.5500589482442</v>
      </c>
      <c r="U62">
        <v>21.041114137610748</v>
      </c>
      <c r="V62">
        <v>21.966770088461452</v>
      </c>
      <c r="W62">
        <v>17.684376012829553</v>
      </c>
      <c r="X62">
        <v>21.184220875273201</v>
      </c>
      <c r="Y62">
        <v>18.761380468690398</v>
      </c>
      <c r="Z62">
        <v>13.1935969070939</v>
      </c>
      <c r="AA62">
        <v>14.306416293608549</v>
      </c>
      <c r="AB62">
        <v>14.868736774680698</v>
      </c>
      <c r="AC62">
        <v>23.376468261573748</v>
      </c>
      <c r="AD62">
        <v>18.425434211746349</v>
      </c>
      <c r="AE62">
        <v>30.420821661760201</v>
      </c>
      <c r="AF62">
        <v>24.4971979570626</v>
      </c>
      <c r="AG62">
        <v>31.15396081747835</v>
      </c>
      <c r="AH62">
        <v>19.243165083865751</v>
      </c>
      <c r="AI62">
        <v>30.947614971044651</v>
      </c>
      <c r="AJ62">
        <v>9.4300050896480059</v>
      </c>
      <c r="AK62">
        <v>24.64690494779855</v>
      </c>
      <c r="AL62">
        <v>26.28014264159545</v>
      </c>
      <c r="AM62">
        <v>28.7523687394599</v>
      </c>
      <c r="AN62">
        <v>25.681074194616698</v>
      </c>
      <c r="AO62">
        <v>19.881155817183853</v>
      </c>
      <c r="AP62">
        <v>13.54324183326375</v>
      </c>
      <c r="AQ62">
        <v>17.759554995451651</v>
      </c>
      <c r="AR62">
        <v>17.6501750986424</v>
      </c>
      <c r="AS62">
        <v>20.641106587229253</v>
      </c>
      <c r="AT62">
        <v>23.175443222840901</v>
      </c>
      <c r="AU62">
        <v>16.8294373482282</v>
      </c>
      <c r="AV62">
        <v>23.2755953937871</v>
      </c>
      <c r="AW62">
        <v>24.117266558000502</v>
      </c>
      <c r="AX62">
        <v>18.2942132636426</v>
      </c>
      <c r="AY62">
        <v>32.575519710132795</v>
      </c>
      <c r="AZ62">
        <v>32.83603271016495</v>
      </c>
      <c r="BA62">
        <v>15.641592126889801</v>
      </c>
      <c r="BB62">
        <v>16.86662873091435</v>
      </c>
      <c r="BC62">
        <v>20.091423439888899</v>
      </c>
      <c r="BD62">
        <v>18.10653310200675</v>
      </c>
      <c r="BE62">
        <v>31.376400020369299</v>
      </c>
      <c r="BF62">
        <v>19.51447103341345</v>
      </c>
      <c r="BG62">
        <v>18.04410399776765</v>
      </c>
      <c r="BH62">
        <v>20.044367094771751</v>
      </c>
      <c r="BJ62">
        <f t="shared" si="12"/>
        <v>25.545107810515351</v>
      </c>
      <c r="BK62">
        <f t="shared" si="13"/>
        <v>21.65480712532116</v>
      </c>
      <c r="BL62">
        <f t="shared" si="14"/>
        <v>21.402190307908334</v>
      </c>
      <c r="BN62">
        <f t="shared" si="15"/>
        <v>9.7596690303026836</v>
      </c>
      <c r="BO62">
        <f t="shared" si="16"/>
        <v>6.6506391967937049</v>
      </c>
      <c r="BP62">
        <f t="shared" si="17"/>
        <v>5.8618379114691237</v>
      </c>
      <c r="BR62">
        <f t="shared" si="18"/>
        <v>2.4399172575756709</v>
      </c>
      <c r="BS62">
        <f t="shared" si="19"/>
        <v>1.5675706917592942</v>
      </c>
      <c r="BT62">
        <f t="shared" si="20"/>
        <v>1.1723675822938247</v>
      </c>
      <c r="BV62">
        <f t="shared" si="21"/>
        <v>0.19136491344633078</v>
      </c>
      <c r="BW62">
        <f t="shared" si="22"/>
        <v>0.14015880355062479</v>
      </c>
      <c r="BX62">
        <f t="shared" si="23"/>
        <v>0.89808044982169788</v>
      </c>
    </row>
    <row r="63" spans="1:76" x14ac:dyDescent="0.3">
      <c r="A63" t="s">
        <v>1755</v>
      </c>
      <c r="B63">
        <v>9.3175929484161593</v>
      </c>
      <c r="C63">
        <v>7.3203352405726001</v>
      </c>
      <c r="D63">
        <v>11.86318284846355</v>
      </c>
      <c r="E63">
        <v>14.029503406406199</v>
      </c>
      <c r="F63">
        <v>10.407723947771395</v>
      </c>
      <c r="G63">
        <v>17.0307745313842</v>
      </c>
      <c r="H63">
        <v>8.6154815355721617</v>
      </c>
      <c r="I63">
        <v>7.5088906775897204</v>
      </c>
      <c r="J63">
        <v>23.288351887864501</v>
      </c>
      <c r="K63">
        <v>9.95671904103469</v>
      </c>
      <c r="L63">
        <v>14.253563675998651</v>
      </c>
      <c r="M63">
        <v>11.7037027630472</v>
      </c>
      <c r="N63">
        <v>16.127444740533349</v>
      </c>
      <c r="O63">
        <v>6.7457558007019447</v>
      </c>
      <c r="P63">
        <v>22.250082978892998</v>
      </c>
      <c r="Q63">
        <v>14.59580148151645</v>
      </c>
      <c r="R63">
        <v>21.908413819168601</v>
      </c>
      <c r="S63">
        <v>13.665227983427801</v>
      </c>
      <c r="T63">
        <v>6.1475187565601246</v>
      </c>
      <c r="U63">
        <v>11.83920401690045</v>
      </c>
      <c r="V63">
        <v>11.1213713410651</v>
      </c>
      <c r="W63">
        <v>8.8743088380592958</v>
      </c>
      <c r="X63">
        <v>10.6437511185517</v>
      </c>
      <c r="Y63">
        <v>10.5736896427542</v>
      </c>
      <c r="Z63">
        <v>7.2417939339183306</v>
      </c>
      <c r="AA63">
        <v>7.7784327282036791</v>
      </c>
      <c r="AB63">
        <v>8.1672701743787606</v>
      </c>
      <c r="AC63">
        <v>12.65900485060205</v>
      </c>
      <c r="AD63">
        <v>8.8008252921233705</v>
      </c>
      <c r="AE63">
        <v>20.572869085623299</v>
      </c>
      <c r="AF63">
        <v>14.9318685696141</v>
      </c>
      <c r="AG63">
        <v>17.495470626756202</v>
      </c>
      <c r="AH63">
        <v>10.486308491551551</v>
      </c>
      <c r="AI63">
        <v>14.180787088729101</v>
      </c>
      <c r="AJ63">
        <v>4.5035569255874899</v>
      </c>
      <c r="AK63">
        <v>13.519853735604951</v>
      </c>
      <c r="AL63">
        <v>12.893590937982701</v>
      </c>
      <c r="AM63">
        <v>14.582567684460649</v>
      </c>
      <c r="AN63">
        <v>12.815587692541349</v>
      </c>
      <c r="AO63">
        <v>11.45800558236605</v>
      </c>
      <c r="AP63">
        <v>7.7803591049991949</v>
      </c>
      <c r="AQ63">
        <v>11.4732446680705</v>
      </c>
      <c r="AR63">
        <v>9.4870505327465153</v>
      </c>
      <c r="AS63">
        <v>10.133180498425304</v>
      </c>
      <c r="AT63">
        <v>12.068721724231601</v>
      </c>
      <c r="AU63">
        <v>7.77530338946816</v>
      </c>
      <c r="AV63">
        <v>11.71422804903905</v>
      </c>
      <c r="AW63">
        <v>12.054873128084601</v>
      </c>
      <c r="AX63">
        <v>9.7908450139859653</v>
      </c>
      <c r="AY63">
        <v>17.81796400968425</v>
      </c>
      <c r="AZ63">
        <v>16.290382989660898</v>
      </c>
      <c r="BA63">
        <v>9.4082870457755305</v>
      </c>
      <c r="BB63">
        <v>9.7271080580431395</v>
      </c>
      <c r="BC63">
        <v>10.93885475905965</v>
      </c>
      <c r="BD63">
        <v>10.379505028855849</v>
      </c>
      <c r="BE63">
        <v>16.368832685060347</v>
      </c>
      <c r="BF63">
        <v>10.343404626841249</v>
      </c>
      <c r="BG63">
        <v>8.9654555069087252</v>
      </c>
      <c r="BH63">
        <v>11.593502799888249</v>
      </c>
      <c r="BJ63">
        <f t="shared" si="12"/>
        <v>12.813431719110362</v>
      </c>
      <c r="BK63">
        <f t="shared" si="13"/>
        <v>12.060450908777092</v>
      </c>
      <c r="BL63">
        <f t="shared" si="14"/>
        <v>11.355370647094878</v>
      </c>
      <c r="BN63">
        <f t="shared" si="15"/>
        <v>5.0021861432891006</v>
      </c>
      <c r="BO63">
        <f t="shared" si="16"/>
        <v>4.4373758647661798</v>
      </c>
      <c r="BP63">
        <f t="shared" si="17"/>
        <v>2.9321599257857414</v>
      </c>
      <c r="BR63">
        <f t="shared" si="18"/>
        <v>1.2505465358222752</v>
      </c>
      <c r="BS63">
        <f t="shared" si="19"/>
        <v>1.0458995215498954</v>
      </c>
      <c r="BT63">
        <f t="shared" si="20"/>
        <v>0.58643198515714823</v>
      </c>
      <c r="BV63">
        <f t="shared" si="21"/>
        <v>0.64747405793238566</v>
      </c>
      <c r="BW63">
        <f t="shared" si="22"/>
        <v>0.30276498124766765</v>
      </c>
      <c r="BX63">
        <f t="shared" si="23"/>
        <v>0.56132994137750647</v>
      </c>
    </row>
    <row r="64" spans="1:76" x14ac:dyDescent="0.3">
      <c r="A64" t="s">
        <v>1756</v>
      </c>
      <c r="B64">
        <v>2.7269734459428854</v>
      </c>
      <c r="C64">
        <v>2.3164023233069297</v>
      </c>
      <c r="D64">
        <v>3.593682119049975</v>
      </c>
      <c r="E64">
        <v>4.4712367761035097</v>
      </c>
      <c r="F64">
        <v>2.90617172527437</v>
      </c>
      <c r="G64">
        <v>4.9155477478819556</v>
      </c>
      <c r="H64">
        <v>2.4113314651015703</v>
      </c>
      <c r="I64">
        <v>2.4663153168532599</v>
      </c>
      <c r="J64">
        <v>7.6154381543078999</v>
      </c>
      <c r="K64">
        <v>3.053490063725695</v>
      </c>
      <c r="L64">
        <v>3.5330513031412147</v>
      </c>
      <c r="M64">
        <v>4.0414069415024549</v>
      </c>
      <c r="N64">
        <v>4.2616645370897297</v>
      </c>
      <c r="O64">
        <v>2.311657500717025</v>
      </c>
      <c r="P64">
        <v>7.1976722486887255</v>
      </c>
      <c r="Q64">
        <v>4.6798124740271643</v>
      </c>
      <c r="R64">
        <v>5.7957089208909398</v>
      </c>
      <c r="S64">
        <v>4.3289943599496397</v>
      </c>
      <c r="T64">
        <v>1.9349180669212251</v>
      </c>
      <c r="U64">
        <v>3.1462693091191101</v>
      </c>
      <c r="V64">
        <v>3.3713001165190102</v>
      </c>
      <c r="W64">
        <v>2.9411778317373747</v>
      </c>
      <c r="X64">
        <v>3.0748476738693453</v>
      </c>
      <c r="Y64">
        <v>3.2064850579019</v>
      </c>
      <c r="Z64">
        <v>2.1419693480858353</v>
      </c>
      <c r="AA64">
        <v>2.2567070473300248</v>
      </c>
      <c r="AB64">
        <v>2.06045002050447</v>
      </c>
      <c r="AC64">
        <v>3.8456208437112602</v>
      </c>
      <c r="AD64">
        <v>2.3513651157068849</v>
      </c>
      <c r="AE64">
        <v>6.4331454207445899</v>
      </c>
      <c r="AF64">
        <v>4.6314787932366901</v>
      </c>
      <c r="AG64">
        <v>5.1056905425557648</v>
      </c>
      <c r="AH64">
        <v>3.2989270634565999</v>
      </c>
      <c r="AI64">
        <v>3.3967431408206048</v>
      </c>
      <c r="AJ64">
        <v>1.2908224843388501</v>
      </c>
      <c r="AK64">
        <v>4.4420787008808453</v>
      </c>
      <c r="AL64">
        <v>4.32347654555209</v>
      </c>
      <c r="AM64">
        <v>4.1609722516375349</v>
      </c>
      <c r="AN64">
        <v>4.1519286845841847</v>
      </c>
      <c r="AO64">
        <v>3.6098156521799547</v>
      </c>
      <c r="AP64">
        <v>2.3749576973034499</v>
      </c>
      <c r="AQ64">
        <v>3.5529455761654747</v>
      </c>
      <c r="AR64">
        <v>3.1019611098313202</v>
      </c>
      <c r="AS64">
        <v>3.0332760508388548</v>
      </c>
      <c r="AT64">
        <v>3.7561537609621602</v>
      </c>
      <c r="AU64">
        <v>2.2813328504763701</v>
      </c>
      <c r="AV64">
        <v>3.9186894847696299</v>
      </c>
      <c r="AW64">
        <v>3.4569658829558296</v>
      </c>
      <c r="AX64">
        <v>2.9866820940061602</v>
      </c>
      <c r="AY64">
        <v>5.1632488887332002</v>
      </c>
      <c r="AZ64">
        <v>4.2678836186622799</v>
      </c>
      <c r="BA64">
        <v>2.7138201166815001</v>
      </c>
      <c r="BB64">
        <v>2.7583842238577452</v>
      </c>
      <c r="BC64">
        <v>3.211344180490955</v>
      </c>
      <c r="BD64">
        <v>3.2473460055763947</v>
      </c>
      <c r="BE64">
        <v>4.7256080671389995</v>
      </c>
      <c r="BF64">
        <v>3.3536972346163498</v>
      </c>
      <c r="BG64">
        <v>3.0051396213661699</v>
      </c>
      <c r="BH64">
        <v>3.9671329225413299</v>
      </c>
      <c r="BJ64">
        <f t="shared" si="12"/>
        <v>3.9063658839196482</v>
      </c>
      <c r="BK64">
        <f t="shared" si="13"/>
        <v>3.5178777040589591</v>
      </c>
      <c r="BL64">
        <f t="shared" si="14"/>
        <v>3.4742265482459049</v>
      </c>
      <c r="BN64">
        <f t="shared" si="15"/>
        <v>1.6208223048232671</v>
      </c>
      <c r="BO64">
        <f t="shared" si="16"/>
        <v>1.295607549997033</v>
      </c>
      <c r="BP64">
        <f t="shared" si="17"/>
        <v>0.85628879514657885</v>
      </c>
      <c r="BR64">
        <f t="shared" si="18"/>
        <v>0.40520557620581676</v>
      </c>
      <c r="BS64">
        <f t="shared" si="19"/>
        <v>0.30537762811979702</v>
      </c>
      <c r="BT64">
        <f t="shared" si="20"/>
        <v>0.17125775902931578</v>
      </c>
      <c r="BV64">
        <f t="shared" si="21"/>
        <v>0.45013067271721074</v>
      </c>
      <c r="BW64">
        <f t="shared" si="22"/>
        <v>0.33742541793169745</v>
      </c>
      <c r="BX64">
        <f t="shared" si="23"/>
        <v>0.90168975931705764</v>
      </c>
    </row>
    <row r="65" spans="1:76" x14ac:dyDescent="0.3">
      <c r="A65" t="s">
        <v>1757</v>
      </c>
      <c r="B65">
        <v>0.43543259793183298</v>
      </c>
      <c r="C65">
        <v>0.518068795978887</v>
      </c>
      <c r="D65">
        <v>0.89408337181438646</v>
      </c>
      <c r="E65">
        <v>1.099313011962304</v>
      </c>
      <c r="F65">
        <v>0.61733674966046148</v>
      </c>
      <c r="G65">
        <v>0.93770825174309846</v>
      </c>
      <c r="H65">
        <v>0.50775086054067997</v>
      </c>
      <c r="I65">
        <v>0.5108706986973055</v>
      </c>
      <c r="J65">
        <v>1.2885350766196799</v>
      </c>
      <c r="K65">
        <v>0.68237572254030354</v>
      </c>
      <c r="L65">
        <v>0.79000494545592348</v>
      </c>
      <c r="M65">
        <v>1.0491155559175829</v>
      </c>
      <c r="N65">
        <v>0.95038459408848353</v>
      </c>
      <c r="O65">
        <v>0.55377570430263601</v>
      </c>
      <c r="P65">
        <v>1.6394077950806101</v>
      </c>
      <c r="Q65">
        <v>1.0168952345025699</v>
      </c>
      <c r="R65">
        <v>1.3469710967030299</v>
      </c>
      <c r="S65">
        <v>0.90105073394907453</v>
      </c>
      <c r="T65">
        <v>0.50658992988609397</v>
      </c>
      <c r="U65">
        <v>0.65731008816493897</v>
      </c>
      <c r="V65">
        <v>0.71598152986569796</v>
      </c>
      <c r="W65">
        <v>0.71229297658310553</v>
      </c>
      <c r="X65">
        <v>0.67650880032032057</v>
      </c>
      <c r="Y65">
        <v>0.60723437996752549</v>
      </c>
      <c r="Z65">
        <v>0.39927120508417902</v>
      </c>
      <c r="AA65">
        <v>0.42451192637798552</v>
      </c>
      <c r="AB65">
        <v>0.58146744055418653</v>
      </c>
      <c r="AC65">
        <v>0.97273180326754294</v>
      </c>
      <c r="AD65">
        <v>0.6824334446829825</v>
      </c>
      <c r="AE65">
        <v>1.2550168855269901</v>
      </c>
      <c r="AF65">
        <v>0.98523812129803501</v>
      </c>
      <c r="AG65">
        <v>1.0064235961331016</v>
      </c>
      <c r="AH65">
        <v>0.81540003941343098</v>
      </c>
      <c r="AI65">
        <v>0.51498330853936003</v>
      </c>
      <c r="AJ65">
        <v>0.3945962310781615</v>
      </c>
      <c r="AK65">
        <v>0.94365141911310801</v>
      </c>
      <c r="AL65">
        <v>1.1395107124894359</v>
      </c>
      <c r="AM65">
        <v>0.90794421079811349</v>
      </c>
      <c r="AN65">
        <v>0.87312121348184646</v>
      </c>
      <c r="AO65">
        <v>0.95277818816619197</v>
      </c>
      <c r="AP65">
        <v>0.57019958960054296</v>
      </c>
      <c r="AQ65">
        <v>1.0298669379705145</v>
      </c>
      <c r="AR65">
        <v>0.65467577915116804</v>
      </c>
      <c r="AS65">
        <v>0.62228811098853998</v>
      </c>
      <c r="AT65">
        <v>0.64705726017827103</v>
      </c>
      <c r="AU65">
        <v>0.45966293096213195</v>
      </c>
      <c r="AV65">
        <v>0.99052931366369201</v>
      </c>
      <c r="AW65">
        <v>0.68606218333311952</v>
      </c>
      <c r="AX65">
        <v>0.649560828784983</v>
      </c>
      <c r="AY65">
        <v>1.1898708601386849</v>
      </c>
      <c r="AZ65">
        <v>0.8816247139720006</v>
      </c>
      <c r="BA65">
        <v>0.65572798056668002</v>
      </c>
      <c r="BB65">
        <v>0.83368511217231656</v>
      </c>
      <c r="BC65">
        <v>0.70316479387153097</v>
      </c>
      <c r="BD65">
        <v>0.60868978997447654</v>
      </c>
      <c r="BE65">
        <v>1.0196118523723352</v>
      </c>
      <c r="BF65">
        <v>0.67976937444198704</v>
      </c>
      <c r="BG65">
        <v>0.63649566587454709</v>
      </c>
      <c r="BH65">
        <v>1.255824960379835</v>
      </c>
      <c r="BJ65">
        <f t="shared" si="12"/>
        <v>0.84319118542729654</v>
      </c>
      <c r="BK65">
        <f t="shared" si="13"/>
        <v>0.76452318368431005</v>
      </c>
      <c r="BL65">
        <f t="shared" si="14"/>
        <v>0.79943880054096883</v>
      </c>
      <c r="BN65">
        <f t="shared" si="15"/>
        <v>0.3318506700951353</v>
      </c>
      <c r="BO65">
        <f t="shared" si="16"/>
        <v>0.26775420377426545</v>
      </c>
      <c r="BP65">
        <f t="shared" si="17"/>
        <v>0.22673898156602004</v>
      </c>
      <c r="BR65">
        <f t="shared" si="18"/>
        <v>8.2962667523783826E-2</v>
      </c>
      <c r="BS65">
        <f t="shared" si="19"/>
        <v>6.3110271059995934E-2</v>
      </c>
      <c r="BT65">
        <f t="shared" si="20"/>
        <v>4.5347796313204007E-2</v>
      </c>
      <c r="BV65">
        <f t="shared" si="21"/>
        <v>0.4565498691860338</v>
      </c>
      <c r="BW65">
        <f t="shared" si="22"/>
        <v>0.64771396149699689</v>
      </c>
      <c r="BX65">
        <f t="shared" si="23"/>
        <v>0.65617134916876918</v>
      </c>
    </row>
    <row r="66" spans="1:76" x14ac:dyDescent="0.3">
      <c r="A66" t="s">
        <v>1758</v>
      </c>
      <c r="B66">
        <v>0.43875227675600248</v>
      </c>
      <c r="C66">
        <v>0.49508604797682049</v>
      </c>
      <c r="D66">
        <v>0.30765798738227246</v>
      </c>
      <c r="E66">
        <v>0.44470864716915748</v>
      </c>
      <c r="F66">
        <v>0.43834037041541196</v>
      </c>
      <c r="G66">
        <v>0.4776235098177905</v>
      </c>
      <c r="H66">
        <v>0.34575412428978652</v>
      </c>
      <c r="I66">
        <v>0.48053381825152097</v>
      </c>
      <c r="J66">
        <v>0.51210174058464697</v>
      </c>
      <c r="K66">
        <v>0.40809164417202703</v>
      </c>
      <c r="L66">
        <v>0.62253908083565856</v>
      </c>
      <c r="M66">
        <v>0.54835520534579651</v>
      </c>
      <c r="N66">
        <v>0.50718426162920649</v>
      </c>
      <c r="O66">
        <v>0.48296354472819952</v>
      </c>
      <c r="P66">
        <v>0.4787039009629685</v>
      </c>
      <c r="Q66">
        <v>0.58199105453490196</v>
      </c>
      <c r="R66">
        <v>0.26757925963511497</v>
      </c>
      <c r="S66">
        <v>0.59755209331651504</v>
      </c>
      <c r="T66">
        <v>0.52724963403755998</v>
      </c>
      <c r="U66">
        <v>0.49471814933303404</v>
      </c>
      <c r="V66">
        <v>0.40507701636434251</v>
      </c>
      <c r="W66">
        <v>0.51386383260035307</v>
      </c>
      <c r="X66">
        <v>0.57415281684220798</v>
      </c>
      <c r="Y66">
        <v>0.55906216798790798</v>
      </c>
      <c r="Z66">
        <v>0.52264362965339151</v>
      </c>
      <c r="AA66">
        <v>0.53665748225592746</v>
      </c>
      <c r="AB66">
        <v>0.52390949701526401</v>
      </c>
      <c r="AC66">
        <v>0.42873749887957346</v>
      </c>
      <c r="AD66">
        <v>0.42941029461519747</v>
      </c>
      <c r="AE66">
        <v>0.62663798498573708</v>
      </c>
      <c r="AF66">
        <v>0.48364986903777596</v>
      </c>
      <c r="AG66">
        <v>0.49762442535204948</v>
      </c>
      <c r="AH66">
        <v>0.547905648536548</v>
      </c>
      <c r="AI66">
        <v>0.42577669792516648</v>
      </c>
      <c r="AJ66">
        <v>0.4203653684629145</v>
      </c>
      <c r="AK66">
        <v>0.37581144580199499</v>
      </c>
      <c r="AL66">
        <v>0.45626577391416301</v>
      </c>
      <c r="AM66">
        <v>0.51819163181750294</v>
      </c>
      <c r="AN66">
        <v>0.44918278424921898</v>
      </c>
      <c r="AO66">
        <v>0.49723608858978152</v>
      </c>
      <c r="AP66">
        <v>0.41560484690301602</v>
      </c>
      <c r="AQ66">
        <v>0.43921036832155896</v>
      </c>
      <c r="AR66">
        <v>0.47130519290608053</v>
      </c>
      <c r="AS66">
        <v>0.27798326172305698</v>
      </c>
      <c r="AT66">
        <v>0.64514992829398943</v>
      </c>
      <c r="AU66">
        <v>0.285449905361018</v>
      </c>
      <c r="AV66">
        <v>0.43467983760031348</v>
      </c>
      <c r="AW66">
        <v>0.52088561070702544</v>
      </c>
      <c r="AX66">
        <v>0.48865462907507051</v>
      </c>
      <c r="AY66">
        <v>0.58155254546967594</v>
      </c>
      <c r="AZ66">
        <v>0.42736246017243201</v>
      </c>
      <c r="BA66">
        <v>0.54584248263017399</v>
      </c>
      <c r="BB66">
        <v>0.44499023483171096</v>
      </c>
      <c r="BC66">
        <v>0.48989752050424396</v>
      </c>
      <c r="BD66">
        <v>0.61393692484032203</v>
      </c>
      <c r="BE66">
        <v>0.50004409155006602</v>
      </c>
      <c r="BF66">
        <v>0.53098681884327292</v>
      </c>
      <c r="BG66">
        <v>0.38040927119330248</v>
      </c>
      <c r="BH66">
        <v>0.4870060145384415</v>
      </c>
      <c r="BJ66">
        <f t="shared" si="12"/>
        <v>0.47314920092826057</v>
      </c>
      <c r="BK66">
        <f t="shared" si="13"/>
        <v>0.49790044435409264</v>
      </c>
      <c r="BL66">
        <f t="shared" si="14"/>
        <v>0.46792020153201386</v>
      </c>
      <c r="BN66">
        <f t="shared" si="15"/>
        <v>7.9259686517401978E-2</v>
      </c>
      <c r="BO66">
        <f t="shared" si="16"/>
        <v>8.3673062241723731E-2</v>
      </c>
      <c r="BP66">
        <f t="shared" si="17"/>
        <v>8.6434997842851205E-2</v>
      </c>
      <c r="BR66">
        <f t="shared" si="18"/>
        <v>1.9814921629350495E-2</v>
      </c>
      <c r="BS66">
        <f t="shared" si="19"/>
        <v>1.9721929904588972E-2</v>
      </c>
      <c r="BT66">
        <f t="shared" si="20"/>
        <v>1.728699956857024E-2</v>
      </c>
      <c r="BV66">
        <f t="shared" si="21"/>
        <v>0.38260913203891456</v>
      </c>
      <c r="BW66">
        <f t="shared" si="22"/>
        <v>0.84355694817168003</v>
      </c>
      <c r="BX66">
        <f t="shared" si="23"/>
        <v>0.26022235733448174</v>
      </c>
    </row>
    <row r="67" spans="1:76" x14ac:dyDescent="0.3">
      <c r="A67" t="s">
        <v>1759</v>
      </c>
      <c r="B67">
        <v>3.1042021799365352E-3</v>
      </c>
      <c r="C67">
        <v>1.27824037354589E-2</v>
      </c>
      <c r="D67">
        <v>9.5330001325811507E-3</v>
      </c>
      <c r="E67">
        <v>1.1053144950213751E-2</v>
      </c>
      <c r="F67">
        <v>6.5101127104655494E-3</v>
      </c>
      <c r="G67">
        <v>6.2399574596402E-3</v>
      </c>
      <c r="H67">
        <v>0</v>
      </c>
      <c r="I67">
        <v>6.50929463123335E-3</v>
      </c>
      <c r="J67">
        <v>0</v>
      </c>
      <c r="K67">
        <v>1.079104982322498E-2</v>
      </c>
      <c r="L67">
        <v>8.1706149686718004E-3</v>
      </c>
      <c r="M67">
        <v>7.8346179729028506E-3</v>
      </c>
      <c r="N67">
        <v>9.2733983952078998E-3</v>
      </c>
      <c r="O67">
        <v>1.24955299932404E-2</v>
      </c>
      <c r="P67">
        <v>4.1446252344103401E-2</v>
      </c>
      <c r="Q67">
        <v>9.648333664353196E-3</v>
      </c>
      <c r="R67">
        <v>6.1714048350182396E-3</v>
      </c>
      <c r="S67">
        <v>0</v>
      </c>
      <c r="T67">
        <v>1.4660567527990999E-2</v>
      </c>
      <c r="U67">
        <v>3.9684454557039853E-2</v>
      </c>
      <c r="V67">
        <v>6.7971977109451001E-3</v>
      </c>
      <c r="W67">
        <v>1.7416938857952601E-2</v>
      </c>
      <c r="X67">
        <v>7.4171191318597356E-3</v>
      </c>
      <c r="Y67">
        <v>2.0433366942743385E-2</v>
      </c>
      <c r="Z67">
        <v>1.1707775659616851E-2</v>
      </c>
      <c r="AA67">
        <v>0</v>
      </c>
      <c r="AB67">
        <v>3.55731373742835E-3</v>
      </c>
      <c r="AC67">
        <v>3.6826378565056397E-2</v>
      </c>
      <c r="AD67">
        <v>5.4950953613457998E-3</v>
      </c>
      <c r="AE67">
        <v>1.04177465167895E-2</v>
      </c>
      <c r="AF67">
        <v>7.888260216790486E-3</v>
      </c>
      <c r="AG67">
        <v>4.1874785372828294E-2</v>
      </c>
      <c r="AH67">
        <v>8.6506048325591528E-3</v>
      </c>
      <c r="AI67">
        <v>2.6061138283676351E-2</v>
      </c>
      <c r="AJ67">
        <v>2.899540518574685E-2</v>
      </c>
      <c r="AK67">
        <v>0</v>
      </c>
      <c r="AL67">
        <v>3.4015664061693598E-3</v>
      </c>
      <c r="AM67">
        <v>1.8224453800053515E-2</v>
      </c>
      <c r="AN67">
        <v>3.5340139328136351E-2</v>
      </c>
      <c r="AO67">
        <v>3.5798612285576899E-3</v>
      </c>
      <c r="AP67">
        <v>2.0492507140694302E-3</v>
      </c>
      <c r="AQ67">
        <v>2.3320123561699099E-2</v>
      </c>
      <c r="AR67">
        <v>1.23438957068552E-2</v>
      </c>
      <c r="AS67">
        <v>7.7175025161375001E-3</v>
      </c>
      <c r="AT67">
        <v>2.156345842162935E-2</v>
      </c>
      <c r="AU67">
        <v>1.9186883044930152E-2</v>
      </c>
      <c r="AV67">
        <v>1.482819506557905E-2</v>
      </c>
      <c r="AW67">
        <v>4.0989898587230303E-2</v>
      </c>
      <c r="AX67">
        <v>5.8631494469568498E-3</v>
      </c>
      <c r="AY67">
        <v>8.6186950626312691E-3</v>
      </c>
      <c r="AZ67">
        <v>1.193103643946283E-2</v>
      </c>
      <c r="BA67">
        <v>2.4240086122327602E-3</v>
      </c>
      <c r="BB67">
        <v>0</v>
      </c>
      <c r="BC67">
        <v>4.6664578375613898E-3</v>
      </c>
      <c r="BD67">
        <v>3.6356331984115399E-3</v>
      </c>
      <c r="BE67">
        <v>8.0794993955464502E-3</v>
      </c>
      <c r="BF67">
        <v>1.466398561096695E-3</v>
      </c>
      <c r="BG67">
        <v>6.9027020923699001E-3</v>
      </c>
      <c r="BH67">
        <v>1.38947916766443E-2</v>
      </c>
      <c r="BJ67">
        <f t="shared" si="12"/>
        <v>9.7119945600771217E-3</v>
      </c>
      <c r="BK67">
        <f t="shared" si="13"/>
        <v>1.4725563783868951E-2</v>
      </c>
      <c r="BL67">
        <f t="shared" si="14"/>
        <v>1.1960920235588314E-2</v>
      </c>
      <c r="BN67">
        <f t="shared" si="15"/>
        <v>9.30305852430326E-3</v>
      </c>
      <c r="BO67">
        <f t="shared" si="16"/>
        <v>1.3197982127610062E-2</v>
      </c>
      <c r="BP67">
        <f t="shared" si="17"/>
        <v>1.1110673727215917E-2</v>
      </c>
      <c r="BR67">
        <f t="shared" si="18"/>
        <v>2.325764631075815E-3</v>
      </c>
      <c r="BS67">
        <f t="shared" si="19"/>
        <v>3.1107942201373112E-3</v>
      </c>
      <c r="BT67">
        <f t="shared" si="20"/>
        <v>2.2221347454431835E-3</v>
      </c>
      <c r="BV67">
        <f t="shared" si="21"/>
        <v>0.2064705322346658</v>
      </c>
      <c r="BW67">
        <f t="shared" si="22"/>
        <v>0.48894384894155452</v>
      </c>
      <c r="BX67">
        <f t="shared" si="23"/>
        <v>0.47471045485306174</v>
      </c>
    </row>
    <row r="68" spans="1:76" x14ac:dyDescent="0.3">
      <c r="A68" t="s">
        <v>1760</v>
      </c>
      <c r="B68">
        <v>8.5324989543015844E-2</v>
      </c>
      <c r="C68">
        <v>0.10322923912985871</v>
      </c>
      <c r="D68">
        <v>0.10785067336639001</v>
      </c>
      <c r="E68">
        <v>4.6270309743551397E-2</v>
      </c>
      <c r="F68">
        <v>9.1968232757835E-2</v>
      </c>
      <c r="G68">
        <v>6.5849329560230596E-2</v>
      </c>
      <c r="H68">
        <v>0.15217422993985069</v>
      </c>
      <c r="I68">
        <v>8.25979571736533E-2</v>
      </c>
      <c r="J68">
        <v>0.124726137361496</v>
      </c>
      <c r="K68">
        <v>6.1506926366133349E-2</v>
      </c>
      <c r="L68">
        <v>0.10695495846124664</v>
      </c>
      <c r="M68">
        <v>0.1091563027794199</v>
      </c>
      <c r="N68">
        <v>0.13316838125332045</v>
      </c>
      <c r="O68">
        <v>8.2427845386882401E-2</v>
      </c>
      <c r="P68">
        <v>0.13866652346266214</v>
      </c>
      <c r="Q68">
        <v>6.8378750865866297E-2</v>
      </c>
      <c r="R68">
        <v>6.21101667376978E-2</v>
      </c>
      <c r="S68">
        <v>0.174947196076536</v>
      </c>
      <c r="T68">
        <v>0.10541544484363449</v>
      </c>
      <c r="U68">
        <v>0.12019088252017306</v>
      </c>
      <c r="V68">
        <v>0.11273629515109206</v>
      </c>
      <c r="W68">
        <v>0.20366491808857151</v>
      </c>
      <c r="X68">
        <v>9.3291019547699347E-2</v>
      </c>
      <c r="Y68">
        <v>5.2821800887062599E-2</v>
      </c>
      <c r="Z68">
        <v>0.1074830689723575</v>
      </c>
      <c r="AA68">
        <v>0.235750409144526</v>
      </c>
      <c r="AB68">
        <v>9.0212287359689142E-2</v>
      </c>
      <c r="AC68">
        <v>0.170602884925557</v>
      </c>
      <c r="AD68">
        <v>5.59954866421703E-2</v>
      </c>
      <c r="AE68">
        <v>0.10899759320764049</v>
      </c>
      <c r="AF68">
        <v>0.151528214112189</v>
      </c>
      <c r="AG68">
        <v>0.13285242557764501</v>
      </c>
      <c r="AH68">
        <v>5.9078614553558506E-2</v>
      </c>
      <c r="AI68">
        <v>6.5678102041714204E-2</v>
      </c>
      <c r="AJ68">
        <v>7.6793243188289742E-2</v>
      </c>
      <c r="AK68">
        <v>0.171663431407691</v>
      </c>
      <c r="AL68">
        <v>0.11134877801366964</v>
      </c>
      <c r="AM68">
        <v>8.7300828231163655E-2</v>
      </c>
      <c r="AN68">
        <v>0.10990795290155719</v>
      </c>
      <c r="AO68">
        <v>0.1662141087196165</v>
      </c>
      <c r="AP68">
        <v>0.11695954070416451</v>
      </c>
      <c r="AQ68">
        <v>7.7881438884569651E-2</v>
      </c>
      <c r="AR68">
        <v>0.118037500378182</v>
      </c>
      <c r="AS68">
        <v>0.11690723444853125</v>
      </c>
      <c r="AT68">
        <v>7.8705459040714951E-2</v>
      </c>
      <c r="AU68">
        <v>9.5996755864540706E-2</v>
      </c>
      <c r="AV68">
        <v>0.13106603314846149</v>
      </c>
      <c r="AW68">
        <v>0.12816201690072052</v>
      </c>
      <c r="AX68">
        <v>0.11017225761708245</v>
      </c>
      <c r="AY68">
        <v>9.4381479998245602E-2</v>
      </c>
      <c r="AZ68">
        <v>0.10588021700714775</v>
      </c>
      <c r="BA68">
        <v>7.9347274712415095E-2</v>
      </c>
      <c r="BB68">
        <v>0.124425961103081</v>
      </c>
      <c r="BC68">
        <v>3.5684941299550799E-2</v>
      </c>
      <c r="BD68">
        <v>0.11145454164539151</v>
      </c>
      <c r="BE68">
        <v>7.8270415314461911E-2</v>
      </c>
      <c r="BF68">
        <v>7.7689555561676796E-2</v>
      </c>
      <c r="BG68">
        <v>0.1033157322452861</v>
      </c>
      <c r="BH68">
        <v>8.6311199316648851E-2</v>
      </c>
      <c r="BJ68">
        <f t="shared" si="12"/>
        <v>9.7515674196963276E-2</v>
      </c>
      <c r="BK68">
        <f t="shared" si="13"/>
        <v>0.1168531561327508</v>
      </c>
      <c r="BL68">
        <f t="shared" si="14"/>
        <v>0.10375511590611444</v>
      </c>
      <c r="BN68">
        <f t="shared" si="15"/>
        <v>2.9956122391432072E-2</v>
      </c>
      <c r="BO68">
        <f t="shared" si="16"/>
        <v>5.2984850079892877E-2</v>
      </c>
      <c r="BP68">
        <f t="shared" si="17"/>
        <v>2.9110912506613257E-2</v>
      </c>
      <c r="BR68">
        <f t="shared" si="18"/>
        <v>7.4890305978580181E-3</v>
      </c>
      <c r="BS68">
        <f t="shared" si="19"/>
        <v>1.2488648930548281E-2</v>
      </c>
      <c r="BT68">
        <f t="shared" si="20"/>
        <v>5.8221825013226513E-3</v>
      </c>
      <c r="BV68">
        <f t="shared" si="21"/>
        <v>0.19515134335924381</v>
      </c>
      <c r="BW68">
        <f t="shared" si="22"/>
        <v>0.51548338537941507</v>
      </c>
      <c r="BX68">
        <f t="shared" si="23"/>
        <v>0.35115211013988867</v>
      </c>
    </row>
    <row r="69" spans="1:76" x14ac:dyDescent="0.3">
      <c r="A69" t="s">
        <v>1761</v>
      </c>
      <c r="B69">
        <v>0.53804608666633702</v>
      </c>
      <c r="C69">
        <v>0.50607389339383446</v>
      </c>
      <c r="D69">
        <v>0.62611663862940703</v>
      </c>
      <c r="E69">
        <v>0.55705138571902046</v>
      </c>
      <c r="F69">
        <v>0.55991303834796002</v>
      </c>
      <c r="G69">
        <v>0.58567706954190701</v>
      </c>
      <c r="H69">
        <v>0.84603762211548506</v>
      </c>
      <c r="I69">
        <v>0.57492163366542748</v>
      </c>
      <c r="J69">
        <v>1.03186198054275</v>
      </c>
      <c r="K69">
        <v>0.467338662177329</v>
      </c>
      <c r="L69">
        <v>0.57972406571703949</v>
      </c>
      <c r="M69">
        <v>0.68125918430434895</v>
      </c>
      <c r="N69">
        <v>0.91173118349459603</v>
      </c>
      <c r="O69">
        <v>0.52259141843997303</v>
      </c>
      <c r="P69">
        <v>0.95984603408150404</v>
      </c>
      <c r="Q69">
        <v>0.62626730062951652</v>
      </c>
      <c r="R69">
        <v>0.71753886626515895</v>
      </c>
      <c r="S69">
        <v>0.50371769967282898</v>
      </c>
      <c r="T69">
        <v>0.55462063533506956</v>
      </c>
      <c r="U69">
        <v>0.5724417466135665</v>
      </c>
      <c r="V69">
        <v>0.64637378444594451</v>
      </c>
      <c r="W69">
        <v>1.5646527808296169</v>
      </c>
      <c r="X69">
        <v>0.47998354584314451</v>
      </c>
      <c r="Y69">
        <v>0.41507029386106398</v>
      </c>
      <c r="Z69">
        <v>0.31185555996155551</v>
      </c>
      <c r="AA69">
        <v>0.85345248397045692</v>
      </c>
      <c r="AB69">
        <v>0.50947282618355449</v>
      </c>
      <c r="AC69">
        <v>0.77627955334042853</v>
      </c>
      <c r="AD69">
        <v>0.51824225122102352</v>
      </c>
      <c r="AE69">
        <v>0.40189467324649097</v>
      </c>
      <c r="AF69">
        <v>0.6309419889064255</v>
      </c>
      <c r="AG69">
        <v>0.60129941277973098</v>
      </c>
      <c r="AH69">
        <v>0.6217935761971205</v>
      </c>
      <c r="AI69">
        <v>0.56107091870813597</v>
      </c>
      <c r="AJ69">
        <v>0.36068024932125997</v>
      </c>
      <c r="AK69">
        <v>0.56079142504143653</v>
      </c>
      <c r="AL69">
        <v>0.57193175960358245</v>
      </c>
      <c r="AM69">
        <v>0.75789271323336305</v>
      </c>
      <c r="AN69">
        <v>0.41731528000810747</v>
      </c>
      <c r="AO69">
        <v>0.57238973462329101</v>
      </c>
      <c r="AP69">
        <v>0.54414415333244104</v>
      </c>
      <c r="AQ69">
        <v>0.56183127056553195</v>
      </c>
      <c r="AR69">
        <v>0.372928438583293</v>
      </c>
      <c r="AS69">
        <v>0.63865510994703001</v>
      </c>
      <c r="AT69">
        <v>0.71681936643458544</v>
      </c>
      <c r="AU69">
        <v>0.84196768855057802</v>
      </c>
      <c r="AV69">
        <v>0.69761444391896255</v>
      </c>
      <c r="AW69">
        <v>0.73744733707186749</v>
      </c>
      <c r="AX69">
        <v>0.55985589196833496</v>
      </c>
      <c r="AY69">
        <v>0.74755459436089799</v>
      </c>
      <c r="AZ69">
        <v>0.80856007909161198</v>
      </c>
      <c r="BA69">
        <v>0.42443971270986403</v>
      </c>
      <c r="BB69">
        <v>0.68964766069032946</v>
      </c>
      <c r="BC69">
        <v>0.48326904586078545</v>
      </c>
      <c r="BD69">
        <v>0.51403411147080147</v>
      </c>
      <c r="BE69">
        <v>0.72971688024575543</v>
      </c>
      <c r="BF69">
        <v>0.57432551341115101</v>
      </c>
      <c r="BG69">
        <v>0.63934660739428351</v>
      </c>
      <c r="BH69">
        <v>0.63889896833644055</v>
      </c>
      <c r="BJ69">
        <f t="shared" si="12"/>
        <v>0.66090357484165219</v>
      </c>
      <c r="BK69">
        <f t="shared" si="13"/>
        <v>0.6244834776322955</v>
      </c>
      <c r="BL69">
        <f t="shared" si="14"/>
        <v>0.60648232143102332</v>
      </c>
      <c r="BN69">
        <f t="shared" si="15"/>
        <v>0.1757422755089508</v>
      </c>
      <c r="BO69">
        <f t="shared" si="16"/>
        <v>0.26918586928510352</v>
      </c>
      <c r="BP69">
        <f t="shared" si="17"/>
        <v>0.13278509308688047</v>
      </c>
      <c r="BR69">
        <f t="shared" si="18"/>
        <v>4.39355688772377E-2</v>
      </c>
      <c r="BS69">
        <f t="shared" si="19"/>
        <v>6.3447717857030766E-2</v>
      </c>
      <c r="BT69">
        <f t="shared" si="20"/>
        <v>2.6557018617376093E-2</v>
      </c>
      <c r="BV69">
        <f t="shared" si="21"/>
        <v>0.64045579389969398</v>
      </c>
      <c r="BW69">
        <f t="shared" si="22"/>
        <v>0.29893985243404958</v>
      </c>
      <c r="BX69">
        <f t="shared" si="23"/>
        <v>0.79587262251719126</v>
      </c>
    </row>
    <row r="70" spans="1:76" x14ac:dyDescent="0.3">
      <c r="A70" t="s">
        <v>1762</v>
      </c>
      <c r="B70">
        <v>1.8639608829291849</v>
      </c>
      <c r="C70">
        <v>1.4660823438730701</v>
      </c>
      <c r="D70">
        <v>1.69557396559076</v>
      </c>
      <c r="E70">
        <v>2.6930227497033599</v>
      </c>
      <c r="F70">
        <v>1.937228041252935</v>
      </c>
      <c r="G70">
        <v>2.5157875734562851</v>
      </c>
      <c r="H70">
        <v>2.2759756328631551</v>
      </c>
      <c r="I70">
        <v>2.02187734663331</v>
      </c>
      <c r="J70">
        <v>4.7557289232931304</v>
      </c>
      <c r="K70">
        <v>1.8902402570557499</v>
      </c>
      <c r="L70">
        <v>2.26839638601087</v>
      </c>
      <c r="M70">
        <v>2.1890241950720952</v>
      </c>
      <c r="N70">
        <v>3.5747016550071846</v>
      </c>
      <c r="O70">
        <v>1.5216338437259149</v>
      </c>
      <c r="P70">
        <v>2.7654560690950296</v>
      </c>
      <c r="Q70">
        <v>1.95890108555913</v>
      </c>
      <c r="R70">
        <v>3.5871209005579301</v>
      </c>
      <c r="S70">
        <v>2.7009258071768949</v>
      </c>
      <c r="T70">
        <v>1.1698333432144099</v>
      </c>
      <c r="U70">
        <v>2.0483221652669301</v>
      </c>
      <c r="V70">
        <v>2.42209173316202</v>
      </c>
      <c r="W70">
        <v>4.1399084967519002</v>
      </c>
      <c r="X70">
        <v>2.01890179191758</v>
      </c>
      <c r="Y70">
        <v>1.8425816818062453</v>
      </c>
      <c r="Z70">
        <v>1.2495169097959049</v>
      </c>
      <c r="AA70">
        <v>2.448141106802165</v>
      </c>
      <c r="AB70">
        <v>1.68776289115306</v>
      </c>
      <c r="AC70">
        <v>3.2120232100353698</v>
      </c>
      <c r="AD70">
        <v>1.37408718382743</v>
      </c>
      <c r="AE70">
        <v>2.5938577722400753</v>
      </c>
      <c r="AF70">
        <v>1.9844189085848301</v>
      </c>
      <c r="AG70">
        <v>2.2658693074467253</v>
      </c>
      <c r="AH70">
        <v>1.72254548369169</v>
      </c>
      <c r="AI70">
        <v>2.0170387336378752</v>
      </c>
      <c r="AJ70">
        <v>0.96070307365794294</v>
      </c>
      <c r="AK70">
        <v>2.8793638981735299</v>
      </c>
      <c r="AL70">
        <v>1.8196936666373</v>
      </c>
      <c r="AM70">
        <v>3.2737807817349598</v>
      </c>
      <c r="AN70">
        <v>1.44409254689073</v>
      </c>
      <c r="AO70">
        <v>1.92277682379641</v>
      </c>
      <c r="AP70">
        <v>2.0297612758319001</v>
      </c>
      <c r="AQ70">
        <v>1.23317891382943</v>
      </c>
      <c r="AR70">
        <v>1.4480741737337701</v>
      </c>
      <c r="AS70">
        <v>1.9874818148580351</v>
      </c>
      <c r="AT70">
        <v>2.2907619606086351</v>
      </c>
      <c r="AU70">
        <v>2.3897073768986399</v>
      </c>
      <c r="AV70">
        <v>2.44642577986584</v>
      </c>
      <c r="AW70">
        <v>2.1284640426407853</v>
      </c>
      <c r="AX70">
        <v>2.08215500081866</v>
      </c>
      <c r="AY70">
        <v>3.5496502794431151</v>
      </c>
      <c r="AZ70">
        <v>2.7541532275550802</v>
      </c>
      <c r="BA70">
        <v>1.87914707529715</v>
      </c>
      <c r="BB70">
        <v>2.2646250875131297</v>
      </c>
      <c r="BC70">
        <v>1.86862644692174</v>
      </c>
      <c r="BD70">
        <v>2.188387036635115</v>
      </c>
      <c r="BE70">
        <v>2.7060949970681047</v>
      </c>
      <c r="BF70">
        <v>2.0055488541921802</v>
      </c>
      <c r="BG70">
        <v>2.0304600166249651</v>
      </c>
      <c r="BH70">
        <v>1.6694913427236</v>
      </c>
      <c r="BJ70">
        <f t="shared" si="12"/>
        <v>2.3370994344450726</v>
      </c>
      <c r="BK70">
        <f t="shared" si="13"/>
        <v>2.2491637459482798</v>
      </c>
      <c r="BL70">
        <f t="shared" si="14"/>
        <v>2.1301042197580298</v>
      </c>
      <c r="BN70">
        <f t="shared" si="15"/>
        <v>0.8332650541922868</v>
      </c>
      <c r="BO70">
        <f t="shared" si="16"/>
        <v>0.78926491661408449</v>
      </c>
      <c r="BP70">
        <f t="shared" si="17"/>
        <v>0.59404039951537135</v>
      </c>
      <c r="BR70">
        <f t="shared" si="18"/>
        <v>0.2083162635480717</v>
      </c>
      <c r="BS70">
        <f t="shared" si="19"/>
        <v>0.18603152489681807</v>
      </c>
      <c r="BT70">
        <f t="shared" si="20"/>
        <v>0.11880807990307427</v>
      </c>
      <c r="BV70">
        <f t="shared" si="21"/>
        <v>0.75497953655639782</v>
      </c>
      <c r="BW70">
        <f t="shared" si="22"/>
        <v>0.39635701965506331</v>
      </c>
      <c r="BX70">
        <f t="shared" si="23"/>
        <v>0.59358522213945231</v>
      </c>
    </row>
    <row r="71" spans="1:76" x14ac:dyDescent="0.3">
      <c r="A71" t="s">
        <v>1763</v>
      </c>
      <c r="B71">
        <v>12.8909230126885</v>
      </c>
      <c r="C71">
        <v>9.8417538033164007</v>
      </c>
      <c r="D71">
        <v>12.9964482043911</v>
      </c>
      <c r="E71">
        <v>18.635495607733702</v>
      </c>
      <c r="F71">
        <v>13.503479203088499</v>
      </c>
      <c r="G71">
        <v>16.104212784681799</v>
      </c>
      <c r="H71">
        <v>14.913341441512451</v>
      </c>
      <c r="I71">
        <v>13.485434133741251</v>
      </c>
      <c r="J71">
        <v>29.720296280944101</v>
      </c>
      <c r="K71">
        <v>11.409405032839199</v>
      </c>
      <c r="L71">
        <v>15.9692646544302</v>
      </c>
      <c r="M71">
        <v>15.529417245758001</v>
      </c>
      <c r="N71">
        <v>21.28778390725115</v>
      </c>
      <c r="O71">
        <v>8.8577272353132255</v>
      </c>
      <c r="P71">
        <v>17.1727567748556</v>
      </c>
      <c r="Q71">
        <v>12.95815722217975</v>
      </c>
      <c r="R71">
        <v>21.435085683270199</v>
      </c>
      <c r="S71">
        <v>19.276761215559148</v>
      </c>
      <c r="T71">
        <v>9.4390092217233246</v>
      </c>
      <c r="U71">
        <v>14.539336145129301</v>
      </c>
      <c r="V71">
        <v>16.101278765614701</v>
      </c>
      <c r="W71">
        <v>24.696560194008899</v>
      </c>
      <c r="X71">
        <v>13.331116153560249</v>
      </c>
      <c r="Y71">
        <v>11.8940991020003</v>
      </c>
      <c r="Z71">
        <v>8.9226874293662704</v>
      </c>
      <c r="AA71">
        <v>15.9165025981843</v>
      </c>
      <c r="AB71">
        <v>11.415527950470299</v>
      </c>
      <c r="AC71">
        <v>19.330082871599849</v>
      </c>
      <c r="AD71">
        <v>9.05109805924425</v>
      </c>
      <c r="AE71">
        <v>15.495375353871299</v>
      </c>
      <c r="AF71">
        <v>13.091802362680649</v>
      </c>
      <c r="AG71">
        <v>13.87027010266355</v>
      </c>
      <c r="AH71">
        <v>11.189984677503951</v>
      </c>
      <c r="AI71">
        <v>13.206266428557299</v>
      </c>
      <c r="AJ71">
        <v>7.0100258136648002</v>
      </c>
      <c r="AK71">
        <v>20.916038176029197</v>
      </c>
      <c r="AL71">
        <v>11.005474232652549</v>
      </c>
      <c r="AM71">
        <v>24.947607422208648</v>
      </c>
      <c r="AN71">
        <v>9.7017730224585534</v>
      </c>
      <c r="AO71">
        <v>11.3524863062064</v>
      </c>
      <c r="AP71">
        <v>13.421214583681351</v>
      </c>
      <c r="AQ71">
        <v>8.2443863071589245</v>
      </c>
      <c r="AR71">
        <v>9.8992608271405551</v>
      </c>
      <c r="AS71">
        <v>12.849403268349999</v>
      </c>
      <c r="AT71">
        <v>18.2114047899756</v>
      </c>
      <c r="AU71">
        <v>15.326454423778301</v>
      </c>
      <c r="AV71">
        <v>14.7129740864741</v>
      </c>
      <c r="AW71">
        <v>13.5686834912772</v>
      </c>
      <c r="AX71">
        <v>12.710852422318201</v>
      </c>
      <c r="AY71">
        <v>20.295016817391449</v>
      </c>
      <c r="AZ71">
        <v>18.5214588000443</v>
      </c>
      <c r="BA71">
        <v>11.56775733446745</v>
      </c>
      <c r="BB71">
        <v>15.141575022169999</v>
      </c>
      <c r="BC71">
        <v>12.836660645839199</v>
      </c>
      <c r="BD71">
        <v>13.6397886306495</v>
      </c>
      <c r="BE71">
        <v>18.630802743970953</v>
      </c>
      <c r="BF71">
        <v>12.645981957352301</v>
      </c>
      <c r="BG71">
        <v>13.228574666687699</v>
      </c>
      <c r="BH71">
        <v>12.713334807813901</v>
      </c>
      <c r="BJ71">
        <f t="shared" si="12"/>
        <v>15.329743534045306</v>
      </c>
      <c r="BK71">
        <f t="shared" si="13"/>
        <v>14.566824684167106</v>
      </c>
      <c r="BL71">
        <f t="shared" si="14"/>
        <v>14.123959623990443</v>
      </c>
      <c r="BN71">
        <f t="shared" si="15"/>
        <v>4.9615879935198057</v>
      </c>
      <c r="BO71">
        <f t="shared" si="16"/>
        <v>4.3574547017379288</v>
      </c>
      <c r="BP71">
        <f t="shared" si="17"/>
        <v>4.1751421320448312</v>
      </c>
      <c r="BR71">
        <f t="shared" si="18"/>
        <v>1.2403969983799514</v>
      </c>
      <c r="BS71">
        <f t="shared" si="19"/>
        <v>1.0270619227706983</v>
      </c>
      <c r="BT71">
        <f t="shared" si="20"/>
        <v>0.83502842640896624</v>
      </c>
      <c r="BV71">
        <f t="shared" si="21"/>
        <v>0.63910072488623326</v>
      </c>
      <c r="BW71">
        <f t="shared" si="22"/>
        <v>0.42679443630886771</v>
      </c>
      <c r="BX71">
        <f t="shared" si="23"/>
        <v>0.73990004699320977</v>
      </c>
    </row>
    <row r="72" spans="1:76" x14ac:dyDescent="0.3">
      <c r="A72" t="s">
        <v>1764</v>
      </c>
      <c r="B72">
        <v>3.5759782900866002</v>
      </c>
      <c r="C72">
        <v>3.1203526139445299</v>
      </c>
      <c r="D72">
        <v>4.0058433910313997</v>
      </c>
      <c r="E72">
        <v>5.3778514715526748</v>
      </c>
      <c r="F72">
        <v>3.945228438382105</v>
      </c>
      <c r="G72">
        <v>5.3850084527499904</v>
      </c>
      <c r="H72">
        <v>4.2248715525722904</v>
      </c>
      <c r="I72">
        <v>3.9076849444570101</v>
      </c>
      <c r="J72">
        <v>9.8233229390097794</v>
      </c>
      <c r="K72">
        <v>3.8521590179026051</v>
      </c>
      <c r="L72">
        <v>4.7427980418478803</v>
      </c>
      <c r="M72">
        <v>5.0325009410861501</v>
      </c>
      <c r="N72">
        <v>6.6404473275459406</v>
      </c>
      <c r="O72">
        <v>2.9344386521038199</v>
      </c>
      <c r="P72">
        <v>7.3640365508867145</v>
      </c>
      <c r="Q72">
        <v>4.5421489101999004</v>
      </c>
      <c r="R72">
        <v>7.9522230617066603</v>
      </c>
      <c r="S72">
        <v>6.1413479081835751</v>
      </c>
      <c r="T72">
        <v>3.2491979501147901</v>
      </c>
      <c r="U72">
        <v>4.9466172611988704</v>
      </c>
      <c r="V72">
        <v>5.5213675216735751</v>
      </c>
      <c r="W72">
        <v>7.2808198930605945</v>
      </c>
      <c r="X72">
        <v>4.24866508442702</v>
      </c>
      <c r="Y72">
        <v>4.0099014201356198</v>
      </c>
      <c r="Z72">
        <v>3.0393896098659647</v>
      </c>
      <c r="AA72">
        <v>5.3342058154816749</v>
      </c>
      <c r="AB72">
        <v>3.5369370217615201</v>
      </c>
      <c r="AC72">
        <v>6.4645009188115301</v>
      </c>
      <c r="AD72">
        <v>3.1274924399959199</v>
      </c>
      <c r="AE72">
        <v>6.5683501689508343</v>
      </c>
      <c r="AF72">
        <v>5.4093766937386052</v>
      </c>
      <c r="AG72">
        <v>5.9857644149895499</v>
      </c>
      <c r="AH72">
        <v>4.4597619183986401</v>
      </c>
      <c r="AI72">
        <v>4.4567600041303148</v>
      </c>
      <c r="AJ72">
        <v>1.978327957036385</v>
      </c>
      <c r="AK72">
        <v>6.3358542903323603</v>
      </c>
      <c r="AL72">
        <v>4.2095735984312554</v>
      </c>
      <c r="AM72">
        <v>6.4630076208162048</v>
      </c>
      <c r="AN72">
        <v>3.658880913599365</v>
      </c>
      <c r="AO72">
        <v>4.1664450832645148</v>
      </c>
      <c r="AP72">
        <v>4.4537947434821952</v>
      </c>
      <c r="AQ72">
        <v>3.9813342175710651</v>
      </c>
      <c r="AR72">
        <v>3.7672241369303796</v>
      </c>
      <c r="AS72">
        <v>5.0027434268480899</v>
      </c>
      <c r="AT72">
        <v>6.1725765601916205</v>
      </c>
      <c r="AU72">
        <v>4.43020376021434</v>
      </c>
      <c r="AV72">
        <v>5.0995631739628049</v>
      </c>
      <c r="AW72">
        <v>4.6875687584533452</v>
      </c>
      <c r="AX72">
        <v>4.10516544121222</v>
      </c>
      <c r="AY72">
        <v>6.7036033637941248</v>
      </c>
      <c r="AZ72">
        <v>6.0322150978574651</v>
      </c>
      <c r="BA72">
        <v>3.9053769622287149</v>
      </c>
      <c r="BB72">
        <v>5.35489810653901</v>
      </c>
      <c r="BC72">
        <v>4.3041841087540398</v>
      </c>
      <c r="BD72">
        <v>4.86171730860391</v>
      </c>
      <c r="BE72">
        <v>6.3837476863331251</v>
      </c>
      <c r="BF72">
        <v>4.3625682992050958</v>
      </c>
      <c r="BG72">
        <v>4.5124906192470604</v>
      </c>
      <c r="BH72">
        <v>4.4388469021039096</v>
      </c>
      <c r="BJ72">
        <f t="shared" si="12"/>
        <v>4.9046669709599611</v>
      </c>
      <c r="BK72">
        <f t="shared" si="13"/>
        <v>5.0962599503680694</v>
      </c>
      <c r="BL72">
        <f t="shared" si="14"/>
        <v>4.7748764854805037</v>
      </c>
      <c r="BN72">
        <f t="shared" si="15"/>
        <v>1.7702441957898245</v>
      </c>
      <c r="BO72">
        <f t="shared" si="16"/>
        <v>1.4526188543917844</v>
      </c>
      <c r="BP72">
        <f t="shared" si="17"/>
        <v>1.0999810079030925</v>
      </c>
      <c r="BR72">
        <f t="shared" si="18"/>
        <v>0.44256104894745613</v>
      </c>
      <c r="BS72">
        <f t="shared" si="19"/>
        <v>0.34238554747328831</v>
      </c>
      <c r="BT72">
        <f t="shared" si="20"/>
        <v>0.2199962015806185</v>
      </c>
      <c r="BV72">
        <f t="shared" si="21"/>
        <v>0.73450139285656224</v>
      </c>
      <c r="BW72">
        <f t="shared" si="22"/>
        <v>0.79524072183348649</v>
      </c>
      <c r="BX72">
        <f t="shared" si="23"/>
        <v>0.43584716212964913</v>
      </c>
    </row>
    <row r="73" spans="1:76" x14ac:dyDescent="0.3">
      <c r="A73" t="s">
        <v>1765</v>
      </c>
      <c r="B73">
        <v>2.9764548270292899</v>
      </c>
      <c r="C73">
        <v>2.61540538775348</v>
      </c>
      <c r="D73">
        <v>3.231784232499975</v>
      </c>
      <c r="E73">
        <v>3.8805401843694645</v>
      </c>
      <c r="F73">
        <v>2.8311263871536898</v>
      </c>
      <c r="G73">
        <v>3.9240260390362502</v>
      </c>
      <c r="H73">
        <v>2.7688901173887652</v>
      </c>
      <c r="I73">
        <v>2.8125595016189102</v>
      </c>
      <c r="J73">
        <v>7.1414593754343203</v>
      </c>
      <c r="K73">
        <v>2.8236625866939802</v>
      </c>
      <c r="L73">
        <v>3.5490926992386402</v>
      </c>
      <c r="M73">
        <v>3.2460225746795999</v>
      </c>
      <c r="N73">
        <v>4.7949406875084151</v>
      </c>
      <c r="O73">
        <v>2.6723664916788099</v>
      </c>
      <c r="P73">
        <v>5.3786513538377401</v>
      </c>
      <c r="Q73">
        <v>3.4369543966425997</v>
      </c>
      <c r="R73">
        <v>5.4276393503640499</v>
      </c>
      <c r="S73">
        <v>4.1106899716953453</v>
      </c>
      <c r="T73">
        <v>2.8979145576083001</v>
      </c>
      <c r="U73">
        <v>3.4765296322420598</v>
      </c>
      <c r="V73">
        <v>3.2474857162161648</v>
      </c>
      <c r="W73">
        <v>4.8918869878234004</v>
      </c>
      <c r="X73">
        <v>3.0808281590395601</v>
      </c>
      <c r="Y73">
        <v>2.607922296825075</v>
      </c>
      <c r="Z73">
        <v>2.6524203977836747</v>
      </c>
      <c r="AA73">
        <v>3.1147533444646403</v>
      </c>
      <c r="AB73">
        <v>2.5225413990011849</v>
      </c>
      <c r="AC73">
        <v>4.1892831054536206</v>
      </c>
      <c r="AD73">
        <v>2.5021291878014349</v>
      </c>
      <c r="AE73">
        <v>5.1879256401903096</v>
      </c>
      <c r="AF73">
        <v>3.6233261661655649</v>
      </c>
      <c r="AG73">
        <v>4.4808222222989551</v>
      </c>
      <c r="AH73">
        <v>3.3087527200497999</v>
      </c>
      <c r="AI73">
        <v>3.5585850299060451</v>
      </c>
      <c r="AJ73">
        <v>1.6842166372233351</v>
      </c>
      <c r="AK73">
        <v>4.059928175105755</v>
      </c>
      <c r="AL73">
        <v>3.412847204297325</v>
      </c>
      <c r="AM73">
        <v>4.1522670152407848</v>
      </c>
      <c r="AN73">
        <v>3.3705014311429999</v>
      </c>
      <c r="AO73">
        <v>3.0025348080716698</v>
      </c>
      <c r="AP73">
        <v>2.5367763440694251</v>
      </c>
      <c r="AQ73">
        <v>3.0425109653251852</v>
      </c>
      <c r="AR73">
        <v>2.8414386998113947</v>
      </c>
      <c r="AS73">
        <v>3.3052522249796299</v>
      </c>
      <c r="AT73">
        <v>4.1096301616180648</v>
      </c>
      <c r="AU73">
        <v>2.5962193925316903</v>
      </c>
      <c r="AV73">
        <v>3.5090587699754447</v>
      </c>
      <c r="AW73">
        <v>2.93032420256894</v>
      </c>
      <c r="AX73">
        <v>3.0198871221497101</v>
      </c>
      <c r="AY73">
        <v>4.2274293853602751</v>
      </c>
      <c r="AZ73">
        <v>4.2468379734578852</v>
      </c>
      <c r="BA73">
        <v>2.923466048388685</v>
      </c>
      <c r="BB73">
        <v>2.9512775123810897</v>
      </c>
      <c r="BC73">
        <v>3.2564880674547103</v>
      </c>
      <c r="BD73">
        <v>3.6534241165269297</v>
      </c>
      <c r="BE73">
        <v>3.7000585639242303</v>
      </c>
      <c r="BF73">
        <v>3.1710004292248599</v>
      </c>
      <c r="BG73">
        <v>3.0361673650291001</v>
      </c>
      <c r="BH73">
        <v>3.377140375875705</v>
      </c>
      <c r="BJ73">
        <f t="shared" si="12"/>
        <v>3.6302460526602456</v>
      </c>
      <c r="BK73">
        <f t="shared" si="13"/>
        <v>3.6045242158293984</v>
      </c>
      <c r="BL73">
        <f t="shared" si="14"/>
        <v>3.2846673196693934</v>
      </c>
      <c r="BN73">
        <f t="shared" si="15"/>
        <v>1.2197252920279695</v>
      </c>
      <c r="BO73">
        <f t="shared" si="16"/>
        <v>0.91994787117819155</v>
      </c>
      <c r="BP73">
        <f t="shared" si="17"/>
        <v>0.60148197712454499</v>
      </c>
      <c r="BR73">
        <f t="shared" si="18"/>
        <v>0.30493132300699238</v>
      </c>
      <c r="BS73">
        <f t="shared" si="19"/>
        <v>0.21683379268274258</v>
      </c>
      <c r="BT73">
        <f t="shared" si="20"/>
        <v>0.120296395424909</v>
      </c>
      <c r="BV73">
        <f t="shared" si="21"/>
        <v>0.94568605119693483</v>
      </c>
      <c r="BW73">
        <f t="shared" si="22"/>
        <v>0.30451551796912796</v>
      </c>
      <c r="BX73">
        <f t="shared" si="23"/>
        <v>0.20792241176542661</v>
      </c>
    </row>
    <row r="74" spans="1:76" x14ac:dyDescent="0.3">
      <c r="A74" t="s">
        <v>1766</v>
      </c>
      <c r="B74">
        <v>1.7772136158731899</v>
      </c>
      <c r="C74">
        <v>1.6901059660493101</v>
      </c>
      <c r="D74">
        <v>2.2288006150821951</v>
      </c>
      <c r="E74">
        <v>2.7522097485719348</v>
      </c>
      <c r="F74">
        <v>1.8476035372989599</v>
      </c>
      <c r="G74">
        <v>2.3383191538232251</v>
      </c>
      <c r="H74">
        <v>1.9333471844883501</v>
      </c>
      <c r="I74">
        <v>1.801423150269025</v>
      </c>
      <c r="J74">
        <v>4.2491082795819599</v>
      </c>
      <c r="K74">
        <v>1.8295593659792848</v>
      </c>
      <c r="L74">
        <v>2.5086911449923051</v>
      </c>
      <c r="M74">
        <v>2.2666631690956498</v>
      </c>
      <c r="N74">
        <v>2.8991738020382849</v>
      </c>
      <c r="O74">
        <v>1.676423974725225</v>
      </c>
      <c r="P74">
        <v>3.61693592281412</v>
      </c>
      <c r="Q74">
        <v>2.6669737809753551</v>
      </c>
      <c r="R74">
        <v>3.8341355427109698</v>
      </c>
      <c r="S74">
        <v>2.6776562945657947</v>
      </c>
      <c r="T74">
        <v>1.3479458811471801</v>
      </c>
      <c r="U74">
        <v>2.6711024178092351</v>
      </c>
      <c r="V74">
        <v>1.951770163201485</v>
      </c>
      <c r="W74">
        <v>2.6481680628447148</v>
      </c>
      <c r="X74">
        <v>1.9937785568966251</v>
      </c>
      <c r="Y74">
        <v>1.796138733509685</v>
      </c>
      <c r="Z74">
        <v>1.260332362873595</v>
      </c>
      <c r="AA74">
        <v>1.9637320293732548</v>
      </c>
      <c r="AB74">
        <v>1.428623618895535</v>
      </c>
      <c r="AC74">
        <v>2.6855209964553648</v>
      </c>
      <c r="AD74">
        <v>1.57452393978684</v>
      </c>
      <c r="AE74">
        <v>3.5358044460586751</v>
      </c>
      <c r="AF74">
        <v>2.9265875762411397</v>
      </c>
      <c r="AG74">
        <v>3.31527243563013</v>
      </c>
      <c r="AH74">
        <v>1.740718354017835</v>
      </c>
      <c r="AI74">
        <v>2.5891953081521151</v>
      </c>
      <c r="AJ74">
        <v>0.90938882438236557</v>
      </c>
      <c r="AK74">
        <v>2.6535636635203299</v>
      </c>
      <c r="AL74">
        <v>2.6661869708869848</v>
      </c>
      <c r="AM74">
        <v>2.519112147078165</v>
      </c>
      <c r="AN74">
        <v>2.5294681838637798</v>
      </c>
      <c r="AO74">
        <v>2.4544120059878303</v>
      </c>
      <c r="AP74">
        <v>1.7445961442080349</v>
      </c>
      <c r="AQ74">
        <v>1.8180557879462249</v>
      </c>
      <c r="AR74">
        <v>1.66398800123289</v>
      </c>
      <c r="AS74">
        <v>2.1747043987144998</v>
      </c>
      <c r="AT74">
        <v>2.5633828365711953</v>
      </c>
      <c r="AU74">
        <v>1.406016677609375</v>
      </c>
      <c r="AV74">
        <v>2.5602328391971403</v>
      </c>
      <c r="AW74">
        <v>2.3651903757620549</v>
      </c>
      <c r="AX74">
        <v>1.8172884122638051</v>
      </c>
      <c r="AY74">
        <v>3.5673763926503401</v>
      </c>
      <c r="AZ74">
        <v>3.248306368034525</v>
      </c>
      <c r="BA74">
        <v>1.7023094189593551</v>
      </c>
      <c r="BB74">
        <v>1.75091974849316</v>
      </c>
      <c r="BC74">
        <v>2.127712788030935</v>
      </c>
      <c r="BD74">
        <v>1.96514910097576</v>
      </c>
      <c r="BE74">
        <v>3.1126739009403401</v>
      </c>
      <c r="BF74">
        <v>1.8905447302641001</v>
      </c>
      <c r="BG74">
        <v>1.9529467833319698</v>
      </c>
      <c r="BH74">
        <v>1.9707594794984051</v>
      </c>
      <c r="BJ74">
        <f t="shared" si="12"/>
        <v>2.3801595257286485</v>
      </c>
      <c r="BK74">
        <f t="shared" si="13"/>
        <v>2.3300559288983429</v>
      </c>
      <c r="BL74">
        <f t="shared" si="14"/>
        <v>2.2053714392161421</v>
      </c>
      <c r="BN74">
        <f t="shared" si="15"/>
        <v>0.73134678187623026</v>
      </c>
      <c r="BO74">
        <f t="shared" si="16"/>
        <v>0.7703875577628122</v>
      </c>
      <c r="BP74">
        <f t="shared" si="17"/>
        <v>0.59829804235649631</v>
      </c>
      <c r="BR74">
        <f t="shared" si="18"/>
        <v>0.18283669546905756</v>
      </c>
      <c r="BS74">
        <f t="shared" si="19"/>
        <v>0.18158208874527587</v>
      </c>
      <c r="BT74">
        <f t="shared" si="20"/>
        <v>0.11965960847129926</v>
      </c>
      <c r="BV74">
        <f t="shared" si="21"/>
        <v>0.84706820914229763</v>
      </c>
      <c r="BW74">
        <f t="shared" si="22"/>
        <v>0.43063613771075049</v>
      </c>
      <c r="BX74">
        <f t="shared" si="23"/>
        <v>0.57055892576212663</v>
      </c>
    </row>
    <row r="75" spans="1:76" x14ac:dyDescent="0.3">
      <c r="A75" t="s">
        <v>1767</v>
      </c>
      <c r="B75">
        <v>1.4740407220777401</v>
      </c>
      <c r="C75">
        <v>1.615209150962805</v>
      </c>
      <c r="D75">
        <v>1.9069061498916251</v>
      </c>
      <c r="E75">
        <v>2.8486481845725948</v>
      </c>
      <c r="F75">
        <v>1.5453115467124749</v>
      </c>
      <c r="G75">
        <v>2.3385044457613198</v>
      </c>
      <c r="H75">
        <v>1.776668894362665</v>
      </c>
      <c r="I75">
        <v>1.3963354853539101</v>
      </c>
      <c r="J75">
        <v>4.0222332564574996</v>
      </c>
      <c r="K75">
        <v>1.558795491291705</v>
      </c>
      <c r="L75">
        <v>2.0679830839818303</v>
      </c>
      <c r="M75">
        <v>2.2354269066149346</v>
      </c>
      <c r="N75">
        <v>2.5758312274197452</v>
      </c>
      <c r="O75">
        <v>1.2255831889858051</v>
      </c>
      <c r="P75">
        <v>3.3412960437885397</v>
      </c>
      <c r="Q75">
        <v>2.5445082179006451</v>
      </c>
      <c r="R75">
        <v>3.0492940636102999</v>
      </c>
      <c r="S75">
        <v>2.5404045892858149</v>
      </c>
      <c r="T75">
        <v>0.99263971362115699</v>
      </c>
      <c r="U75">
        <v>2.1434023185873103</v>
      </c>
      <c r="V75">
        <v>1.49042247225494</v>
      </c>
      <c r="W75">
        <v>2.587457122564695</v>
      </c>
      <c r="X75">
        <v>1.701142130435775</v>
      </c>
      <c r="Y75">
        <v>1.2525174522863201</v>
      </c>
      <c r="Z75">
        <v>1.2121560801265749</v>
      </c>
      <c r="AA75">
        <v>1.0860700971935351</v>
      </c>
      <c r="AB75">
        <v>1.10652857632908</v>
      </c>
      <c r="AC75">
        <v>1.6962750314663999</v>
      </c>
      <c r="AD75">
        <v>1.245971244653715</v>
      </c>
      <c r="AE75">
        <v>2.9963423381126399</v>
      </c>
      <c r="AF75">
        <v>2.0017408240851298</v>
      </c>
      <c r="AG75">
        <v>2.4997539391246701</v>
      </c>
      <c r="AH75">
        <v>1.95566259946008</v>
      </c>
      <c r="AI75">
        <v>2.1167641139431899</v>
      </c>
      <c r="AJ75">
        <v>0.94714930639019146</v>
      </c>
      <c r="AK75">
        <v>2.1333521377390099</v>
      </c>
      <c r="AL75">
        <v>2.5851038961022947</v>
      </c>
      <c r="AM75">
        <v>2.2918773114174051</v>
      </c>
      <c r="AN75">
        <v>2.4534242192541251</v>
      </c>
      <c r="AO75">
        <v>1.9709084233268648</v>
      </c>
      <c r="AP75">
        <v>1.1640973139960549</v>
      </c>
      <c r="AQ75">
        <v>1.4969865047857449</v>
      </c>
      <c r="AR75">
        <v>1.6214197520185001</v>
      </c>
      <c r="AS75">
        <v>1.62754969608224</v>
      </c>
      <c r="AT75">
        <v>1.9759701423128901</v>
      </c>
      <c r="AU75">
        <v>1.3119300006720951</v>
      </c>
      <c r="AV75">
        <v>2.4351910031983897</v>
      </c>
      <c r="AW75">
        <v>2.3534586599231604</v>
      </c>
      <c r="AX75">
        <v>1.4266642376119449</v>
      </c>
      <c r="AY75">
        <v>2.7482414909349551</v>
      </c>
      <c r="AZ75">
        <v>2.4854073253679552</v>
      </c>
      <c r="BA75">
        <v>1.60029878398581</v>
      </c>
      <c r="BB75">
        <v>1.4896725126431098</v>
      </c>
      <c r="BC75">
        <v>1.63260798943503</v>
      </c>
      <c r="BD75">
        <v>1.9458024947706649</v>
      </c>
      <c r="BE75">
        <v>2.384601710851225</v>
      </c>
      <c r="BF75">
        <v>1.8974446086836749</v>
      </c>
      <c r="BG75">
        <v>1.8790582336199799</v>
      </c>
      <c r="BH75">
        <v>1.6052716637522599</v>
      </c>
      <c r="BJ75">
        <f t="shared" si="12"/>
        <v>2.1545801247584895</v>
      </c>
      <c r="BK75">
        <f t="shared" si="13"/>
        <v>1.870808039285629</v>
      </c>
      <c r="BL75">
        <f t="shared" si="14"/>
        <v>1.8985395767550233</v>
      </c>
      <c r="BN75">
        <f t="shared" si="15"/>
        <v>0.7693228698298169</v>
      </c>
      <c r="BO75">
        <f t="shared" si="16"/>
        <v>0.66659386041455126</v>
      </c>
      <c r="BP75">
        <f t="shared" si="17"/>
        <v>0.48028738069509308</v>
      </c>
      <c r="BR75">
        <f t="shared" si="18"/>
        <v>0.19233071745745423</v>
      </c>
      <c r="BS75">
        <f t="shared" si="19"/>
        <v>0.15711767966548271</v>
      </c>
      <c r="BT75">
        <f t="shared" si="20"/>
        <v>9.6057476139018619E-2</v>
      </c>
      <c r="BV75">
        <f t="shared" si="21"/>
        <v>0.26224619833017981</v>
      </c>
      <c r="BW75">
        <f t="shared" si="22"/>
        <v>0.24605490859424653</v>
      </c>
      <c r="BX75">
        <f t="shared" si="23"/>
        <v>0.88133625910604463</v>
      </c>
    </row>
    <row r="76" spans="1:76" x14ac:dyDescent="0.3">
      <c r="A76" t="s">
        <v>1768</v>
      </c>
      <c r="B76">
        <v>1.0154290623087019</v>
      </c>
      <c r="C76">
        <v>0.87142406131418149</v>
      </c>
      <c r="D76">
        <v>1.4825965119045901</v>
      </c>
      <c r="E76">
        <v>1.8679386871539401</v>
      </c>
      <c r="F76">
        <v>0.91937946414234095</v>
      </c>
      <c r="G76">
        <v>1.339798787703975</v>
      </c>
      <c r="H76">
        <v>1.0050464861821775</v>
      </c>
      <c r="I76">
        <v>1.010933016929235</v>
      </c>
      <c r="J76">
        <v>2.7438984692013899</v>
      </c>
      <c r="K76">
        <v>0.96806262624445205</v>
      </c>
      <c r="L76">
        <v>1.3142338228187049</v>
      </c>
      <c r="M76">
        <v>1.50347857834024</v>
      </c>
      <c r="N76">
        <v>1.358526238617745</v>
      </c>
      <c r="O76">
        <v>0.87324961957994651</v>
      </c>
      <c r="P76">
        <v>2.70341643466026</v>
      </c>
      <c r="Q76">
        <v>1.8976047831913401</v>
      </c>
      <c r="R76">
        <v>2.2364574406285098</v>
      </c>
      <c r="S76">
        <v>1.5962182370617151</v>
      </c>
      <c r="T76">
        <v>0.7127126325897335</v>
      </c>
      <c r="U76">
        <v>1.2890363910674298</v>
      </c>
      <c r="V76">
        <v>1.132629552829945</v>
      </c>
      <c r="W76">
        <v>1.4349711529724085</v>
      </c>
      <c r="X76">
        <v>1.0524232914496916</v>
      </c>
      <c r="Y76">
        <v>0.92756133681475994</v>
      </c>
      <c r="Z76">
        <v>0.84770830924068941</v>
      </c>
      <c r="AA76">
        <v>0.84360670966845652</v>
      </c>
      <c r="AB76">
        <v>0.73922269074484892</v>
      </c>
      <c r="AC76">
        <v>1.1574286422411801</v>
      </c>
      <c r="AD76">
        <v>0.88817082401416703</v>
      </c>
      <c r="AE76">
        <v>1.8825775180297</v>
      </c>
      <c r="AF76">
        <v>1.4181634127699199</v>
      </c>
      <c r="AG76">
        <v>1.6288891254839699</v>
      </c>
      <c r="AH76">
        <v>1.0513374671152025</v>
      </c>
      <c r="AI76">
        <v>1.339230045783685</v>
      </c>
      <c r="AJ76">
        <v>0.55740048514586449</v>
      </c>
      <c r="AK76">
        <v>1.5358884621339799</v>
      </c>
      <c r="AL76">
        <v>1.7682562257932699</v>
      </c>
      <c r="AM76">
        <v>1.4455395660146599</v>
      </c>
      <c r="AN76">
        <v>1.488566123360445</v>
      </c>
      <c r="AO76">
        <v>1.470035167629995</v>
      </c>
      <c r="AP76">
        <v>0.88851491191933096</v>
      </c>
      <c r="AQ76">
        <v>1.134142896827137</v>
      </c>
      <c r="AR76">
        <v>1.0171238282551924</v>
      </c>
      <c r="AS76">
        <v>1.0011307033541654</v>
      </c>
      <c r="AT76">
        <v>1.24158236714213</v>
      </c>
      <c r="AU76">
        <v>0.68415906257597991</v>
      </c>
      <c r="AV76">
        <v>1.48698698190092</v>
      </c>
      <c r="AW76">
        <v>1.38838119731081</v>
      </c>
      <c r="AX76">
        <v>1.0096634562983084</v>
      </c>
      <c r="AY76">
        <v>2.0143409859750201</v>
      </c>
      <c r="AZ76">
        <v>1.0730377844491614</v>
      </c>
      <c r="BA76">
        <v>0.963984500605787</v>
      </c>
      <c r="BB76">
        <v>1.0592078321718834</v>
      </c>
      <c r="BC76">
        <v>0.97289617322741051</v>
      </c>
      <c r="BD76">
        <v>1.1270620163236571</v>
      </c>
      <c r="BE76">
        <v>1.194526445302285</v>
      </c>
      <c r="BF76">
        <v>1.1540671201192598</v>
      </c>
      <c r="BG76">
        <v>1.26564852237646</v>
      </c>
      <c r="BH76">
        <v>1.3841311266506851</v>
      </c>
      <c r="BJ76">
        <f t="shared" si="12"/>
        <v>1.4296885406433264</v>
      </c>
      <c r="BK76">
        <f t="shared" si="13"/>
        <v>1.2321302655836677</v>
      </c>
      <c r="BL76">
        <f t="shared" si="14"/>
        <v>1.2130509577145516</v>
      </c>
      <c r="BN76">
        <f t="shared" si="15"/>
        <v>0.60096271985031857</v>
      </c>
      <c r="BO76">
        <f t="shared" si="16"/>
        <v>0.41410490356422597</v>
      </c>
      <c r="BP76">
        <f t="shared" si="17"/>
        <v>0.32334116952497421</v>
      </c>
      <c r="BR76">
        <f t="shared" si="18"/>
        <v>0.15024067996257964</v>
      </c>
      <c r="BS76">
        <f t="shared" si="19"/>
        <v>9.7605461810955169E-2</v>
      </c>
      <c r="BT76">
        <f t="shared" si="20"/>
        <v>6.4668233904994848E-2</v>
      </c>
      <c r="BV76">
        <f t="shared" si="21"/>
        <v>0.2801878279867846</v>
      </c>
      <c r="BW76">
        <f t="shared" si="22"/>
        <v>0.19983774324990072</v>
      </c>
      <c r="BX76">
        <f t="shared" si="23"/>
        <v>0.87161387141799085</v>
      </c>
    </row>
    <row r="77" spans="1:76" x14ac:dyDescent="0.3">
      <c r="A77" t="s">
        <v>1769</v>
      </c>
      <c r="B77">
        <v>0.50931944646889793</v>
      </c>
      <c r="C77">
        <v>0.50312169895614856</v>
      </c>
      <c r="D77">
        <v>0.63235961327640999</v>
      </c>
      <c r="E77">
        <v>0.72411012530880559</v>
      </c>
      <c r="F77">
        <v>0.42208718120843103</v>
      </c>
      <c r="G77">
        <v>0.75399510831313044</v>
      </c>
      <c r="H77">
        <v>0.4930657235269405</v>
      </c>
      <c r="I77">
        <v>0.36031648201176802</v>
      </c>
      <c r="J77">
        <v>1.41544384924041</v>
      </c>
      <c r="K77">
        <v>0.40354082357367249</v>
      </c>
      <c r="L77">
        <v>0.52161743128462046</v>
      </c>
      <c r="M77">
        <v>0.74260501331170747</v>
      </c>
      <c r="N77">
        <v>0.65215694464397944</v>
      </c>
      <c r="O77">
        <v>0.30844828487821296</v>
      </c>
      <c r="P77">
        <v>1.2468219637067515</v>
      </c>
      <c r="Q77">
        <v>0.94286060534059846</v>
      </c>
      <c r="R77">
        <v>1.26681658323718</v>
      </c>
      <c r="S77">
        <v>0.62111102340881641</v>
      </c>
      <c r="T77">
        <v>0.32115809584085198</v>
      </c>
      <c r="U77">
        <v>0.69132331243913747</v>
      </c>
      <c r="V77">
        <v>0.41325053172330201</v>
      </c>
      <c r="W77">
        <v>0.68800962621970796</v>
      </c>
      <c r="X77">
        <v>0.49169961525818051</v>
      </c>
      <c r="Y77">
        <v>0.34858055786627251</v>
      </c>
      <c r="Z77">
        <v>0.40034155018839046</v>
      </c>
      <c r="AA77">
        <v>0.34537385851423252</v>
      </c>
      <c r="AB77">
        <v>0.34452451627987646</v>
      </c>
      <c r="AC77">
        <v>0.74349371583957047</v>
      </c>
      <c r="AD77">
        <v>0.284280223477472</v>
      </c>
      <c r="AE77">
        <v>0.87939238718681001</v>
      </c>
      <c r="AF77">
        <v>0.67064591857571254</v>
      </c>
      <c r="AG77">
        <v>0.67168065177640246</v>
      </c>
      <c r="AH77">
        <v>0.43061594910534501</v>
      </c>
      <c r="AI77">
        <v>0.50382419705772752</v>
      </c>
      <c r="AJ77">
        <v>0.35929030274672402</v>
      </c>
      <c r="AK77">
        <v>0.80471010458157144</v>
      </c>
      <c r="AL77">
        <v>0.67879271670671948</v>
      </c>
      <c r="AM77">
        <v>0.66500122134825101</v>
      </c>
      <c r="AN77">
        <v>0.7155043844996295</v>
      </c>
      <c r="AO77">
        <v>0.84798932229083102</v>
      </c>
      <c r="AP77">
        <v>0.40782727866909696</v>
      </c>
      <c r="AQ77">
        <v>0.56459814628370797</v>
      </c>
      <c r="AR77">
        <v>0.61984427672207798</v>
      </c>
      <c r="AS77">
        <v>0.35187002246395749</v>
      </c>
      <c r="AT77">
        <v>0.63476763068711795</v>
      </c>
      <c r="AU77">
        <v>0.30080169350019847</v>
      </c>
      <c r="AV77">
        <v>0.6923904079120895</v>
      </c>
      <c r="AW77">
        <v>0.69600986591610647</v>
      </c>
      <c r="AX77">
        <v>0.35432288013035701</v>
      </c>
      <c r="AY77">
        <v>0.96115900817751743</v>
      </c>
      <c r="AZ77">
        <v>0.6152590122275654</v>
      </c>
      <c r="BA77">
        <v>0.52549993784655846</v>
      </c>
      <c r="BB77">
        <v>0.57393164941107599</v>
      </c>
      <c r="BC77">
        <v>0.45038770464022548</v>
      </c>
      <c r="BD77">
        <v>0.62275310926765748</v>
      </c>
      <c r="BE77">
        <v>0.69692271460496946</v>
      </c>
      <c r="BF77">
        <v>0.61291496308502991</v>
      </c>
      <c r="BG77">
        <v>0.60464848352283951</v>
      </c>
      <c r="BH77">
        <v>0.62126859214989605</v>
      </c>
      <c r="BJ77">
        <f t="shared" si="12"/>
        <v>0.6644918934406554</v>
      </c>
      <c r="BK77">
        <f t="shared" si="13"/>
        <v>0.56200679522194374</v>
      </c>
      <c r="BL77">
        <f t="shared" si="14"/>
        <v>0.59913861717567085</v>
      </c>
      <c r="BN77">
        <f t="shared" si="15"/>
        <v>0.31042356573757091</v>
      </c>
      <c r="BO77">
        <f t="shared" si="16"/>
        <v>0.24723491720610427</v>
      </c>
      <c r="BP77">
        <f t="shared" si="17"/>
        <v>0.16123514434179839</v>
      </c>
      <c r="BR77">
        <f t="shared" si="18"/>
        <v>7.7605891434392726E-2</v>
      </c>
      <c r="BS77">
        <f t="shared" si="19"/>
        <v>5.8273828834176991E-2</v>
      </c>
      <c r="BT77">
        <f t="shared" si="20"/>
        <v>3.224702886835968E-2</v>
      </c>
      <c r="BV77">
        <f t="shared" si="21"/>
        <v>0.29978653148734158</v>
      </c>
      <c r="BW77">
        <f t="shared" si="22"/>
        <v>0.44576382693093208</v>
      </c>
      <c r="BX77">
        <f t="shared" si="23"/>
        <v>0.58172840043303209</v>
      </c>
    </row>
    <row r="78" spans="1:76" x14ac:dyDescent="0.3">
      <c r="A78" t="s">
        <v>1770</v>
      </c>
      <c r="B78">
        <v>0.1120109774055735</v>
      </c>
      <c r="C78">
        <v>9.7538116181849904E-2</v>
      </c>
      <c r="D78">
        <v>0.195424969996709</v>
      </c>
      <c r="E78">
        <v>0.21845494112918401</v>
      </c>
      <c r="F78">
        <v>9.6812323850331089E-2</v>
      </c>
      <c r="G78">
        <v>0.2080147391276875</v>
      </c>
      <c r="H78">
        <v>0.1181529971847837</v>
      </c>
      <c r="I78">
        <v>0.16683201650186649</v>
      </c>
      <c r="J78">
        <v>0.52524629383940402</v>
      </c>
      <c r="K78">
        <v>0.2217544071703145</v>
      </c>
      <c r="L78">
        <v>0.187417001861447</v>
      </c>
      <c r="M78">
        <v>0.20848587364683799</v>
      </c>
      <c r="N78">
        <v>0.12951574427045801</v>
      </c>
      <c r="O78">
        <v>0.1550187104748855</v>
      </c>
      <c r="P78">
        <v>0.47353244813821205</v>
      </c>
      <c r="Q78">
        <v>0.26390906898873301</v>
      </c>
      <c r="R78">
        <v>0.369888658292436</v>
      </c>
      <c r="S78">
        <v>0.216425871674475</v>
      </c>
      <c r="T78">
        <v>0.14129993930182946</v>
      </c>
      <c r="U78">
        <v>0.150266118247774</v>
      </c>
      <c r="V78">
        <v>0.15496338193287501</v>
      </c>
      <c r="W78">
        <v>0.2398211304787865</v>
      </c>
      <c r="X78">
        <v>0.19107597369648249</v>
      </c>
      <c r="Y78">
        <v>8.935987824243391E-2</v>
      </c>
      <c r="Z78">
        <v>0.10639636459447305</v>
      </c>
      <c r="AA78">
        <v>0.1079378057954315</v>
      </c>
      <c r="AB78">
        <v>7.1309994052928455E-2</v>
      </c>
      <c r="AC78">
        <v>0.22644156707015051</v>
      </c>
      <c r="AD78">
        <v>0.13761347533980711</v>
      </c>
      <c r="AE78">
        <v>0.26198344018327702</v>
      </c>
      <c r="AF78">
        <v>0.23163550154745649</v>
      </c>
      <c r="AG78">
        <v>0.27326872324805951</v>
      </c>
      <c r="AH78">
        <v>0.28478389635421852</v>
      </c>
      <c r="AI78">
        <v>0.15021918314697849</v>
      </c>
      <c r="AJ78">
        <v>0.12121933849093999</v>
      </c>
      <c r="AK78">
        <v>0.3267607232425575</v>
      </c>
      <c r="AL78">
        <v>0.30309636509059151</v>
      </c>
      <c r="AM78">
        <v>0.21126540808104799</v>
      </c>
      <c r="AN78">
        <v>0.21572775029985652</v>
      </c>
      <c r="AO78">
        <v>0.31764992262339353</v>
      </c>
      <c r="AP78">
        <v>0.16114791518900931</v>
      </c>
      <c r="AQ78">
        <v>0.17646155825064752</v>
      </c>
      <c r="AR78">
        <v>0.20151928744918551</v>
      </c>
      <c r="AS78">
        <v>0.14819080586081398</v>
      </c>
      <c r="AT78">
        <v>0.1006069899561142</v>
      </c>
      <c r="AU78">
        <v>5.7500356982697447E-2</v>
      </c>
      <c r="AV78">
        <v>0.21436398510629151</v>
      </c>
      <c r="AW78">
        <v>0.1871811623775155</v>
      </c>
      <c r="AX78">
        <v>0.10920887096834994</v>
      </c>
      <c r="AY78">
        <v>0.22792202656094401</v>
      </c>
      <c r="AZ78">
        <v>0.234142531231817</v>
      </c>
      <c r="BA78">
        <v>0.18005167718598</v>
      </c>
      <c r="BB78">
        <v>0.2209887132995525</v>
      </c>
      <c r="BC78">
        <v>0.16493607166025048</v>
      </c>
      <c r="BD78">
        <v>0.22444388376087548</v>
      </c>
      <c r="BE78">
        <v>0.22057075564728651</v>
      </c>
      <c r="BF78">
        <v>0.19007310877837899</v>
      </c>
      <c r="BG78">
        <v>0.19143787006173701</v>
      </c>
      <c r="BH78">
        <v>0.2225910069468755</v>
      </c>
      <c r="BJ78">
        <f t="shared" si="12"/>
        <v>0.21113253936051735</v>
      </c>
      <c r="BK78">
        <f t="shared" si="13"/>
        <v>0.18914949462221514</v>
      </c>
      <c r="BL78">
        <f t="shared" si="14"/>
        <v>0.19716232340410841</v>
      </c>
      <c r="BN78">
        <f t="shared" si="15"/>
        <v>0.12315695403075128</v>
      </c>
      <c r="BO78">
        <f t="shared" si="16"/>
        <v>7.9385044720642145E-2</v>
      </c>
      <c r="BP78">
        <f t="shared" si="17"/>
        <v>6.330580436096854E-2</v>
      </c>
      <c r="BR78">
        <f t="shared" si="18"/>
        <v>3.0789238507687819E-2</v>
      </c>
      <c r="BS78">
        <f t="shared" si="19"/>
        <v>1.8711234482254466E-2</v>
      </c>
      <c r="BT78">
        <f t="shared" si="20"/>
        <v>1.2661160872193707E-2</v>
      </c>
      <c r="BV78">
        <f t="shared" si="21"/>
        <v>0.54724720880258348</v>
      </c>
      <c r="BW78">
        <f t="shared" si="22"/>
        <v>0.6791898036777082</v>
      </c>
      <c r="BX78">
        <f t="shared" si="23"/>
        <v>0.72520364907001822</v>
      </c>
    </row>
    <row r="79" spans="1:76" x14ac:dyDescent="0.3">
      <c r="A79" t="s">
        <v>1771</v>
      </c>
      <c r="B79">
        <v>6.7563433152729446E-2</v>
      </c>
      <c r="C79">
        <v>4.6793753568559096E-2</v>
      </c>
      <c r="D79">
        <v>7.8720139722964294E-2</v>
      </c>
      <c r="E79">
        <v>7.6495780165079352E-2</v>
      </c>
      <c r="F79">
        <v>8.8782296419169654E-2</v>
      </c>
      <c r="G79">
        <v>5.8164504587796956E-2</v>
      </c>
      <c r="H79">
        <v>8.8782560542117389E-2</v>
      </c>
      <c r="I79">
        <v>4.8275166738729849E-2</v>
      </c>
      <c r="J79">
        <v>0.118517167145613</v>
      </c>
      <c r="K79">
        <v>7.3864177347183049E-2</v>
      </c>
      <c r="L79">
        <v>6.0069239972815797E-2</v>
      </c>
      <c r="M79">
        <v>0.11937157872575349</v>
      </c>
      <c r="N79">
        <v>3.3518293674774102E-2</v>
      </c>
      <c r="O79">
        <v>3.9338814048140047E-2</v>
      </c>
      <c r="P79">
        <v>9.2345320581931095E-2</v>
      </c>
      <c r="Q79">
        <v>4.6038729077060053E-2</v>
      </c>
      <c r="R79">
        <v>0.12361529639082899</v>
      </c>
      <c r="S79">
        <v>6.8080266109387444E-2</v>
      </c>
      <c r="T79">
        <v>6.6849678142197347E-2</v>
      </c>
      <c r="U79">
        <v>0.10290082557286315</v>
      </c>
      <c r="V79">
        <v>7.8297396973424443E-2</v>
      </c>
      <c r="W79">
        <v>0.11958559952772935</v>
      </c>
      <c r="X79">
        <v>8.9120581980499408E-2</v>
      </c>
      <c r="Y79">
        <v>5.7163351100136602E-2</v>
      </c>
      <c r="Z79">
        <v>4.8586573128847399E-2</v>
      </c>
      <c r="AA79">
        <v>9.6828817994696351E-2</v>
      </c>
      <c r="AB79">
        <v>4.9772554085983994E-2</v>
      </c>
      <c r="AC79">
        <v>7.92932458673591E-2</v>
      </c>
      <c r="AD79">
        <v>6.0771338087461151E-2</v>
      </c>
      <c r="AE79">
        <v>8.5189630444998193E-2</v>
      </c>
      <c r="AF79">
        <v>8.1387334028361444E-2</v>
      </c>
      <c r="AG79">
        <v>5.9853961021288843E-2</v>
      </c>
      <c r="AH79">
        <v>7.2253788531710494E-2</v>
      </c>
      <c r="AI79">
        <v>4.1945147896219649E-2</v>
      </c>
      <c r="AJ79">
        <v>0.10278447393904194</v>
      </c>
      <c r="AK79">
        <v>3.9721201130095356E-2</v>
      </c>
      <c r="AL79">
        <v>6.2138494824281854E-2</v>
      </c>
      <c r="AM79">
        <v>6.7383841577797199E-2</v>
      </c>
      <c r="AN79">
        <v>2.9511533127114749E-2</v>
      </c>
      <c r="AO79">
        <v>7.1466306307555794E-2</v>
      </c>
      <c r="AP79">
        <v>4.407688898928825E-2</v>
      </c>
      <c r="AQ79">
        <v>4.6162195334503199E-2</v>
      </c>
      <c r="AR79">
        <v>0.1153956476384036</v>
      </c>
      <c r="AS79">
        <v>5.7600257951039208E-2</v>
      </c>
      <c r="AT79">
        <v>5.5338016404272154E-2</v>
      </c>
      <c r="AU79">
        <v>5.374460645230085E-2</v>
      </c>
      <c r="AV79">
        <v>6.7141097139815253E-2</v>
      </c>
      <c r="AW79">
        <v>6.2338177917069103E-2</v>
      </c>
      <c r="AX79">
        <v>8.2413063767258099E-2</v>
      </c>
      <c r="AY79">
        <v>6.8650500709877049E-2</v>
      </c>
      <c r="AZ79">
        <v>0.122568431287212</v>
      </c>
      <c r="BA79">
        <v>6.8599684002802808E-2</v>
      </c>
      <c r="BB79">
        <v>6.0076481378092295E-2</v>
      </c>
      <c r="BC79">
        <v>3.0310512639050099E-2</v>
      </c>
      <c r="BD79">
        <v>5.6009748729972206E-2</v>
      </c>
      <c r="BE79">
        <v>7.288546988130909E-2</v>
      </c>
      <c r="BF79">
        <v>8.5508769998330958E-2</v>
      </c>
      <c r="BG79">
        <v>6.1832211679846705E-2</v>
      </c>
      <c r="BH79">
        <v>6.8868994744079745E-2</v>
      </c>
      <c r="BJ79">
        <f t="shared" si="12"/>
        <v>7.1040059716901055E-2</v>
      </c>
      <c r="BK79">
        <f t="shared" si="13"/>
        <v>7.6749743715777419E-2</v>
      </c>
      <c r="BL79">
        <f t="shared" si="14"/>
        <v>6.6101064302016385E-2</v>
      </c>
      <c r="BN79">
        <f t="shared" si="15"/>
        <v>2.609278437096434E-2</v>
      </c>
      <c r="BO79">
        <f t="shared" si="16"/>
        <v>2.3292338248335247E-2</v>
      </c>
      <c r="BP79">
        <f t="shared" si="17"/>
        <v>2.2757927793681632E-2</v>
      </c>
      <c r="BR79">
        <f t="shared" si="18"/>
        <v>6.523196092741085E-3</v>
      </c>
      <c r="BS79">
        <f t="shared" si="19"/>
        <v>5.4900567750295485E-3</v>
      </c>
      <c r="BT79">
        <f t="shared" si="20"/>
        <v>4.5515855587363267E-3</v>
      </c>
      <c r="BV79">
        <f t="shared" si="21"/>
        <v>0.50812722185508186</v>
      </c>
      <c r="BW79">
        <f t="shared" si="22"/>
        <v>0.53951499428114702</v>
      </c>
      <c r="BX79">
        <f t="shared" si="23"/>
        <v>0.14403518505317747</v>
      </c>
    </row>
    <row r="80" spans="1:76" x14ac:dyDescent="0.3">
      <c r="A80" t="s">
        <v>1772</v>
      </c>
      <c r="B80">
        <v>2.6868000493186144E-2</v>
      </c>
      <c r="C80">
        <v>2.4186316778824348E-2</v>
      </c>
      <c r="D80">
        <v>2.772692332750995E-2</v>
      </c>
      <c r="E80">
        <v>4.0665754024348251E-2</v>
      </c>
      <c r="F80">
        <v>3.451195424113955E-2</v>
      </c>
      <c r="G80">
        <v>5.8353278531311052E-2</v>
      </c>
      <c r="H80">
        <v>5.7625940901330996E-2</v>
      </c>
      <c r="I80">
        <v>2.465032155573825E-2</v>
      </c>
      <c r="J80">
        <v>0</v>
      </c>
      <c r="K80">
        <v>4.2421564053025849E-2</v>
      </c>
      <c r="L80">
        <v>4.9990871228833597E-2</v>
      </c>
      <c r="M80">
        <v>6.3881799940836204E-2</v>
      </c>
      <c r="N80">
        <v>2.4056968559594801E-3</v>
      </c>
      <c r="O80">
        <v>0</v>
      </c>
      <c r="P80">
        <v>6.6891503642290503E-2</v>
      </c>
      <c r="Q80">
        <v>2.574937908208615E-2</v>
      </c>
      <c r="R80">
        <v>0.14378593000519799</v>
      </c>
      <c r="S80">
        <v>2.1331633340162949E-2</v>
      </c>
      <c r="T80">
        <v>3.406728127621475E-2</v>
      </c>
      <c r="U80">
        <v>1.1836814433654801E-2</v>
      </c>
      <c r="V80">
        <v>3.6874286981926047E-2</v>
      </c>
      <c r="W80">
        <v>4.1629890874366797E-2</v>
      </c>
      <c r="X80">
        <v>3.1740000028090347E-2</v>
      </c>
      <c r="Y80">
        <v>1.0228592505074015E-2</v>
      </c>
      <c r="Z80">
        <v>1.3094399249085991E-2</v>
      </c>
      <c r="AA80">
        <v>8.6869323578313146E-2</v>
      </c>
      <c r="AB80">
        <v>1.7273765228420737E-2</v>
      </c>
      <c r="AC80">
        <v>0.11264342691286275</v>
      </c>
      <c r="AD80">
        <v>2.6935785984086649E-2</v>
      </c>
      <c r="AE80">
        <v>6.7761680487080497E-3</v>
      </c>
      <c r="AF80">
        <v>2.742954430263575E-2</v>
      </c>
      <c r="AG80">
        <v>7.2648145771427197E-2</v>
      </c>
      <c r="AH80">
        <v>9.3694916803728316E-3</v>
      </c>
      <c r="AI80">
        <v>2.8463297830083351E-2</v>
      </c>
      <c r="AJ80">
        <v>4.5011521020880199E-2</v>
      </c>
      <c r="AK80">
        <v>2.0620127059826601E-2</v>
      </c>
      <c r="AL80">
        <v>2.0819517144182578E-2</v>
      </c>
      <c r="AM80">
        <v>3.1106578113984096E-2</v>
      </c>
      <c r="AN80">
        <v>6.6199544778820257E-2</v>
      </c>
      <c r="AO80">
        <v>4.9109222310190701E-2</v>
      </c>
      <c r="AP80">
        <v>4.6151681750339402E-2</v>
      </c>
      <c r="AQ80">
        <v>4.6441565331759749E-2</v>
      </c>
      <c r="AR80">
        <v>5.1418140566409601E-2</v>
      </c>
      <c r="AS80">
        <v>3.7272890904404547E-2</v>
      </c>
      <c r="AT80">
        <v>4.5321310989438597E-2</v>
      </c>
      <c r="AU80">
        <v>4.7273173165876051E-2</v>
      </c>
      <c r="AV80">
        <v>5.0867872332050902E-2</v>
      </c>
      <c r="AW80">
        <v>4.2319227408009551E-2</v>
      </c>
      <c r="AX80">
        <v>2.8026114083944613E-2</v>
      </c>
      <c r="AY80">
        <v>2.6989948564720301E-2</v>
      </c>
      <c r="AZ80">
        <v>2.584314413126413E-2</v>
      </c>
      <c r="BA80">
        <v>1.70873720213622E-2</v>
      </c>
      <c r="BB80">
        <v>5.3389730510596698E-3</v>
      </c>
      <c r="BC80">
        <v>2.496756303289055E-2</v>
      </c>
      <c r="BD80">
        <v>4.9509013766271849E-2</v>
      </c>
      <c r="BE80">
        <v>1.938208989529943E-2</v>
      </c>
      <c r="BF80">
        <v>6.00172952773282E-2</v>
      </c>
      <c r="BG80">
        <v>2.6065208992863E-2</v>
      </c>
      <c r="BH80">
        <v>3.5873349056369665E-2</v>
      </c>
      <c r="BJ80">
        <f t="shared" si="12"/>
        <v>3.4120581541026269E-2</v>
      </c>
      <c r="BK80">
        <f t="shared" si="13"/>
        <v>4.0722098779482456E-2</v>
      </c>
      <c r="BL80">
        <f t="shared" si="14"/>
        <v>3.6761297789981856E-2</v>
      </c>
      <c r="BN80">
        <f t="shared" si="15"/>
        <v>2.1831700479359725E-2</v>
      </c>
      <c r="BO80">
        <f t="shared" si="16"/>
        <v>3.8493640942933505E-2</v>
      </c>
      <c r="BP80">
        <f t="shared" si="17"/>
        <v>1.4957602003778533E-2</v>
      </c>
      <c r="BR80">
        <f t="shared" si="18"/>
        <v>5.4579251198399311E-3</v>
      </c>
      <c r="BS80">
        <f t="shared" si="19"/>
        <v>9.0730381811028032E-3</v>
      </c>
      <c r="BT80">
        <f t="shared" si="20"/>
        <v>2.9915204007557065E-3</v>
      </c>
      <c r="BV80">
        <f t="shared" si="21"/>
        <v>0.53811391929286423</v>
      </c>
      <c r="BW80">
        <f t="shared" si="22"/>
        <v>0.67513897140080914</v>
      </c>
      <c r="BX80">
        <f t="shared" si="23"/>
        <v>0.68270085257408186</v>
      </c>
    </row>
    <row r="81" spans="1:76" x14ac:dyDescent="0.3">
      <c r="A81" t="s">
        <v>1773</v>
      </c>
      <c r="B81">
        <v>0.46219216375905603</v>
      </c>
      <c r="C81">
        <v>0.57592420896089602</v>
      </c>
      <c r="D81">
        <v>0.39680188021100848</v>
      </c>
      <c r="E81">
        <v>0.68203290506535241</v>
      </c>
      <c r="F81">
        <v>0.42828471018249203</v>
      </c>
      <c r="G81">
        <v>0.42257463372969251</v>
      </c>
      <c r="H81">
        <v>0.51370783119625851</v>
      </c>
      <c r="I81">
        <v>0.48360900976101096</v>
      </c>
      <c r="J81">
        <v>0.60799995020891195</v>
      </c>
      <c r="K81">
        <v>0.43182241105445951</v>
      </c>
      <c r="L81">
        <v>0.56582744979065702</v>
      </c>
      <c r="M81">
        <v>0.65924650231184345</v>
      </c>
      <c r="N81">
        <v>0.46161430116851149</v>
      </c>
      <c r="O81">
        <v>0.41744563186155204</v>
      </c>
      <c r="P81">
        <v>0.42259045013123098</v>
      </c>
      <c r="Q81">
        <v>0.41422986911135551</v>
      </c>
      <c r="R81">
        <v>0.449367031438206</v>
      </c>
      <c r="S81">
        <v>0.67511855007715105</v>
      </c>
      <c r="T81">
        <v>0.78095872814072553</v>
      </c>
      <c r="U81">
        <v>0.31834764886385652</v>
      </c>
      <c r="V81">
        <v>0.59288695787931001</v>
      </c>
      <c r="W81">
        <v>0.69129400774615046</v>
      </c>
      <c r="X81">
        <v>0.41744163471712498</v>
      </c>
      <c r="Y81">
        <v>0.37671726535500299</v>
      </c>
      <c r="Z81">
        <v>0.459146227083295</v>
      </c>
      <c r="AA81">
        <v>0.75491127342703956</v>
      </c>
      <c r="AB81">
        <v>0.51929537784213997</v>
      </c>
      <c r="AC81">
        <v>0.78646166167158693</v>
      </c>
      <c r="AD81">
        <v>0.55980641868384695</v>
      </c>
      <c r="AE81">
        <v>0.55060415665600293</v>
      </c>
      <c r="AF81">
        <v>0.34126715490130149</v>
      </c>
      <c r="AG81">
        <v>0.40510422559583348</v>
      </c>
      <c r="AH81">
        <v>0.37162361950596801</v>
      </c>
      <c r="AI81">
        <v>0.30310974672957702</v>
      </c>
      <c r="AJ81">
        <v>0.28125004037631951</v>
      </c>
      <c r="AK81">
        <v>0.56971307734660992</v>
      </c>
      <c r="AL81">
        <v>0.3935131130219115</v>
      </c>
      <c r="AM81">
        <v>0.54220513346206545</v>
      </c>
      <c r="AN81">
        <v>0.31804275680269151</v>
      </c>
      <c r="AO81">
        <v>0.52811337447150253</v>
      </c>
      <c r="AP81">
        <v>0.52031501682113146</v>
      </c>
      <c r="AQ81">
        <v>0.41843933320138249</v>
      </c>
      <c r="AR81">
        <v>0.50212969909347949</v>
      </c>
      <c r="AS81">
        <v>0.4017286444446635</v>
      </c>
      <c r="AT81">
        <v>0.62847969031148954</v>
      </c>
      <c r="AU81">
        <v>0.70324442741270654</v>
      </c>
      <c r="AV81">
        <v>0.54717921030716798</v>
      </c>
      <c r="AW81">
        <v>0.41942818223351397</v>
      </c>
      <c r="AX81">
        <v>0.40861735327952653</v>
      </c>
      <c r="AY81">
        <v>0.4434691982773985</v>
      </c>
      <c r="AZ81">
        <v>0.46498642588702299</v>
      </c>
      <c r="BA81">
        <v>0.27017615268351547</v>
      </c>
      <c r="BB81">
        <v>0.680935239607387</v>
      </c>
      <c r="BC81">
        <v>0.418912841518368</v>
      </c>
      <c r="BD81">
        <v>0.442130474069105</v>
      </c>
      <c r="BE81">
        <v>0.43873868801800597</v>
      </c>
      <c r="BF81">
        <v>0.50640802587920097</v>
      </c>
      <c r="BG81">
        <v>0.45276162532657549</v>
      </c>
      <c r="BH81">
        <v>0.40193740213138351</v>
      </c>
      <c r="BJ81">
        <f t="shared" si="12"/>
        <v>0.49661899428151812</v>
      </c>
      <c r="BK81">
        <f t="shared" si="13"/>
        <v>0.51963676035078432</v>
      </c>
      <c r="BL81">
        <f t="shared" si="14"/>
        <v>0.46811420503936491</v>
      </c>
      <c r="BN81">
        <f t="shared" si="15"/>
        <v>9.3106928650633275E-2</v>
      </c>
      <c r="BO81">
        <f t="shared" si="16"/>
        <v>0.16272083792783557</v>
      </c>
      <c r="BP81">
        <f t="shared" si="17"/>
        <v>0.10829509086198104</v>
      </c>
      <c r="BR81">
        <f t="shared" si="18"/>
        <v>2.3276732162658319E-2</v>
      </c>
      <c r="BS81">
        <f t="shared" si="19"/>
        <v>3.835366931304323E-2</v>
      </c>
      <c r="BT81">
        <f t="shared" si="20"/>
        <v>2.1659018172396207E-2</v>
      </c>
      <c r="BV81">
        <f t="shared" si="21"/>
        <v>0.61199883251302079</v>
      </c>
      <c r="BW81">
        <f t="shared" si="22"/>
        <v>0.37600512190129753</v>
      </c>
      <c r="BX81">
        <f t="shared" si="23"/>
        <v>0.25212008419016074</v>
      </c>
    </row>
    <row r="82" spans="1:76" x14ac:dyDescent="0.3">
      <c r="A82" t="s">
        <v>1774</v>
      </c>
      <c r="B82">
        <v>0.76938157111068151</v>
      </c>
      <c r="C82">
        <v>0.75407252429001104</v>
      </c>
      <c r="D82">
        <v>0.74460531537766395</v>
      </c>
      <c r="E82">
        <v>0.78986299065145493</v>
      </c>
      <c r="F82">
        <v>0.81896630389370295</v>
      </c>
      <c r="G82">
        <v>0.68568788588664853</v>
      </c>
      <c r="H82">
        <v>1.0052773069639551</v>
      </c>
      <c r="I82">
        <v>0.88735580280553594</v>
      </c>
      <c r="J82">
        <v>0.93405987156451697</v>
      </c>
      <c r="K82">
        <v>0.62901352783574649</v>
      </c>
      <c r="L82">
        <v>0.8228061717546824</v>
      </c>
      <c r="M82">
        <v>0.79233212946279052</v>
      </c>
      <c r="N82">
        <v>0.87739453009363944</v>
      </c>
      <c r="O82">
        <v>0.89541619924655058</v>
      </c>
      <c r="P82">
        <v>0.779507240486635</v>
      </c>
      <c r="Q82">
        <v>0.58470996779806406</v>
      </c>
      <c r="R82">
        <v>1.08808685344541</v>
      </c>
      <c r="S82">
        <v>1.068636707322951</v>
      </c>
      <c r="T82">
        <v>1.074013480587745</v>
      </c>
      <c r="U82">
        <v>0.61200710692544102</v>
      </c>
      <c r="V82">
        <v>0.93420315548721344</v>
      </c>
      <c r="W82">
        <v>0.90781760460982397</v>
      </c>
      <c r="X82">
        <v>0.77342466754091954</v>
      </c>
      <c r="Y82">
        <v>0.55512064086747603</v>
      </c>
      <c r="Z82">
        <v>0.546743698250304</v>
      </c>
      <c r="AA82">
        <v>1.3217317957025698</v>
      </c>
      <c r="AB82">
        <v>0.69340193124871152</v>
      </c>
      <c r="AC82">
        <v>1.0349542231160536</v>
      </c>
      <c r="AD82">
        <v>0.69174892518741893</v>
      </c>
      <c r="AE82">
        <v>0.57362775535857102</v>
      </c>
      <c r="AF82">
        <v>0.79411274728309089</v>
      </c>
      <c r="AG82">
        <v>0.84682815565465652</v>
      </c>
      <c r="AH82">
        <v>0.63885699134416551</v>
      </c>
      <c r="AI82">
        <v>0.68005029895886149</v>
      </c>
      <c r="AJ82">
        <v>0.55988077638809397</v>
      </c>
      <c r="AK82">
        <v>0.87266715366414394</v>
      </c>
      <c r="AL82">
        <v>0.52185534852074045</v>
      </c>
      <c r="AM82">
        <v>0.780722111400173</v>
      </c>
      <c r="AN82">
        <v>0.40233492863203602</v>
      </c>
      <c r="AO82">
        <v>0.82101230193923547</v>
      </c>
      <c r="AP82">
        <v>0.84554539001271245</v>
      </c>
      <c r="AQ82">
        <v>0.73667031296913055</v>
      </c>
      <c r="AR82">
        <v>0.63262339074299945</v>
      </c>
      <c r="AS82">
        <v>0.76205274665059308</v>
      </c>
      <c r="AT82">
        <v>0.95295435675102547</v>
      </c>
      <c r="AU82">
        <v>1.1008293293160465</v>
      </c>
      <c r="AV82">
        <v>1.0277284500163999</v>
      </c>
      <c r="AW82">
        <v>0.80287903499205948</v>
      </c>
      <c r="AX82">
        <v>0.68646081841564499</v>
      </c>
      <c r="AY82">
        <v>0.73379696005707395</v>
      </c>
      <c r="AZ82">
        <v>0.95481298260382697</v>
      </c>
      <c r="BA82">
        <v>0.64493862897792398</v>
      </c>
      <c r="BB82">
        <v>0.97296585349117848</v>
      </c>
      <c r="BC82">
        <v>0.67966573496075799</v>
      </c>
      <c r="BD82">
        <v>0.98204993564878196</v>
      </c>
      <c r="BE82">
        <v>0.68383242811801859</v>
      </c>
      <c r="BF82">
        <v>0.76729748471923198</v>
      </c>
      <c r="BG82">
        <v>0.77196358960579659</v>
      </c>
      <c r="BH82">
        <v>0.86765112855837145</v>
      </c>
      <c r="BJ82">
        <f t="shared" si="12"/>
        <v>0.79815308370139249</v>
      </c>
      <c r="BK82">
        <f t="shared" si="13"/>
        <v>0.82418704104952112</v>
      </c>
      <c r="BL82">
        <f t="shared" si="14"/>
        <v>0.78260764708607988</v>
      </c>
      <c r="BN82">
        <f t="shared" si="15"/>
        <v>0.10924334270306588</v>
      </c>
      <c r="BO82">
        <f t="shared" si="16"/>
        <v>0.2241081868464524</v>
      </c>
      <c r="BP82">
        <f t="shared" si="17"/>
        <v>0.16529571759001363</v>
      </c>
      <c r="BR82">
        <f t="shared" si="18"/>
        <v>2.7310835675766469E-2</v>
      </c>
      <c r="BS82">
        <f t="shared" si="19"/>
        <v>5.2822806212849446E-2</v>
      </c>
      <c r="BT82">
        <f t="shared" si="20"/>
        <v>3.3059143518002723E-2</v>
      </c>
      <c r="BV82">
        <f t="shared" si="21"/>
        <v>0.66525217628218813</v>
      </c>
      <c r="BW82">
        <f t="shared" si="22"/>
        <v>0.71892124702050819</v>
      </c>
      <c r="BX82">
        <f t="shared" si="23"/>
        <v>0.50976700800791253</v>
      </c>
    </row>
    <row r="83" spans="1:76" x14ac:dyDescent="0.3">
      <c r="A83" t="s">
        <v>1775</v>
      </c>
      <c r="B83">
        <v>3.3843928720621097</v>
      </c>
      <c r="C83">
        <v>3.5208309222208101</v>
      </c>
      <c r="D83">
        <v>3.3076227706486954</v>
      </c>
      <c r="E83">
        <v>5.0244540739806602</v>
      </c>
      <c r="F83">
        <v>3.8177348331454852</v>
      </c>
      <c r="G83">
        <v>4.347233477711745</v>
      </c>
      <c r="H83">
        <v>4.1768329507624493</v>
      </c>
      <c r="I83">
        <v>3.6942957127918801</v>
      </c>
      <c r="J83">
        <v>6.8028691012043003</v>
      </c>
      <c r="K83">
        <v>2.5517143061551</v>
      </c>
      <c r="L83">
        <v>4.4833341446878858</v>
      </c>
      <c r="M83">
        <v>4.0275425963081855</v>
      </c>
      <c r="N83">
        <v>4.66026149738477</v>
      </c>
      <c r="O83">
        <v>2.6374377503006396</v>
      </c>
      <c r="P83">
        <v>4.2991651490186804</v>
      </c>
      <c r="Q83">
        <v>3.38213604988943</v>
      </c>
      <c r="R83">
        <v>4.2758882136055201</v>
      </c>
      <c r="S83">
        <v>4.1054459086815047</v>
      </c>
      <c r="T83">
        <v>2.5886757346154399</v>
      </c>
      <c r="U83">
        <v>3.7577377840260198</v>
      </c>
      <c r="V83">
        <v>4.0721478006249052</v>
      </c>
      <c r="W83">
        <v>3.6411117892177698</v>
      </c>
      <c r="X83">
        <v>3.4838623507441602</v>
      </c>
      <c r="Y83">
        <v>2.712492612545335</v>
      </c>
      <c r="Z83">
        <v>2.9163909180866998</v>
      </c>
      <c r="AA83">
        <v>4.1681490254430953</v>
      </c>
      <c r="AB83">
        <v>2.6705399859063101</v>
      </c>
      <c r="AC83">
        <v>3.8356153843839649</v>
      </c>
      <c r="AD83">
        <v>2.61274534498664</v>
      </c>
      <c r="AE83">
        <v>3.2031139930115504</v>
      </c>
      <c r="AF83">
        <v>2.8991903530470999</v>
      </c>
      <c r="AG83">
        <v>3.3568514415634452</v>
      </c>
      <c r="AH83">
        <v>2.7571807534883552</v>
      </c>
      <c r="AI83">
        <v>4.0149015615933648</v>
      </c>
      <c r="AJ83">
        <v>2.7281503037162249</v>
      </c>
      <c r="AK83">
        <v>3.9168788829864001</v>
      </c>
      <c r="AL83">
        <v>2.99342314086707</v>
      </c>
      <c r="AM83">
        <v>5.3556970342475694</v>
      </c>
      <c r="AN83">
        <v>2.6787596167359853</v>
      </c>
      <c r="AO83">
        <v>3.2964192230830847</v>
      </c>
      <c r="AP83">
        <v>3.444844912646515</v>
      </c>
      <c r="AQ83">
        <v>2.0669095270624647</v>
      </c>
      <c r="AR83">
        <v>2.9800448080111597</v>
      </c>
      <c r="AS83">
        <v>3.295993089889115</v>
      </c>
      <c r="AT83">
        <v>4.249862222726235</v>
      </c>
      <c r="AU83">
        <v>4.1945487105028647</v>
      </c>
      <c r="AV83">
        <v>3.8045154038001199</v>
      </c>
      <c r="AW83">
        <v>3.936294963417085</v>
      </c>
      <c r="AX83">
        <v>3.2048214689555952</v>
      </c>
      <c r="AY83">
        <v>4.4779854104244752</v>
      </c>
      <c r="AZ83">
        <v>4.7281123780101204</v>
      </c>
      <c r="BA83">
        <v>2.6615207054651648</v>
      </c>
      <c r="BB83">
        <v>3.409782462975945</v>
      </c>
      <c r="BC83">
        <v>3.1167290017187401</v>
      </c>
      <c r="BD83">
        <v>4.0392478603689206</v>
      </c>
      <c r="BE83">
        <v>5.6888393801891297</v>
      </c>
      <c r="BF83">
        <v>2.9803679257632902</v>
      </c>
      <c r="BG83">
        <v>3.1651345170592453</v>
      </c>
      <c r="BH83">
        <v>2.6457467179185352</v>
      </c>
      <c r="BJ83">
        <f t="shared" si="12"/>
        <v>4.0073661380170522</v>
      </c>
      <c r="BK83">
        <f t="shared" si="13"/>
        <v>3.3928911641983985</v>
      </c>
      <c r="BL83">
        <f t="shared" si="14"/>
        <v>3.5624251867416423</v>
      </c>
      <c r="BN83">
        <f t="shared" si="15"/>
        <v>1.0121551250484009</v>
      </c>
      <c r="BO83">
        <f t="shared" si="16"/>
        <v>0.60818411744585321</v>
      </c>
      <c r="BP83">
        <f t="shared" si="17"/>
        <v>0.87531906149927452</v>
      </c>
      <c r="BR83">
        <f t="shared" si="18"/>
        <v>0.25303878126210022</v>
      </c>
      <c r="BS83">
        <f t="shared" si="19"/>
        <v>0.1433503712186395</v>
      </c>
      <c r="BT83">
        <f t="shared" si="20"/>
        <v>0.1750638122998549</v>
      </c>
      <c r="BV83">
        <f t="shared" si="21"/>
        <v>4.5204298471648724E-2</v>
      </c>
      <c r="BW83">
        <f t="shared" si="22"/>
        <v>0.15900139259339391</v>
      </c>
      <c r="BX83">
        <f t="shared" si="23"/>
        <v>0.45797754847328409</v>
      </c>
    </row>
    <row r="84" spans="1:76" x14ac:dyDescent="0.3">
      <c r="A84" t="s">
        <v>1776</v>
      </c>
      <c r="B84">
        <v>3.6307913995840497</v>
      </c>
      <c r="C84">
        <v>3.4159932614998301</v>
      </c>
      <c r="D84">
        <v>3.98045765435735</v>
      </c>
      <c r="E84">
        <v>6.2570762223103751</v>
      </c>
      <c r="F84">
        <v>4.5340486207224444</v>
      </c>
      <c r="G84">
        <v>5.5768142246787651</v>
      </c>
      <c r="H84">
        <v>4.8024676627764347</v>
      </c>
      <c r="I84">
        <v>4.5069126979970147</v>
      </c>
      <c r="J84">
        <v>8.1459035640859696</v>
      </c>
      <c r="K84">
        <v>3.0708107130463702</v>
      </c>
      <c r="L84">
        <v>5.2410342202827298</v>
      </c>
      <c r="M84">
        <v>4.6017334093828044</v>
      </c>
      <c r="N84">
        <v>5.8039697844527653</v>
      </c>
      <c r="O84">
        <v>3.259073119867705</v>
      </c>
      <c r="P84">
        <v>4.5376814581548945</v>
      </c>
      <c r="Q84">
        <v>3.9934599003034399</v>
      </c>
      <c r="R84">
        <v>5.8721534948097496</v>
      </c>
      <c r="S84">
        <v>4.9185873612732252</v>
      </c>
      <c r="T84">
        <v>3.0316454678603302</v>
      </c>
      <c r="U84">
        <v>4.6601878602233651</v>
      </c>
      <c r="V84">
        <v>4.3723738232412455</v>
      </c>
      <c r="W84">
        <v>4.9298289227425851</v>
      </c>
      <c r="X84">
        <v>4.2605804866979557</v>
      </c>
      <c r="Y84">
        <v>3.5664773623886648</v>
      </c>
      <c r="Z84">
        <v>3.5187039445950701</v>
      </c>
      <c r="AA84">
        <v>5.1930802807839749</v>
      </c>
      <c r="AB84">
        <v>3.8491756412194698</v>
      </c>
      <c r="AC84">
        <v>4.272821361415005</v>
      </c>
      <c r="AD84">
        <v>3.2410758415488452</v>
      </c>
      <c r="AE84">
        <v>3.9424165630904948</v>
      </c>
      <c r="AF84">
        <v>3.5272770716938453</v>
      </c>
      <c r="AG84">
        <v>4.7429964473715653</v>
      </c>
      <c r="AH84">
        <v>3.8508236911397651</v>
      </c>
      <c r="AI84">
        <v>5.4136105098477447</v>
      </c>
      <c r="AJ84">
        <v>2.7151336587661801</v>
      </c>
      <c r="AK84">
        <v>5.3223898653726103</v>
      </c>
      <c r="AL84">
        <v>3.4217126254651502</v>
      </c>
      <c r="AM84">
        <v>6.4210554600721501</v>
      </c>
      <c r="AN84">
        <v>2.8659143740833102</v>
      </c>
      <c r="AO84">
        <v>3.35692757200421</v>
      </c>
      <c r="AP84">
        <v>4.1669086076397353</v>
      </c>
      <c r="AQ84">
        <v>2.8416640808071301</v>
      </c>
      <c r="AR84">
        <v>3.3852524303899747</v>
      </c>
      <c r="AS84">
        <v>3.9007310328017599</v>
      </c>
      <c r="AT84">
        <v>4.9633269124427493</v>
      </c>
      <c r="AU84">
        <v>4.6280396125242547</v>
      </c>
      <c r="AV84">
        <v>3.9613497681871701</v>
      </c>
      <c r="AW84">
        <v>4.7826284320041008</v>
      </c>
      <c r="AX84">
        <v>4.1211752729511053</v>
      </c>
      <c r="AY84">
        <v>6.04229501496257</v>
      </c>
      <c r="AZ84">
        <v>5.8717242010620705</v>
      </c>
      <c r="BA84">
        <v>4.6224587368365242</v>
      </c>
      <c r="BB84">
        <v>4.3148628676780403</v>
      </c>
      <c r="BC84">
        <v>4.2084005059464902</v>
      </c>
      <c r="BD84">
        <v>5.4926817838762005</v>
      </c>
      <c r="BE84">
        <v>6.6057580031807195</v>
      </c>
      <c r="BF84">
        <v>3.7298711974433703</v>
      </c>
      <c r="BG84">
        <v>3.7959815638200349</v>
      </c>
      <c r="BH84">
        <v>3.4371909708571398</v>
      </c>
      <c r="BJ84">
        <f t="shared" si="12"/>
        <v>4.709889244593934</v>
      </c>
      <c r="BK84">
        <f t="shared" si="13"/>
        <v>4.2868786739968279</v>
      </c>
      <c r="BL84">
        <f t="shared" si="14"/>
        <v>4.3590173820469902</v>
      </c>
      <c r="BN84">
        <f t="shared" si="15"/>
        <v>1.2968710483277541</v>
      </c>
      <c r="BO84">
        <f t="shared" si="16"/>
        <v>0.79066710427506415</v>
      </c>
      <c r="BP84">
        <f t="shared" si="17"/>
        <v>1.1074582315958958</v>
      </c>
      <c r="BR84">
        <f t="shared" si="18"/>
        <v>0.32421776208193853</v>
      </c>
      <c r="BS84">
        <f t="shared" si="19"/>
        <v>0.18636202369800967</v>
      </c>
      <c r="BT84">
        <f t="shared" si="20"/>
        <v>0.22149164631917917</v>
      </c>
      <c r="BV84">
        <f t="shared" si="21"/>
        <v>0.26906672289853678</v>
      </c>
      <c r="BW84">
        <f t="shared" si="22"/>
        <v>0.37904859517522471</v>
      </c>
      <c r="BX84">
        <f t="shared" si="23"/>
        <v>0.80443888284028453</v>
      </c>
    </row>
    <row r="85" spans="1:76" x14ac:dyDescent="0.3">
      <c r="A85" t="s">
        <v>1777</v>
      </c>
      <c r="B85">
        <v>1.524510843760045</v>
      </c>
      <c r="C85">
        <v>1.6265226956991701</v>
      </c>
      <c r="D85">
        <v>1.6559669787001199</v>
      </c>
      <c r="E85">
        <v>2.2516053217046852</v>
      </c>
      <c r="F85">
        <v>1.6240233739945151</v>
      </c>
      <c r="G85">
        <v>2.4266813712864996</v>
      </c>
      <c r="H85">
        <v>1.5210884930015252</v>
      </c>
      <c r="I85">
        <v>1.7673992731709749</v>
      </c>
      <c r="J85">
        <v>3.9471167030310701</v>
      </c>
      <c r="K85">
        <v>1.5998922615196252</v>
      </c>
      <c r="L85">
        <v>1.9671691376446598</v>
      </c>
      <c r="M85">
        <v>1.67306213058191</v>
      </c>
      <c r="N85">
        <v>2.545941724083995</v>
      </c>
      <c r="O85">
        <v>1.3159760053780249</v>
      </c>
      <c r="P85">
        <v>2.2944204828749051</v>
      </c>
      <c r="Q85">
        <v>1.8194851949923301</v>
      </c>
      <c r="R85">
        <v>3.1670256986415599</v>
      </c>
      <c r="S85">
        <v>2.1971798128149</v>
      </c>
      <c r="T85">
        <v>1.2117065822860751</v>
      </c>
      <c r="U85">
        <v>1.8921775644422598</v>
      </c>
      <c r="V85">
        <v>2.049653291904955</v>
      </c>
      <c r="W85">
        <v>2.3532217463366449</v>
      </c>
      <c r="X85">
        <v>1.8247293567899101</v>
      </c>
      <c r="Y85">
        <v>1.6153359605199449</v>
      </c>
      <c r="Z85">
        <v>1.5228637027909</v>
      </c>
      <c r="AA85">
        <v>2.1109042587437603</v>
      </c>
      <c r="AB85">
        <v>1.5149719108225299</v>
      </c>
      <c r="AC85">
        <v>2.0801715467084549</v>
      </c>
      <c r="AD85">
        <v>1.2278060079571849</v>
      </c>
      <c r="AE85">
        <v>2.2174279006247701</v>
      </c>
      <c r="AF85">
        <v>1.8921276731249899</v>
      </c>
      <c r="AG85">
        <v>2.3574447919916102</v>
      </c>
      <c r="AH85">
        <v>1.7990839749854102</v>
      </c>
      <c r="AI85">
        <v>2.2164781978689199</v>
      </c>
      <c r="AJ85">
        <v>0.904718547143878</v>
      </c>
      <c r="AK85">
        <v>2.3773594887597951</v>
      </c>
      <c r="AL85">
        <v>1.564487271547625</v>
      </c>
      <c r="AM85">
        <v>2.3603071862854952</v>
      </c>
      <c r="AN85">
        <v>1.1957770166375852</v>
      </c>
      <c r="AO85">
        <v>1.699916014317455</v>
      </c>
      <c r="AP85">
        <v>1.5072512344545501</v>
      </c>
      <c r="AQ85">
        <v>1.340837398274215</v>
      </c>
      <c r="AR85">
        <v>1.5180710124646999</v>
      </c>
      <c r="AS85">
        <v>1.9719211874590301</v>
      </c>
      <c r="AT85">
        <v>2.0949443235989103</v>
      </c>
      <c r="AU85">
        <v>1.777621640958795</v>
      </c>
      <c r="AV85">
        <v>1.8065804712158651</v>
      </c>
      <c r="AW85">
        <v>1.8915375089240751</v>
      </c>
      <c r="AX85">
        <v>1.820653966330235</v>
      </c>
      <c r="AY85">
        <v>2.51117927959428</v>
      </c>
      <c r="AZ85">
        <v>2.7017069806464402</v>
      </c>
      <c r="BA85">
        <v>1.5596894048600198</v>
      </c>
      <c r="BB85">
        <v>1.8280920403170651</v>
      </c>
      <c r="BC85">
        <v>1.6135150680016199</v>
      </c>
      <c r="BD85">
        <v>2.0786918109821801</v>
      </c>
      <c r="BE85">
        <v>2.6076208223080899</v>
      </c>
      <c r="BF85">
        <v>1.2427592227889399</v>
      </c>
      <c r="BG85">
        <v>1.7219927775856501</v>
      </c>
      <c r="BH85">
        <v>1.729595883398535</v>
      </c>
      <c r="BJ85">
        <f t="shared" si="12"/>
        <v>1.9725538744640034</v>
      </c>
      <c r="BK85">
        <f t="shared" si="13"/>
        <v>1.9583505544085991</v>
      </c>
      <c r="BL85">
        <f t="shared" si="14"/>
        <v>1.8170731023542011</v>
      </c>
      <c r="BN85">
        <f t="shared" si="15"/>
        <v>0.63700274208256125</v>
      </c>
      <c r="BO85">
        <f t="shared" si="16"/>
        <v>0.46402233750801614</v>
      </c>
      <c r="BP85">
        <f t="shared" si="17"/>
        <v>0.44896451311959823</v>
      </c>
      <c r="BR85">
        <f t="shared" si="18"/>
        <v>0.15925068552064031</v>
      </c>
      <c r="BS85">
        <f t="shared" si="19"/>
        <v>0.10937111382465037</v>
      </c>
      <c r="BT85">
        <f t="shared" si="20"/>
        <v>8.9792902623919646E-2</v>
      </c>
      <c r="BV85">
        <f t="shared" si="21"/>
        <v>0.94193157259783711</v>
      </c>
      <c r="BW85">
        <f t="shared" si="22"/>
        <v>0.40330647231933736</v>
      </c>
      <c r="BX85">
        <f t="shared" si="23"/>
        <v>0.32475907841403029</v>
      </c>
    </row>
    <row r="86" spans="1:76" x14ac:dyDescent="0.3">
      <c r="A86" t="s">
        <v>1778</v>
      </c>
      <c r="B86">
        <v>1.295750256455775</v>
      </c>
      <c r="C86">
        <v>1.0727241971090371</v>
      </c>
      <c r="D86">
        <v>1.400102619008015</v>
      </c>
      <c r="E86">
        <v>1.7355999455534952</v>
      </c>
      <c r="F86">
        <v>1.2736645063575449</v>
      </c>
      <c r="G86">
        <v>1.91875956577118</v>
      </c>
      <c r="H86">
        <v>1.34457453504701</v>
      </c>
      <c r="I86">
        <v>1.274998653481495</v>
      </c>
      <c r="J86">
        <v>2.6904666945023901</v>
      </c>
      <c r="K86">
        <v>1.1983972891986951</v>
      </c>
      <c r="L86">
        <v>1.628436537401035</v>
      </c>
      <c r="M86">
        <v>1.63562529901327</v>
      </c>
      <c r="N86">
        <v>1.8920460296895749</v>
      </c>
      <c r="O86">
        <v>1.2684406815447051</v>
      </c>
      <c r="P86">
        <v>2.3885861725048647</v>
      </c>
      <c r="Q86">
        <v>1.5196816065712699</v>
      </c>
      <c r="R86">
        <v>3.37747939840698</v>
      </c>
      <c r="S86">
        <v>1.8155721621364349</v>
      </c>
      <c r="T86">
        <v>1.2242466874977849</v>
      </c>
      <c r="U86">
        <v>1.7930381247747049</v>
      </c>
      <c r="V86">
        <v>1.4760801934840699</v>
      </c>
      <c r="W86">
        <v>1.668144816372505</v>
      </c>
      <c r="X86">
        <v>1.499221939735625</v>
      </c>
      <c r="Y86">
        <v>1.35307726371127</v>
      </c>
      <c r="Z86">
        <v>1.0877940923674698</v>
      </c>
      <c r="AA86">
        <v>1.4977206305879451</v>
      </c>
      <c r="AB86">
        <v>1.2912674656536449</v>
      </c>
      <c r="AC86">
        <v>1.8008306708790101</v>
      </c>
      <c r="AD86">
        <v>1.2388806043420049</v>
      </c>
      <c r="AE86">
        <v>2.3848732238835599</v>
      </c>
      <c r="AF86">
        <v>1.9053940434847001</v>
      </c>
      <c r="AG86">
        <v>1.9553517689030451</v>
      </c>
      <c r="AH86">
        <v>1.246737199412455</v>
      </c>
      <c r="AI86">
        <v>1.9980774899305751</v>
      </c>
      <c r="AJ86">
        <v>0.92832423976087153</v>
      </c>
      <c r="AK86">
        <v>2.1686156970982102</v>
      </c>
      <c r="AL86">
        <v>1.3437323180406451</v>
      </c>
      <c r="AM86">
        <v>2.1811060671040949</v>
      </c>
      <c r="AN86">
        <v>1.3419806907801299</v>
      </c>
      <c r="AO86">
        <v>1.2457632409969299</v>
      </c>
      <c r="AP86">
        <v>1.388209459820855</v>
      </c>
      <c r="AQ86">
        <v>1.453820034793825</v>
      </c>
      <c r="AR86">
        <v>1.2742599643275601</v>
      </c>
      <c r="AS86">
        <v>1.7987347459417</v>
      </c>
      <c r="AT86">
        <v>1.9575021299019202</v>
      </c>
      <c r="AU86">
        <v>1.45945884178958</v>
      </c>
      <c r="AV86">
        <v>1.6703209763446349</v>
      </c>
      <c r="AW86">
        <v>1.4015418991671851</v>
      </c>
      <c r="AX86">
        <v>1.5558271595413902</v>
      </c>
      <c r="AY86">
        <v>2.1258411225686751</v>
      </c>
      <c r="AZ86">
        <v>2.3004821542582752</v>
      </c>
      <c r="BA86">
        <v>1.71504326296176</v>
      </c>
      <c r="BB86">
        <v>1.464887371237185</v>
      </c>
      <c r="BC86">
        <v>1.5612220064179401</v>
      </c>
      <c r="BD86">
        <v>1.8546415120490698</v>
      </c>
      <c r="BE86">
        <v>2.20572355694138</v>
      </c>
      <c r="BF86">
        <v>1.41929380013739</v>
      </c>
      <c r="BG86">
        <v>1.417320436189565</v>
      </c>
      <c r="BH86">
        <v>1.4355035959941</v>
      </c>
      <c r="BJ86">
        <f t="shared" si="12"/>
        <v>1.5961159118255845</v>
      </c>
      <c r="BK86">
        <f t="shared" si="13"/>
        <v>1.7007659875313212</v>
      </c>
      <c r="BL86">
        <f t="shared" si="14"/>
        <v>1.6267662513665948</v>
      </c>
      <c r="BN86">
        <f t="shared" si="15"/>
        <v>0.44599588756446035</v>
      </c>
      <c r="BO86">
        <f t="shared" si="16"/>
        <v>0.5396303745912302</v>
      </c>
      <c r="BP86">
        <f t="shared" si="17"/>
        <v>0.35839055317380619</v>
      </c>
      <c r="BR86">
        <f t="shared" si="18"/>
        <v>0.11149897189111509</v>
      </c>
      <c r="BS86">
        <f t="shared" si="19"/>
        <v>0.1271920990692319</v>
      </c>
      <c r="BT86">
        <f t="shared" si="20"/>
        <v>7.1678110634761233E-2</v>
      </c>
      <c r="BV86">
        <f t="shared" si="21"/>
        <v>0.54051253273231747</v>
      </c>
      <c r="BW86">
        <f t="shared" si="22"/>
        <v>0.81887168586934089</v>
      </c>
      <c r="BX86">
        <f t="shared" si="23"/>
        <v>0.6162920847781308</v>
      </c>
    </row>
    <row r="87" spans="1:76" x14ac:dyDescent="0.3">
      <c r="A87" t="s">
        <v>1779</v>
      </c>
      <c r="B87">
        <v>0.307431067777302</v>
      </c>
      <c r="C87">
        <v>0.233990138698843</v>
      </c>
      <c r="D87">
        <v>0.32564703897994796</v>
      </c>
      <c r="E87">
        <v>0.44312482558495647</v>
      </c>
      <c r="F87">
        <v>0.25927335149935249</v>
      </c>
      <c r="G87">
        <v>0.39530160642678247</v>
      </c>
      <c r="H87">
        <v>0.31076252103716251</v>
      </c>
      <c r="I87">
        <v>0.24954008307466549</v>
      </c>
      <c r="J87">
        <v>0.68489676468914296</v>
      </c>
      <c r="K87">
        <v>0.28435811404245748</v>
      </c>
      <c r="L87">
        <v>0.23260741235940499</v>
      </c>
      <c r="M87">
        <v>0.38667287946249795</v>
      </c>
      <c r="N87">
        <v>0.43540002095354402</v>
      </c>
      <c r="O87">
        <v>0.214909939745831</v>
      </c>
      <c r="P87">
        <v>0.51427128947615697</v>
      </c>
      <c r="Q87">
        <v>0.49309858814899854</v>
      </c>
      <c r="R87">
        <v>0.27575757358279301</v>
      </c>
      <c r="S87">
        <v>0.28073419875198147</v>
      </c>
      <c r="T87">
        <v>0.288185513886551</v>
      </c>
      <c r="U87">
        <v>0.2849014926055935</v>
      </c>
      <c r="V87">
        <v>0.25971863647013799</v>
      </c>
      <c r="W87">
        <v>0.43456768695270898</v>
      </c>
      <c r="X87">
        <v>0.31835130470641304</v>
      </c>
      <c r="Y87">
        <v>0.2115234567445845</v>
      </c>
      <c r="Z87">
        <v>0.47038573988640298</v>
      </c>
      <c r="AA87">
        <v>0.2725867870365285</v>
      </c>
      <c r="AB87">
        <v>0.23391587986659351</v>
      </c>
      <c r="AC87">
        <v>0.21793886980649851</v>
      </c>
      <c r="AD87">
        <v>0.2491377293186485</v>
      </c>
      <c r="AE87">
        <v>0.42564754714370501</v>
      </c>
      <c r="AF87">
        <v>0.24602974776755401</v>
      </c>
      <c r="AG87">
        <v>0.36660714728121202</v>
      </c>
      <c r="AH87">
        <v>0.25714200561741551</v>
      </c>
      <c r="AI87">
        <v>0.30068558071590845</v>
      </c>
      <c r="AJ87">
        <v>0.21651838099755699</v>
      </c>
      <c r="AK87">
        <v>0.33162917298316996</v>
      </c>
      <c r="AL87">
        <v>0.27963911013584697</v>
      </c>
      <c r="AM87">
        <v>0.29953742890949753</v>
      </c>
      <c r="AN87">
        <v>0.296277025216792</v>
      </c>
      <c r="AO87">
        <v>0.32921981481899498</v>
      </c>
      <c r="AP87">
        <v>0.22787387559453651</v>
      </c>
      <c r="AQ87">
        <v>0.35589561922192703</v>
      </c>
      <c r="AR87">
        <v>0.22358801700450101</v>
      </c>
      <c r="AS87">
        <v>0.27349705554082798</v>
      </c>
      <c r="AT87">
        <v>0.3734626627196605</v>
      </c>
      <c r="AU87">
        <v>0.27059990537843903</v>
      </c>
      <c r="AV87">
        <v>0.31533140418370698</v>
      </c>
      <c r="AW87">
        <v>0.36136539190593553</v>
      </c>
      <c r="AX87">
        <v>0.24625065760579951</v>
      </c>
      <c r="AY87">
        <v>0.45016669041283247</v>
      </c>
      <c r="AZ87">
        <v>0.51078303373434097</v>
      </c>
      <c r="BA87">
        <v>0.35740849736900349</v>
      </c>
      <c r="BB87">
        <v>0.3061191379034745</v>
      </c>
      <c r="BC87">
        <v>0.40295551484934899</v>
      </c>
      <c r="BD87">
        <v>0.30253037151200751</v>
      </c>
      <c r="BE87">
        <v>0.36590546210425501</v>
      </c>
      <c r="BF87">
        <v>0.26943580504894649</v>
      </c>
      <c r="BG87">
        <v>0.30275880850103498</v>
      </c>
      <c r="BH87">
        <v>0.31433072579841803</v>
      </c>
      <c r="BJ87">
        <f t="shared" si="12"/>
        <v>0.3607053526223154</v>
      </c>
      <c r="BK87">
        <f t="shared" si="13"/>
        <v>0.29965649434117947</v>
      </c>
      <c r="BL87">
        <f t="shared" si="14"/>
        <v>0.31932318277803418</v>
      </c>
      <c r="BN87">
        <f t="shared" si="15"/>
        <v>0.12889601335137532</v>
      </c>
      <c r="BO87">
        <f t="shared" si="16"/>
        <v>7.5795773717556816E-2</v>
      </c>
      <c r="BP87">
        <f t="shared" si="17"/>
        <v>6.9024630350354083E-2</v>
      </c>
      <c r="BR87">
        <f t="shared" si="18"/>
        <v>3.222400333784383E-2</v>
      </c>
      <c r="BS87">
        <f t="shared" si="19"/>
        <v>1.7865235193655175E-2</v>
      </c>
      <c r="BT87">
        <f t="shared" si="20"/>
        <v>1.3804926070070816E-2</v>
      </c>
      <c r="BV87">
        <f t="shared" si="21"/>
        <v>0.11073766003982116</v>
      </c>
      <c r="BW87">
        <f t="shared" si="22"/>
        <v>0.25129080564257855</v>
      </c>
      <c r="BX87">
        <f t="shared" si="23"/>
        <v>0.3897136023460519</v>
      </c>
    </row>
    <row r="88" spans="1:76" x14ac:dyDescent="0.3">
      <c r="A88" t="s">
        <v>1780</v>
      </c>
      <c r="B88">
        <v>0.23291850599090549</v>
      </c>
      <c r="C88">
        <v>0.23550539123031999</v>
      </c>
      <c r="D88">
        <v>0.37379328316315152</v>
      </c>
      <c r="E88">
        <v>0.41831625241871251</v>
      </c>
      <c r="F88">
        <v>0.17946038355473248</v>
      </c>
      <c r="G88">
        <v>0.3396990056424285</v>
      </c>
      <c r="H88">
        <v>0.17277531687495451</v>
      </c>
      <c r="I88">
        <v>0.26401848128052452</v>
      </c>
      <c r="J88">
        <v>0.40499282199787201</v>
      </c>
      <c r="K88">
        <v>0.208988426855264</v>
      </c>
      <c r="L88">
        <v>0.27686315168539249</v>
      </c>
      <c r="M88">
        <v>0.20433761574788201</v>
      </c>
      <c r="N88">
        <v>0.33183350544450396</v>
      </c>
      <c r="O88">
        <v>0.190948717224452</v>
      </c>
      <c r="P88">
        <v>0.39992358426716046</v>
      </c>
      <c r="Q88">
        <v>0.30001727685207502</v>
      </c>
      <c r="R88">
        <v>0.48113823623511098</v>
      </c>
      <c r="S88">
        <v>0.194686011659468</v>
      </c>
      <c r="T88">
        <v>0.209676171094972</v>
      </c>
      <c r="U88">
        <v>0.3317670205285575</v>
      </c>
      <c r="V88">
        <v>0.159947506331614</v>
      </c>
      <c r="W88">
        <v>0.19666000922308166</v>
      </c>
      <c r="X88">
        <v>0.23722401489385048</v>
      </c>
      <c r="Y88">
        <v>0.17657281380746298</v>
      </c>
      <c r="Z88">
        <v>0.37532494253820403</v>
      </c>
      <c r="AA88">
        <v>0.18562954112694716</v>
      </c>
      <c r="AB88">
        <v>0.16289062959269601</v>
      </c>
      <c r="AC88">
        <v>0.18031962162870402</v>
      </c>
      <c r="AD88">
        <v>0.17494026676525748</v>
      </c>
      <c r="AE88">
        <v>0.21206821337009452</v>
      </c>
      <c r="AF88">
        <v>0.13879709594412798</v>
      </c>
      <c r="AG88">
        <v>0.30122204112684103</v>
      </c>
      <c r="AH88">
        <v>0.15418572978266701</v>
      </c>
      <c r="AI88">
        <v>0.30159741613353197</v>
      </c>
      <c r="AJ88">
        <v>0.2562720811342955</v>
      </c>
      <c r="AK88">
        <v>0.26875443346391847</v>
      </c>
      <c r="AL88">
        <v>0.305789557465939</v>
      </c>
      <c r="AM88">
        <v>0.219612718880212</v>
      </c>
      <c r="AN88">
        <v>0.22055363815878498</v>
      </c>
      <c r="AO88">
        <v>0.274391333827678</v>
      </c>
      <c r="AP88">
        <v>0.157625678041729</v>
      </c>
      <c r="AQ88">
        <v>0.2225560871738605</v>
      </c>
      <c r="AR88">
        <v>0.221094094286408</v>
      </c>
      <c r="AS88">
        <v>0.23864743961346502</v>
      </c>
      <c r="AT88">
        <v>0.24128552093169348</v>
      </c>
      <c r="AU88">
        <v>0.16577756867576099</v>
      </c>
      <c r="AV88">
        <v>0.1950051025923</v>
      </c>
      <c r="AW88">
        <v>0.2696687415077515</v>
      </c>
      <c r="AX88">
        <v>0.207529728575646</v>
      </c>
      <c r="AY88">
        <v>0.36448620399617848</v>
      </c>
      <c r="AZ88">
        <v>0.3147892158864265</v>
      </c>
      <c r="BA88">
        <v>0.236922305008129</v>
      </c>
      <c r="BB88">
        <v>0.23290810391500399</v>
      </c>
      <c r="BC88">
        <v>0.461358054199697</v>
      </c>
      <c r="BD88">
        <v>0.33974268821266451</v>
      </c>
      <c r="BE88">
        <v>0.31464181516235151</v>
      </c>
      <c r="BF88">
        <v>0.26521575828615152</v>
      </c>
      <c r="BG88">
        <v>0.21536513956815351</v>
      </c>
      <c r="BH88">
        <v>0.22020980484247848</v>
      </c>
      <c r="BJ88">
        <f t="shared" si="12"/>
        <v>0.28339948251439573</v>
      </c>
      <c r="BK88">
        <f t="shared" si="13"/>
        <v>0.23192484898795496</v>
      </c>
      <c r="BL88">
        <f t="shared" si="14"/>
        <v>0.25720811253626708</v>
      </c>
      <c r="BN88">
        <f t="shared" si="15"/>
        <v>8.530905093179951E-2</v>
      </c>
      <c r="BO88">
        <f t="shared" si="16"/>
        <v>9.1273181549406987E-2</v>
      </c>
      <c r="BP88">
        <f t="shared" si="17"/>
        <v>6.589638739217174E-2</v>
      </c>
      <c r="BR88">
        <f t="shared" si="18"/>
        <v>2.1327262732949877E-2</v>
      </c>
      <c r="BS88">
        <f t="shared" si="19"/>
        <v>2.151329520468552E-2</v>
      </c>
      <c r="BT88">
        <f t="shared" si="20"/>
        <v>1.3179277478434347E-2</v>
      </c>
      <c r="BV88">
        <f t="shared" si="21"/>
        <v>9.9009530971040427E-2</v>
      </c>
      <c r="BW88">
        <f t="shared" si="22"/>
        <v>0.30568880923774311</v>
      </c>
      <c r="BX88">
        <f t="shared" si="23"/>
        <v>0.32449795323300623</v>
      </c>
    </row>
    <row r="89" spans="1:76" x14ac:dyDescent="0.3">
      <c r="A89" t="s">
        <v>1781</v>
      </c>
      <c r="B89">
        <v>0.28103328738525551</v>
      </c>
      <c r="C89">
        <v>0.187140074785205</v>
      </c>
      <c r="D89">
        <v>0.16165126573754052</v>
      </c>
      <c r="E89">
        <v>0.36426444726419549</v>
      </c>
      <c r="F89">
        <v>0.189624666888112</v>
      </c>
      <c r="G89">
        <v>0.3186974359688125</v>
      </c>
      <c r="H89">
        <v>0.23330048741673898</v>
      </c>
      <c r="I89">
        <v>0.19265885915223951</v>
      </c>
      <c r="J89">
        <v>0.40618776157446901</v>
      </c>
      <c r="K89">
        <v>0.1536828801507456</v>
      </c>
      <c r="L89">
        <v>0.32610535641381849</v>
      </c>
      <c r="M89">
        <v>0.31204004609126801</v>
      </c>
      <c r="N89">
        <v>0.27730727825184598</v>
      </c>
      <c r="O89">
        <v>0.27003532632679</v>
      </c>
      <c r="P89">
        <v>0.27747126004885303</v>
      </c>
      <c r="Q89">
        <v>0.28539744942710599</v>
      </c>
      <c r="R89">
        <v>0.40669692808232799</v>
      </c>
      <c r="S89">
        <v>0.20714318437693749</v>
      </c>
      <c r="T89">
        <v>0.20315221542911049</v>
      </c>
      <c r="U89">
        <v>0.32644212921072452</v>
      </c>
      <c r="V89">
        <v>0.205232141091786</v>
      </c>
      <c r="W89">
        <v>0.37010552247551148</v>
      </c>
      <c r="X89">
        <v>0.10642000871184526</v>
      </c>
      <c r="Y89">
        <v>0.1512346120061957</v>
      </c>
      <c r="Z89">
        <v>0.49901215086265849</v>
      </c>
      <c r="AA89">
        <v>0.20642692587445749</v>
      </c>
      <c r="AB89">
        <v>0.14045472905876855</v>
      </c>
      <c r="AC89">
        <v>0.23062183350031301</v>
      </c>
      <c r="AD89">
        <v>0.17341029431132846</v>
      </c>
      <c r="AE89">
        <v>0.32490382126488448</v>
      </c>
      <c r="AF89">
        <v>0.19767035139585248</v>
      </c>
      <c r="AG89">
        <v>0.27876885426967601</v>
      </c>
      <c r="AH89">
        <v>0.30537355646111553</v>
      </c>
      <c r="AI89">
        <v>0.29502737844451449</v>
      </c>
      <c r="AJ89">
        <v>0.19618356974871601</v>
      </c>
      <c r="AK89">
        <v>0.243574610162062</v>
      </c>
      <c r="AL89">
        <v>0.25079430255158897</v>
      </c>
      <c r="AM89">
        <v>0.201531823457196</v>
      </c>
      <c r="AN89">
        <v>0.25276122994657801</v>
      </c>
      <c r="AO89">
        <v>0.31835280351837747</v>
      </c>
      <c r="AP89">
        <v>0.22864070796657548</v>
      </c>
      <c r="AQ89">
        <v>0.16028087030429999</v>
      </c>
      <c r="AR89">
        <v>0.23702680306687302</v>
      </c>
      <c r="AS89">
        <v>0.20774628332245149</v>
      </c>
      <c r="AT89">
        <v>0.28870223498324499</v>
      </c>
      <c r="AU89">
        <v>0.17124490676861201</v>
      </c>
      <c r="AV89">
        <v>0.24846673222478249</v>
      </c>
      <c r="AW89">
        <v>0.22337756256511399</v>
      </c>
      <c r="AX89">
        <v>0.14206088347831999</v>
      </c>
      <c r="AY89">
        <v>0.27660869533250848</v>
      </c>
      <c r="AZ89">
        <v>0.25220170682065751</v>
      </c>
      <c r="BA89">
        <v>0.25205669000300801</v>
      </c>
      <c r="BB89">
        <v>0.13729435163383499</v>
      </c>
      <c r="BC89">
        <v>0.22768151813010751</v>
      </c>
      <c r="BD89">
        <v>0.1508798331125325</v>
      </c>
      <c r="BE89">
        <v>0.23748632215517451</v>
      </c>
      <c r="BF89">
        <v>0.20949918880919949</v>
      </c>
      <c r="BG89">
        <v>0.20633871333581799</v>
      </c>
      <c r="BH89">
        <v>0.38266062294376102</v>
      </c>
      <c r="BJ89">
        <f t="shared" si="12"/>
        <v>0.26478736768018724</v>
      </c>
      <c r="BK89">
        <f t="shared" si="13"/>
        <v>0.25711647982377817</v>
      </c>
      <c r="BL89">
        <f t="shared" si="14"/>
        <v>0.22813811865365571</v>
      </c>
      <c r="BN89">
        <f t="shared" si="15"/>
        <v>7.3337750642632427E-2</v>
      </c>
      <c r="BO89">
        <f t="shared" si="16"/>
        <v>0.10196138490964778</v>
      </c>
      <c r="BP89">
        <f t="shared" si="17"/>
        <v>5.5371744590228422E-2</v>
      </c>
      <c r="BR89">
        <f t="shared" si="18"/>
        <v>1.8334437660658107E-2</v>
      </c>
      <c r="BS89">
        <f t="shared" si="19"/>
        <v>2.4032528896261222E-2</v>
      </c>
      <c r="BT89">
        <f t="shared" si="20"/>
        <v>1.1074348918045684E-2</v>
      </c>
      <c r="BV89">
        <f t="shared" si="21"/>
        <v>0.80136264003563107</v>
      </c>
      <c r="BW89">
        <f t="shared" si="22"/>
        <v>9.9077414220663532E-2</v>
      </c>
      <c r="BX89">
        <f t="shared" si="23"/>
        <v>0.28423843834006035</v>
      </c>
    </row>
    <row r="90" spans="1:76" x14ac:dyDescent="0.3">
      <c r="A90" t="s">
        <v>1782</v>
      </c>
      <c r="B90">
        <v>2.1293052804070953</v>
      </c>
      <c r="C90">
        <v>1.8400684489243551</v>
      </c>
      <c r="D90">
        <v>1.8236624391110698</v>
      </c>
      <c r="E90">
        <v>2.3911697880445049</v>
      </c>
      <c r="F90">
        <v>1.3790831871931801</v>
      </c>
      <c r="G90">
        <v>2.01095772675819</v>
      </c>
      <c r="H90">
        <v>1.4188255819808751</v>
      </c>
      <c r="I90">
        <v>1.7172511607481951</v>
      </c>
      <c r="J90">
        <v>3.4055520637933201</v>
      </c>
      <c r="K90">
        <v>1.1759573845029201</v>
      </c>
      <c r="L90">
        <v>1.7336691581470749</v>
      </c>
      <c r="M90">
        <v>2.0734846290719502</v>
      </c>
      <c r="N90">
        <v>1.8116826806791251</v>
      </c>
      <c r="O90">
        <v>1.695153604085075</v>
      </c>
      <c r="P90">
        <v>1.6738161776777418</v>
      </c>
      <c r="Q90">
        <v>1.82660866739988</v>
      </c>
      <c r="R90">
        <v>2.86106976479899</v>
      </c>
      <c r="S90">
        <v>1.9843120918870649</v>
      </c>
      <c r="T90">
        <v>2.1894036123060898</v>
      </c>
      <c r="U90">
        <v>2.5043179124379451</v>
      </c>
      <c r="V90">
        <v>1.222909473685845</v>
      </c>
      <c r="W90">
        <v>3.2382315184303399</v>
      </c>
      <c r="X90">
        <v>1.2910309968788813</v>
      </c>
      <c r="Y90">
        <v>1.085773410011577</v>
      </c>
      <c r="Z90">
        <v>3.4906554780798347</v>
      </c>
      <c r="AA90">
        <v>2.0975868686487349</v>
      </c>
      <c r="AB90">
        <v>1.4042788213729349</v>
      </c>
      <c r="AC90">
        <v>1.8975409520876099</v>
      </c>
      <c r="AD90">
        <v>1.772664292042025</v>
      </c>
      <c r="AE90">
        <v>3.1907388312661347</v>
      </c>
      <c r="AF90">
        <v>1.0877617942913691</v>
      </c>
      <c r="AG90">
        <v>2.1747746859184249</v>
      </c>
      <c r="AH90">
        <v>2.6594774758348101</v>
      </c>
      <c r="AI90">
        <v>1.6043637856028101</v>
      </c>
      <c r="AJ90">
        <v>1.0974574838223852</v>
      </c>
      <c r="AK90">
        <v>1.89347815409933</v>
      </c>
      <c r="AL90">
        <v>1.5663870033954299</v>
      </c>
      <c r="AM90">
        <v>1.196644481755567</v>
      </c>
      <c r="AN90">
        <v>2.2100050866446201</v>
      </c>
      <c r="AO90">
        <v>1.9313858276425648</v>
      </c>
      <c r="AP90">
        <v>1.280883085879436</v>
      </c>
      <c r="AQ90">
        <v>1.4342229263017301</v>
      </c>
      <c r="AR90">
        <v>2.161918622277375</v>
      </c>
      <c r="AS90">
        <v>1.7584542647553825</v>
      </c>
      <c r="AT90">
        <v>1.864023726341355</v>
      </c>
      <c r="AU90">
        <v>1.9198931508856498</v>
      </c>
      <c r="AV90">
        <v>1.9593561818918599</v>
      </c>
      <c r="AW90">
        <v>1.7731169882492999</v>
      </c>
      <c r="AX90">
        <v>1.41102927675572</v>
      </c>
      <c r="AY90">
        <v>1.86477276274439</v>
      </c>
      <c r="AZ90">
        <v>1.7356734886601499</v>
      </c>
      <c r="BA90">
        <v>2.6056091810477353</v>
      </c>
      <c r="BB90">
        <v>1.4370826441436351</v>
      </c>
      <c r="BC90">
        <v>1.5480796869947699</v>
      </c>
      <c r="BD90">
        <v>3.0059086862326048</v>
      </c>
      <c r="BE90">
        <v>0.94751958183631646</v>
      </c>
      <c r="BF90">
        <v>1.9051806191947551</v>
      </c>
      <c r="BG90">
        <v>1.4208584029253148</v>
      </c>
      <c r="BH90">
        <v>1.9433098656806651</v>
      </c>
      <c r="BJ90">
        <f t="shared" si="12"/>
        <v>1.8816404986577846</v>
      </c>
      <c r="BK90">
        <f t="shared" si="13"/>
        <v>2.0976050980878562</v>
      </c>
      <c r="BL90">
        <f t="shared" si="14"/>
        <v>1.7548900472063211</v>
      </c>
      <c r="BN90">
        <f t="shared" si="15"/>
        <v>0.50341776175836206</v>
      </c>
      <c r="BO90">
        <f t="shared" si="16"/>
        <v>0.76144647704241319</v>
      </c>
      <c r="BP90">
        <f t="shared" si="17"/>
        <v>0.45625677795581715</v>
      </c>
      <c r="BR90">
        <f t="shared" si="18"/>
        <v>0.12585444043959051</v>
      </c>
      <c r="BS90">
        <f t="shared" si="19"/>
        <v>0.17947465580909908</v>
      </c>
      <c r="BT90">
        <f t="shared" si="20"/>
        <v>9.125135559116343E-2</v>
      </c>
      <c r="BV90">
        <f t="shared" si="21"/>
        <v>0.33247612271964377</v>
      </c>
      <c r="BW90">
        <f t="shared" si="22"/>
        <v>0.42134500235586669</v>
      </c>
      <c r="BX90">
        <f t="shared" si="23"/>
        <v>0.10078811377897511</v>
      </c>
    </row>
    <row r="91" spans="1:76" x14ac:dyDescent="0.3">
      <c r="A91" t="s">
        <v>1783</v>
      </c>
      <c r="B91">
        <v>0.29282239958419953</v>
      </c>
      <c r="C91">
        <v>0.202988511281219</v>
      </c>
      <c r="D91">
        <v>0.15585814159988048</v>
      </c>
      <c r="E91">
        <v>0.32528285598123352</v>
      </c>
      <c r="F91">
        <v>0.14047949430341949</v>
      </c>
      <c r="G91">
        <v>0.21453138198617649</v>
      </c>
      <c r="H91">
        <v>0.23922127824535699</v>
      </c>
      <c r="I91">
        <v>0.20524959525240499</v>
      </c>
      <c r="J91">
        <v>0.28581326551611702</v>
      </c>
      <c r="K91">
        <v>0.2113059246953235</v>
      </c>
      <c r="L91">
        <v>0.25050605301953499</v>
      </c>
      <c r="M91">
        <v>0.330485073898236</v>
      </c>
      <c r="N91">
        <v>0.22639521181715649</v>
      </c>
      <c r="O91">
        <v>0.19529162826111901</v>
      </c>
      <c r="P91">
        <v>0.45689722772329699</v>
      </c>
      <c r="Q91">
        <v>0.23915327304687151</v>
      </c>
      <c r="R91">
        <v>0.39327694534332502</v>
      </c>
      <c r="S91">
        <v>0.16305665413370302</v>
      </c>
      <c r="T91">
        <v>0.20743931131610299</v>
      </c>
      <c r="U91">
        <v>0.36409638865003247</v>
      </c>
      <c r="V91">
        <v>0.20062554156251949</v>
      </c>
      <c r="W91">
        <v>0.27434216837952852</v>
      </c>
      <c r="X91">
        <v>0.19707395951831799</v>
      </c>
      <c r="Y91">
        <v>0.13966651037469949</v>
      </c>
      <c r="Z91">
        <v>0.32827355789695045</v>
      </c>
      <c r="AA91">
        <v>0.22790040207991</v>
      </c>
      <c r="AB91">
        <v>0.14398286171818581</v>
      </c>
      <c r="AC91">
        <v>0.21624491333815049</v>
      </c>
      <c r="AD91">
        <v>0.14219574432215298</v>
      </c>
      <c r="AE91">
        <v>0.2332025966889375</v>
      </c>
      <c r="AF91">
        <v>0.22163011397533899</v>
      </c>
      <c r="AG91">
        <v>0.31388475642244601</v>
      </c>
      <c r="AH91">
        <v>0.29500369300436702</v>
      </c>
      <c r="AI91">
        <v>0.215471453532983</v>
      </c>
      <c r="AJ91">
        <v>0.20352889229408699</v>
      </c>
      <c r="AK91">
        <v>0.28022379575377099</v>
      </c>
      <c r="AL91">
        <v>0.19417026710250651</v>
      </c>
      <c r="AM91">
        <v>0.22332565103975899</v>
      </c>
      <c r="AN91">
        <v>0.33486156870758255</v>
      </c>
      <c r="AO91">
        <v>0.229787428668352</v>
      </c>
      <c r="AP91">
        <v>0.25530125138765453</v>
      </c>
      <c r="AQ91">
        <v>0.1435900580066565</v>
      </c>
      <c r="AR91">
        <v>0.26855388614956049</v>
      </c>
      <c r="AS91">
        <v>0.20261384182811948</v>
      </c>
      <c r="AT91">
        <v>0.15391857451475449</v>
      </c>
      <c r="AU91">
        <v>0.11112108670263199</v>
      </c>
      <c r="AV91">
        <v>0.17509507055884049</v>
      </c>
      <c r="AW91">
        <v>0.23630840302205702</v>
      </c>
      <c r="AX91">
        <v>0.1375989474055655</v>
      </c>
      <c r="AY91">
        <v>0.25620177773661401</v>
      </c>
      <c r="AZ91">
        <v>0.17036232215147001</v>
      </c>
      <c r="BA91">
        <v>0.26830852138316952</v>
      </c>
      <c r="BB91">
        <v>0.20858856374672199</v>
      </c>
      <c r="BC91">
        <v>0.17547102172277151</v>
      </c>
      <c r="BD91">
        <v>0.18928895022710301</v>
      </c>
      <c r="BE91">
        <v>0.184202746335735</v>
      </c>
      <c r="BF91">
        <v>0.23627528204432802</v>
      </c>
      <c r="BG91">
        <v>0.22188919445738448</v>
      </c>
      <c r="BH91">
        <v>0.28220955956395649</v>
      </c>
      <c r="BJ91">
        <f t="shared" si="12"/>
        <v>0.2482675822632216</v>
      </c>
      <c r="BK91">
        <f t="shared" si="13"/>
        <v>0.23763153179209173</v>
      </c>
      <c r="BL91">
        <f t="shared" si="14"/>
        <v>0.21371186650044613</v>
      </c>
      <c r="BN91">
        <f t="shared" si="15"/>
        <v>7.7300189777647604E-2</v>
      </c>
      <c r="BO91">
        <f t="shared" si="16"/>
        <v>7.560344872271825E-2</v>
      </c>
      <c r="BP91">
        <f t="shared" si="17"/>
        <v>5.263845304753878E-2</v>
      </c>
      <c r="BR91">
        <f t="shared" si="18"/>
        <v>1.9325047444411901E-2</v>
      </c>
      <c r="BS91">
        <f t="shared" si="19"/>
        <v>1.7819903757641167E-2</v>
      </c>
      <c r="BT91">
        <f t="shared" si="20"/>
        <v>1.0527690609507756E-2</v>
      </c>
      <c r="BV91">
        <f t="shared" si="21"/>
        <v>0.68850956894007775</v>
      </c>
      <c r="BW91">
        <f t="shared" si="22"/>
        <v>0.12949981355308207</v>
      </c>
      <c r="BX91">
        <f t="shared" si="23"/>
        <v>0.25741319889395747</v>
      </c>
    </row>
    <row r="92" spans="1:76" x14ac:dyDescent="0.3">
      <c r="A92" t="s">
        <v>1784</v>
      </c>
      <c r="B92">
        <v>4.0199801486799247E-2</v>
      </c>
      <c r="C92">
        <v>2.9580786358982147E-2</v>
      </c>
      <c r="D92">
        <v>2.29552639328073E-2</v>
      </c>
      <c r="E92">
        <v>5.7186826609996903E-2</v>
      </c>
      <c r="F92">
        <v>2.4895961907624699E-2</v>
      </c>
      <c r="G92">
        <v>2.983447991372605E-2</v>
      </c>
      <c r="H92">
        <v>2.4271649228243951E-2</v>
      </c>
      <c r="I92">
        <v>1.6752650716288779E-2</v>
      </c>
      <c r="J92">
        <v>3.6010651621228497E-2</v>
      </c>
      <c r="K92">
        <v>2.43483528250741E-2</v>
      </c>
      <c r="L92">
        <v>5.5598390509404044E-2</v>
      </c>
      <c r="M92">
        <v>8.0149181360602395E-2</v>
      </c>
      <c r="N92">
        <v>3.990411614163495E-2</v>
      </c>
      <c r="O92">
        <v>4.0317484938794002E-2</v>
      </c>
      <c r="P92">
        <v>0.10607333596244126</v>
      </c>
      <c r="Q92">
        <v>5.4841454290561892E-2</v>
      </c>
      <c r="R92">
        <v>0.13988779090402101</v>
      </c>
      <c r="S92">
        <v>2.8201230716600151E-2</v>
      </c>
      <c r="T92">
        <v>3.5322161153970098E-2</v>
      </c>
      <c r="U92">
        <v>4.2235066294608402E-2</v>
      </c>
      <c r="V92">
        <v>2.53226468236229E-2</v>
      </c>
      <c r="W92">
        <v>5.27305593824424E-2</v>
      </c>
      <c r="X92">
        <v>5.3478726750803902E-2</v>
      </c>
      <c r="Y92">
        <v>4.9880933985743003E-2</v>
      </c>
      <c r="Z92">
        <v>5.2781373297313E-2</v>
      </c>
      <c r="AA92">
        <v>2.1037425268631501E-2</v>
      </c>
      <c r="AB92">
        <v>1.8167402058777E-2</v>
      </c>
      <c r="AC92">
        <v>2.7790841653486102E-2</v>
      </c>
      <c r="AD92">
        <v>4.54085714588882E-2</v>
      </c>
      <c r="AE92">
        <v>5.5491984140483452E-2</v>
      </c>
      <c r="AF92">
        <v>1.416085174029655E-2</v>
      </c>
      <c r="AG92">
        <v>6.1473700541452653E-2</v>
      </c>
      <c r="AH92">
        <v>2.5733902226074599E-2</v>
      </c>
      <c r="AI92">
        <v>1.363088707814235E-2</v>
      </c>
      <c r="AJ92">
        <v>6.6993739491552498E-3</v>
      </c>
      <c r="AK92">
        <v>2.0080041787191451E-2</v>
      </c>
      <c r="AL92">
        <v>5.0124541714243548E-2</v>
      </c>
      <c r="AM92">
        <v>4.9182432638963852E-2</v>
      </c>
      <c r="AN92">
        <v>5.0330599949981299E-2</v>
      </c>
      <c r="AO92">
        <v>3.04015558289948E-2</v>
      </c>
      <c r="AP92">
        <v>2.6854819417565963E-2</v>
      </c>
      <c r="AQ92">
        <v>4.2554850465740347E-2</v>
      </c>
      <c r="AR92">
        <v>5.8473622863613496E-3</v>
      </c>
      <c r="AS92">
        <v>8.5980509018016502E-3</v>
      </c>
      <c r="AT92">
        <v>5.0209758146783752E-2</v>
      </c>
      <c r="AU92">
        <v>0</v>
      </c>
      <c r="AV92">
        <v>5.8471924166741199E-2</v>
      </c>
      <c r="AW92">
        <v>5.1887633087444249E-2</v>
      </c>
      <c r="AX92">
        <v>5.4751851371446003E-2</v>
      </c>
      <c r="AY92">
        <v>4.8809717368721001E-2</v>
      </c>
      <c r="AZ92">
        <v>2.7397478794322999E-2</v>
      </c>
      <c r="BA92">
        <v>1.7820379960405648E-2</v>
      </c>
      <c r="BB92">
        <v>4.8739507476360203E-2</v>
      </c>
      <c r="BC92">
        <v>1.9534889657964516E-2</v>
      </c>
      <c r="BD92">
        <v>2.0558402552821549E-2</v>
      </c>
      <c r="BE92">
        <v>5.108559531918435E-2</v>
      </c>
      <c r="BF92">
        <v>6.8243719300354E-2</v>
      </c>
      <c r="BG92">
        <v>4.7999086606201551E-2</v>
      </c>
      <c r="BH92">
        <v>6.1042219920949652E-2</v>
      </c>
      <c r="BJ92">
        <f t="shared" si="12"/>
        <v>4.2682524237763135E-2</v>
      </c>
      <c r="BK92">
        <f t="shared" si="13"/>
        <v>4.2374225304186525E-2</v>
      </c>
      <c r="BL92">
        <f t="shared" si="14"/>
        <v>3.6689031706788007E-2</v>
      </c>
      <c r="BN92">
        <f t="shared" si="15"/>
        <v>2.3665565720070173E-2</v>
      </c>
      <c r="BO92">
        <f t="shared" si="16"/>
        <v>2.8844972110601868E-2</v>
      </c>
      <c r="BP92">
        <f t="shared" si="17"/>
        <v>1.9772081368920103E-2</v>
      </c>
      <c r="BR92">
        <f t="shared" si="18"/>
        <v>5.9163914300175433E-3</v>
      </c>
      <c r="BS92">
        <f t="shared" si="19"/>
        <v>6.7988251275144743E-3</v>
      </c>
      <c r="BT92">
        <f t="shared" si="20"/>
        <v>3.9544162737840203E-3</v>
      </c>
      <c r="BV92">
        <f t="shared" si="21"/>
        <v>0.97292547940463958</v>
      </c>
      <c r="BW92">
        <f t="shared" si="22"/>
        <v>0.40682017081689936</v>
      </c>
      <c r="BX92">
        <f t="shared" si="23"/>
        <v>0.47574536047458427</v>
      </c>
    </row>
    <row r="93" spans="1:76" x14ac:dyDescent="0.3">
      <c r="A93" t="s">
        <v>1785</v>
      </c>
      <c r="B93">
        <v>2.436840799103885E-2</v>
      </c>
      <c r="C93">
        <v>2.3255595067888401E-3</v>
      </c>
      <c r="D93">
        <v>7.9992931932951501E-3</v>
      </c>
      <c r="E93">
        <v>2.979068032718445E-2</v>
      </c>
      <c r="F93">
        <v>1.7413859198472929E-2</v>
      </c>
      <c r="G93">
        <v>2.0306095116650651E-2</v>
      </c>
      <c r="H93">
        <v>1.2115282984605215E-2</v>
      </c>
      <c r="I93">
        <v>3.0673981577911949E-3</v>
      </c>
      <c r="J93">
        <v>2.3074692414679802E-2</v>
      </c>
      <c r="K93">
        <v>1.45640393188376E-2</v>
      </c>
      <c r="L93">
        <v>1.1534623214299031E-2</v>
      </c>
      <c r="M93">
        <v>1.2205421618978956E-2</v>
      </c>
      <c r="N93">
        <v>3.4055512180012301E-3</v>
      </c>
      <c r="O93">
        <v>0</v>
      </c>
      <c r="P93">
        <v>2.2885398354901856E-2</v>
      </c>
      <c r="Q93">
        <v>1.3931141597068916E-2</v>
      </c>
      <c r="R93">
        <v>1.2127309349966199E-2</v>
      </c>
      <c r="S93">
        <v>1.6017734049895249E-3</v>
      </c>
      <c r="T93">
        <v>6.52746487529445E-3</v>
      </c>
      <c r="U93">
        <v>5.0109266939385742E-2</v>
      </c>
      <c r="V93">
        <v>4.8938855047086102E-2</v>
      </c>
      <c r="W93">
        <v>3.3350094833674598E-2</v>
      </c>
      <c r="X93">
        <v>2.5905456100048751E-2</v>
      </c>
      <c r="Y93">
        <v>1.328128340479403E-2</v>
      </c>
      <c r="Z93">
        <v>1.2852379765730551E-2</v>
      </c>
      <c r="AA93">
        <v>2.9973276738434348E-2</v>
      </c>
      <c r="AB93">
        <v>1.1279827206300195E-2</v>
      </c>
      <c r="AC93">
        <v>1.4437474198513401E-2</v>
      </c>
      <c r="AD93">
        <v>1.1666598780129499E-2</v>
      </c>
      <c r="AE93">
        <v>3.67990780395945E-2</v>
      </c>
      <c r="AF93">
        <v>1.283116972416515E-2</v>
      </c>
      <c r="AG93">
        <v>1.2407221416567251E-2</v>
      </c>
      <c r="AH93">
        <v>1.7484085342309396E-2</v>
      </c>
      <c r="AI93">
        <v>3.6300464342125902E-2</v>
      </c>
      <c r="AJ93">
        <v>2.4913205786907949E-2</v>
      </c>
      <c r="AK93">
        <v>4.0709599930755652E-2</v>
      </c>
      <c r="AL93">
        <v>1.647785241343765E-2</v>
      </c>
      <c r="AM93">
        <v>1.5706609565887202E-2</v>
      </c>
      <c r="AN93">
        <v>2.0366126956942749E-2</v>
      </c>
      <c r="AO93">
        <v>1.1941202117030059E-2</v>
      </c>
      <c r="AP93">
        <v>4.6823671076575604E-2</v>
      </c>
      <c r="AQ93">
        <v>3.0966439450575797E-2</v>
      </c>
      <c r="AR93">
        <v>3.4356390177111847E-2</v>
      </c>
      <c r="AS93">
        <v>1.1905172259864505E-2</v>
      </c>
      <c r="AT93">
        <v>8.2014835362576501E-3</v>
      </c>
      <c r="AU93">
        <v>2.2129021452974101E-2</v>
      </c>
      <c r="AV93">
        <v>3.3799718061462349E-2</v>
      </c>
      <c r="AW93">
        <v>0</v>
      </c>
      <c r="AX93">
        <v>2.1673799689899888E-2</v>
      </c>
      <c r="AY93">
        <v>3.0055106501672396E-2</v>
      </c>
      <c r="AZ93">
        <v>1.114125005002365E-2</v>
      </c>
      <c r="BA93">
        <v>4.7633728613498353E-3</v>
      </c>
      <c r="BB93">
        <v>1.8179405302327249E-2</v>
      </c>
      <c r="BC93">
        <v>6.8218810181475999E-3</v>
      </c>
      <c r="BD93">
        <v>3.5652169936574003E-2</v>
      </c>
      <c r="BE93">
        <v>1.3558037907292604E-2</v>
      </c>
      <c r="BF93">
        <v>1.3301654975717999E-2</v>
      </c>
      <c r="BG93">
        <v>3.0015702342207448E-2</v>
      </c>
      <c r="BH93">
        <v>4.0339219307276401E-2</v>
      </c>
      <c r="BJ93">
        <f t="shared" si="12"/>
        <v>1.3686715263287168E-2</v>
      </c>
      <c r="BK93">
        <f t="shared" si="13"/>
        <v>2.1548504417172751E-2</v>
      </c>
      <c r="BL93">
        <f t="shared" si="14"/>
        <v>2.1751923707130888E-2</v>
      </c>
      <c r="BN93">
        <f t="shared" si="15"/>
        <v>8.8740803625079103E-3</v>
      </c>
      <c r="BO93">
        <f t="shared" si="16"/>
        <v>1.4412733968371422E-2</v>
      </c>
      <c r="BP93">
        <f t="shared" si="17"/>
        <v>1.2507762784521306E-2</v>
      </c>
      <c r="BR93">
        <f t="shared" si="18"/>
        <v>2.2185200906269776E-3</v>
      </c>
      <c r="BS93">
        <f t="shared" si="19"/>
        <v>3.3971139748243777E-3</v>
      </c>
      <c r="BT93">
        <f t="shared" si="20"/>
        <v>2.5015525569042612E-3</v>
      </c>
      <c r="BV93">
        <f t="shared" si="21"/>
        <v>6.2567825810852851E-2</v>
      </c>
      <c r="BW93">
        <f t="shared" si="22"/>
        <v>2.0728797779986489E-2</v>
      </c>
      <c r="BX93">
        <f t="shared" si="23"/>
        <v>0.96182952164224189</v>
      </c>
    </row>
    <row r="94" spans="1:76" x14ac:dyDescent="0.3">
      <c r="A94" t="s">
        <v>1786</v>
      </c>
      <c r="B94">
        <v>4.7435597888690402E-2</v>
      </c>
      <c r="C94">
        <v>0.1200849452259083</v>
      </c>
      <c r="D94">
        <v>5.3920475768791651E-2</v>
      </c>
      <c r="E94">
        <v>0.12452035720506799</v>
      </c>
      <c r="F94">
        <v>8.5010033134511193E-2</v>
      </c>
      <c r="G94">
        <v>2.0557358568005609E-2</v>
      </c>
      <c r="H94">
        <v>0.12513715261571901</v>
      </c>
      <c r="I94">
        <v>4.3134839545687198E-2</v>
      </c>
      <c r="J94">
        <v>0.144741495162832</v>
      </c>
      <c r="K94">
        <v>6.586260524790491E-2</v>
      </c>
      <c r="L94">
        <v>9.2008636389861453E-2</v>
      </c>
      <c r="M94">
        <v>6.276347463913845E-2</v>
      </c>
      <c r="N94">
        <v>0.11006607742693494</v>
      </c>
      <c r="O94">
        <v>5.4665436977855655E-2</v>
      </c>
      <c r="P94">
        <v>0.12168598218193549</v>
      </c>
      <c r="Q94">
        <v>7.541285265336585E-2</v>
      </c>
      <c r="R94">
        <v>7.8887920626567798E-2</v>
      </c>
      <c r="S94">
        <v>0.1349837496209903</v>
      </c>
      <c r="T94">
        <v>0.1475418872678595</v>
      </c>
      <c r="U94">
        <v>5.3807139252704153E-2</v>
      </c>
      <c r="V94">
        <v>6.7286266600595848E-2</v>
      </c>
      <c r="W94">
        <v>0.11078580812158</v>
      </c>
      <c r="X94">
        <v>9.9462750485584145E-2</v>
      </c>
      <c r="Y94">
        <v>4.6789394956194351E-2</v>
      </c>
      <c r="Z94">
        <v>0.13675415632589094</v>
      </c>
      <c r="AA94">
        <v>0.19257923834051649</v>
      </c>
      <c r="AB94">
        <v>5.1963763928707649E-2</v>
      </c>
      <c r="AC94">
        <v>0.13501575712378916</v>
      </c>
      <c r="AD94">
        <v>0.109634455536854</v>
      </c>
      <c r="AE94">
        <v>3.8515968726689949E-2</v>
      </c>
      <c r="AF94">
        <v>7.0888750247341148E-2</v>
      </c>
      <c r="AG94">
        <v>9.72010985746002E-2</v>
      </c>
      <c r="AH94">
        <v>0.10404865401272184</v>
      </c>
      <c r="AI94">
        <v>6.3175498788716256E-2</v>
      </c>
      <c r="AJ94">
        <v>8.899889988699615E-2</v>
      </c>
      <c r="AK94">
        <v>8.0711072602320411E-2</v>
      </c>
      <c r="AL94">
        <v>8.9869656334768594E-2</v>
      </c>
      <c r="AM94">
        <v>0.11343516491548214</v>
      </c>
      <c r="AN94">
        <v>4.9592611406936896E-2</v>
      </c>
      <c r="AO94">
        <v>0.12719267429516301</v>
      </c>
      <c r="AP94">
        <v>0.10869438236816761</v>
      </c>
      <c r="AQ94">
        <v>8.7857704569255152E-2</v>
      </c>
      <c r="AR94">
        <v>0.120660419983322</v>
      </c>
      <c r="AS94">
        <v>0.11111341130585715</v>
      </c>
      <c r="AT94">
        <v>0.19008274348068799</v>
      </c>
      <c r="AU94">
        <v>8.9201142981264359E-2</v>
      </c>
      <c r="AV94">
        <v>8.6278538377505654E-2</v>
      </c>
      <c r="AW94">
        <v>7.4418832060517956E-2</v>
      </c>
      <c r="AX94">
        <v>5.4562851489217107E-2</v>
      </c>
      <c r="AY94">
        <v>0.10204522634261801</v>
      </c>
      <c r="AZ94">
        <v>3.0661769912338498E-2</v>
      </c>
      <c r="BA94">
        <v>0.18415987718611901</v>
      </c>
      <c r="BB94">
        <v>5.4992570262786603E-2</v>
      </c>
      <c r="BC94">
        <v>5.73777054571801E-2</v>
      </c>
      <c r="BD94">
        <v>7.6426300222134494E-2</v>
      </c>
      <c r="BE94">
        <v>6.97667900337582E-2</v>
      </c>
      <c r="BF94">
        <v>8.511316745038075E-2</v>
      </c>
      <c r="BG94">
        <v>0.13189228095759614</v>
      </c>
      <c r="BH94">
        <v>8.429999371201724E-2</v>
      </c>
      <c r="BJ94">
        <f t="shared" si="12"/>
        <v>8.4187957539513122E-2</v>
      </c>
      <c r="BK94">
        <f t="shared" si="13"/>
        <v>9.6629014363216886E-2</v>
      </c>
      <c r="BL94">
        <f t="shared" si="14"/>
        <v>9.3976231503775653E-2</v>
      </c>
      <c r="BN94">
        <f t="shared" si="15"/>
        <v>3.6643287840250179E-2</v>
      </c>
      <c r="BO94">
        <f t="shared" si="16"/>
        <v>4.1609839786532279E-2</v>
      </c>
      <c r="BP94">
        <f t="shared" si="17"/>
        <v>3.7502060141767102E-2</v>
      </c>
      <c r="BR94">
        <f t="shared" si="18"/>
        <v>9.1608219600625446E-3</v>
      </c>
      <c r="BS94">
        <f t="shared" si="19"/>
        <v>9.807533292380927E-3</v>
      </c>
      <c r="BT94">
        <f t="shared" si="20"/>
        <v>7.50041202835342E-3</v>
      </c>
      <c r="BV94">
        <f t="shared" si="21"/>
        <v>0.36085452406859941</v>
      </c>
      <c r="BW94">
        <f t="shared" si="22"/>
        <v>0.41438234144320907</v>
      </c>
      <c r="BX94">
        <f t="shared" si="23"/>
        <v>0.831149606783677</v>
      </c>
    </row>
    <row r="95" spans="1:76" x14ac:dyDescent="0.3">
      <c r="A95" t="s">
        <v>1787</v>
      </c>
      <c r="B95">
        <v>0.73905651625064306</v>
      </c>
      <c r="C95">
        <v>0.94560058389936197</v>
      </c>
      <c r="D95">
        <v>0.62050887662438448</v>
      </c>
      <c r="E95">
        <v>0.90298605088197048</v>
      </c>
      <c r="F95">
        <v>0.86768374128624803</v>
      </c>
      <c r="G95">
        <v>0.58943488375108355</v>
      </c>
      <c r="H95">
        <v>1.1374602187353964</v>
      </c>
      <c r="I95">
        <v>0.834896946661974</v>
      </c>
      <c r="J95">
        <v>0.82959712422662402</v>
      </c>
      <c r="K95">
        <v>0.52973243173894702</v>
      </c>
      <c r="L95">
        <v>0.95825964104011407</v>
      </c>
      <c r="M95">
        <v>0.90338731280233509</v>
      </c>
      <c r="N95">
        <v>0.55485288221810602</v>
      </c>
      <c r="O95">
        <v>0.72547121148657157</v>
      </c>
      <c r="P95">
        <v>0.44390382344419849</v>
      </c>
      <c r="Q95">
        <v>0.48826060762014545</v>
      </c>
      <c r="R95">
        <v>0.72195425820192405</v>
      </c>
      <c r="S95">
        <v>0.95860642230889548</v>
      </c>
      <c r="T95">
        <v>1.0514554306901149</v>
      </c>
      <c r="U95">
        <v>0.62820530323430845</v>
      </c>
      <c r="V95">
        <v>0.70633592686398305</v>
      </c>
      <c r="W95">
        <v>1.0552603813710881</v>
      </c>
      <c r="X95">
        <v>0.78672153874308104</v>
      </c>
      <c r="Y95">
        <v>0.58810374183935799</v>
      </c>
      <c r="Z95">
        <v>0.99414338138172154</v>
      </c>
      <c r="AA95">
        <v>1.2444606399205551</v>
      </c>
      <c r="AB95">
        <v>0.79396461634788451</v>
      </c>
      <c r="AC95">
        <v>0.68470085560443605</v>
      </c>
      <c r="AD95">
        <v>0.71434888319178702</v>
      </c>
      <c r="AE95">
        <v>0.64327055044539105</v>
      </c>
      <c r="AF95">
        <v>0.43662273299830251</v>
      </c>
      <c r="AG95">
        <v>0.64828409220646543</v>
      </c>
      <c r="AH95">
        <v>0.36183286820661453</v>
      </c>
      <c r="AI95">
        <v>0.58531781937368799</v>
      </c>
      <c r="AJ95">
        <v>0.6379964535418825</v>
      </c>
      <c r="AK95">
        <v>0.85615234909268245</v>
      </c>
      <c r="AL95">
        <v>0.60448473172094053</v>
      </c>
      <c r="AM95">
        <v>0.94020925717504156</v>
      </c>
      <c r="AN95">
        <v>0.34673603743208647</v>
      </c>
      <c r="AO95">
        <v>0.62649435279701848</v>
      </c>
      <c r="AP95">
        <v>1.029011074559478</v>
      </c>
      <c r="AQ95">
        <v>0.51187470381111799</v>
      </c>
      <c r="AR95">
        <v>0.86616845327041547</v>
      </c>
      <c r="AS95">
        <v>0.59047142665200547</v>
      </c>
      <c r="AT95">
        <v>0.81197198615515398</v>
      </c>
      <c r="AU95">
        <v>1.0850568074028799</v>
      </c>
      <c r="AV95">
        <v>0.92218464170894054</v>
      </c>
      <c r="AW95">
        <v>0.79995342053442098</v>
      </c>
      <c r="AX95">
        <v>0.70599899466918803</v>
      </c>
      <c r="AY95">
        <v>0.49854021772781798</v>
      </c>
      <c r="AZ95">
        <v>0.67738416223671949</v>
      </c>
      <c r="BA95">
        <v>0.65519623803813642</v>
      </c>
      <c r="BB95">
        <v>1.0632498881313786</v>
      </c>
      <c r="BC95">
        <v>0.59750434252617146</v>
      </c>
      <c r="BD95">
        <v>0.98608208417655652</v>
      </c>
      <c r="BE95">
        <v>0.6595090032165225</v>
      </c>
      <c r="BF95">
        <v>0.75703433986953406</v>
      </c>
      <c r="BG95">
        <v>0.82931489416661996</v>
      </c>
      <c r="BH95">
        <v>0.58993470860534791</v>
      </c>
      <c r="BJ95">
        <f t="shared" si="12"/>
        <v>0.75444330329175635</v>
      </c>
      <c r="BK95">
        <f t="shared" si="13"/>
        <v>0.75575496905164441</v>
      </c>
      <c r="BL95">
        <f t="shared" si="14"/>
        <v>0.74594058276872233</v>
      </c>
      <c r="BN95">
        <f t="shared" si="15"/>
        <v>0.19963956916092709</v>
      </c>
      <c r="BO95">
        <f t="shared" si="16"/>
        <v>0.22769528580005033</v>
      </c>
      <c r="BP95">
        <f t="shared" si="17"/>
        <v>0.1911660065760783</v>
      </c>
      <c r="BR95">
        <f t="shared" si="18"/>
        <v>4.9909892290231773E-2</v>
      </c>
      <c r="BS95">
        <f t="shared" si="19"/>
        <v>5.3668293544474867E-2</v>
      </c>
      <c r="BT95">
        <f t="shared" si="20"/>
        <v>3.8233201315215661E-2</v>
      </c>
      <c r="BV95">
        <f t="shared" si="21"/>
        <v>0.98583203090116367</v>
      </c>
      <c r="BW95">
        <f t="shared" si="22"/>
        <v>0.89329378020131123</v>
      </c>
      <c r="BX95">
        <f t="shared" si="23"/>
        <v>0.88251548498290033</v>
      </c>
    </row>
    <row r="96" spans="1:76" x14ac:dyDescent="0.3">
      <c r="A96" t="s">
        <v>1788</v>
      </c>
      <c r="B96">
        <v>1.87939483512952</v>
      </c>
      <c r="C96">
        <v>2.5884295841502398</v>
      </c>
      <c r="D96">
        <v>1.91901095539991</v>
      </c>
      <c r="E96">
        <v>2.757210625600325</v>
      </c>
      <c r="F96">
        <v>2.2199446760932853</v>
      </c>
      <c r="G96">
        <v>2.51253628602253</v>
      </c>
      <c r="H96">
        <v>3.3554693305055801</v>
      </c>
      <c r="I96">
        <v>2.548086461694655</v>
      </c>
      <c r="J96">
        <v>3.71483951925036</v>
      </c>
      <c r="K96">
        <v>2.2087524003688399</v>
      </c>
      <c r="L96">
        <v>2.7920810101285447</v>
      </c>
      <c r="M96">
        <v>3.1716876007702997</v>
      </c>
      <c r="N96">
        <v>2.5285960082738752</v>
      </c>
      <c r="O96">
        <v>2.2556921243693049</v>
      </c>
      <c r="P96">
        <v>2.0738042533714749</v>
      </c>
      <c r="Q96">
        <v>2.2853819496458501</v>
      </c>
      <c r="R96">
        <v>2.9765451523329598</v>
      </c>
      <c r="S96">
        <v>3.71439429903403</v>
      </c>
      <c r="T96">
        <v>3.0499891854626351</v>
      </c>
      <c r="U96">
        <v>2.9212747934857299</v>
      </c>
      <c r="V96">
        <v>2.4363832794717553</v>
      </c>
      <c r="W96">
        <v>3.0336013084287199</v>
      </c>
      <c r="X96">
        <v>2.60353609264609</v>
      </c>
      <c r="Y96">
        <v>1.84580175049803</v>
      </c>
      <c r="Z96">
        <v>3.7348992357207704</v>
      </c>
      <c r="AA96">
        <v>4.3274185811252703</v>
      </c>
      <c r="AB96">
        <v>2.504158155083045</v>
      </c>
      <c r="AC96">
        <v>3.087917812805995</v>
      </c>
      <c r="AD96">
        <v>2.6674048929515699</v>
      </c>
      <c r="AE96">
        <v>2.339823537627725</v>
      </c>
      <c r="AF96">
        <v>2.0882213991807452</v>
      </c>
      <c r="AG96">
        <v>2.9601329413373296</v>
      </c>
      <c r="AH96">
        <v>2.4821620090920398</v>
      </c>
      <c r="AI96">
        <v>2.2413688281658648</v>
      </c>
      <c r="AJ96">
        <v>1.8644791829011249</v>
      </c>
      <c r="AK96">
        <v>2.8852114861034601</v>
      </c>
      <c r="AL96">
        <v>2.1206419497643649</v>
      </c>
      <c r="AM96">
        <v>3.6332235899501448</v>
      </c>
      <c r="AN96">
        <v>1.4188933479249499</v>
      </c>
      <c r="AO96">
        <v>2.2754230144403049</v>
      </c>
      <c r="AP96">
        <v>2.6559833260325751</v>
      </c>
      <c r="AQ96">
        <v>1.9001520940232148</v>
      </c>
      <c r="AR96">
        <v>2.4648061487173001</v>
      </c>
      <c r="AS96">
        <v>2.5272417064658352</v>
      </c>
      <c r="AT96">
        <v>3.1215155253928897</v>
      </c>
      <c r="AU96">
        <v>3.5272493075404849</v>
      </c>
      <c r="AV96">
        <v>2.79279337131713</v>
      </c>
      <c r="AW96">
        <v>2.53574445209065</v>
      </c>
      <c r="AX96">
        <v>2.29678106652878</v>
      </c>
      <c r="AY96">
        <v>2.2651263616536399</v>
      </c>
      <c r="AZ96">
        <v>2.4059800886016403</v>
      </c>
      <c r="BA96">
        <v>1.8073119877365849</v>
      </c>
      <c r="BB96">
        <v>3.2544054013621446</v>
      </c>
      <c r="BC96">
        <v>2.413120449468765</v>
      </c>
      <c r="BD96">
        <v>2.79135641633918</v>
      </c>
      <c r="BE96">
        <v>2.8695671444373851</v>
      </c>
      <c r="BF96">
        <v>2.1552798164603297</v>
      </c>
      <c r="BG96">
        <v>2.5642660599737397</v>
      </c>
      <c r="BH96">
        <v>1.9545672255911699</v>
      </c>
      <c r="BJ96">
        <f t="shared" si="12"/>
        <v>2.5506823512984127</v>
      </c>
      <c r="BK96">
        <f t="shared" si="13"/>
        <v>2.8341685141361284</v>
      </c>
      <c r="BL96">
        <f t="shared" si="14"/>
        <v>2.5000448208327111</v>
      </c>
      <c r="BN96">
        <f t="shared" si="15"/>
        <v>0.51339709877115103</v>
      </c>
      <c r="BO96">
        <f t="shared" si="16"/>
        <v>0.62362883446181983</v>
      </c>
      <c r="BP96">
        <f t="shared" si="17"/>
        <v>0.53688878302397203</v>
      </c>
      <c r="BR96">
        <f t="shared" si="18"/>
        <v>0.12834927469278776</v>
      </c>
      <c r="BS96">
        <f t="shared" si="19"/>
        <v>0.14699072593047191</v>
      </c>
      <c r="BT96">
        <f t="shared" si="20"/>
        <v>0.1073777566047944</v>
      </c>
      <c r="BV96">
        <f t="shared" si="21"/>
        <v>0.15608609491703221</v>
      </c>
      <c r="BW96">
        <f t="shared" si="22"/>
        <v>0.76408481485265645</v>
      </c>
      <c r="BX96">
        <f t="shared" si="23"/>
        <v>7.5382557465640362E-2</v>
      </c>
    </row>
    <row r="97" spans="1:76" x14ac:dyDescent="0.3">
      <c r="A97" t="s">
        <v>1789</v>
      </c>
      <c r="B97">
        <v>0.99556769302644155</v>
      </c>
      <c r="C97">
        <v>1.0640909554590299</v>
      </c>
      <c r="D97">
        <v>0.94140720580650505</v>
      </c>
      <c r="E97">
        <v>1.3772873305372748</v>
      </c>
      <c r="F97">
        <v>0.9485931009402051</v>
      </c>
      <c r="G97">
        <v>1.1309597730351699</v>
      </c>
      <c r="H97">
        <v>1.2827903166182502</v>
      </c>
      <c r="I97">
        <v>1.1862991673969301</v>
      </c>
      <c r="J97">
        <v>1.9033109558042101</v>
      </c>
      <c r="K97">
        <v>1.0095930481516175</v>
      </c>
      <c r="L97">
        <v>1.2012338458203375</v>
      </c>
      <c r="M97">
        <v>1.1917696183740301</v>
      </c>
      <c r="N97">
        <v>1.3772365231154602</v>
      </c>
      <c r="O97">
        <v>0.92838357146579953</v>
      </c>
      <c r="P97">
        <v>1.2401626961851351</v>
      </c>
      <c r="Q97">
        <v>1.0461707335404336</v>
      </c>
      <c r="R97">
        <v>1.35410430393311</v>
      </c>
      <c r="S97">
        <v>2.7674712205874847</v>
      </c>
      <c r="T97">
        <v>1.433940137886915</v>
      </c>
      <c r="U97">
        <v>1.2294104248282549</v>
      </c>
      <c r="V97">
        <v>1.3036964741738</v>
      </c>
      <c r="W97">
        <v>1.36541342390913</v>
      </c>
      <c r="X97">
        <v>1.27672796076966</v>
      </c>
      <c r="Y97">
        <v>0.88385700830279246</v>
      </c>
      <c r="Z97">
        <v>1.566231875539825</v>
      </c>
      <c r="AA97">
        <v>1.9205399010673001</v>
      </c>
      <c r="AB97">
        <v>1.0423450995063721</v>
      </c>
      <c r="AC97">
        <v>1.2889667727988599</v>
      </c>
      <c r="AD97">
        <v>1.0211396552776255</v>
      </c>
      <c r="AE97">
        <v>1.265329743143105</v>
      </c>
      <c r="AF97">
        <v>1.1751538936438601</v>
      </c>
      <c r="AG97">
        <v>1.4554826118410249</v>
      </c>
      <c r="AH97">
        <v>1.1860113980117499</v>
      </c>
      <c r="AI97">
        <v>1.298778687246875</v>
      </c>
      <c r="AJ97">
        <v>0.74617031626701402</v>
      </c>
      <c r="AK97">
        <v>1.4712489780668099</v>
      </c>
      <c r="AL97">
        <v>0.98225523771973355</v>
      </c>
      <c r="AM97">
        <v>1.4913077033894599</v>
      </c>
      <c r="AN97">
        <v>0.78268736995497401</v>
      </c>
      <c r="AO97">
        <v>0.99583294349391038</v>
      </c>
      <c r="AP97">
        <v>1.0358598324636921</v>
      </c>
      <c r="AQ97">
        <v>0.94520165907875997</v>
      </c>
      <c r="AR97">
        <v>1.09883957294532</v>
      </c>
      <c r="AS97">
        <v>1.25182002521365</v>
      </c>
      <c r="AT97">
        <v>1.4416352812844901</v>
      </c>
      <c r="AU97">
        <v>1.422847539900765</v>
      </c>
      <c r="AV97">
        <v>1.41699191065021</v>
      </c>
      <c r="AW97">
        <v>1.3959819597208298</v>
      </c>
      <c r="AX97">
        <v>0.96781200562006198</v>
      </c>
      <c r="AY97">
        <v>1.17345327779413</v>
      </c>
      <c r="AZ97">
        <v>1.3772822722328399</v>
      </c>
      <c r="BA97">
        <v>0.95387611277083995</v>
      </c>
      <c r="BB97">
        <v>1.5442288387069101</v>
      </c>
      <c r="BC97">
        <v>1.1656612355651998</v>
      </c>
      <c r="BD97">
        <v>1.1555883849231101</v>
      </c>
      <c r="BE97">
        <v>1.3129480476900248</v>
      </c>
      <c r="BF97">
        <v>1.0972563179671502</v>
      </c>
      <c r="BG97">
        <v>1.4534801398783399</v>
      </c>
      <c r="BH97">
        <v>1.09247118151481</v>
      </c>
      <c r="BJ97">
        <f t="shared" si="12"/>
        <v>1.1765535334548016</v>
      </c>
      <c r="BK97">
        <f t="shared" si="13"/>
        <v>1.3797000329148748</v>
      </c>
      <c r="BL97">
        <f t="shared" si="14"/>
        <v>1.1909095257925215</v>
      </c>
      <c r="BN97">
        <f t="shared" si="15"/>
        <v>0.24306626448533672</v>
      </c>
      <c r="BO97">
        <f t="shared" si="16"/>
        <v>0.41282183274957479</v>
      </c>
      <c r="BP97">
        <f t="shared" si="17"/>
        <v>0.23195721528861576</v>
      </c>
      <c r="BR97">
        <f t="shared" si="18"/>
        <v>6.076656612133418E-2</v>
      </c>
      <c r="BS97">
        <f t="shared" si="19"/>
        <v>9.7303039119694373E-2</v>
      </c>
      <c r="BT97">
        <f t="shared" si="20"/>
        <v>4.639144305772315E-2</v>
      </c>
      <c r="BV97">
        <f t="shared" si="21"/>
        <v>8.747192762733573E-2</v>
      </c>
      <c r="BW97">
        <f t="shared" si="22"/>
        <v>0.85227248862582261</v>
      </c>
      <c r="BX97">
        <f t="shared" si="23"/>
        <v>9.2292437198680577E-2</v>
      </c>
    </row>
    <row r="98" spans="1:76" x14ac:dyDescent="0.3">
      <c r="A98" t="s">
        <v>1790</v>
      </c>
      <c r="B98">
        <v>0.40306341940614898</v>
      </c>
      <c r="C98">
        <v>0.44567374709699903</v>
      </c>
      <c r="D98">
        <v>0.4777330117775675</v>
      </c>
      <c r="E98">
        <v>0.63183071455624351</v>
      </c>
      <c r="F98">
        <v>0.43359058472571549</v>
      </c>
      <c r="G98">
        <v>0.61772852388854149</v>
      </c>
      <c r="H98">
        <v>0.372788234222238</v>
      </c>
      <c r="I98">
        <v>0.61169492545307746</v>
      </c>
      <c r="J98">
        <v>0.78853631895529797</v>
      </c>
      <c r="K98">
        <v>0.41656658211974551</v>
      </c>
      <c r="L98">
        <v>0.55622359031882851</v>
      </c>
      <c r="M98">
        <v>0.48924152657025649</v>
      </c>
      <c r="N98">
        <v>0.66103542960589801</v>
      </c>
      <c r="O98">
        <v>0.43016101236044602</v>
      </c>
      <c r="P98">
        <v>0.62746053224255705</v>
      </c>
      <c r="Q98">
        <v>0.45379222583885004</v>
      </c>
      <c r="R98">
        <v>0.727905831604579</v>
      </c>
      <c r="S98">
        <v>1.3439301541007951</v>
      </c>
      <c r="T98">
        <v>0.4803720984861175</v>
      </c>
      <c r="U98">
        <v>0.57849636480005395</v>
      </c>
      <c r="V98">
        <v>0.56542557819487804</v>
      </c>
      <c r="W98">
        <v>0.53017922091535852</v>
      </c>
      <c r="X98">
        <v>0.62346587716241697</v>
      </c>
      <c r="Y98">
        <v>0.3474660265392025</v>
      </c>
      <c r="Z98">
        <v>0.71818706228476703</v>
      </c>
      <c r="AA98">
        <v>0.64889294005707043</v>
      </c>
      <c r="AB98">
        <v>0.52061929046102851</v>
      </c>
      <c r="AC98">
        <v>0.53753945428714744</v>
      </c>
      <c r="AD98">
        <v>0.3753007282610975</v>
      </c>
      <c r="AE98">
        <v>0.46314903460555051</v>
      </c>
      <c r="AF98">
        <v>0.44744728562229596</v>
      </c>
      <c r="AG98">
        <v>0.61657251283793846</v>
      </c>
      <c r="AH98">
        <v>0.63779936774768409</v>
      </c>
      <c r="AI98">
        <v>0.64037292071299001</v>
      </c>
      <c r="AJ98">
        <v>0.29497914258075547</v>
      </c>
      <c r="AK98">
        <v>0.55678307387891746</v>
      </c>
      <c r="AL98">
        <v>0.39054456773739499</v>
      </c>
      <c r="AM98">
        <v>0.76097186364811353</v>
      </c>
      <c r="AN98">
        <v>0.37231292419280698</v>
      </c>
      <c r="AO98">
        <v>0.38450359304176152</v>
      </c>
      <c r="AP98">
        <v>0.49796499626317298</v>
      </c>
      <c r="AQ98">
        <v>0.37861826930118447</v>
      </c>
      <c r="AR98">
        <v>0.33796151613390851</v>
      </c>
      <c r="AS98">
        <v>0.68717493688674547</v>
      </c>
      <c r="AT98">
        <v>0.52867748657442248</v>
      </c>
      <c r="AU98">
        <v>0.58454814826985746</v>
      </c>
      <c r="AV98">
        <v>0.53076407183720697</v>
      </c>
      <c r="AW98">
        <v>0.64112576093536044</v>
      </c>
      <c r="AX98">
        <v>0.44227792194149851</v>
      </c>
      <c r="AY98">
        <v>0.60549553029450398</v>
      </c>
      <c r="AZ98">
        <v>0.68868218491108446</v>
      </c>
      <c r="BA98">
        <v>0.58356215220815955</v>
      </c>
      <c r="BB98">
        <v>0.630636746907697</v>
      </c>
      <c r="BC98">
        <v>0.49724423428348652</v>
      </c>
      <c r="BD98">
        <v>0.62034512781198403</v>
      </c>
      <c r="BE98">
        <v>0.79161890609990193</v>
      </c>
      <c r="BF98">
        <v>0.45905323769879003</v>
      </c>
      <c r="BG98">
        <v>0.59025944223981108</v>
      </c>
      <c r="BH98">
        <v>0.41484726254740451</v>
      </c>
      <c r="BJ98">
        <f t="shared" si="12"/>
        <v>0.52607002369615075</v>
      </c>
      <c r="BK98">
        <f t="shared" si="13"/>
        <v>0.60017343048227623</v>
      </c>
      <c r="BL98">
        <f t="shared" si="14"/>
        <v>0.53083812392903729</v>
      </c>
      <c r="BN98">
        <f t="shared" si="15"/>
        <v>0.11802826912688671</v>
      </c>
      <c r="BO98">
        <f t="shared" si="16"/>
        <v>0.21383667131422937</v>
      </c>
      <c r="BP98">
        <f t="shared" si="17"/>
        <v>0.1333530487196124</v>
      </c>
      <c r="BR98">
        <f t="shared" si="18"/>
        <v>2.9507067281721679E-2</v>
      </c>
      <c r="BS98">
        <f t="shared" si="19"/>
        <v>5.0401786784216827E-2</v>
      </c>
      <c r="BT98">
        <f t="shared" si="20"/>
        <v>2.6670609743922481E-2</v>
      </c>
      <c r="BV98">
        <f t="shared" si="21"/>
        <v>0.21531916099896711</v>
      </c>
      <c r="BW98">
        <f t="shared" si="22"/>
        <v>0.90526546067110214</v>
      </c>
      <c r="BX98">
        <f t="shared" si="23"/>
        <v>0.23478479981749528</v>
      </c>
    </row>
    <row r="99" spans="1:76" x14ac:dyDescent="0.3">
      <c r="A99" t="s">
        <v>1791</v>
      </c>
      <c r="B99">
        <v>0.24915222881789351</v>
      </c>
      <c r="C99">
        <v>0.36642448282127549</v>
      </c>
      <c r="D99">
        <v>0.32851895241079299</v>
      </c>
      <c r="E99">
        <v>0.69807201677354003</v>
      </c>
      <c r="F99">
        <v>0.2985706843900145</v>
      </c>
      <c r="G99">
        <v>0.34002662469601053</v>
      </c>
      <c r="H99">
        <v>0.35597962705611053</v>
      </c>
      <c r="I99">
        <v>0.32572066470176553</v>
      </c>
      <c r="J99">
        <v>0.76714275010335498</v>
      </c>
      <c r="K99">
        <v>0.277973674803979</v>
      </c>
      <c r="L99">
        <v>0.35241389171547599</v>
      </c>
      <c r="M99">
        <v>0.42738069190058103</v>
      </c>
      <c r="N99">
        <v>0.3250443430791225</v>
      </c>
      <c r="O99">
        <v>0.29509173582807802</v>
      </c>
      <c r="P99">
        <v>0.40887781838404402</v>
      </c>
      <c r="Q99">
        <v>0.408632063695193</v>
      </c>
      <c r="R99">
        <v>0.49188629597005301</v>
      </c>
      <c r="S99">
        <v>0.76534236941180844</v>
      </c>
      <c r="T99">
        <v>0.33158268549914449</v>
      </c>
      <c r="U99">
        <v>0.46546125380063796</v>
      </c>
      <c r="V99">
        <v>0.26797613346647398</v>
      </c>
      <c r="W99">
        <v>0.43250844828143653</v>
      </c>
      <c r="X99">
        <v>0.29524762484874201</v>
      </c>
      <c r="Y99">
        <v>0.34976861577207896</v>
      </c>
      <c r="Z99">
        <v>0.40766832820688298</v>
      </c>
      <c r="AA99">
        <v>0.39461785293535451</v>
      </c>
      <c r="AB99">
        <v>0.2978790620239215</v>
      </c>
      <c r="AC99">
        <v>0.51369893475197903</v>
      </c>
      <c r="AD99">
        <v>0.32081720450579654</v>
      </c>
      <c r="AE99">
        <v>0.51276509633065903</v>
      </c>
      <c r="AF99">
        <v>0.24232479731649101</v>
      </c>
      <c r="AG99">
        <v>0.37230409500427197</v>
      </c>
      <c r="AH99">
        <v>0.37466150232870898</v>
      </c>
      <c r="AI99">
        <v>0.46720178909167498</v>
      </c>
      <c r="AJ99">
        <v>0.15411038328684271</v>
      </c>
      <c r="AK99">
        <v>0.47567186538502848</v>
      </c>
      <c r="AL99">
        <v>0.1937023839113925</v>
      </c>
      <c r="AM99">
        <v>0.41547865360015146</v>
      </c>
      <c r="AN99">
        <v>0.30641706821204451</v>
      </c>
      <c r="AO99">
        <v>0.34996716318218152</v>
      </c>
      <c r="AP99">
        <v>0.35395236458204699</v>
      </c>
      <c r="AQ99">
        <v>0.23622474089536949</v>
      </c>
      <c r="AR99">
        <v>0.24900536028175549</v>
      </c>
      <c r="AS99">
        <v>0.42575047445184599</v>
      </c>
      <c r="AT99">
        <v>0.47450213978428746</v>
      </c>
      <c r="AU99">
        <v>0.35724704429964549</v>
      </c>
      <c r="AV99">
        <v>0.41408203146418548</v>
      </c>
      <c r="AW99">
        <v>0.40561569650841151</v>
      </c>
      <c r="AX99">
        <v>0.3154636196307215</v>
      </c>
      <c r="AY99">
        <v>0.54508612046572602</v>
      </c>
      <c r="AZ99">
        <v>0.41907576068557351</v>
      </c>
      <c r="BA99">
        <v>0.34282815111360654</v>
      </c>
      <c r="BB99">
        <v>0.41529015807644554</v>
      </c>
      <c r="BC99">
        <v>0.33836220862254796</v>
      </c>
      <c r="BD99">
        <v>0.53895033585342844</v>
      </c>
      <c r="BE99">
        <v>0.42430561005069756</v>
      </c>
      <c r="BF99">
        <v>0.31762055009742202</v>
      </c>
      <c r="BG99">
        <v>0.36986717113893652</v>
      </c>
      <c r="BH99">
        <v>0.35080017475851849</v>
      </c>
      <c r="BJ99">
        <f t="shared" si="12"/>
        <v>0.389063890698577</v>
      </c>
      <c r="BK99">
        <f t="shared" si="13"/>
        <v>0.40576178275256192</v>
      </c>
      <c r="BL99">
        <f t="shared" si="14"/>
        <v>0.36757508921355253</v>
      </c>
      <c r="BN99">
        <f t="shared" si="15"/>
        <v>0.14300139095981662</v>
      </c>
      <c r="BO99">
        <f t="shared" si="16"/>
        <v>0.12259125489252438</v>
      </c>
      <c r="BP99">
        <f t="shared" si="17"/>
        <v>9.5710317397631556E-2</v>
      </c>
      <c r="BR99">
        <f t="shared" si="18"/>
        <v>3.5750347739954155E-2</v>
      </c>
      <c r="BS99">
        <f t="shared" si="19"/>
        <v>2.889503588289084E-2</v>
      </c>
      <c r="BT99">
        <f t="shared" si="20"/>
        <v>1.9142063479526312E-2</v>
      </c>
      <c r="BV99">
        <f t="shared" si="21"/>
        <v>0.71898045637829833</v>
      </c>
      <c r="BW99">
        <f t="shared" si="22"/>
        <v>0.60112693242613413</v>
      </c>
      <c r="BX99">
        <f t="shared" si="23"/>
        <v>0.27906391573739542</v>
      </c>
    </row>
    <row r="100" spans="1:76" x14ac:dyDescent="0.3">
      <c r="A100" t="s">
        <v>1792</v>
      </c>
      <c r="B100">
        <v>0.20064755687934449</v>
      </c>
      <c r="C100">
        <v>0.17831791775957651</v>
      </c>
      <c r="D100">
        <v>0.29139534792478</v>
      </c>
      <c r="E100">
        <v>0.29908993226821551</v>
      </c>
      <c r="F100">
        <v>0.195320586549171</v>
      </c>
      <c r="G100">
        <v>0.22350834329027852</v>
      </c>
      <c r="H100">
        <v>0.20690914821473949</v>
      </c>
      <c r="I100">
        <v>0.21938603041591498</v>
      </c>
      <c r="J100">
        <v>0.586309379427293</v>
      </c>
      <c r="K100">
        <v>0.1355454765852695</v>
      </c>
      <c r="L100">
        <v>0.24038769557009698</v>
      </c>
      <c r="M100">
        <v>0.2804943315456575</v>
      </c>
      <c r="N100">
        <v>0.25629255893171299</v>
      </c>
      <c r="O100">
        <v>0.16546621286737651</v>
      </c>
      <c r="P100">
        <v>0.24143856792414498</v>
      </c>
      <c r="Q100">
        <v>0.18927914665057899</v>
      </c>
      <c r="R100">
        <v>0.34796858262682401</v>
      </c>
      <c r="S100">
        <v>0.31125344766705998</v>
      </c>
      <c r="T100">
        <v>0.1349620556981295</v>
      </c>
      <c r="U100">
        <v>0.24598179425300148</v>
      </c>
      <c r="V100">
        <v>0.2055234514947395</v>
      </c>
      <c r="W100">
        <v>0.25908142009576851</v>
      </c>
      <c r="X100">
        <v>0.1896615510664045</v>
      </c>
      <c r="Y100">
        <v>0.20562138230383697</v>
      </c>
      <c r="Z100">
        <v>0.20142423433686502</v>
      </c>
      <c r="AA100">
        <v>0.17276865033182048</v>
      </c>
      <c r="AB100">
        <v>0.17094206232958051</v>
      </c>
      <c r="AC100">
        <v>0.10901837852704875</v>
      </c>
      <c r="AD100">
        <v>0.14785212762032901</v>
      </c>
      <c r="AE100">
        <v>0.29407687135883154</v>
      </c>
      <c r="AF100">
        <v>0.1647259839378655</v>
      </c>
      <c r="AG100">
        <v>0.209247671528903</v>
      </c>
      <c r="AH100">
        <v>0.21613289294052551</v>
      </c>
      <c r="AI100">
        <v>0.25604761092035749</v>
      </c>
      <c r="AJ100">
        <v>0.126796086050358</v>
      </c>
      <c r="AK100">
        <v>0.20446873345158451</v>
      </c>
      <c r="AL100">
        <v>0.19743515689749702</v>
      </c>
      <c r="AM100">
        <v>0.25812747071362396</v>
      </c>
      <c r="AN100">
        <v>0.23696629715144499</v>
      </c>
      <c r="AO100">
        <v>0.18680389647982099</v>
      </c>
      <c r="AP100">
        <v>0.23802867202872602</v>
      </c>
      <c r="AQ100">
        <v>0.17596019202820801</v>
      </c>
      <c r="AR100">
        <v>0.18165596878788048</v>
      </c>
      <c r="AS100">
        <v>0.20798567035982851</v>
      </c>
      <c r="AT100">
        <v>0.219883279709645</v>
      </c>
      <c r="AU100">
        <v>0.12598162021780751</v>
      </c>
      <c r="AV100">
        <v>0.2730093504494065</v>
      </c>
      <c r="AW100">
        <v>0.18615493181019049</v>
      </c>
      <c r="AX100">
        <v>0.16158208024996151</v>
      </c>
      <c r="AY100">
        <v>0.35102534955412601</v>
      </c>
      <c r="AZ100">
        <v>0.20840545859625351</v>
      </c>
      <c r="BA100">
        <v>0.22069124032501752</v>
      </c>
      <c r="BB100">
        <v>0.20153630286975399</v>
      </c>
      <c r="BC100">
        <v>0.24902808654814201</v>
      </c>
      <c r="BD100">
        <v>0.23300239085045299</v>
      </c>
      <c r="BE100">
        <v>0.28091666278694999</v>
      </c>
      <c r="BF100">
        <v>0.14392684047953</v>
      </c>
      <c r="BG100">
        <v>0.1879331068438935</v>
      </c>
      <c r="BH100">
        <v>0.17498120950023699</v>
      </c>
      <c r="BJ100">
        <f t="shared" si="12"/>
        <v>0.24436176455025943</v>
      </c>
      <c r="BK100">
        <f t="shared" si="13"/>
        <v>0.21346056494654952</v>
      </c>
      <c r="BL100">
        <f t="shared" si="14"/>
        <v>0.20929144218961362</v>
      </c>
      <c r="BN100">
        <f t="shared" si="15"/>
        <v>0.10193018634128917</v>
      </c>
      <c r="BO100">
        <f t="shared" si="16"/>
        <v>6.2863702800611432E-2</v>
      </c>
      <c r="BP100">
        <f t="shared" si="17"/>
        <v>5.0294514876767865E-2</v>
      </c>
      <c r="BR100">
        <f t="shared" si="18"/>
        <v>2.5482546585322292E-2</v>
      </c>
      <c r="BS100">
        <f t="shared" si="19"/>
        <v>1.4817116846936035E-2</v>
      </c>
      <c r="BT100">
        <f t="shared" si="20"/>
        <v>1.0058902975353574E-2</v>
      </c>
      <c r="BV100">
        <f t="shared" si="21"/>
        <v>0.30477174695641679</v>
      </c>
      <c r="BW100">
        <f t="shared" si="22"/>
        <v>0.21534140640911731</v>
      </c>
      <c r="BX100">
        <f t="shared" si="23"/>
        <v>0.81742399077779548</v>
      </c>
    </row>
    <row r="101" spans="1:76" x14ac:dyDescent="0.3">
      <c r="A101" t="s">
        <v>1793</v>
      </c>
      <c r="B101">
        <v>6.7169953381838149E-2</v>
      </c>
      <c r="C101">
        <v>0.10045458106371929</v>
      </c>
      <c r="D101">
        <v>8.8146545296415746E-2</v>
      </c>
      <c r="E101">
        <v>0.10328793940167055</v>
      </c>
      <c r="F101">
        <v>6.9510656589498995E-2</v>
      </c>
      <c r="G101">
        <v>5.9585088287398301E-2</v>
      </c>
      <c r="H101">
        <v>6.0695515337660447E-2</v>
      </c>
      <c r="I101">
        <v>7.58608875302966E-2</v>
      </c>
      <c r="J101">
        <v>0.126723700169558</v>
      </c>
      <c r="K101">
        <v>4.5127847288999552E-2</v>
      </c>
      <c r="L101">
        <v>5.8149421416605999E-2</v>
      </c>
      <c r="M101">
        <v>8.8033004612912247E-2</v>
      </c>
      <c r="N101">
        <v>6.9820540598682743E-2</v>
      </c>
      <c r="O101">
        <v>6.7911513028824505E-2</v>
      </c>
      <c r="P101">
        <v>0.134756453968507</v>
      </c>
      <c r="Q101">
        <v>0.10118627259453586</v>
      </c>
      <c r="R101">
        <v>5.9867670443826099E-2</v>
      </c>
      <c r="S101">
        <v>0.14894482172346446</v>
      </c>
      <c r="T101">
        <v>5.3323447037274548E-2</v>
      </c>
      <c r="U101">
        <v>8.3180788576919601E-2</v>
      </c>
      <c r="V101">
        <v>0.10780846665633115</v>
      </c>
      <c r="W101">
        <v>0.1233964977342558</v>
      </c>
      <c r="X101">
        <v>7.6451111882578901E-2</v>
      </c>
      <c r="Y101">
        <v>0.1017720589928207</v>
      </c>
      <c r="Z101">
        <v>1.9735427568328405E-2</v>
      </c>
      <c r="AA101">
        <v>2.9823530038446351E-2</v>
      </c>
      <c r="AB101">
        <v>4.6091289443996653E-2</v>
      </c>
      <c r="AC101">
        <v>7.0766214198956845E-2</v>
      </c>
      <c r="AD101">
        <v>8.4590366547121348E-2</v>
      </c>
      <c r="AE101">
        <v>7.8118834820453495E-2</v>
      </c>
      <c r="AF101">
        <v>6.9674869896082542E-2</v>
      </c>
      <c r="AG101">
        <v>0.10447072430490209</v>
      </c>
      <c r="AH101">
        <v>4.303428502557715E-2</v>
      </c>
      <c r="AI101">
        <v>9.0312081112596004E-2</v>
      </c>
      <c r="AJ101">
        <v>7.2475328549504503E-2</v>
      </c>
      <c r="AK101">
        <v>0.1020233176271533</v>
      </c>
      <c r="AL101">
        <v>0.10391510943533666</v>
      </c>
      <c r="AM101">
        <v>0.1311114366001179</v>
      </c>
      <c r="AN101">
        <v>8.916403317700311E-2</v>
      </c>
      <c r="AO101">
        <v>4.8523942340961954E-2</v>
      </c>
      <c r="AP101">
        <v>9.8403031130007201E-2</v>
      </c>
      <c r="AQ101">
        <v>8.0508979660956242E-2</v>
      </c>
      <c r="AR101">
        <v>7.4524219271761255E-2</v>
      </c>
      <c r="AS101">
        <v>6.9792296916982952E-2</v>
      </c>
      <c r="AT101">
        <v>0.13012883648693149</v>
      </c>
      <c r="AU101">
        <v>0.1070707425850808</v>
      </c>
      <c r="AV101">
        <v>0.13499545679640901</v>
      </c>
      <c r="AW101">
        <v>8.2724710568271506E-2</v>
      </c>
      <c r="AX101">
        <v>9.2086738385497802E-2</v>
      </c>
      <c r="AY101">
        <v>0.162643329169054</v>
      </c>
      <c r="AZ101">
        <v>9.7444907501651593E-2</v>
      </c>
      <c r="BA101">
        <v>7.65462705303218E-2</v>
      </c>
      <c r="BB101">
        <v>8.6976825085207654E-2</v>
      </c>
      <c r="BC101">
        <v>7.5539251909977304E-2</v>
      </c>
      <c r="BD101">
        <v>5.1820656806418647E-2</v>
      </c>
      <c r="BE101">
        <v>9.1012459608253549E-2</v>
      </c>
      <c r="BF101">
        <v>4.8362551241215052E-2</v>
      </c>
      <c r="BG101">
        <v>7.3431383150163551E-2</v>
      </c>
      <c r="BH101">
        <v>4.7130866873276299E-2</v>
      </c>
      <c r="BJ101">
        <f t="shared" si="12"/>
        <v>8.2276245035445242E-2</v>
      </c>
      <c r="BK101">
        <f t="shared" si="13"/>
        <v>7.7297915889107338E-2</v>
      </c>
      <c r="BL101">
        <f t="shared" si="14"/>
        <v>8.9134267256300581E-2</v>
      </c>
      <c r="BN101">
        <f t="shared" si="15"/>
        <v>2.5381636951535926E-2</v>
      </c>
      <c r="BO101">
        <f t="shared" si="16"/>
        <v>3.2970231365136271E-2</v>
      </c>
      <c r="BP101">
        <f t="shared" si="17"/>
        <v>2.877079826177326E-2</v>
      </c>
      <c r="BR101">
        <f t="shared" si="18"/>
        <v>6.3454092378839814E-3</v>
      </c>
      <c r="BS101">
        <f t="shared" si="19"/>
        <v>7.7711580585257539E-3</v>
      </c>
      <c r="BT101">
        <f t="shared" si="20"/>
        <v>5.7541596523546521E-3</v>
      </c>
      <c r="BV101">
        <f t="shared" si="21"/>
        <v>0.62320147963933337</v>
      </c>
      <c r="BW101">
        <f t="shared" si="22"/>
        <v>0.42875119411019513</v>
      </c>
      <c r="BX101">
        <f t="shared" si="23"/>
        <v>0.22943751824438241</v>
      </c>
    </row>
    <row r="102" spans="1:76" x14ac:dyDescent="0.3">
      <c r="A102" t="s">
        <v>1794</v>
      </c>
      <c r="B102">
        <v>3.3836890194741703E-2</v>
      </c>
      <c r="C102">
        <v>7.0463539502495301E-2</v>
      </c>
      <c r="D102">
        <v>4.9699139362924999E-2</v>
      </c>
      <c r="E102">
        <v>4.7843219778483145E-2</v>
      </c>
      <c r="F102">
        <v>5.0526696141072247E-2</v>
      </c>
      <c r="G102">
        <v>7.5109265863751454E-2</v>
      </c>
      <c r="H102">
        <v>6.0803738211412196E-2</v>
      </c>
      <c r="I102">
        <v>3.13982376637926E-2</v>
      </c>
      <c r="J102">
        <v>7.3331535933474801E-2</v>
      </c>
      <c r="K102">
        <v>3.80775384272024E-2</v>
      </c>
      <c r="L102">
        <v>3.9378345397976799E-2</v>
      </c>
      <c r="M102">
        <v>5.6155655057445047E-2</v>
      </c>
      <c r="N102">
        <v>4.20989602084385E-2</v>
      </c>
      <c r="O102">
        <v>2.3745043289590751E-2</v>
      </c>
      <c r="P102">
        <v>9.9210486279635704E-2</v>
      </c>
      <c r="Q102">
        <v>2.0767946070204064E-2</v>
      </c>
      <c r="R102">
        <v>5.7542179054540697E-2</v>
      </c>
      <c r="S102">
        <v>8.9342534749708699E-2</v>
      </c>
      <c r="T102">
        <v>5.008145964680745E-2</v>
      </c>
      <c r="U102">
        <v>8.5487080221261058E-2</v>
      </c>
      <c r="V102">
        <v>5.5168681969804345E-2</v>
      </c>
      <c r="W102">
        <v>3.9996026580886648E-2</v>
      </c>
      <c r="X102">
        <v>4.6754097670593048E-2</v>
      </c>
      <c r="Y102">
        <v>2.598064303470465E-2</v>
      </c>
      <c r="Z102">
        <v>5.0913837669124752E-2</v>
      </c>
      <c r="AA102">
        <v>4.9061912656350501E-2</v>
      </c>
      <c r="AB102">
        <v>2.5857723849640149E-2</v>
      </c>
      <c r="AC102">
        <v>3.96364480462085E-2</v>
      </c>
      <c r="AD102">
        <v>1.3547294132979351E-2</v>
      </c>
      <c r="AE102">
        <v>5.9653618423386297E-2</v>
      </c>
      <c r="AF102">
        <v>5.7252881774318601E-2</v>
      </c>
      <c r="AG102">
        <v>5.2582442339345552E-2</v>
      </c>
      <c r="AH102">
        <v>7.1845320175480093E-2</v>
      </c>
      <c r="AI102">
        <v>2.739962837368095E-2</v>
      </c>
      <c r="AJ102">
        <v>2.0537853138402049E-2</v>
      </c>
      <c r="AK102">
        <v>6.9083027597619306E-2</v>
      </c>
      <c r="AL102">
        <v>4.6319654765362553E-2</v>
      </c>
      <c r="AM102">
        <v>3.9959792521424953E-2</v>
      </c>
      <c r="AN102">
        <v>8.4052130521310151E-2</v>
      </c>
      <c r="AO102">
        <v>5.7151227780730202E-2</v>
      </c>
      <c r="AP102">
        <v>1.439755851133415E-2</v>
      </c>
      <c r="AQ102">
        <v>4.3433797220067002E-2</v>
      </c>
      <c r="AR102">
        <v>3.5797908435371145E-2</v>
      </c>
      <c r="AS102">
        <v>5.163952521868085E-2</v>
      </c>
      <c r="AT102">
        <v>3.8128139869105446E-2</v>
      </c>
      <c r="AU102">
        <v>3.1087903674384403E-2</v>
      </c>
      <c r="AV102">
        <v>4.4718192156676703E-2</v>
      </c>
      <c r="AW102">
        <v>7.9454052292724398E-2</v>
      </c>
      <c r="AX102">
        <v>3.4736454942215195E-2</v>
      </c>
      <c r="AY102">
        <v>8.5561272538685451E-2</v>
      </c>
      <c r="AZ102">
        <v>4.7451085260338519E-2</v>
      </c>
      <c r="BA102">
        <v>1.4817840745608171E-2</v>
      </c>
      <c r="BB102">
        <v>6.4218689082123803E-2</v>
      </c>
      <c r="BC102">
        <v>4.3709008060484195E-2</v>
      </c>
      <c r="BD102">
        <v>6.0660944942735849E-2</v>
      </c>
      <c r="BE102">
        <v>4.6014164747620601E-2</v>
      </c>
      <c r="BF102">
        <v>4.6933145720235048E-2</v>
      </c>
      <c r="BG102">
        <v>3.6677852520388847E-2</v>
      </c>
      <c r="BH102">
        <v>2.87716968591223E-2</v>
      </c>
      <c r="BJ102">
        <f t="shared" si="12"/>
        <v>5.0777889836415097E-2</v>
      </c>
      <c r="BK102">
        <f t="shared" si="13"/>
        <v>4.9894656131601184E-2</v>
      </c>
      <c r="BL102">
        <f t="shared" si="14"/>
        <v>4.6612516764910052E-2</v>
      </c>
      <c r="BN102">
        <f t="shared" si="15"/>
        <v>2.1029682767545788E-2</v>
      </c>
      <c r="BO102">
        <f t="shared" si="16"/>
        <v>1.9910605275693181E-2</v>
      </c>
      <c r="BP102">
        <f t="shared" si="17"/>
        <v>1.9289573370766085E-2</v>
      </c>
      <c r="BR102">
        <f t="shared" si="18"/>
        <v>5.2574206918864471E-3</v>
      </c>
      <c r="BS102">
        <f t="shared" si="19"/>
        <v>4.6929746693237665E-3</v>
      </c>
      <c r="BT102">
        <f t="shared" si="20"/>
        <v>3.8579146741532172E-3</v>
      </c>
      <c r="BV102">
        <f t="shared" si="21"/>
        <v>0.90107108002280434</v>
      </c>
      <c r="BW102">
        <f t="shared" si="22"/>
        <v>0.52781773843705881</v>
      </c>
      <c r="BX102">
        <f t="shared" si="23"/>
        <v>0.59234077576772326</v>
      </c>
    </row>
    <row r="103" spans="1:76" x14ac:dyDescent="0.3">
      <c r="A103" t="s">
        <v>1795</v>
      </c>
      <c r="B103">
        <v>9.8083610618480942E-3</v>
      </c>
      <c r="C103">
        <v>1.27055918691352E-2</v>
      </c>
      <c r="D103">
        <v>1.4162858563540505E-2</v>
      </c>
      <c r="E103">
        <v>2.3418132003619075E-2</v>
      </c>
      <c r="F103">
        <v>1.3560550599986201E-2</v>
      </c>
      <c r="G103">
        <v>1.714346697216396E-2</v>
      </c>
      <c r="H103">
        <v>7.5664386806937999E-3</v>
      </c>
      <c r="I103">
        <v>2.6272105146812053E-2</v>
      </c>
      <c r="J103">
        <v>4.7611981492878798E-2</v>
      </c>
      <c r="K103">
        <v>2.2231489819757099E-2</v>
      </c>
      <c r="L103">
        <v>3.135003399332735E-2</v>
      </c>
      <c r="M103">
        <v>3.9440401439028147E-2</v>
      </c>
      <c r="N103">
        <v>2.4681970761351098E-2</v>
      </c>
      <c r="O103">
        <v>9.9289344256612705E-3</v>
      </c>
      <c r="P103">
        <v>4.2318800502738299E-2</v>
      </c>
      <c r="Q103">
        <v>1.6636818550934799E-2</v>
      </c>
      <c r="R103">
        <v>1.2127309349966199E-2</v>
      </c>
      <c r="S103">
        <v>6.4524816000810503E-3</v>
      </c>
      <c r="T103">
        <v>2.260965262465495E-2</v>
      </c>
      <c r="U103">
        <v>2.1172967287626694E-2</v>
      </c>
      <c r="V103">
        <v>7.9710966685049497E-3</v>
      </c>
      <c r="W103">
        <v>4.7566250393712803E-2</v>
      </c>
      <c r="X103">
        <v>7.6452567222178754E-3</v>
      </c>
      <c r="Y103">
        <v>1.710046971480475E-2</v>
      </c>
      <c r="Z103">
        <v>4.3075874411291251E-2</v>
      </c>
      <c r="AA103">
        <v>6.8226202191203501E-3</v>
      </c>
      <c r="AB103">
        <v>1.8284333851027505E-2</v>
      </c>
      <c r="AC103">
        <v>2.6797522142378297E-2</v>
      </c>
      <c r="AD103">
        <v>1.7006995138552153E-2</v>
      </c>
      <c r="AE103">
        <v>5.5817785296116945E-2</v>
      </c>
      <c r="AF103">
        <v>1.7580625254145946E-2</v>
      </c>
      <c r="AG103">
        <v>3.0056182677421904E-2</v>
      </c>
      <c r="AH103">
        <v>3.4384978815360602E-2</v>
      </c>
      <c r="AI103">
        <v>3.7580140857569999E-2</v>
      </c>
      <c r="AJ103">
        <v>0</v>
      </c>
      <c r="AK103">
        <v>2.1892605924026549E-2</v>
      </c>
      <c r="AL103">
        <v>2.44293205331538E-2</v>
      </c>
      <c r="AM103">
        <v>3.670766130747035E-2</v>
      </c>
      <c r="AN103">
        <v>2.254182172142E-2</v>
      </c>
      <c r="AO103">
        <v>2.17705648450187E-2</v>
      </c>
      <c r="AP103">
        <v>3.1608659545500954E-2</v>
      </c>
      <c r="AQ103">
        <v>3.9075455328309847E-2</v>
      </c>
      <c r="AR103">
        <v>4.5419993676043352E-2</v>
      </c>
      <c r="AS103">
        <v>2.4125463080202549E-2</v>
      </c>
      <c r="AT103">
        <v>1.324155409892243E-2</v>
      </c>
      <c r="AU103">
        <v>2.2909386899628226E-2</v>
      </c>
      <c r="AV103">
        <v>2.362184344551654E-2</v>
      </c>
      <c r="AW103">
        <v>2.1568425663412414E-2</v>
      </c>
      <c r="AX103">
        <v>3.000026941874525E-2</v>
      </c>
      <c r="AY103">
        <v>2.1516250415769302E-2</v>
      </c>
      <c r="AZ103">
        <v>3.7416848912121548E-2</v>
      </c>
      <c r="BA103">
        <v>2.8101523166059149E-2</v>
      </c>
      <c r="BB103">
        <v>2.9624636112195998E-2</v>
      </c>
      <c r="BC103">
        <v>1.09180655768187E-2</v>
      </c>
      <c r="BD103">
        <v>0</v>
      </c>
      <c r="BE103">
        <v>5.5504273319997646E-3</v>
      </c>
      <c r="BF103">
        <v>2.1276826542929402E-2</v>
      </c>
      <c r="BG103">
        <v>7.5910115774195947E-3</v>
      </c>
      <c r="BH103">
        <v>3.8300058618660551E-2</v>
      </c>
      <c r="BJ103">
        <f t="shared" si="12"/>
        <v>2.2427370992717233E-2</v>
      </c>
      <c r="BK103">
        <f t="shared" si="13"/>
        <v>2.3891807945808571E-2</v>
      </c>
      <c r="BL103">
        <f t="shared" si="14"/>
        <v>2.3168346949653799E-2</v>
      </c>
      <c r="BN103">
        <f t="shared" si="15"/>
        <v>1.2272080256279148E-2</v>
      </c>
      <c r="BO103">
        <f t="shared" si="16"/>
        <v>1.4786399456535178E-2</v>
      </c>
      <c r="BP103">
        <f t="shared" si="17"/>
        <v>1.1969103883027724E-2</v>
      </c>
      <c r="BR103">
        <f t="shared" si="18"/>
        <v>3.0680200640697871E-3</v>
      </c>
      <c r="BS103">
        <f t="shared" si="19"/>
        <v>3.4851877750163686E-3</v>
      </c>
      <c r="BT103">
        <f t="shared" si="20"/>
        <v>2.3938207766055447E-3</v>
      </c>
      <c r="BV103">
        <f t="shared" si="21"/>
        <v>0.75451863876769654</v>
      </c>
      <c r="BW103">
        <f t="shared" si="22"/>
        <v>0.85020662675039693</v>
      </c>
      <c r="BX103">
        <f t="shared" si="23"/>
        <v>0.86522312366392484</v>
      </c>
    </row>
    <row r="104" spans="1:76" x14ac:dyDescent="0.3">
      <c r="A104" t="s">
        <v>1796</v>
      </c>
      <c r="B104">
        <v>3.8378427060263703E-2</v>
      </c>
      <c r="C104">
        <v>3.5407536290501945E-2</v>
      </c>
      <c r="D104">
        <v>5.0382483916869954E-2</v>
      </c>
      <c r="E104">
        <v>7.9671006846986595E-2</v>
      </c>
      <c r="F104">
        <v>1.7773025048393599E-2</v>
      </c>
      <c r="G104">
        <v>3.7045889432116855E-2</v>
      </c>
      <c r="H104">
        <v>2.0532950455061101E-2</v>
      </c>
      <c r="I104">
        <v>3.7683643193396246E-2</v>
      </c>
      <c r="J104">
        <v>2.3179978536332801E-2</v>
      </c>
      <c r="K104">
        <v>2.1894263821219499E-2</v>
      </c>
      <c r="L104">
        <v>5.0593912365122895E-2</v>
      </c>
      <c r="M104">
        <v>2.6361600421807636E-2</v>
      </c>
      <c r="N104">
        <v>2.77211319767059E-2</v>
      </c>
      <c r="O104">
        <v>8.7565847325189496E-3</v>
      </c>
      <c r="P104">
        <v>5.5125518903338E-2</v>
      </c>
      <c r="Q104">
        <v>8.7988080429145955E-3</v>
      </c>
      <c r="R104">
        <v>6.6801925395572698E-2</v>
      </c>
      <c r="S104">
        <v>4.1151611424300003E-2</v>
      </c>
      <c r="T104">
        <v>2.8162668493210849E-2</v>
      </c>
      <c r="U104">
        <v>3.5530433149613898E-2</v>
      </c>
      <c r="V104">
        <v>2.6916547293040501E-2</v>
      </c>
      <c r="W104">
        <v>1.42781143419795E-2</v>
      </c>
      <c r="X104">
        <v>2.0156301019375749E-2</v>
      </c>
      <c r="Y104">
        <v>3.25454522633414E-2</v>
      </c>
      <c r="Z104">
        <v>1.9607964138977821E-2</v>
      </c>
      <c r="AA104">
        <v>2.6277629229677399E-2</v>
      </c>
      <c r="AB104">
        <v>3.4528671842667752E-2</v>
      </c>
      <c r="AC104">
        <v>1.7248477882175699E-2</v>
      </c>
      <c r="AD104">
        <v>3.183859448369785E-2</v>
      </c>
      <c r="AE104">
        <v>9.4829811399052999E-2</v>
      </c>
      <c r="AF104">
        <v>3.612512977008725E-2</v>
      </c>
      <c r="AG104">
        <v>5.5291068227904999E-2</v>
      </c>
      <c r="AH104">
        <v>1.4659854301105901E-3</v>
      </c>
      <c r="AI104">
        <v>2.2875373402292919E-2</v>
      </c>
      <c r="AJ104">
        <v>9.4572945435708357E-3</v>
      </c>
      <c r="AK104">
        <v>4.5784784109622403E-2</v>
      </c>
      <c r="AL104">
        <v>3.9339580050100853E-2</v>
      </c>
      <c r="AM104">
        <v>5.3334226891693454E-2</v>
      </c>
      <c r="AN104">
        <v>2.6952699727145098E-2</v>
      </c>
      <c r="AO104">
        <v>1.6067793029972504E-2</v>
      </c>
      <c r="AP104">
        <v>2.1287953590545371E-2</v>
      </c>
      <c r="AQ104">
        <v>1.1274376832349411E-2</v>
      </c>
      <c r="AR104">
        <v>1.8999722069238098E-2</v>
      </c>
      <c r="AS104">
        <v>1.8374651835493749E-2</v>
      </c>
      <c r="AT104">
        <v>6.4608743930018697E-2</v>
      </c>
      <c r="AU104">
        <v>1.9473744395468548E-2</v>
      </c>
      <c r="AV104">
        <v>4.1650449794330496E-2</v>
      </c>
      <c r="AW104">
        <v>4.228029538952395E-2</v>
      </c>
      <c r="AX104">
        <v>1.4220269268798149E-2</v>
      </c>
      <c r="AY104">
        <v>3.33602253008769E-2</v>
      </c>
      <c r="AZ104">
        <v>4.339561067676425E-2</v>
      </c>
      <c r="BA104">
        <v>5.2364750381365198E-2</v>
      </c>
      <c r="BB104">
        <v>3.9846596796972097E-2</v>
      </c>
      <c r="BC104">
        <v>1.56150996762846E-2</v>
      </c>
      <c r="BD104">
        <v>4.6384895002108038E-2</v>
      </c>
      <c r="BE104">
        <v>7.0482117329787097E-2</v>
      </c>
      <c r="BF104">
        <v>7.0692080898851054E-2</v>
      </c>
      <c r="BG104">
        <v>3.0429755693454852E-2</v>
      </c>
      <c r="BH104">
        <v>1.8868889124462301E-2</v>
      </c>
      <c r="BJ104">
        <f t="shared" si="12"/>
        <v>3.3706672565221883E-2</v>
      </c>
      <c r="BK104">
        <f t="shared" si="13"/>
        <v>3.3646208843726662E-2</v>
      </c>
      <c r="BL104">
        <f t="shared" si="14"/>
        <v>3.4581864253551919E-2</v>
      </c>
      <c r="BN104">
        <f t="shared" si="15"/>
        <v>1.8613420234948105E-2</v>
      </c>
      <c r="BO104">
        <f t="shared" si="16"/>
        <v>2.126417698162239E-2</v>
      </c>
      <c r="BP104">
        <f t="shared" si="17"/>
        <v>1.8473218843651919E-2</v>
      </c>
      <c r="BR104">
        <f t="shared" si="18"/>
        <v>4.6533550587370262E-3</v>
      </c>
      <c r="BS104">
        <f t="shared" si="19"/>
        <v>5.0120145800186949E-3</v>
      </c>
      <c r="BT104">
        <f t="shared" si="20"/>
        <v>3.6946437687303837E-3</v>
      </c>
      <c r="BV104">
        <f t="shared" si="21"/>
        <v>0.99300103218290192</v>
      </c>
      <c r="BW104">
        <f t="shared" si="22"/>
        <v>0.88382437078029419</v>
      </c>
      <c r="BX104">
        <f t="shared" si="23"/>
        <v>0.88145518339054796</v>
      </c>
    </row>
    <row r="105" spans="1:76" x14ac:dyDescent="0.3">
      <c r="A105" t="s">
        <v>1797</v>
      </c>
      <c r="B105">
        <v>5.3306442001713951E-2</v>
      </c>
      <c r="C105">
        <v>7.1609144394933044E-2</v>
      </c>
      <c r="D105">
        <v>4.357633347369945E-2</v>
      </c>
      <c r="E105">
        <v>5.7225694781210597E-2</v>
      </c>
      <c r="F105">
        <v>7.0177951396876243E-2</v>
      </c>
      <c r="G105">
        <v>8.9973816691526043E-2</v>
      </c>
      <c r="H105">
        <v>3.1102834536115079E-2</v>
      </c>
      <c r="I105">
        <v>6.1156397065439703E-2</v>
      </c>
      <c r="J105">
        <v>0.19404116072432001</v>
      </c>
      <c r="K105">
        <v>3.4798724652222127E-2</v>
      </c>
      <c r="L105">
        <v>2.6052398550201895E-2</v>
      </c>
      <c r="M105">
        <v>5.9122689201454304E-2</v>
      </c>
      <c r="N105">
        <v>3.8076922634367148E-2</v>
      </c>
      <c r="O105">
        <v>2.0739765908362198E-2</v>
      </c>
      <c r="P105">
        <v>0.11713849701312395</v>
      </c>
      <c r="Q105">
        <v>6.1606826775751494E-2</v>
      </c>
      <c r="R105">
        <v>4.3842882289995298E-2</v>
      </c>
      <c r="S105">
        <v>7.8331475487190244E-2</v>
      </c>
      <c r="T105">
        <v>4.8948092113084998E-2</v>
      </c>
      <c r="U105">
        <v>0.119696067618591</v>
      </c>
      <c r="V105">
        <v>1.8066323399241711E-2</v>
      </c>
      <c r="W105">
        <v>1.8589122624647111E-2</v>
      </c>
      <c r="X105">
        <v>4.5077125050324102E-2</v>
      </c>
      <c r="Y105">
        <v>3.2708008922435403E-2</v>
      </c>
      <c r="Z105">
        <v>7.22781363282851E-2</v>
      </c>
      <c r="AA105">
        <v>0.15518741128424751</v>
      </c>
      <c r="AB105">
        <v>3.248225484117135E-2</v>
      </c>
      <c r="AC105">
        <v>8.3094110376087243E-2</v>
      </c>
      <c r="AD105">
        <v>2.376941585013715E-2</v>
      </c>
      <c r="AE105">
        <v>0.13371429031579601</v>
      </c>
      <c r="AF105">
        <v>2.7033190625304335E-2</v>
      </c>
      <c r="AG105">
        <v>9.9891718109675801E-2</v>
      </c>
      <c r="AH105">
        <v>5.285923253994565E-2</v>
      </c>
      <c r="AI105">
        <v>7.430374448737001E-2</v>
      </c>
      <c r="AJ105">
        <v>1.9871645992592345E-2</v>
      </c>
      <c r="AK105">
        <v>0.11189653982794535</v>
      </c>
      <c r="AL105">
        <v>6.1066432206850402E-2</v>
      </c>
      <c r="AM105">
        <v>9.9639007885153896E-2</v>
      </c>
      <c r="AN105">
        <v>3.2184681532057502E-2</v>
      </c>
      <c r="AO105">
        <v>9.2914927745876855E-2</v>
      </c>
      <c r="AP105">
        <v>2.862768192893755E-2</v>
      </c>
      <c r="AQ105">
        <v>3.9573693483496583E-2</v>
      </c>
      <c r="AR105">
        <v>3.5381918948857553E-2</v>
      </c>
      <c r="AS105">
        <v>3.9746697633554352E-2</v>
      </c>
      <c r="AT105">
        <v>3.738903213317675E-2</v>
      </c>
      <c r="AU105">
        <v>6.5081087663806547E-2</v>
      </c>
      <c r="AV105">
        <v>9.6883062346894394E-2</v>
      </c>
      <c r="AW105">
        <v>2.823101742062745E-2</v>
      </c>
      <c r="AX105">
        <v>3.8160736942167345E-2</v>
      </c>
      <c r="AY105">
        <v>0.10786581863363361</v>
      </c>
      <c r="AZ105">
        <v>5.20892927475399E-2</v>
      </c>
      <c r="BA105">
        <v>4.6018687793977255E-2</v>
      </c>
      <c r="BB105">
        <v>6.4992170450331496E-2</v>
      </c>
      <c r="BC105">
        <v>6.5855420939790354E-2</v>
      </c>
      <c r="BD105">
        <v>0.10484258965152579</v>
      </c>
      <c r="BE105">
        <v>7.1690210161453896E-2</v>
      </c>
      <c r="BF105">
        <v>9.9437528585583954E-2</v>
      </c>
      <c r="BG105">
        <v>3.3413382490796104E-2</v>
      </c>
      <c r="BH105">
        <v>9.5389976372756535E-2</v>
      </c>
      <c r="BJ105">
        <f t="shared" si="12"/>
        <v>6.4356599987582336E-2</v>
      </c>
      <c r="BK105">
        <f t="shared" si="13"/>
        <v>6.4437366792418349E-2</v>
      </c>
      <c r="BL105">
        <f t="shared" si="14"/>
        <v>6.2729729660775349E-2</v>
      </c>
      <c r="BN105">
        <f t="shared" si="15"/>
        <v>4.2455040798145854E-2</v>
      </c>
      <c r="BO105">
        <f t="shared" si="16"/>
        <v>4.0981656483857029E-2</v>
      </c>
      <c r="BP105">
        <f t="shared" si="17"/>
        <v>3.0012925917659524E-2</v>
      </c>
      <c r="BR105">
        <f t="shared" si="18"/>
        <v>1.0613760199536464E-2</v>
      </c>
      <c r="BS105">
        <f t="shared" si="19"/>
        <v>9.6594690679976513E-3</v>
      </c>
      <c r="BT105">
        <f t="shared" si="20"/>
        <v>6.0025851835319045E-3</v>
      </c>
      <c r="BV105">
        <f t="shared" si="21"/>
        <v>0.9955454240466477</v>
      </c>
      <c r="BW105">
        <f t="shared" si="22"/>
        <v>0.89494812072846819</v>
      </c>
      <c r="BX105">
        <f t="shared" si="23"/>
        <v>0.88166400800515121</v>
      </c>
    </row>
    <row r="106" spans="1:76" x14ac:dyDescent="0.3">
      <c r="A106" t="s">
        <v>1798</v>
      </c>
      <c r="B106">
        <v>3.9105001047094599E-2</v>
      </c>
      <c r="C106">
        <v>1.4688662008326355E-2</v>
      </c>
      <c r="D106">
        <v>1.04838956413142E-2</v>
      </c>
      <c r="E106">
        <v>4.1374540313165648E-2</v>
      </c>
      <c r="F106">
        <v>1.7666552369978081E-2</v>
      </c>
      <c r="G106">
        <v>3.47668073717423E-2</v>
      </c>
      <c r="H106">
        <v>3.4133049470399051E-3</v>
      </c>
      <c r="I106">
        <v>4.9677363130015195E-2</v>
      </c>
      <c r="J106">
        <v>1.7259618252489801E-2</v>
      </c>
      <c r="K106">
        <v>2.515754186918685E-2</v>
      </c>
      <c r="L106">
        <v>4.2198213562843298E-2</v>
      </c>
      <c r="M106">
        <v>4.7156416345859903E-2</v>
      </c>
      <c r="N106">
        <v>2.49556237454539E-2</v>
      </c>
      <c r="O106">
        <v>2.3167799993366898E-2</v>
      </c>
      <c r="P106">
        <v>8.9554116370066605E-2</v>
      </c>
      <c r="Q106">
        <v>3.8682865416389302E-2</v>
      </c>
      <c r="R106">
        <v>6.2682569809631702E-2</v>
      </c>
      <c r="S106">
        <v>2.6964805269706498E-2</v>
      </c>
      <c r="T106">
        <v>1.060257273837905E-2</v>
      </c>
      <c r="U106">
        <v>5.3875931869739199E-2</v>
      </c>
      <c r="V106">
        <v>3.9278297714032448E-2</v>
      </c>
      <c r="W106">
        <v>6.6326853840293992E-2</v>
      </c>
      <c r="X106">
        <v>3.01943090758463E-2</v>
      </c>
      <c r="Y106">
        <v>1.6356237918252386E-2</v>
      </c>
      <c r="Z106">
        <v>3.3595441745072202E-2</v>
      </c>
      <c r="AA106">
        <v>2.3010025663988853E-2</v>
      </c>
      <c r="AB106">
        <v>1.61664571709388E-2</v>
      </c>
      <c r="AC106">
        <v>1.1267469969326479E-2</v>
      </c>
      <c r="AD106">
        <v>1.9378898024920349E-2</v>
      </c>
      <c r="AE106">
        <v>3.9441481306440151E-2</v>
      </c>
      <c r="AF106">
        <v>5.612753245644355E-2</v>
      </c>
      <c r="AG106">
        <v>5.8407831304936306E-2</v>
      </c>
      <c r="AH106">
        <v>2.330077310222085E-2</v>
      </c>
      <c r="AI106">
        <v>3.3627687969328648E-2</v>
      </c>
      <c r="AJ106">
        <v>9.6119155374314999E-4</v>
      </c>
      <c r="AK106">
        <v>4.4300687790266802E-2</v>
      </c>
      <c r="AL106">
        <v>1.761193243588265E-2</v>
      </c>
      <c r="AM106">
        <v>2.3168333415315649E-2</v>
      </c>
      <c r="AN106">
        <v>5.31003682204036E-2</v>
      </c>
      <c r="AO106">
        <v>4.9258143393280995E-2</v>
      </c>
      <c r="AP106">
        <v>2.52391765486219E-2</v>
      </c>
      <c r="AQ106">
        <v>2.9163773188934899E-2</v>
      </c>
      <c r="AR106">
        <v>2.0346560653637151E-2</v>
      </c>
      <c r="AS106">
        <v>3.6474431930489698E-3</v>
      </c>
      <c r="AT106">
        <v>6.9919688611326844E-2</v>
      </c>
      <c r="AU106">
        <v>7.3077247013361244E-3</v>
      </c>
      <c r="AV106">
        <v>1.2330855104794059E-2</v>
      </c>
      <c r="AW106">
        <v>1.795818029352805E-2</v>
      </c>
      <c r="AX106">
        <v>5.5291378606933004E-3</v>
      </c>
      <c r="AY106">
        <v>5.05202626955739E-2</v>
      </c>
      <c r="AZ106">
        <v>4.1435511622881852E-2</v>
      </c>
      <c r="BA106">
        <v>2.9749785478501201E-2</v>
      </c>
      <c r="BB106">
        <v>3.4087022490318898E-2</v>
      </c>
      <c r="BC106">
        <v>3.1085919079322004E-2</v>
      </c>
      <c r="BD106">
        <v>2.1069163712525998E-2</v>
      </c>
      <c r="BE106">
        <v>4.2653057002318598E-2</v>
      </c>
      <c r="BF106">
        <v>3.7497589786926751E-2</v>
      </c>
      <c r="BG106">
        <v>1.0572370339415511E-2</v>
      </c>
      <c r="BH106">
        <v>8.0099310713712901E-2</v>
      </c>
      <c r="BJ106">
        <f t="shared" ref="BJ106:BJ121" si="24">AVERAGE(B106:Q106)</f>
        <v>3.2456770149020799E-2</v>
      </c>
      <c r="BK106">
        <f t="shared" ref="BK106:BK121" si="25">AVERAGE(R106:AI106)</f>
        <v>3.4478065386083216E-2</v>
      </c>
      <c r="BL106">
        <f t="shared" ref="BL106:BL121" si="26">AVERAGE(AJ106:BH106)</f>
        <v>3.0344527595452465E-2</v>
      </c>
      <c r="BN106">
        <f t="shared" ref="BN106:BN121" si="27">STDEV(B106:Q106)</f>
        <v>2.0531322146600112E-2</v>
      </c>
      <c r="BO106">
        <f t="shared" ref="BO106:BO121" si="28">STDEV(R106:AI106)</f>
        <v>1.8163227960457402E-2</v>
      </c>
      <c r="BP106">
        <f t="shared" ref="BP106:BP121" si="29">STDEV(AJ106:BH106)</f>
        <v>2.0287760553137892E-2</v>
      </c>
      <c r="BR106">
        <f t="shared" ref="BR106:BR121" si="30">BN106/SQRT(16)</f>
        <v>5.1328305366500279E-3</v>
      </c>
      <c r="BS106">
        <f t="shared" ref="BS106:BS121" si="31">BO106/SQRT(18)</f>
        <v>4.2811138863588453E-3</v>
      </c>
      <c r="BT106">
        <f t="shared" ref="BT106:BT121" si="32">BP106/SQRT(25)</f>
        <v>4.0575521106275781E-3</v>
      </c>
      <c r="BV106">
        <f t="shared" ref="BV106:BV121" si="33">TTEST(B106:Q106,R106:AI106,2,3)</f>
        <v>0.76440746127617643</v>
      </c>
      <c r="BW106">
        <f t="shared" ref="BW106:BW121" si="34">TTEST(B106:Q106,AJ106:BH106,2,3)</f>
        <v>0.74893545483571144</v>
      </c>
      <c r="BX106">
        <f t="shared" ref="BX106:BX121" si="35">TTEST(R106:AI106,AJ106:BH106,2,3)</f>
        <v>0.4876001009334695</v>
      </c>
    </row>
    <row r="107" spans="1:76" x14ac:dyDescent="0.3">
      <c r="A107" t="s">
        <v>1799</v>
      </c>
      <c r="B107">
        <v>4.8636360841199299E-3</v>
      </c>
      <c r="C107">
        <v>2.8208659265218101E-2</v>
      </c>
      <c r="D107">
        <v>8.4732712287413497E-3</v>
      </c>
      <c r="E107">
        <v>2.8890719216303554E-2</v>
      </c>
      <c r="F107">
        <v>7.1553683750112552E-3</v>
      </c>
      <c r="G107">
        <v>5.2095160483935504E-3</v>
      </c>
      <c r="H107">
        <v>0</v>
      </c>
      <c r="I107">
        <v>2.2897851941336152E-2</v>
      </c>
      <c r="J107">
        <v>2.88447447920172E-2</v>
      </c>
      <c r="K107">
        <v>2.4294227814021699E-2</v>
      </c>
      <c r="L107">
        <v>2.448466124694635E-2</v>
      </c>
      <c r="M107">
        <v>1.8104897258592701E-2</v>
      </c>
      <c r="N107">
        <v>2.3706039819759348E-3</v>
      </c>
      <c r="O107">
        <v>0</v>
      </c>
      <c r="P107">
        <v>1.2976182669360899E-2</v>
      </c>
      <c r="Q107">
        <v>6.4348699269413997E-3</v>
      </c>
      <c r="R107">
        <v>0</v>
      </c>
      <c r="S107">
        <v>0</v>
      </c>
      <c r="T107">
        <v>2.849307094641685E-2</v>
      </c>
      <c r="U107">
        <v>1.212312511225835E-2</v>
      </c>
      <c r="V107">
        <v>8.4501779645481494E-3</v>
      </c>
      <c r="W107">
        <v>0</v>
      </c>
      <c r="X107">
        <v>2.1801377459102551E-2</v>
      </c>
      <c r="Y107">
        <v>0</v>
      </c>
      <c r="Z107">
        <v>0</v>
      </c>
      <c r="AA107">
        <v>8.4327808914044997E-3</v>
      </c>
      <c r="AB107">
        <v>2.26314776196957E-3</v>
      </c>
      <c r="AC107">
        <v>0</v>
      </c>
      <c r="AD107">
        <v>1.2824303917875635E-2</v>
      </c>
      <c r="AE107">
        <v>2.5222411648388753E-2</v>
      </c>
      <c r="AF107">
        <v>8.0626640478202501E-3</v>
      </c>
      <c r="AG107">
        <v>0</v>
      </c>
      <c r="AH107">
        <v>7.1673206125611004E-3</v>
      </c>
      <c r="AI107">
        <v>2.0135909373188751E-2</v>
      </c>
      <c r="AJ107">
        <v>2.1075411247172202E-2</v>
      </c>
      <c r="AK107">
        <v>1.0907992540181649E-2</v>
      </c>
      <c r="AL107">
        <v>9.0267001680357055E-3</v>
      </c>
      <c r="AM107">
        <v>1.5552905790776748E-2</v>
      </c>
      <c r="AN107">
        <v>1.9898652995034551E-2</v>
      </c>
      <c r="AO107">
        <v>0</v>
      </c>
      <c r="AP107">
        <v>1.0976606780948349E-2</v>
      </c>
      <c r="AQ107">
        <v>4.0257455602775299E-3</v>
      </c>
      <c r="AR107">
        <v>1.1716071787689099E-2</v>
      </c>
      <c r="AS107">
        <v>7.7175025161375001E-3</v>
      </c>
      <c r="AT107">
        <v>1.1290607575489846E-2</v>
      </c>
      <c r="AU107">
        <v>8.0319710701223044E-3</v>
      </c>
      <c r="AV107">
        <v>2.32220066828298E-2</v>
      </c>
      <c r="AW107">
        <v>2.4995877014591852E-3</v>
      </c>
      <c r="AX107">
        <v>9.3344392871556152E-3</v>
      </c>
      <c r="AY107">
        <v>9.4401055097093501E-3</v>
      </c>
      <c r="AZ107">
        <v>4.3412357640587448E-3</v>
      </c>
      <c r="BA107">
        <v>5.6959660599003497E-3</v>
      </c>
      <c r="BB107">
        <v>0</v>
      </c>
      <c r="BC107">
        <v>2.5140604319343351E-2</v>
      </c>
      <c r="BD107">
        <v>0</v>
      </c>
      <c r="BE107">
        <v>1.358677985761755E-2</v>
      </c>
      <c r="BF107">
        <v>0</v>
      </c>
      <c r="BG107">
        <v>4.0885555066432497E-3</v>
      </c>
      <c r="BH107">
        <v>3.0983145750653897E-2</v>
      </c>
      <c r="BJ107">
        <f t="shared" si="24"/>
        <v>1.3950575615561256E-2</v>
      </c>
      <c r="BK107">
        <f t="shared" si="25"/>
        <v>8.6097938741963587E-3</v>
      </c>
      <c r="BL107">
        <f t="shared" si="26"/>
        <v>1.0342103778849462E-2</v>
      </c>
      <c r="BN107">
        <f t="shared" si="27"/>
        <v>1.089198418512082E-2</v>
      </c>
      <c r="BO107">
        <f t="shared" si="28"/>
        <v>9.6097843688589465E-3</v>
      </c>
      <c r="BP107">
        <f t="shared" si="29"/>
        <v>8.41721595328636E-3</v>
      </c>
      <c r="BR107">
        <f t="shared" si="30"/>
        <v>2.722996046280205E-3</v>
      </c>
      <c r="BS107">
        <f t="shared" si="31"/>
        <v>2.2650478976535496E-3</v>
      </c>
      <c r="BT107">
        <f t="shared" si="32"/>
        <v>1.6834431906572721E-3</v>
      </c>
      <c r="BV107">
        <f t="shared" si="33"/>
        <v>0.14198051797380645</v>
      </c>
      <c r="BW107">
        <f t="shared" si="34"/>
        <v>0.269865499544375</v>
      </c>
      <c r="BX107">
        <f t="shared" si="35"/>
        <v>0.54345054377027435</v>
      </c>
    </row>
    <row r="108" spans="1:76" x14ac:dyDescent="0.3">
      <c r="A108" t="s">
        <v>1800</v>
      </c>
      <c r="B108">
        <v>0</v>
      </c>
      <c r="C108">
        <v>8.6703367977146503E-3</v>
      </c>
      <c r="D108">
        <v>0</v>
      </c>
      <c r="E108">
        <v>1.1053144950213751E-2</v>
      </c>
      <c r="F108">
        <v>2.0734608751477699E-3</v>
      </c>
      <c r="G108">
        <v>6.2052096269871503E-3</v>
      </c>
      <c r="H108">
        <v>0</v>
      </c>
      <c r="I108">
        <v>2.875819307957455E-5</v>
      </c>
      <c r="J108">
        <v>0</v>
      </c>
      <c r="K108">
        <v>1.0703480791728025E-2</v>
      </c>
      <c r="L108">
        <v>1.040850593506135E-2</v>
      </c>
      <c r="M108">
        <v>5.5379880478039753E-2</v>
      </c>
      <c r="N108">
        <v>5.3851578068320996E-4</v>
      </c>
      <c r="O108">
        <v>1.605153936249825E-2</v>
      </c>
      <c r="P108">
        <v>8.6155233875763997E-3</v>
      </c>
      <c r="Q108">
        <v>0</v>
      </c>
      <c r="R108">
        <v>0</v>
      </c>
      <c r="S108">
        <v>2.4156823894626051E-2</v>
      </c>
      <c r="T108">
        <v>1.10560019887531E-2</v>
      </c>
      <c r="U108">
        <v>6.9946619261098998E-3</v>
      </c>
      <c r="V108">
        <v>1.6699891928136971E-2</v>
      </c>
      <c r="W108">
        <v>0</v>
      </c>
      <c r="X108">
        <v>0</v>
      </c>
      <c r="Y108">
        <v>6.228836715122036E-3</v>
      </c>
      <c r="Z108">
        <v>1.20083790618528E-2</v>
      </c>
      <c r="AA108">
        <v>6.4031431251789497E-3</v>
      </c>
      <c r="AB108">
        <v>0</v>
      </c>
      <c r="AC108">
        <v>0</v>
      </c>
      <c r="AD108">
        <v>8.9317464306063344E-3</v>
      </c>
      <c r="AE108">
        <v>0</v>
      </c>
      <c r="AF108">
        <v>8.2468408587317993E-3</v>
      </c>
      <c r="AG108">
        <v>3.80992568069876E-3</v>
      </c>
      <c r="AH108">
        <v>0</v>
      </c>
      <c r="AI108">
        <v>5.7900412497204502E-3</v>
      </c>
      <c r="AJ108">
        <v>7.6493492498690002E-3</v>
      </c>
      <c r="AK108">
        <v>1.26353914135823E-2</v>
      </c>
      <c r="AL108">
        <v>1.57822071375637E-2</v>
      </c>
      <c r="AM108">
        <v>1.0168440255567976E-2</v>
      </c>
      <c r="AN108">
        <v>6.6287751601860501E-3</v>
      </c>
      <c r="AO108">
        <v>1.6955102360433249E-2</v>
      </c>
      <c r="AP108">
        <v>1.2246102703080849E-2</v>
      </c>
      <c r="AQ108">
        <v>1.2338302759416799E-2</v>
      </c>
      <c r="AR108">
        <v>1.382198905843765E-2</v>
      </c>
      <c r="AS108">
        <v>1.8342062463452751E-2</v>
      </c>
      <c r="AT108">
        <v>6.0631044494536504E-4</v>
      </c>
      <c r="AU108">
        <v>1.6950078152556801E-2</v>
      </c>
      <c r="AV108">
        <v>7.3481367989284996E-3</v>
      </c>
      <c r="AW108">
        <v>6.3466531682775003E-3</v>
      </c>
      <c r="AX108">
        <v>8.8359118824591198E-3</v>
      </c>
      <c r="AY108">
        <v>2.7216815999045649E-3</v>
      </c>
      <c r="AZ108">
        <v>7.3023115605008E-3</v>
      </c>
      <c r="BA108">
        <v>1.3851608046036724E-2</v>
      </c>
      <c r="BB108">
        <v>6.2376558138049001E-3</v>
      </c>
      <c r="BC108">
        <v>7.4466352670230504E-3</v>
      </c>
      <c r="BD108">
        <v>2.4058939538419949E-2</v>
      </c>
      <c r="BE108">
        <v>1.1146220204777485E-2</v>
      </c>
      <c r="BF108">
        <v>2.5718865908145001E-2</v>
      </c>
      <c r="BG108">
        <v>3.0222113431908051E-3</v>
      </c>
      <c r="BH108">
        <v>0</v>
      </c>
      <c r="BJ108">
        <f t="shared" si="24"/>
        <v>8.1080222611706176E-3</v>
      </c>
      <c r="BK108">
        <f t="shared" si="25"/>
        <v>6.1292384921965079E-3</v>
      </c>
      <c r="BL108">
        <f t="shared" si="26"/>
        <v>1.0726437691622435E-2</v>
      </c>
      <c r="BN108">
        <f t="shared" si="27"/>
        <v>1.3687738708391873E-2</v>
      </c>
      <c r="BO108">
        <f t="shared" si="28"/>
        <v>6.7615228524933561E-3</v>
      </c>
      <c r="BP108">
        <f t="shared" si="29"/>
        <v>6.5700384331739813E-3</v>
      </c>
      <c r="BR108">
        <f t="shared" si="30"/>
        <v>3.4219346770979681E-3</v>
      </c>
      <c r="BS108">
        <f t="shared" si="31"/>
        <v>1.5937062200486202E-3</v>
      </c>
      <c r="BT108">
        <f t="shared" si="32"/>
        <v>1.3140076866347962E-3</v>
      </c>
      <c r="BV108">
        <f t="shared" si="33"/>
        <v>0.60554437718976761</v>
      </c>
      <c r="BW108">
        <f t="shared" si="34"/>
        <v>0.48349314112852315</v>
      </c>
      <c r="BX108">
        <f t="shared" si="35"/>
        <v>3.2364413022924012E-2</v>
      </c>
    </row>
    <row r="109" spans="1:76" x14ac:dyDescent="0.3">
      <c r="A109" t="s">
        <v>1801</v>
      </c>
      <c r="B109">
        <v>0.11773517502043901</v>
      </c>
      <c r="C109">
        <v>0.15372471814369051</v>
      </c>
      <c r="D109">
        <v>0.17337739569309199</v>
      </c>
      <c r="E109">
        <v>0.20583431157235452</v>
      </c>
      <c r="F109">
        <v>0.1233896673625372</v>
      </c>
      <c r="G109">
        <v>0.10777057062608739</v>
      </c>
      <c r="H109">
        <v>0.15570796038634899</v>
      </c>
      <c r="I109">
        <v>0.19932500412444801</v>
      </c>
      <c r="J109">
        <v>0.19367195982011201</v>
      </c>
      <c r="K109">
        <v>0.16404374926077464</v>
      </c>
      <c r="L109">
        <v>0.15960634630170101</v>
      </c>
      <c r="M109">
        <v>0.1437004487666225</v>
      </c>
      <c r="N109">
        <v>0.12835342297459851</v>
      </c>
      <c r="O109">
        <v>0.17550644504500851</v>
      </c>
      <c r="P109">
        <v>0.16333327749441251</v>
      </c>
      <c r="Q109">
        <v>0.1213569163182136</v>
      </c>
      <c r="R109">
        <v>0.10201546646241701</v>
      </c>
      <c r="S109">
        <v>0.17442122878048899</v>
      </c>
      <c r="T109">
        <v>0.1016558232428782</v>
      </c>
      <c r="U109">
        <v>0.13522602932550465</v>
      </c>
      <c r="V109">
        <v>0.18017612118831849</v>
      </c>
      <c r="W109">
        <v>0.123507134366629</v>
      </c>
      <c r="X109">
        <v>0.12627507659053749</v>
      </c>
      <c r="Y109">
        <v>0.11517147200676175</v>
      </c>
      <c r="Z109">
        <v>0.21072159804704751</v>
      </c>
      <c r="AA109">
        <v>0.31094054993603748</v>
      </c>
      <c r="AB109">
        <v>0.17260566346141049</v>
      </c>
      <c r="AC109">
        <v>0.18558938782058099</v>
      </c>
      <c r="AD109">
        <v>0.14117917520759221</v>
      </c>
      <c r="AE109">
        <v>0.10539305807655899</v>
      </c>
      <c r="AF109">
        <v>0.1232566676785232</v>
      </c>
      <c r="AG109">
        <v>0.12263673414055987</v>
      </c>
      <c r="AH109">
        <v>0.15329705235260749</v>
      </c>
      <c r="AI109">
        <v>0.18757864670796451</v>
      </c>
      <c r="AJ109">
        <v>0.17202765252750049</v>
      </c>
      <c r="AK109">
        <v>0.20072439204626749</v>
      </c>
      <c r="AL109">
        <v>0.14666881676679799</v>
      </c>
      <c r="AM109">
        <v>0.20539407762165249</v>
      </c>
      <c r="AN109">
        <v>0.17252685647951199</v>
      </c>
      <c r="AO109">
        <v>0.1577717248873797</v>
      </c>
      <c r="AP109">
        <v>0.19229840261876702</v>
      </c>
      <c r="AQ109">
        <v>0.184896293822191</v>
      </c>
      <c r="AR109">
        <v>0.1648442590078455</v>
      </c>
      <c r="AS109">
        <v>0.12998986321079781</v>
      </c>
      <c r="AT109">
        <v>0.13631694578641151</v>
      </c>
      <c r="AU109">
        <v>0.220359831010733</v>
      </c>
      <c r="AV109">
        <v>0.18663593602370399</v>
      </c>
      <c r="AW109">
        <v>0.18651119703607699</v>
      </c>
      <c r="AX109">
        <v>0.12865122976193949</v>
      </c>
      <c r="AY109">
        <v>0.18309444490299201</v>
      </c>
      <c r="AZ109">
        <v>0.12237831904700699</v>
      </c>
      <c r="BA109">
        <v>0.16514566757906951</v>
      </c>
      <c r="BB109">
        <v>0.19816306676283899</v>
      </c>
      <c r="BC109">
        <v>0.1077151383644461</v>
      </c>
      <c r="BD109">
        <v>0.13029274811624661</v>
      </c>
      <c r="BE109">
        <v>0.15290487502959249</v>
      </c>
      <c r="BF109">
        <v>0.14763120717351466</v>
      </c>
      <c r="BG109">
        <v>0.17190054792294551</v>
      </c>
      <c r="BH109">
        <v>0.1073173118939387</v>
      </c>
      <c r="BJ109">
        <f t="shared" si="24"/>
        <v>0.15540233555690255</v>
      </c>
      <c r="BK109">
        <f t="shared" si="25"/>
        <v>0.15398038252180102</v>
      </c>
      <c r="BL109">
        <f t="shared" si="26"/>
        <v>0.16288643221600674</v>
      </c>
      <c r="BN109">
        <f t="shared" si="27"/>
        <v>3.0069543711157339E-2</v>
      </c>
      <c r="BO109">
        <f t="shared" si="28"/>
        <v>5.1380178887932317E-2</v>
      </c>
      <c r="BP109">
        <f t="shared" si="29"/>
        <v>3.1191421729531602E-2</v>
      </c>
      <c r="BR109">
        <f t="shared" si="30"/>
        <v>7.5173859277893346E-3</v>
      </c>
      <c r="BS109">
        <f t="shared" si="31"/>
        <v>1.211042430341161E-2</v>
      </c>
      <c r="BT109">
        <f t="shared" si="32"/>
        <v>6.2382843459063203E-3</v>
      </c>
      <c r="BV109">
        <f t="shared" si="33"/>
        <v>0.92124843957207725</v>
      </c>
      <c r="BW109">
        <f t="shared" si="34"/>
        <v>0.449045113191745</v>
      </c>
      <c r="BX109">
        <f t="shared" si="35"/>
        <v>0.51902081742862005</v>
      </c>
    </row>
    <row r="110" spans="1:76" x14ac:dyDescent="0.3">
      <c r="A110" t="s">
        <v>1802</v>
      </c>
      <c r="B110">
        <v>9.9169135440335593E-2</v>
      </c>
      <c r="C110">
        <v>0.15055272378837553</v>
      </c>
      <c r="D110">
        <v>0.19532653312761999</v>
      </c>
      <c r="E110">
        <v>0.15315304816499045</v>
      </c>
      <c r="F110">
        <v>0.16517551708870248</v>
      </c>
      <c r="G110">
        <v>0.14384828582497949</v>
      </c>
      <c r="H110">
        <v>0.18524861356335048</v>
      </c>
      <c r="I110">
        <v>0.2049342872273065</v>
      </c>
      <c r="J110">
        <v>0.15753630430443999</v>
      </c>
      <c r="K110">
        <v>0.14413204179313199</v>
      </c>
      <c r="L110">
        <v>0.165975351183547</v>
      </c>
      <c r="M110">
        <v>0.10522405014049674</v>
      </c>
      <c r="N110">
        <v>0.167793734334717</v>
      </c>
      <c r="O110">
        <v>0.15837620079841599</v>
      </c>
      <c r="P110">
        <v>0.19578270323489999</v>
      </c>
      <c r="Q110">
        <v>0.17911420267980499</v>
      </c>
      <c r="R110">
        <v>0.208572886164688</v>
      </c>
      <c r="S110">
        <v>0.11835011657760605</v>
      </c>
      <c r="T110">
        <v>9.1871944541433159E-2</v>
      </c>
      <c r="U110">
        <v>0.12256334545769099</v>
      </c>
      <c r="V110">
        <v>0.26789198806949299</v>
      </c>
      <c r="W110">
        <v>0.25462846100043851</v>
      </c>
      <c r="X110">
        <v>0.140568951615027</v>
      </c>
      <c r="Y110">
        <v>0.1355244685462296</v>
      </c>
      <c r="Z110">
        <v>0.1327938749260425</v>
      </c>
      <c r="AA110">
        <v>0.33989571171732702</v>
      </c>
      <c r="AB110">
        <v>0.20910363006357902</v>
      </c>
      <c r="AC110">
        <v>0.19813497342646097</v>
      </c>
      <c r="AD110">
        <v>0.136043885704349</v>
      </c>
      <c r="AE110">
        <v>0.1226749721680357</v>
      </c>
      <c r="AF110">
        <v>0.223569786194001</v>
      </c>
      <c r="AG110">
        <v>0.14240673474287649</v>
      </c>
      <c r="AH110">
        <v>0.1208818963352882</v>
      </c>
      <c r="AI110">
        <v>0.170855298886368</v>
      </c>
      <c r="AJ110">
        <v>0.16865772823047001</v>
      </c>
      <c r="AK110">
        <v>0.1666023924195395</v>
      </c>
      <c r="AL110">
        <v>0.17580800420157899</v>
      </c>
      <c r="AM110">
        <v>0.1262677153962897</v>
      </c>
      <c r="AN110">
        <v>0.11337505135143899</v>
      </c>
      <c r="AO110">
        <v>0.12833921039461499</v>
      </c>
      <c r="AP110">
        <v>0.24718022570223047</v>
      </c>
      <c r="AQ110">
        <v>0.16805811199662052</v>
      </c>
      <c r="AR110">
        <v>0.16193496650230732</v>
      </c>
      <c r="AS110">
        <v>0.1651804232016886</v>
      </c>
      <c r="AT110">
        <v>0.14789835909027499</v>
      </c>
      <c r="AU110">
        <v>0.21797679788683999</v>
      </c>
      <c r="AV110">
        <v>0.18296715587631851</v>
      </c>
      <c r="AW110">
        <v>0.17179287438818952</v>
      </c>
      <c r="AX110">
        <v>0.13889802888782699</v>
      </c>
      <c r="AY110">
        <v>0.15981831851744049</v>
      </c>
      <c r="AZ110">
        <v>0.180431482599516</v>
      </c>
      <c r="BA110">
        <v>0.13517156247221701</v>
      </c>
      <c r="BB110">
        <v>0.20886513619962699</v>
      </c>
      <c r="BC110">
        <v>0.15125503298145349</v>
      </c>
      <c r="BD110">
        <v>0.26330143038635051</v>
      </c>
      <c r="BE110">
        <v>0.15355959582502648</v>
      </c>
      <c r="BF110">
        <v>0.1235275715681125</v>
      </c>
      <c r="BG110">
        <v>0.11993798152501295</v>
      </c>
      <c r="BH110">
        <v>8.8992151908475745E-2</v>
      </c>
      <c r="BJ110">
        <f t="shared" si="24"/>
        <v>0.16070892079344468</v>
      </c>
      <c r="BK110">
        <f t="shared" si="25"/>
        <v>0.17424071811871855</v>
      </c>
      <c r="BL110">
        <f t="shared" si="26"/>
        <v>0.16263189238037842</v>
      </c>
      <c r="BN110">
        <f t="shared" si="27"/>
        <v>2.9466139007372043E-2</v>
      </c>
      <c r="BO110">
        <f t="shared" si="28"/>
        <v>6.5526057924692016E-2</v>
      </c>
      <c r="BP110">
        <f t="shared" si="29"/>
        <v>4.0318076875668477E-2</v>
      </c>
      <c r="BR110">
        <f t="shared" si="30"/>
        <v>7.3665347518430107E-3</v>
      </c>
      <c r="BS110">
        <f t="shared" si="31"/>
        <v>1.5444639967657414E-2</v>
      </c>
      <c r="BT110">
        <f t="shared" si="32"/>
        <v>8.0636153751336946E-3</v>
      </c>
      <c r="BV110">
        <f t="shared" si="33"/>
        <v>0.43674274175897188</v>
      </c>
      <c r="BW110">
        <f t="shared" si="34"/>
        <v>0.86117227442195621</v>
      </c>
      <c r="BX110">
        <f t="shared" si="35"/>
        <v>0.51105719430472274</v>
      </c>
    </row>
    <row r="111" spans="1:76" x14ac:dyDescent="0.3">
      <c r="A111" t="s">
        <v>1803</v>
      </c>
      <c r="B111">
        <v>0.85098931094448804</v>
      </c>
      <c r="C111">
        <v>1.14799115708376</v>
      </c>
      <c r="D111">
        <v>0.79920166240929447</v>
      </c>
      <c r="E111">
        <v>1.3811650126178949</v>
      </c>
      <c r="F111">
        <v>1.0903065014328051</v>
      </c>
      <c r="G111">
        <v>1.13983260620135</v>
      </c>
      <c r="H111">
        <v>1.5683907624771449</v>
      </c>
      <c r="I111">
        <v>1.26620840303511</v>
      </c>
      <c r="J111">
        <v>1.4181856888565501</v>
      </c>
      <c r="K111">
        <v>0.88665679141022802</v>
      </c>
      <c r="L111">
        <v>1.1129381734727701</v>
      </c>
      <c r="M111">
        <v>1.453754308301455</v>
      </c>
      <c r="N111">
        <v>1.0216013361189584</v>
      </c>
      <c r="O111">
        <v>0.97914040709914452</v>
      </c>
      <c r="P111">
        <v>0.63693163686703602</v>
      </c>
      <c r="Q111">
        <v>0.87108530560061603</v>
      </c>
      <c r="R111">
        <v>1.3118958464138299</v>
      </c>
      <c r="S111">
        <v>1.4866993973516398</v>
      </c>
      <c r="T111">
        <v>1.2679561181114449</v>
      </c>
      <c r="U111">
        <v>1.314185096345835</v>
      </c>
      <c r="V111">
        <v>1.3005704804226301</v>
      </c>
      <c r="W111">
        <v>1.3286025876594501</v>
      </c>
      <c r="X111">
        <v>1.2732626040370199</v>
      </c>
      <c r="Y111">
        <v>1.04419897250177</v>
      </c>
      <c r="Z111">
        <v>2.0658506067824547</v>
      </c>
      <c r="AA111">
        <v>2.087445608979805</v>
      </c>
      <c r="AB111">
        <v>1.2154260562018879</v>
      </c>
      <c r="AC111">
        <v>1.0871313039619674</v>
      </c>
      <c r="AD111">
        <v>1.3524996589262299</v>
      </c>
      <c r="AE111">
        <v>0.82238054048200948</v>
      </c>
      <c r="AF111">
        <v>0.77288015640756902</v>
      </c>
      <c r="AG111">
        <v>0.87595640645825812</v>
      </c>
      <c r="AH111">
        <v>1.319651684867265</v>
      </c>
      <c r="AI111">
        <v>1.3450223654634299</v>
      </c>
      <c r="AJ111">
        <v>0.84501471995971156</v>
      </c>
      <c r="AK111">
        <v>1.1799583443241048</v>
      </c>
      <c r="AL111">
        <v>0.66289461315364251</v>
      </c>
      <c r="AM111">
        <v>1.63420451299701</v>
      </c>
      <c r="AN111">
        <v>0.64048178400521449</v>
      </c>
      <c r="AO111">
        <v>0.75394277075567095</v>
      </c>
      <c r="AP111">
        <v>1.335551675352415</v>
      </c>
      <c r="AQ111">
        <v>0.94124805851042748</v>
      </c>
      <c r="AR111">
        <v>1.2936351537805901</v>
      </c>
      <c r="AS111">
        <v>1.10060674752378</v>
      </c>
      <c r="AT111">
        <v>1.4548521688326099</v>
      </c>
      <c r="AU111">
        <v>1.5696997494393801</v>
      </c>
      <c r="AV111">
        <v>1.07571627726801</v>
      </c>
      <c r="AW111">
        <v>1.3769168072012952</v>
      </c>
      <c r="AX111">
        <v>1.0512344092760726</v>
      </c>
      <c r="AY111">
        <v>1.0584515869948801</v>
      </c>
      <c r="AZ111">
        <v>1.38446010316871</v>
      </c>
      <c r="BA111">
        <v>1.26096557001556</v>
      </c>
      <c r="BB111">
        <v>1.5148908533951451</v>
      </c>
      <c r="BC111">
        <v>0.87385193331856503</v>
      </c>
      <c r="BD111">
        <v>1.5578109812604448</v>
      </c>
      <c r="BE111">
        <v>1.4824164153908299</v>
      </c>
      <c r="BF111">
        <v>1.0263226833679324</v>
      </c>
      <c r="BG111">
        <v>1.131403724924321</v>
      </c>
      <c r="BH111">
        <v>0.77685080997952149</v>
      </c>
      <c r="BJ111">
        <f t="shared" si="24"/>
        <v>1.1015236914955377</v>
      </c>
      <c r="BK111">
        <f t="shared" si="25"/>
        <v>1.292867527298583</v>
      </c>
      <c r="BL111">
        <f t="shared" si="26"/>
        <v>1.159335298167834</v>
      </c>
      <c r="BN111">
        <f t="shared" si="27"/>
        <v>0.26358503683788403</v>
      </c>
      <c r="BO111">
        <f t="shared" si="28"/>
        <v>0.34745288532144997</v>
      </c>
      <c r="BP111">
        <f t="shared" si="29"/>
        <v>0.29816219359935142</v>
      </c>
      <c r="BR111">
        <f t="shared" si="30"/>
        <v>6.5896259209471009E-2</v>
      </c>
      <c r="BS111">
        <f t="shared" si="31"/>
        <v>8.1895430451209714E-2</v>
      </c>
      <c r="BT111">
        <f t="shared" si="32"/>
        <v>5.9632438719870284E-2</v>
      </c>
      <c r="BV111">
        <f t="shared" si="33"/>
        <v>7.8289904222329024E-2</v>
      </c>
      <c r="BW111">
        <f t="shared" si="34"/>
        <v>0.51962090558342422</v>
      </c>
      <c r="BX111">
        <f t="shared" si="35"/>
        <v>0.19649078039539375</v>
      </c>
    </row>
    <row r="112" spans="1:76" x14ac:dyDescent="0.3">
      <c r="A112" t="s">
        <v>1804</v>
      </c>
      <c r="B112">
        <v>0.32512495398243602</v>
      </c>
      <c r="C112">
        <v>0.38694491177931001</v>
      </c>
      <c r="D112">
        <v>0.46824227840709753</v>
      </c>
      <c r="E112">
        <v>0.525686054991787</v>
      </c>
      <c r="F112">
        <v>0.35571380836736399</v>
      </c>
      <c r="G112">
        <v>0.26262249143038097</v>
      </c>
      <c r="H112">
        <v>0.30026756790919201</v>
      </c>
      <c r="I112">
        <v>0.41516614589476497</v>
      </c>
      <c r="J112">
        <v>0.51546701784713</v>
      </c>
      <c r="K112">
        <v>0.45169850872048151</v>
      </c>
      <c r="L112">
        <v>0.33659765729490498</v>
      </c>
      <c r="M112">
        <v>0.50340602986008753</v>
      </c>
      <c r="N112">
        <v>0.407352278747733</v>
      </c>
      <c r="O112">
        <v>0.30065995990675898</v>
      </c>
      <c r="P112">
        <v>0.32442990214310152</v>
      </c>
      <c r="Q112">
        <v>0.3623503218736015</v>
      </c>
      <c r="R112">
        <v>0.46846342262253898</v>
      </c>
      <c r="S112">
        <v>0.56584325492784548</v>
      </c>
      <c r="T112">
        <v>0.42667025658048902</v>
      </c>
      <c r="U112">
        <v>0.35469362420798445</v>
      </c>
      <c r="V112">
        <v>0.34908271351192349</v>
      </c>
      <c r="W112">
        <v>0.32007052733958852</v>
      </c>
      <c r="X112">
        <v>0.49810251270942252</v>
      </c>
      <c r="Y112">
        <v>0.39556848341428252</v>
      </c>
      <c r="Z112">
        <v>0.61632518925588797</v>
      </c>
      <c r="AA112">
        <v>0.5081611788810485</v>
      </c>
      <c r="AB112">
        <v>0.41006207672004602</v>
      </c>
      <c r="AC112">
        <v>0.48129431503458747</v>
      </c>
      <c r="AD112">
        <v>0.51057714347365901</v>
      </c>
      <c r="AE112">
        <v>0.39706873643796103</v>
      </c>
      <c r="AF112">
        <v>0.363359107223935</v>
      </c>
      <c r="AG112">
        <v>0.3380769949780475</v>
      </c>
      <c r="AH112">
        <v>0.37814095863673847</v>
      </c>
      <c r="AI112">
        <v>0.47835893576587352</v>
      </c>
      <c r="AJ112">
        <v>0.36326255411304398</v>
      </c>
      <c r="AK112">
        <v>0.38908965784127403</v>
      </c>
      <c r="AL112">
        <v>0.27149257443795299</v>
      </c>
      <c r="AM112">
        <v>0.60195035216308945</v>
      </c>
      <c r="AN112">
        <v>0.29230261518732548</v>
      </c>
      <c r="AO112">
        <v>0.36410458700503251</v>
      </c>
      <c r="AP112">
        <v>0.48983137626145001</v>
      </c>
      <c r="AQ112">
        <v>0.35333285123778102</v>
      </c>
      <c r="AR112">
        <v>0.30968958228149801</v>
      </c>
      <c r="AS112">
        <v>0.47727927399434955</v>
      </c>
      <c r="AT112">
        <v>0.44484441229840854</v>
      </c>
      <c r="AU112">
        <v>0.51573923387884202</v>
      </c>
      <c r="AV112">
        <v>0.39972829656813053</v>
      </c>
      <c r="AW112">
        <v>0.42572668503917699</v>
      </c>
      <c r="AX112">
        <v>0.31305353455976348</v>
      </c>
      <c r="AY112">
        <v>0.44227917488344248</v>
      </c>
      <c r="AZ112">
        <v>0.48931002572216353</v>
      </c>
      <c r="BA112">
        <v>0.56559908427245809</v>
      </c>
      <c r="BB112">
        <v>0.48825838745430949</v>
      </c>
      <c r="BC112">
        <v>0.33563556756215002</v>
      </c>
      <c r="BD112">
        <v>0.47615623988210304</v>
      </c>
      <c r="BE112">
        <v>0.49797269234915897</v>
      </c>
      <c r="BF112">
        <v>0.339328607750227</v>
      </c>
      <c r="BG112">
        <v>0.41644700205351248</v>
      </c>
      <c r="BH112">
        <v>0.30701272043885253</v>
      </c>
      <c r="BJ112">
        <f t="shared" si="24"/>
        <v>0.39010811807225826</v>
      </c>
      <c r="BK112">
        <f t="shared" si="25"/>
        <v>0.43666219065121442</v>
      </c>
      <c r="BL112">
        <f t="shared" si="26"/>
        <v>0.41477708356941984</v>
      </c>
      <c r="BN112">
        <f t="shared" si="27"/>
        <v>8.3043923240321435E-2</v>
      </c>
      <c r="BO112">
        <f t="shared" si="28"/>
        <v>8.3533165625133993E-2</v>
      </c>
      <c r="BP112">
        <f t="shared" si="29"/>
        <v>8.928290001691952E-2</v>
      </c>
      <c r="BR112">
        <f t="shared" si="30"/>
        <v>2.0760980810080359E-2</v>
      </c>
      <c r="BS112">
        <f t="shared" si="31"/>
        <v>1.9688955955837088E-2</v>
      </c>
      <c r="BT112">
        <f t="shared" si="32"/>
        <v>1.7856580003383905E-2</v>
      </c>
      <c r="BV112">
        <f t="shared" si="33"/>
        <v>0.1136645142387129</v>
      </c>
      <c r="BW112">
        <f t="shared" si="34"/>
        <v>0.3740325013566328</v>
      </c>
      <c r="BX112">
        <f t="shared" si="35"/>
        <v>0.41541870779546364</v>
      </c>
    </row>
    <row r="113" spans="1:76" x14ac:dyDescent="0.3">
      <c r="A113" t="s">
        <v>1805</v>
      </c>
      <c r="B113">
        <v>6.8121335170155256E-2</v>
      </c>
      <c r="C113">
        <v>0.13522545820176202</v>
      </c>
      <c r="D113">
        <v>6.2795353147500843E-2</v>
      </c>
      <c r="E113">
        <v>0.15498434225102098</v>
      </c>
      <c r="F113">
        <v>7.9320754284309541E-2</v>
      </c>
      <c r="G113">
        <v>0.11933430638245701</v>
      </c>
      <c r="H113">
        <v>0.1235732657196304</v>
      </c>
      <c r="I113">
        <v>0.11437684607990095</v>
      </c>
      <c r="J113">
        <v>7.2288579724863897E-2</v>
      </c>
      <c r="K113">
        <v>8.2535099034479503E-2</v>
      </c>
      <c r="L113">
        <v>9.1233067056733286E-2</v>
      </c>
      <c r="M113">
        <v>0.10170428972840199</v>
      </c>
      <c r="N113">
        <v>0.152207875875294</v>
      </c>
      <c r="O113">
        <v>0.11316540636081</v>
      </c>
      <c r="P113">
        <v>0.15538925047670399</v>
      </c>
      <c r="Q113">
        <v>0.1137040922508631</v>
      </c>
      <c r="R113">
        <v>0.17850732982950501</v>
      </c>
      <c r="S113">
        <v>0.1370422414787375</v>
      </c>
      <c r="T113">
        <v>6.9153445610306591E-2</v>
      </c>
      <c r="U113">
        <v>0.12922185964326399</v>
      </c>
      <c r="V113">
        <v>9.0612535761508156E-2</v>
      </c>
      <c r="W113">
        <v>6.6765246794843608E-2</v>
      </c>
      <c r="X113">
        <v>0.20136913114516899</v>
      </c>
      <c r="Y113">
        <v>0.11337171098961771</v>
      </c>
      <c r="Z113">
        <v>0.14489240229129402</v>
      </c>
      <c r="AA113">
        <v>0.137197824550088</v>
      </c>
      <c r="AB113">
        <v>0.1169899680126735</v>
      </c>
      <c r="AC113">
        <v>0.16913846900854851</v>
      </c>
      <c r="AD113">
        <v>0.1020309012012976</v>
      </c>
      <c r="AE113">
        <v>6.6097020420663705E-2</v>
      </c>
      <c r="AF113">
        <v>0.14288895757235145</v>
      </c>
      <c r="AG113">
        <v>0.11632550820395351</v>
      </c>
      <c r="AH113">
        <v>9.1640941855614499E-2</v>
      </c>
      <c r="AI113">
        <v>0.2060442177396965</v>
      </c>
      <c r="AJ113">
        <v>8.7271565668139997E-2</v>
      </c>
      <c r="AK113">
        <v>0.16812368198798699</v>
      </c>
      <c r="AL113">
        <v>7.3509853470467401E-2</v>
      </c>
      <c r="AM113">
        <v>0.17385739435412706</v>
      </c>
      <c r="AN113">
        <v>0.11492198227756351</v>
      </c>
      <c r="AO113">
        <v>0.1659588225942395</v>
      </c>
      <c r="AP113">
        <v>9.8297129811263748E-2</v>
      </c>
      <c r="AQ113">
        <v>0.13021361560608591</v>
      </c>
      <c r="AR113">
        <v>8.4199777037790094E-2</v>
      </c>
      <c r="AS113">
        <v>0.16793009433117251</v>
      </c>
      <c r="AT113">
        <v>0.15604006697188549</v>
      </c>
      <c r="AU113">
        <v>0.14105616357204848</v>
      </c>
      <c r="AV113">
        <v>0.1257865013791595</v>
      </c>
      <c r="AW113">
        <v>0.11604159585056864</v>
      </c>
      <c r="AX113">
        <v>5.3017091242574352E-2</v>
      </c>
      <c r="AY113">
        <v>0.1615457019807725</v>
      </c>
      <c r="AZ113">
        <v>0.1102384315273803</v>
      </c>
      <c r="BA113">
        <v>0.14663949349165351</v>
      </c>
      <c r="BB113">
        <v>0.1073524480323981</v>
      </c>
      <c r="BC113">
        <v>0.13176745422840755</v>
      </c>
      <c r="BD113">
        <v>0.12008150832214495</v>
      </c>
      <c r="BE113">
        <v>0.18968106534621348</v>
      </c>
      <c r="BF113">
        <v>5.1479060160225049E-2</v>
      </c>
      <c r="BG113">
        <v>8.8323573711286546E-2</v>
      </c>
      <c r="BH113">
        <v>6.5808579034892192E-2</v>
      </c>
      <c r="BJ113">
        <f t="shared" si="24"/>
        <v>0.10874745760905545</v>
      </c>
      <c r="BK113">
        <f t="shared" si="25"/>
        <v>0.12662720622828516</v>
      </c>
      <c r="BL113">
        <f t="shared" si="26"/>
        <v>0.12116570607961789</v>
      </c>
      <c r="BN113">
        <f t="shared" si="27"/>
        <v>3.0888582018398565E-2</v>
      </c>
      <c r="BO113">
        <f t="shared" si="28"/>
        <v>4.2887369928092917E-2</v>
      </c>
      <c r="BP113">
        <f t="shared" si="29"/>
        <v>3.9425840585153214E-2</v>
      </c>
      <c r="BR113">
        <f t="shared" si="30"/>
        <v>7.7221455045996413E-3</v>
      </c>
      <c r="BS113">
        <f t="shared" si="31"/>
        <v>1.0108650034470174E-2</v>
      </c>
      <c r="BT113">
        <f t="shared" si="32"/>
        <v>7.8851681170306435E-3</v>
      </c>
      <c r="BV113">
        <f t="shared" si="33"/>
        <v>0.16987492604006305</v>
      </c>
      <c r="BW113">
        <f t="shared" si="34"/>
        <v>0.26770597978974298</v>
      </c>
      <c r="BX113">
        <f t="shared" si="35"/>
        <v>0.67272554357488179</v>
      </c>
    </row>
    <row r="114" spans="1:76" x14ac:dyDescent="0.3">
      <c r="A114" t="s">
        <v>1806</v>
      </c>
      <c r="B114">
        <v>3.4119831111942396E-2</v>
      </c>
      <c r="C114">
        <v>4.1534857646807449E-2</v>
      </c>
      <c r="D114">
        <v>7.3366716391391695E-2</v>
      </c>
      <c r="E114">
        <v>6.9370744765866202E-2</v>
      </c>
      <c r="F114">
        <v>1.7585236935765299E-2</v>
      </c>
      <c r="G114">
        <v>8.784090729068765E-2</v>
      </c>
      <c r="H114">
        <v>4.827984153247885E-2</v>
      </c>
      <c r="I114">
        <v>3.7675026950686599E-2</v>
      </c>
      <c r="J114">
        <v>0.150137621254222</v>
      </c>
      <c r="K114">
        <v>5.2997802697052496E-2</v>
      </c>
      <c r="L114">
        <v>7.7128736214637852E-2</v>
      </c>
      <c r="M114">
        <v>3.4815027925378453E-2</v>
      </c>
      <c r="N114">
        <v>2.8425727386651098E-2</v>
      </c>
      <c r="O114">
        <v>1.07103596775266E-2</v>
      </c>
      <c r="P114">
        <v>7.2271770657471507E-2</v>
      </c>
      <c r="Q114">
        <v>4.2816246486880455E-2</v>
      </c>
      <c r="R114">
        <v>7.1631668839711504E-2</v>
      </c>
      <c r="S114">
        <v>1.7935339861510226E-2</v>
      </c>
      <c r="T114">
        <v>4.6284943602982499E-2</v>
      </c>
      <c r="U114">
        <v>4.2918742153707903E-2</v>
      </c>
      <c r="V114">
        <v>4.6093244893829051E-2</v>
      </c>
      <c r="W114">
        <v>4.3759922230223444E-2</v>
      </c>
      <c r="X114">
        <v>2.2143777082784449E-2</v>
      </c>
      <c r="Y114">
        <v>4.5139911362550647E-2</v>
      </c>
      <c r="Z114">
        <v>0.12448642979495965</v>
      </c>
      <c r="AA114">
        <v>1.88339008051134E-2</v>
      </c>
      <c r="AB114">
        <v>1.8720170744111399E-2</v>
      </c>
      <c r="AC114">
        <v>7.8355537746832959E-2</v>
      </c>
      <c r="AD114">
        <v>4.170884957348895E-2</v>
      </c>
      <c r="AE114">
        <v>1.6506319322821431E-2</v>
      </c>
      <c r="AF114">
        <v>4.7743660899768253E-2</v>
      </c>
      <c r="AG114">
        <v>4.6457825416896553E-2</v>
      </c>
      <c r="AH114">
        <v>3.5338901457882752E-2</v>
      </c>
      <c r="AI114">
        <v>0.10425866322555444</v>
      </c>
      <c r="AJ114">
        <v>2.76139351647199E-2</v>
      </c>
      <c r="AK114">
        <v>2.2996237435079551E-2</v>
      </c>
      <c r="AL114">
        <v>7.5477264343836559E-2</v>
      </c>
      <c r="AM114">
        <v>7.1204434681285553E-2</v>
      </c>
      <c r="AN114">
        <v>6.9614200013165303E-2</v>
      </c>
      <c r="AO114">
        <v>8.7152893050039204E-2</v>
      </c>
      <c r="AP114">
        <v>4.9295470146571797E-2</v>
      </c>
      <c r="AQ114">
        <v>5.0018234653440852E-2</v>
      </c>
      <c r="AR114">
        <v>3.1555300375909145E-2</v>
      </c>
      <c r="AS114">
        <v>5.5165392182266557E-2</v>
      </c>
      <c r="AT114">
        <v>3.3179275572867949E-2</v>
      </c>
      <c r="AU114">
        <v>2.1271959944184148E-2</v>
      </c>
      <c r="AV114">
        <v>5.34085524994138E-2</v>
      </c>
      <c r="AW114">
        <v>5.5936542552828102E-2</v>
      </c>
      <c r="AX114">
        <v>1.9422098587997851E-2</v>
      </c>
      <c r="AY114">
        <v>6.2132162783800599E-2</v>
      </c>
      <c r="AZ114">
        <v>6.3063302871278148E-2</v>
      </c>
      <c r="BA114">
        <v>5.183888746600035E-2</v>
      </c>
      <c r="BB114">
        <v>5.7722315469218452E-2</v>
      </c>
      <c r="BC114">
        <v>3.3058104145880854E-2</v>
      </c>
      <c r="BD114">
        <v>3.1905737730238651E-2</v>
      </c>
      <c r="BE114">
        <v>4.4998969483230851E-2</v>
      </c>
      <c r="BF114">
        <v>3.2720936606633055E-2</v>
      </c>
      <c r="BG114">
        <v>6.312555619969154E-2</v>
      </c>
      <c r="BH114">
        <v>2.2119140944357001E-2</v>
      </c>
      <c r="BJ114">
        <f t="shared" si="24"/>
        <v>5.4942278432840413E-2</v>
      </c>
      <c r="BK114">
        <f t="shared" si="25"/>
        <v>4.8239878278596084E-2</v>
      </c>
      <c r="BL114">
        <f t="shared" si="26"/>
        <v>4.7439876196157436E-2</v>
      </c>
      <c r="BN114">
        <f t="shared" si="27"/>
        <v>3.3716078893269677E-2</v>
      </c>
      <c r="BO114">
        <f t="shared" si="28"/>
        <v>2.9731366115398974E-2</v>
      </c>
      <c r="BP114">
        <f t="shared" si="29"/>
        <v>1.8991479818738839E-2</v>
      </c>
      <c r="BR114">
        <f t="shared" si="30"/>
        <v>8.4290197233174192E-3</v>
      </c>
      <c r="BS114">
        <f t="shared" si="31"/>
        <v>7.0077501980461854E-3</v>
      </c>
      <c r="BT114">
        <f t="shared" si="32"/>
        <v>3.7982959637477679E-3</v>
      </c>
      <c r="BV114">
        <f t="shared" si="33"/>
        <v>0.54548499617630808</v>
      </c>
      <c r="BW114">
        <f t="shared" si="34"/>
        <v>0.42612049554158116</v>
      </c>
      <c r="BX114">
        <f t="shared" si="35"/>
        <v>0.92080112555569105</v>
      </c>
    </row>
    <row r="115" spans="1:76" x14ac:dyDescent="0.3">
      <c r="A115" t="s">
        <v>1807</v>
      </c>
      <c r="B115">
        <v>5.2772032980199154E-2</v>
      </c>
      <c r="C115">
        <v>1.7892679115856951E-2</v>
      </c>
      <c r="D115">
        <v>3.35220753500979E-2</v>
      </c>
      <c r="E115">
        <v>0.10429418198070045</v>
      </c>
      <c r="F115">
        <v>3.5146938885840404E-2</v>
      </c>
      <c r="G115">
        <v>4.1730184286875451E-2</v>
      </c>
      <c r="H115">
        <v>4.6797971040693997E-2</v>
      </c>
      <c r="I115">
        <v>2.70347472443997E-2</v>
      </c>
      <c r="J115">
        <v>1.2121061790487799E-2</v>
      </c>
      <c r="K115">
        <v>4.5497087843157251E-2</v>
      </c>
      <c r="L115">
        <v>6.5509631651169659E-2</v>
      </c>
      <c r="M115">
        <v>2.6870543389382849E-2</v>
      </c>
      <c r="N115">
        <v>2.4474670049761948E-2</v>
      </c>
      <c r="O115">
        <v>2.1776075426287199E-2</v>
      </c>
      <c r="P115">
        <v>7.7617452228992398E-2</v>
      </c>
      <c r="Q115">
        <v>2.6129712455850374E-2</v>
      </c>
      <c r="R115">
        <v>1.8268706640164799E-2</v>
      </c>
      <c r="S115">
        <v>4.3868318057982303E-2</v>
      </c>
      <c r="T115">
        <v>3.4500292961814547E-2</v>
      </c>
      <c r="U115">
        <v>1.9865815224856052E-2</v>
      </c>
      <c r="V115">
        <v>2.2277776845118405E-2</v>
      </c>
      <c r="W115">
        <v>2.5092328695493452E-2</v>
      </c>
      <c r="X115">
        <v>1.8097329226931351E-2</v>
      </c>
      <c r="Y115">
        <v>3.1621379741747196E-2</v>
      </c>
      <c r="Z115">
        <v>2.9355346338887794E-2</v>
      </c>
      <c r="AA115">
        <v>8.5176843546378556E-2</v>
      </c>
      <c r="AB115">
        <v>3.3626374553570648E-2</v>
      </c>
      <c r="AC115">
        <v>5.1955552508737554E-2</v>
      </c>
      <c r="AD115">
        <v>2.2224802053079085E-2</v>
      </c>
      <c r="AE115">
        <v>5.601363179154735E-2</v>
      </c>
      <c r="AF115">
        <v>2.6220564351898804E-2</v>
      </c>
      <c r="AG115">
        <v>3.0589136989403898E-2</v>
      </c>
      <c r="AH115">
        <v>1.516421377070935E-2</v>
      </c>
      <c r="AI115">
        <v>2.940780427891165E-2</v>
      </c>
      <c r="AJ115">
        <v>4.3709203818262453E-2</v>
      </c>
      <c r="AK115">
        <v>1.04828515369656E-2</v>
      </c>
      <c r="AL115">
        <v>3.5623904147151247E-2</v>
      </c>
      <c r="AM115">
        <v>3.6004892115412052E-2</v>
      </c>
      <c r="AN115">
        <v>1.2911088875965124E-2</v>
      </c>
      <c r="AO115">
        <v>3.6196779663923047E-2</v>
      </c>
      <c r="AP115">
        <v>2.9476020971507848E-2</v>
      </c>
      <c r="AQ115">
        <v>2.6150724267887449E-2</v>
      </c>
      <c r="AR115">
        <v>2.1672203669061502E-2</v>
      </c>
      <c r="AS115">
        <v>7.5589131521920455E-2</v>
      </c>
      <c r="AT115">
        <v>3.0687734637586249E-2</v>
      </c>
      <c r="AU115">
        <v>2.6523117109506902E-2</v>
      </c>
      <c r="AV115">
        <v>2.0067764508911699E-2</v>
      </c>
      <c r="AW115">
        <v>7.2004588175841003E-2</v>
      </c>
      <c r="AX115">
        <v>1.8585224322590476E-2</v>
      </c>
      <c r="AY115">
        <v>3.3402026297377096E-2</v>
      </c>
      <c r="AZ115">
        <v>3.5857203254270296E-2</v>
      </c>
      <c r="BA115">
        <v>3.2393327284769E-2</v>
      </c>
      <c r="BB115">
        <v>9.9951913275502496E-3</v>
      </c>
      <c r="BC115">
        <v>1.7323717308092651E-2</v>
      </c>
      <c r="BD115">
        <v>5.0900203818621551E-2</v>
      </c>
      <c r="BE115">
        <v>1.9764098943562545E-2</v>
      </c>
      <c r="BF115">
        <v>2.7813714014419053E-2</v>
      </c>
      <c r="BG115">
        <v>2.8001800218610949E-2</v>
      </c>
      <c r="BH115">
        <v>5.1113631670029094E-2</v>
      </c>
      <c r="BJ115">
        <f t="shared" si="24"/>
        <v>4.1199190357484601E-2</v>
      </c>
      <c r="BK115">
        <f t="shared" si="25"/>
        <v>3.2962567643179598E-2</v>
      </c>
      <c r="BL115">
        <f t="shared" si="26"/>
        <v>3.2090005739191824E-2</v>
      </c>
      <c r="BN115">
        <f t="shared" si="27"/>
        <v>2.4298961308909128E-2</v>
      </c>
      <c r="BO115">
        <f t="shared" si="28"/>
        <v>1.7210269574714693E-2</v>
      </c>
      <c r="BP115">
        <f t="shared" si="29"/>
        <v>1.6627188796135155E-2</v>
      </c>
      <c r="BR115">
        <f t="shared" si="30"/>
        <v>6.0747403272272821E-3</v>
      </c>
      <c r="BS115">
        <f t="shared" si="31"/>
        <v>4.0564994407764265E-3</v>
      </c>
      <c r="BT115">
        <f t="shared" si="32"/>
        <v>3.3254377592270312E-3</v>
      </c>
      <c r="BV115">
        <f t="shared" si="33"/>
        <v>0.26953279631190008</v>
      </c>
      <c r="BW115">
        <f t="shared" si="34"/>
        <v>0.20083176609969711</v>
      </c>
      <c r="BX115">
        <f t="shared" si="35"/>
        <v>0.86881248560395719</v>
      </c>
    </row>
    <row r="116" spans="1:76" x14ac:dyDescent="0.3">
      <c r="A116" t="s">
        <v>1808</v>
      </c>
      <c r="B116">
        <v>1.453426544440143E-2</v>
      </c>
      <c r="C116">
        <v>8.2906338440806495E-3</v>
      </c>
      <c r="D116">
        <v>3.775452214056265E-2</v>
      </c>
      <c r="E116">
        <v>7.4894773366666292E-2</v>
      </c>
      <c r="F116">
        <v>2.084472976281395E-2</v>
      </c>
      <c r="G116">
        <v>4.9840570888816049E-2</v>
      </c>
      <c r="H116">
        <v>0</v>
      </c>
      <c r="I116">
        <v>7.2465287366850345E-2</v>
      </c>
      <c r="J116">
        <v>7.2663742758950906E-2</v>
      </c>
      <c r="K116">
        <v>3.4167994857471504E-2</v>
      </c>
      <c r="L116">
        <v>6.0627803214282155E-2</v>
      </c>
      <c r="M116">
        <v>4.9467963891490052E-2</v>
      </c>
      <c r="N116">
        <v>3.9525163419612548E-2</v>
      </c>
      <c r="O116">
        <v>3.9324907616816757E-2</v>
      </c>
      <c r="P116">
        <v>8.0795670658429158E-2</v>
      </c>
      <c r="Q116">
        <v>3.9299555187734252E-2</v>
      </c>
      <c r="R116">
        <v>2.4924436647447201E-2</v>
      </c>
      <c r="S116">
        <v>3.0432418230539202E-2</v>
      </c>
      <c r="T116">
        <v>2.9822950132553001E-2</v>
      </c>
      <c r="U116">
        <v>5.8231255775083451E-2</v>
      </c>
      <c r="V116">
        <v>1.0648082554644275E-2</v>
      </c>
      <c r="W116">
        <v>4.3790511679760502E-2</v>
      </c>
      <c r="X116">
        <v>4.3138587208489051E-2</v>
      </c>
      <c r="Y116">
        <v>2.6784175407366349E-2</v>
      </c>
      <c r="Z116">
        <v>2.42644171451037E-2</v>
      </c>
      <c r="AA116">
        <v>3.2204836743232053E-2</v>
      </c>
      <c r="AB116">
        <v>2.3971168880879051E-2</v>
      </c>
      <c r="AC116">
        <v>3.2788616972056248E-2</v>
      </c>
      <c r="AD116">
        <v>3.10810028861675E-2</v>
      </c>
      <c r="AE116">
        <v>3.964526986649515E-2</v>
      </c>
      <c r="AF116">
        <v>1.5924700598341248E-2</v>
      </c>
      <c r="AG116">
        <v>1.9003537320371199E-2</v>
      </c>
      <c r="AH116">
        <v>2.38562961275691E-2</v>
      </c>
      <c r="AI116">
        <v>1.1064699053296651E-2</v>
      </c>
      <c r="AJ116">
        <v>3.2852196097770001E-2</v>
      </c>
      <c r="AK116">
        <v>1.00237307290149E-2</v>
      </c>
      <c r="AL116">
        <v>3.4637131975263899E-2</v>
      </c>
      <c r="AM116">
        <v>5.6995286539235454E-2</v>
      </c>
      <c r="AN116">
        <v>4.4337745334281147E-3</v>
      </c>
      <c r="AO116">
        <v>2.3493453268395099E-2</v>
      </c>
      <c r="AP116">
        <v>4.8986886161352501E-2</v>
      </c>
      <c r="AQ116">
        <v>3.5452824559687249E-2</v>
      </c>
      <c r="AR116">
        <v>3.2910965464313602E-2</v>
      </c>
      <c r="AS116">
        <v>4.3306775054443455E-2</v>
      </c>
      <c r="AT116">
        <v>1.6773966827194838E-2</v>
      </c>
      <c r="AU116">
        <v>1.96355174186921E-2</v>
      </c>
      <c r="AV116">
        <v>4.243854576273165E-2</v>
      </c>
      <c r="AW116">
        <v>4.7587193599694252E-2</v>
      </c>
      <c r="AX116">
        <v>1.1940998857013651E-2</v>
      </c>
      <c r="AY116">
        <v>2.5622152527600351E-2</v>
      </c>
      <c r="AZ116">
        <v>4.1749810975394201E-2</v>
      </c>
      <c r="BA116">
        <v>3.2956106835918798E-2</v>
      </c>
      <c r="BB116">
        <v>5.677836837647765E-2</v>
      </c>
      <c r="BC116">
        <v>5.0332087683037652E-2</v>
      </c>
      <c r="BD116">
        <v>2.5942652109697647E-2</v>
      </c>
      <c r="BE116">
        <v>1.957448364434055E-2</v>
      </c>
      <c r="BF116">
        <v>5.2979720170964403E-3</v>
      </c>
      <c r="BG116">
        <v>4.3502008741298899E-2</v>
      </c>
      <c r="BH116">
        <v>2.1584510923181151E-2</v>
      </c>
      <c r="BJ116">
        <f t="shared" si="24"/>
        <v>4.3406099026186168E-2</v>
      </c>
      <c r="BK116">
        <f t="shared" si="25"/>
        <v>2.8976497957188603E-2</v>
      </c>
      <c r="BL116">
        <f t="shared" si="26"/>
        <v>3.1392376027290968E-2</v>
      </c>
      <c r="BN116">
        <f t="shared" si="27"/>
        <v>2.4617536314692805E-2</v>
      </c>
      <c r="BO116">
        <f t="shared" si="28"/>
        <v>1.1988167088070002E-2</v>
      </c>
      <c r="BP116">
        <f t="shared" si="29"/>
        <v>1.5462485955072432E-2</v>
      </c>
      <c r="BR116">
        <f t="shared" si="30"/>
        <v>6.1543840786732014E-3</v>
      </c>
      <c r="BS116">
        <f t="shared" si="31"/>
        <v>2.8256380806572288E-3</v>
      </c>
      <c r="BT116">
        <f t="shared" si="32"/>
        <v>3.0924971910144864E-3</v>
      </c>
      <c r="BV116">
        <f t="shared" si="33"/>
        <v>4.4997747487709482E-2</v>
      </c>
      <c r="BW116">
        <f t="shared" si="34"/>
        <v>9.4687900387015245E-2</v>
      </c>
      <c r="BX116">
        <f t="shared" si="35"/>
        <v>0.56730367154525663</v>
      </c>
    </row>
    <row r="117" spans="1:76" x14ac:dyDescent="0.3">
      <c r="A117" t="s">
        <v>1809</v>
      </c>
      <c r="B117">
        <v>2.0176809813979051E-2</v>
      </c>
      <c r="C117">
        <v>4.0083641798601799E-2</v>
      </c>
      <c r="D117">
        <v>3.9647105767867202E-2</v>
      </c>
      <c r="E117">
        <v>7.0461818490523451E-2</v>
      </c>
      <c r="F117">
        <v>2.58942836999069E-2</v>
      </c>
      <c r="G117">
        <v>1.3745064913872656E-2</v>
      </c>
      <c r="H117">
        <v>4.2356060009324653E-2</v>
      </c>
      <c r="I117">
        <v>1.6246315259552151E-2</v>
      </c>
      <c r="J117">
        <v>4.9732690678879497E-2</v>
      </c>
      <c r="K117">
        <v>1.4586970164351881E-2</v>
      </c>
      <c r="L117">
        <v>1.3392547452512549E-2</v>
      </c>
      <c r="M117">
        <v>0</v>
      </c>
      <c r="N117">
        <v>1.413061761496265E-2</v>
      </c>
      <c r="O117">
        <v>3.8763316350151802E-2</v>
      </c>
      <c r="P117">
        <v>4.4968194166523395E-2</v>
      </c>
      <c r="Q117">
        <v>1.25013914759449E-2</v>
      </c>
      <c r="R117">
        <v>8.37564791919365E-3</v>
      </c>
      <c r="S117">
        <v>2.6178735418948593E-2</v>
      </c>
      <c r="T117">
        <v>1.5650459537405952E-2</v>
      </c>
      <c r="U117">
        <v>4.4322639802271954E-2</v>
      </c>
      <c r="V117">
        <v>0</v>
      </c>
      <c r="W117">
        <v>2.0226488829351599E-2</v>
      </c>
      <c r="X117">
        <v>2.6425244137418251E-2</v>
      </c>
      <c r="Y117">
        <v>2.7698105927514149E-2</v>
      </c>
      <c r="Z117">
        <v>0</v>
      </c>
      <c r="AA117">
        <v>2.9080514495139851E-2</v>
      </c>
      <c r="AB117">
        <v>3.3670794640380801E-2</v>
      </c>
      <c r="AC117">
        <v>2.2685680398040801E-2</v>
      </c>
      <c r="AD117">
        <v>8.6068134745728004E-4</v>
      </c>
      <c r="AE117">
        <v>3.2985792431660346E-2</v>
      </c>
      <c r="AF117">
        <v>2.0946742698199926E-2</v>
      </c>
      <c r="AG117">
        <v>3.3928624082015302E-2</v>
      </c>
      <c r="AH117">
        <v>2.4253840925413999E-3</v>
      </c>
      <c r="AI117">
        <v>2.0929501484293501E-2</v>
      </c>
      <c r="AJ117">
        <v>9.0751465893247948E-3</v>
      </c>
      <c r="AK117">
        <v>4.35767806413912E-2</v>
      </c>
      <c r="AL117">
        <v>2.5208409079907748E-2</v>
      </c>
      <c r="AM117">
        <v>2.5938268310773498E-2</v>
      </c>
      <c r="AN117">
        <v>3.5973549591505803E-2</v>
      </c>
      <c r="AO117">
        <v>2.8241212859689949E-2</v>
      </c>
      <c r="AP117">
        <v>2.0623195063126151E-2</v>
      </c>
      <c r="AQ117">
        <v>2.6238492973505202E-2</v>
      </c>
      <c r="AR117">
        <v>2.8779424396248401E-3</v>
      </c>
      <c r="AS117">
        <v>2.2997560490923288E-2</v>
      </c>
      <c r="AT117">
        <v>3.7887932065231403E-2</v>
      </c>
      <c r="AU117">
        <v>6.8120185946347091E-3</v>
      </c>
      <c r="AV117">
        <v>3.1423550894256455E-2</v>
      </c>
      <c r="AW117">
        <v>4.8909429259559505E-3</v>
      </c>
      <c r="AX117">
        <v>4.8711854310915948E-3</v>
      </c>
      <c r="AY117">
        <v>1.9993226741177199E-2</v>
      </c>
      <c r="AZ117">
        <v>3.1831241561894548E-2</v>
      </c>
      <c r="BA117">
        <v>0</v>
      </c>
      <c r="BB117">
        <v>3.9814867204727197E-2</v>
      </c>
      <c r="BC117">
        <v>1.2933202165390605E-2</v>
      </c>
      <c r="BD117">
        <v>1.7215971619164348E-2</v>
      </c>
      <c r="BE117">
        <v>3.6187565751551201E-2</v>
      </c>
      <c r="BF117">
        <v>1.7575762153560451E-2</v>
      </c>
      <c r="BG117">
        <v>1.8054214922495551E-2</v>
      </c>
      <c r="BH117">
        <v>5.8368094433746001E-3</v>
      </c>
      <c r="BJ117">
        <f t="shared" si="24"/>
        <v>2.8542926728559664E-2</v>
      </c>
      <c r="BK117">
        <f t="shared" si="25"/>
        <v>2.0355057624546296E-2</v>
      </c>
      <c r="BL117">
        <f t="shared" si="26"/>
        <v>2.1043161980571132E-2</v>
      </c>
      <c r="BN117">
        <f t="shared" si="27"/>
        <v>1.8581310294811703E-2</v>
      </c>
      <c r="BO117">
        <f t="shared" si="28"/>
        <v>1.3280405534790698E-2</v>
      </c>
      <c r="BP117">
        <f t="shared" si="29"/>
        <v>1.2778708310549069E-2</v>
      </c>
      <c r="BR117">
        <f t="shared" si="30"/>
        <v>4.6453275737029258E-3</v>
      </c>
      <c r="BS117">
        <f t="shared" si="31"/>
        <v>3.1302216035192874E-3</v>
      </c>
      <c r="BT117">
        <f t="shared" si="32"/>
        <v>2.5557416621098139E-3</v>
      </c>
      <c r="BV117">
        <f t="shared" si="33"/>
        <v>0.15543264687129699</v>
      </c>
      <c r="BW117">
        <f t="shared" si="34"/>
        <v>0.17001104247336962</v>
      </c>
      <c r="BX117">
        <f t="shared" si="35"/>
        <v>0.86574673140367708</v>
      </c>
    </row>
    <row r="118" spans="1:76" x14ac:dyDescent="0.3">
      <c r="A118" t="s">
        <v>1810</v>
      </c>
      <c r="B118">
        <v>2.9023019742959399E-3</v>
      </c>
      <c r="C118">
        <v>4.7394820310979148E-3</v>
      </c>
      <c r="D118">
        <v>6.7960057440024004E-3</v>
      </c>
      <c r="E118">
        <v>5.4619647712848499E-3</v>
      </c>
      <c r="F118">
        <v>3.4417881401065001E-3</v>
      </c>
      <c r="G118">
        <v>1.3328964991933104E-2</v>
      </c>
      <c r="H118">
        <v>1.1675096994500851E-2</v>
      </c>
      <c r="I118">
        <v>6.8481148145645501E-3</v>
      </c>
      <c r="J118">
        <v>0</v>
      </c>
      <c r="K118">
        <v>6.4226967293607648E-3</v>
      </c>
      <c r="L118">
        <v>0</v>
      </c>
      <c r="M118">
        <v>1.111879368506655E-2</v>
      </c>
      <c r="N118">
        <v>0</v>
      </c>
      <c r="O118">
        <v>1.1583899996683449E-2</v>
      </c>
      <c r="P118">
        <v>0</v>
      </c>
      <c r="Q118">
        <v>2.6376335419444701E-3</v>
      </c>
      <c r="R118">
        <v>1.6598340805729899E-2</v>
      </c>
      <c r="S118">
        <v>2.55816515623277E-3</v>
      </c>
      <c r="T118">
        <v>1.0191417338030199E-2</v>
      </c>
      <c r="U118">
        <v>0</v>
      </c>
      <c r="V118">
        <v>0</v>
      </c>
      <c r="W118">
        <v>1.218684777376595E-2</v>
      </c>
      <c r="X118">
        <v>1.3397747389127851E-3</v>
      </c>
      <c r="Y118">
        <v>4.1906702048869707E-3</v>
      </c>
      <c r="Z118">
        <v>0</v>
      </c>
      <c r="AA118">
        <v>1.7368713301075402E-2</v>
      </c>
      <c r="AB118">
        <v>2.9404331816195602E-3</v>
      </c>
      <c r="AC118">
        <v>0</v>
      </c>
      <c r="AD118">
        <v>7.2494656283058501E-3</v>
      </c>
      <c r="AE118">
        <v>1.180682712877585E-2</v>
      </c>
      <c r="AF118">
        <v>2.38171194070225E-2</v>
      </c>
      <c r="AG118">
        <v>7.7288663352013997E-3</v>
      </c>
      <c r="AH118">
        <v>1.3311525644670551E-2</v>
      </c>
      <c r="AI118">
        <v>1.4195996233571644E-2</v>
      </c>
      <c r="AJ118">
        <v>0</v>
      </c>
      <c r="AK118">
        <v>0</v>
      </c>
      <c r="AL118">
        <v>1.19884706659509E-2</v>
      </c>
      <c r="AM118">
        <v>1.67245179563493E-3</v>
      </c>
      <c r="AN118">
        <v>2.8886139823602851E-2</v>
      </c>
      <c r="AO118">
        <v>1.2059353782673884E-2</v>
      </c>
      <c r="AP118">
        <v>2.1621720050731949E-3</v>
      </c>
      <c r="AQ118">
        <v>0</v>
      </c>
      <c r="AR118">
        <v>2.184849320346725E-2</v>
      </c>
      <c r="AS118">
        <v>1.0294169787749914E-2</v>
      </c>
      <c r="AT118">
        <v>5.3312238594986497E-3</v>
      </c>
      <c r="AU118">
        <v>1.0047135700563949E-2</v>
      </c>
      <c r="AV118">
        <v>2.278160782439825E-2</v>
      </c>
      <c r="AW118">
        <v>0</v>
      </c>
      <c r="AX118">
        <v>1.1799135570143435E-2</v>
      </c>
      <c r="AY118">
        <v>6.7912108273051504E-3</v>
      </c>
      <c r="AZ118">
        <v>1.6308741721797498E-2</v>
      </c>
      <c r="BA118">
        <v>9.3712174734272499E-3</v>
      </c>
      <c r="BB118">
        <v>1.38532416250836E-2</v>
      </c>
      <c r="BC118">
        <v>0</v>
      </c>
      <c r="BD118">
        <v>0</v>
      </c>
      <c r="BE118">
        <v>9.6705470430641701E-3</v>
      </c>
      <c r="BF118">
        <v>3.07674846538084E-3</v>
      </c>
      <c r="BG118">
        <v>0</v>
      </c>
      <c r="BH118">
        <v>0</v>
      </c>
      <c r="BJ118">
        <f t="shared" si="24"/>
        <v>5.4347964634275849E-3</v>
      </c>
      <c r="BK118">
        <f t="shared" si="25"/>
        <v>8.0824534932111853E-3</v>
      </c>
      <c r="BL118">
        <f t="shared" si="26"/>
        <v>7.9176824469926292E-3</v>
      </c>
      <c r="BN118">
        <f t="shared" si="27"/>
        <v>4.5683464123714079E-3</v>
      </c>
      <c r="BO118">
        <f t="shared" si="28"/>
        <v>7.2188843388081457E-3</v>
      </c>
      <c r="BP118">
        <f t="shared" si="29"/>
        <v>8.2399393820771372E-3</v>
      </c>
      <c r="BR118">
        <f t="shared" si="30"/>
        <v>1.142086603092852E-3</v>
      </c>
      <c r="BS118">
        <f t="shared" si="31"/>
        <v>1.701507356190869E-3</v>
      </c>
      <c r="BT118">
        <f t="shared" si="32"/>
        <v>1.6479878764154275E-3</v>
      </c>
      <c r="BV118">
        <f t="shared" si="33"/>
        <v>0.20653023243656912</v>
      </c>
      <c r="BW118">
        <f t="shared" si="34"/>
        <v>0.22311361072926969</v>
      </c>
      <c r="BX118">
        <f t="shared" si="35"/>
        <v>0.94489610864490714</v>
      </c>
    </row>
    <row r="119" spans="1:76" x14ac:dyDescent="0.3">
      <c r="A119" t="s">
        <v>1811</v>
      </c>
      <c r="B119">
        <v>7.3783365730601003E-3</v>
      </c>
      <c r="C119">
        <v>1.1922957049200395E-2</v>
      </c>
      <c r="D119">
        <v>0</v>
      </c>
      <c r="E119">
        <v>3.07388041076203E-2</v>
      </c>
      <c r="F119">
        <v>6.9784496758293901E-3</v>
      </c>
      <c r="G119">
        <v>9.8344710125713997E-3</v>
      </c>
      <c r="H119">
        <v>0</v>
      </c>
      <c r="I119">
        <v>0</v>
      </c>
      <c r="J119">
        <v>2.8045586079288601E-2</v>
      </c>
      <c r="K119">
        <v>9.3132056871160253E-3</v>
      </c>
      <c r="L119">
        <v>5.6926203662174E-3</v>
      </c>
      <c r="M119">
        <v>1.16494895267946E-2</v>
      </c>
      <c r="N119">
        <v>0</v>
      </c>
      <c r="O119">
        <v>0</v>
      </c>
      <c r="P119">
        <v>6.2997621649015997E-4</v>
      </c>
      <c r="Q119">
        <v>8.2658948712912E-3</v>
      </c>
      <c r="R119">
        <v>7.1112977766614799E-3</v>
      </c>
      <c r="S119">
        <v>1.40411546882855E-2</v>
      </c>
      <c r="T119">
        <v>0</v>
      </c>
      <c r="U119">
        <v>1.140222715742E-2</v>
      </c>
      <c r="V119">
        <v>0</v>
      </c>
      <c r="W119">
        <v>0</v>
      </c>
      <c r="X119">
        <v>2.242055194921625E-3</v>
      </c>
      <c r="Y119">
        <v>5.5191776304158498E-3</v>
      </c>
      <c r="Z119">
        <v>0</v>
      </c>
      <c r="AA119">
        <v>0</v>
      </c>
      <c r="AB119">
        <v>7.3287633829900497E-3</v>
      </c>
      <c r="AC119">
        <v>1.3544614677222545E-2</v>
      </c>
      <c r="AD119">
        <v>0</v>
      </c>
      <c r="AE119">
        <v>0</v>
      </c>
      <c r="AF119">
        <v>3.049502152347745E-3</v>
      </c>
      <c r="AG119">
        <v>1.0525592923131231E-2</v>
      </c>
      <c r="AH119">
        <v>0</v>
      </c>
      <c r="AI119">
        <v>2.7028537634933951E-3</v>
      </c>
      <c r="AJ119">
        <v>7.0871333249108498E-3</v>
      </c>
      <c r="AK119">
        <v>1.0907992540181649E-2</v>
      </c>
      <c r="AL119">
        <v>0</v>
      </c>
      <c r="AM119">
        <v>8.1815042372558999E-3</v>
      </c>
      <c r="AN119">
        <v>0</v>
      </c>
      <c r="AO119">
        <v>1.502215298252832E-2</v>
      </c>
      <c r="AP119">
        <v>0</v>
      </c>
      <c r="AQ119">
        <v>7.4990101449179097E-3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6.9685382607871001E-3</v>
      </c>
      <c r="AX119">
        <v>0</v>
      </c>
      <c r="AY119">
        <v>6.7912108273051504E-3</v>
      </c>
      <c r="AZ119">
        <v>0</v>
      </c>
      <c r="BA119">
        <v>0</v>
      </c>
      <c r="BB119">
        <v>3.9486158391338951E-3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7.4043184792350501E-3</v>
      </c>
      <c r="BJ119">
        <f t="shared" si="24"/>
        <v>8.153111947842474E-3</v>
      </c>
      <c r="BK119">
        <f t="shared" si="25"/>
        <v>4.3037355192716356E-3</v>
      </c>
      <c r="BL119">
        <f t="shared" si="26"/>
        <v>2.9524190654502324E-3</v>
      </c>
      <c r="BN119">
        <f t="shared" si="27"/>
        <v>9.4284809027616583E-3</v>
      </c>
      <c r="BO119">
        <f t="shared" si="28"/>
        <v>5.1127599117589146E-3</v>
      </c>
      <c r="BP119">
        <f t="shared" si="29"/>
        <v>4.4027742944985513E-3</v>
      </c>
      <c r="BR119">
        <f t="shared" si="30"/>
        <v>2.3571202256904146E-3</v>
      </c>
      <c r="BS119">
        <f t="shared" si="31"/>
        <v>1.2050890680611545E-3</v>
      </c>
      <c r="BT119">
        <f t="shared" si="32"/>
        <v>8.8055485889971022E-4</v>
      </c>
      <c r="BV119">
        <f t="shared" si="33"/>
        <v>0.15972926807025417</v>
      </c>
      <c r="BW119">
        <f t="shared" si="34"/>
        <v>5.24679362874532E-2</v>
      </c>
      <c r="BX119">
        <f t="shared" si="35"/>
        <v>0.37176600585420039</v>
      </c>
    </row>
    <row r="120" spans="1:76" x14ac:dyDescent="0.3">
      <c r="A120" t="s">
        <v>91</v>
      </c>
    </row>
    <row r="121" spans="1:76" x14ac:dyDescent="0.3">
      <c r="A121" t="s">
        <v>92</v>
      </c>
      <c r="B121">
        <v>249.3692381985955</v>
      </c>
      <c r="C121">
        <v>203.55808023170698</v>
      </c>
      <c r="D121">
        <v>295.10496336059146</v>
      </c>
      <c r="E121">
        <v>348.1435880626355</v>
      </c>
      <c r="F121">
        <v>278.24292205511051</v>
      </c>
      <c r="G121">
        <v>383.26138667553403</v>
      </c>
      <c r="H121">
        <v>251.07180198554749</v>
      </c>
      <c r="I121">
        <v>236.78641175503151</v>
      </c>
      <c r="J121">
        <v>609.87275847519197</v>
      </c>
      <c r="K121">
        <v>257.45747405757453</v>
      </c>
      <c r="L121">
        <v>341.30715621935599</v>
      </c>
      <c r="M121">
        <v>294.969250391603</v>
      </c>
      <c r="N121">
        <v>472.03809921713099</v>
      </c>
      <c r="O121">
        <v>187.49031764687601</v>
      </c>
      <c r="P121">
        <v>639.81241478532593</v>
      </c>
      <c r="Q121">
        <v>349.06291500061752</v>
      </c>
      <c r="R121">
        <v>507.85112569796098</v>
      </c>
      <c r="S121">
        <v>354.65129357617695</v>
      </c>
      <c r="T121">
        <v>180.71468910017251</v>
      </c>
      <c r="U121">
        <v>278.49742887343848</v>
      </c>
      <c r="V121">
        <v>354.78082203005647</v>
      </c>
      <c r="W121">
        <v>263.56108836421402</v>
      </c>
      <c r="X121">
        <v>292.49457909007049</v>
      </c>
      <c r="Y121">
        <v>263.70601129824649</v>
      </c>
      <c r="Z121">
        <v>174.57665440385352</v>
      </c>
      <c r="AA121">
        <v>247.41481191393348</v>
      </c>
      <c r="AB121">
        <v>223.1271460686695</v>
      </c>
      <c r="AC121">
        <v>373.21396633130405</v>
      </c>
      <c r="AD121">
        <v>223.12977935851001</v>
      </c>
      <c r="AE121">
        <v>450.22761747018853</v>
      </c>
      <c r="AF121">
        <v>376.39204125860601</v>
      </c>
      <c r="AG121">
        <v>429.21595493729103</v>
      </c>
      <c r="AH121">
        <v>252.76002553541849</v>
      </c>
      <c r="AI121">
        <v>325.04101099866853</v>
      </c>
      <c r="AJ121">
        <v>128.31259665215049</v>
      </c>
      <c r="AK121">
        <v>357.01833574506145</v>
      </c>
      <c r="AL121">
        <v>359.56906828714602</v>
      </c>
      <c r="AM121">
        <v>399.30856963119498</v>
      </c>
      <c r="AN121">
        <v>308.60907951357547</v>
      </c>
      <c r="AO121">
        <v>297.52784199866403</v>
      </c>
      <c r="AP121">
        <v>220.74829950673399</v>
      </c>
      <c r="AQ121">
        <v>293.39293068489798</v>
      </c>
      <c r="AR121">
        <v>224.3684855635</v>
      </c>
      <c r="AS121">
        <v>297.51962293775398</v>
      </c>
      <c r="AT121">
        <v>342.85754096156899</v>
      </c>
      <c r="AU121">
        <v>238.41043301723801</v>
      </c>
      <c r="AV121">
        <v>316.72044626483</v>
      </c>
      <c r="AW121">
        <v>293.74208304352203</v>
      </c>
      <c r="AX121">
        <v>267.02769407659099</v>
      </c>
      <c r="AY121">
        <v>449.17767411737901</v>
      </c>
      <c r="AZ121">
        <v>400.18195516482251</v>
      </c>
      <c r="BA121">
        <v>208.75192064429399</v>
      </c>
      <c r="BB121">
        <v>274.56451058029847</v>
      </c>
      <c r="BC121">
        <v>271.55580878289004</v>
      </c>
      <c r="BD121">
        <v>248.4057158237255</v>
      </c>
      <c r="BE121">
        <v>386.6964656557235</v>
      </c>
      <c r="BF121">
        <v>265.09920196142599</v>
      </c>
      <c r="BG121">
        <v>263.18950044856547</v>
      </c>
      <c r="BH121">
        <v>313.03380795757948</v>
      </c>
      <c r="BJ121">
        <f t="shared" si="24"/>
        <v>337.34679863240183</v>
      </c>
      <c r="BK121">
        <f t="shared" si="25"/>
        <v>309.51978035037666</v>
      </c>
      <c r="BL121">
        <f t="shared" si="26"/>
        <v>297.03158356084532</v>
      </c>
      <c r="BN121">
        <f t="shared" si="27"/>
        <v>133.01209753947381</v>
      </c>
      <c r="BO121">
        <f t="shared" si="28"/>
        <v>93.489768713079755</v>
      </c>
      <c r="BP121">
        <f t="shared" si="29"/>
        <v>70.733900754193925</v>
      </c>
      <c r="BR121">
        <f t="shared" si="30"/>
        <v>33.253024384868453</v>
      </c>
      <c r="BS121">
        <f t="shared" si="31"/>
        <v>22.035749809526877</v>
      </c>
      <c r="BT121">
        <f t="shared" si="32"/>
        <v>14.146780150838785</v>
      </c>
      <c r="BV121">
        <f t="shared" si="33"/>
        <v>0.49151280107124529</v>
      </c>
      <c r="BW121">
        <f t="shared" si="34"/>
        <v>0.2774929564816685</v>
      </c>
      <c r="BX121">
        <f t="shared" si="35"/>
        <v>0.63685676008955094</v>
      </c>
    </row>
    <row r="122" spans="1:76" x14ac:dyDescent="0.3">
      <c r="BJ122" s="32" t="s">
        <v>1815</v>
      </c>
      <c r="BK122" s="32"/>
      <c r="BL122" s="32"/>
      <c r="BN122" s="32" t="s">
        <v>1816</v>
      </c>
      <c r="BO122" s="32"/>
      <c r="BP122" s="32"/>
      <c r="BR122" s="32" t="s">
        <v>1817</v>
      </c>
      <c r="BS122" s="32"/>
      <c r="BT122" s="32"/>
      <c r="BV122" s="32" t="s">
        <v>1818</v>
      </c>
      <c r="BW122" s="32"/>
      <c r="BX122" s="32"/>
    </row>
    <row r="123" spans="1:76" x14ac:dyDescent="0.3">
      <c r="BJ123" s="8" t="s">
        <v>1812</v>
      </c>
      <c r="BK123" s="6" t="s">
        <v>1814</v>
      </c>
      <c r="BL123" s="7" t="s">
        <v>1813</v>
      </c>
      <c r="BN123" s="8" t="s">
        <v>1812</v>
      </c>
      <c r="BO123" s="6" t="s">
        <v>1814</v>
      </c>
      <c r="BP123" s="7" t="s">
        <v>1813</v>
      </c>
      <c r="BR123" s="8" t="s">
        <v>1812</v>
      </c>
      <c r="BS123" s="6" t="s">
        <v>1814</v>
      </c>
      <c r="BT123" s="7" t="s">
        <v>1813</v>
      </c>
      <c r="BV123" s="8" t="s">
        <v>1812</v>
      </c>
      <c r="BW123" s="8" t="s">
        <v>1812</v>
      </c>
      <c r="BX123" s="7" t="s">
        <v>1813</v>
      </c>
    </row>
    <row r="124" spans="1:76" x14ac:dyDescent="0.3">
      <c r="BV124" s="6" t="s">
        <v>1814</v>
      </c>
      <c r="BW124" s="7" t="s">
        <v>1813</v>
      </c>
      <c r="BX124" s="6" t="s">
        <v>1814</v>
      </c>
    </row>
    <row r="125" spans="1:76" x14ac:dyDescent="0.3">
      <c r="A125" s="9" t="s">
        <v>1819</v>
      </c>
      <c r="B125" s="10">
        <f>SUM(B108,B93,B79,B66,B55,B45,B36,B28,B22,B17,B12,B7)</f>
        <v>6.6312561444248423</v>
      </c>
      <c r="C125" s="10">
        <f t="shared" ref="C125:BH125" si="36">SUM(C108,C93,C79,C66,C55,C45,C36,C28,C22,C17,C12,C7)</f>
        <v>6.6557767656535223</v>
      </c>
      <c r="D125" s="10">
        <f t="shared" si="36"/>
        <v>6.5555904163212588</v>
      </c>
      <c r="E125" s="10">
        <f t="shared" si="36"/>
        <v>7.0875291360250987</v>
      </c>
      <c r="F125" s="10">
        <f t="shared" si="36"/>
        <v>8.2094898995802446</v>
      </c>
      <c r="G125" s="10">
        <f t="shared" si="36"/>
        <v>8.9286020288298538</v>
      </c>
      <c r="H125" s="10">
        <f t="shared" si="36"/>
        <v>6.9562395715235024</v>
      </c>
      <c r="I125" s="10">
        <f t="shared" si="36"/>
        <v>6.6957845748595082</v>
      </c>
      <c r="J125" s="10">
        <f t="shared" si="36"/>
        <v>10.770490240504367</v>
      </c>
      <c r="K125" s="10">
        <f t="shared" si="36"/>
        <v>7.6731825900328117</v>
      </c>
      <c r="L125" s="10">
        <f t="shared" si="36"/>
        <v>9.2738172662811351</v>
      </c>
      <c r="M125" s="10">
        <f t="shared" si="36"/>
        <v>9.0633024344659194</v>
      </c>
      <c r="N125" s="10">
        <f t="shared" si="36"/>
        <v>10.675061093403395</v>
      </c>
      <c r="O125" s="10">
        <f t="shared" si="36"/>
        <v>7.2086063194408032</v>
      </c>
      <c r="P125" s="10">
        <f t="shared" si="36"/>
        <v>10.064492058572229</v>
      </c>
      <c r="Q125" s="10">
        <f t="shared" si="36"/>
        <v>8.3850935971233422</v>
      </c>
      <c r="R125" s="10">
        <f t="shared" si="36"/>
        <v>8.4639723040539501</v>
      </c>
      <c r="S125" s="10">
        <f t="shared" si="36"/>
        <v>8.8997763959238405</v>
      </c>
      <c r="T125" s="10">
        <f t="shared" si="36"/>
        <v>7.1965704799617987</v>
      </c>
      <c r="U125" s="10">
        <f t="shared" si="36"/>
        <v>8.4326762224640106</v>
      </c>
      <c r="V125" s="10">
        <f t="shared" si="36"/>
        <v>8.6933247895904096</v>
      </c>
      <c r="W125" s="10">
        <f t="shared" si="36"/>
        <v>8.6029671617903958</v>
      </c>
      <c r="X125" s="10">
        <f t="shared" si="36"/>
        <v>9.1241154671873623</v>
      </c>
      <c r="Y125" s="10">
        <f t="shared" si="36"/>
        <v>7.5253351292142021</v>
      </c>
      <c r="Z125" s="10">
        <f t="shared" si="36"/>
        <v>8.4833664511613875</v>
      </c>
      <c r="AA125" s="10">
        <f t="shared" ref="AA125" si="37">SUM(AA108,AA93,AA79,AA66,AA55,AA45,AA36,AA28,AA22,AA17,AA12,AA7)</f>
        <v>8.8871887785530053</v>
      </c>
      <c r="AB125" s="10">
        <f t="shared" si="36"/>
        <v>7.0281156613217739</v>
      </c>
      <c r="AC125" s="10">
        <f t="shared" si="36"/>
        <v>8.8342135560709476</v>
      </c>
      <c r="AD125" s="10">
        <f t="shared" si="36"/>
        <v>7.3188558277476927</v>
      </c>
      <c r="AE125" s="10">
        <f t="shared" si="36"/>
        <v>10.047009349370207</v>
      </c>
      <c r="AF125" s="10">
        <f t="shared" si="36"/>
        <v>8.6578047174100163</v>
      </c>
      <c r="AG125" s="10">
        <f t="shared" si="36"/>
        <v>8.409899553243811</v>
      </c>
      <c r="AH125" s="10">
        <f t="shared" si="36"/>
        <v>8.736773735010825</v>
      </c>
      <c r="AI125" s="10">
        <f t="shared" si="36"/>
        <v>6.619587870117682</v>
      </c>
      <c r="AJ125" s="10">
        <f t="shared" si="36"/>
        <v>6.3678832183310723</v>
      </c>
      <c r="AK125" s="10">
        <f t="shared" si="36"/>
        <v>8.3935057211331987</v>
      </c>
      <c r="AL125" s="10">
        <f t="shared" si="36"/>
        <v>8.0125866336824103</v>
      </c>
      <c r="AM125" s="10">
        <f t="shared" si="36"/>
        <v>8.7768436736734827</v>
      </c>
      <c r="AN125" s="10">
        <f t="shared" si="36"/>
        <v>8.2073335703954307</v>
      </c>
      <c r="AO125" s="10">
        <f t="shared" si="36"/>
        <v>7.7678885624679008</v>
      </c>
      <c r="AP125" s="10">
        <f t="shared" si="36"/>
        <v>6.9787598528591994</v>
      </c>
      <c r="AQ125" s="10">
        <f t="shared" si="36"/>
        <v>8.4689179837442286</v>
      </c>
      <c r="AR125" s="10">
        <f t="shared" si="36"/>
        <v>8.0193214768507772</v>
      </c>
      <c r="AS125" s="10">
        <f t="shared" si="36"/>
        <v>6.5188685399705086</v>
      </c>
      <c r="AT125" s="10">
        <f t="shared" si="36"/>
        <v>8.1547995260030461</v>
      </c>
      <c r="AU125" s="10">
        <f t="shared" si="36"/>
        <v>7.2433258735877093</v>
      </c>
      <c r="AV125" s="10">
        <f t="shared" si="36"/>
        <v>8.3274850455310929</v>
      </c>
      <c r="AW125" s="10">
        <f t="shared" si="36"/>
        <v>7.276593756211013</v>
      </c>
      <c r="AX125" s="10">
        <f t="shared" si="36"/>
        <v>8.4273980858709301</v>
      </c>
      <c r="AY125" s="10">
        <f t="shared" si="36"/>
        <v>8.3723204194792018</v>
      </c>
      <c r="AZ125" s="10">
        <f t="shared" si="36"/>
        <v>8.3820711309729443</v>
      </c>
      <c r="BA125" s="10">
        <f t="shared" si="36"/>
        <v>8.2210939849949511</v>
      </c>
      <c r="BB125" s="10">
        <f t="shared" si="36"/>
        <v>7.6659950362926361</v>
      </c>
      <c r="BC125" s="10">
        <f t="shared" si="36"/>
        <v>8.4774532894193069</v>
      </c>
      <c r="BD125" s="10">
        <f t="shared" si="36"/>
        <v>8.4675815892054942</v>
      </c>
      <c r="BE125" s="10">
        <f t="shared" si="36"/>
        <v>8.0839445041314892</v>
      </c>
      <c r="BF125" s="10">
        <f t="shared" si="36"/>
        <v>8.4618329112161668</v>
      </c>
      <c r="BG125" s="10">
        <f t="shared" si="36"/>
        <v>6.7656026730238192</v>
      </c>
      <c r="BH125" s="10">
        <f t="shared" si="36"/>
        <v>9.1682302426118554</v>
      </c>
      <c r="BI125" s="9" t="s">
        <v>1819</v>
      </c>
      <c r="BJ125">
        <f t="shared" ref="BJ125:BJ130" si="38">AVERAGE(B125:Q125)</f>
        <v>8.1771446335651152</v>
      </c>
      <c r="BK125">
        <f t="shared" ref="BK125:BK130" si="39">AVERAGE(R125:AI125)</f>
        <v>8.331197413899627</v>
      </c>
      <c r="BL125">
        <f t="shared" ref="BL125:BL130" si="40">AVERAGE(AJ125:BH125)</f>
        <v>7.9603054920663938</v>
      </c>
      <c r="BN125">
        <f t="shared" ref="BN125:BN130" si="41">STDEV(B125:Q125)</f>
        <v>1.4724619863722832</v>
      </c>
      <c r="BO125">
        <f t="shared" ref="BO125:BO130" si="42">STDEV(R125:AI125)</f>
        <v>0.8602618097700061</v>
      </c>
      <c r="BP125">
        <f t="shared" ref="BP125:BP130" si="43">STDEV(AJ125:BH125)</f>
        <v>0.7172554736213872</v>
      </c>
      <c r="BR125">
        <f t="shared" ref="BR125:BR130" si="44">BN125/SQRT(16)</f>
        <v>0.3681154965930708</v>
      </c>
      <c r="BS125">
        <f t="shared" ref="BS125:BS130" si="45">BO125/SQRT(18)</f>
        <v>0.20276565309472772</v>
      </c>
      <c r="BT125">
        <f t="shared" ref="BT125:BT130" si="46">BP125/SQRT(25)</f>
        <v>0.14345109472427744</v>
      </c>
      <c r="BV125">
        <f t="shared" ref="BV125:BV130" si="47">TTEST(B125:Q125,R125:AI125,2,3)</f>
        <v>0.71721695842301536</v>
      </c>
      <c r="BW125">
        <f t="shared" ref="BW125:BW130" si="48">TTEST(B125:Q125,AJ125:BH125,2,3)</f>
        <v>0.58930063702103419</v>
      </c>
      <c r="BX125">
        <f t="shared" ref="BX125:BX130" si="49">TTEST(R125:AI125,AJ125:BH125,2,3)</f>
        <v>0.14501503760570431</v>
      </c>
    </row>
    <row r="126" spans="1:76" x14ac:dyDescent="0.3">
      <c r="A126" s="9" t="s">
        <v>1820</v>
      </c>
      <c r="B126" s="10">
        <f>SUM(B107,B92,B78,B65,B54,B44,B35,B27,B21,B16,B11)</f>
        <v>9.0009212123379676</v>
      </c>
      <c r="C126" s="10">
        <f t="shared" ref="C126:BH126" si="50">SUM(C107,C92,C78,C65,C54,C44,C35,C27,C21,C16,C11)</f>
        <v>7.0985022426278501</v>
      </c>
      <c r="D126" s="10">
        <f t="shared" si="50"/>
        <v>12.510412963643633</v>
      </c>
      <c r="E126" s="10">
        <f t="shared" si="50"/>
        <v>14.213471533287295</v>
      </c>
      <c r="F126" s="10">
        <f t="shared" si="50"/>
        <v>10.37921035241339</v>
      </c>
      <c r="G126" s="10">
        <f t="shared" si="50"/>
        <v>16.068597908783619</v>
      </c>
      <c r="H126" s="10">
        <f t="shared" si="50"/>
        <v>8.3099058988075178</v>
      </c>
      <c r="I126" s="10">
        <f t="shared" si="50"/>
        <v>8.4755938177677184</v>
      </c>
      <c r="J126" s="10">
        <f t="shared" si="50"/>
        <v>26.59640326324401</v>
      </c>
      <c r="K126" s="10">
        <f t="shared" si="50"/>
        <v>12.263309208866279</v>
      </c>
      <c r="L126" s="10">
        <f t="shared" si="50"/>
        <v>12.707777383680185</v>
      </c>
      <c r="M126" s="10">
        <f t="shared" si="50"/>
        <v>12.0341778442122</v>
      </c>
      <c r="N126" s="10">
        <f t="shared" si="50"/>
        <v>19.546304927679</v>
      </c>
      <c r="O126" s="10">
        <f t="shared" si="50"/>
        <v>7.484059618903613</v>
      </c>
      <c r="P126" s="10">
        <f t="shared" si="50"/>
        <v>33.739454829285819</v>
      </c>
      <c r="Q126" s="10">
        <f t="shared" si="50"/>
        <v>16.383243153840706</v>
      </c>
      <c r="R126" s="10">
        <f t="shared" si="50"/>
        <v>28.149886938745521</v>
      </c>
      <c r="S126" s="10">
        <f t="shared" si="50"/>
        <v>15.232036910620845</v>
      </c>
      <c r="T126" s="10">
        <f t="shared" si="50"/>
        <v>8.3834955588265085</v>
      </c>
      <c r="U126" s="10">
        <f t="shared" si="50"/>
        <v>11.915785919053869</v>
      </c>
      <c r="V126" s="10">
        <f t="shared" si="50"/>
        <v>17.609536235070514</v>
      </c>
      <c r="W126" s="10">
        <f t="shared" si="50"/>
        <v>9.8008332323626188</v>
      </c>
      <c r="X126" s="10">
        <f t="shared" si="50"/>
        <v>12.524642666416787</v>
      </c>
      <c r="Y126" s="10">
        <f t="shared" si="50"/>
        <v>11.715995356973666</v>
      </c>
      <c r="Z126" s="10">
        <f t="shared" si="50"/>
        <v>6.2179276534295465</v>
      </c>
      <c r="AA126" s="10">
        <f t="shared" ref="AA126" si="51">SUM(AA107,AA92,AA78,AA65,AA54,AA44,AA35,AA27,AA21,AA16,AA11)</f>
        <v>8.3180434424705432</v>
      </c>
      <c r="AB126" s="10">
        <f t="shared" si="50"/>
        <v>8.2215362630157447</v>
      </c>
      <c r="AC126" s="10">
        <f t="shared" si="50"/>
        <v>16.657715703520974</v>
      </c>
      <c r="AD126" s="10">
        <f t="shared" si="50"/>
        <v>9.7889925251639998</v>
      </c>
      <c r="AE126" s="10">
        <f t="shared" si="50"/>
        <v>26.488939603456199</v>
      </c>
      <c r="AF126" s="10">
        <f t="shared" si="50"/>
        <v>21.483174372206953</v>
      </c>
      <c r="AG126" s="10">
        <f t="shared" si="50"/>
        <v>23.447963347616639</v>
      </c>
      <c r="AH126" s="10">
        <f t="shared" si="50"/>
        <v>12.166293540309068</v>
      </c>
      <c r="AI126" s="10">
        <f t="shared" si="50"/>
        <v>12.407886160605941</v>
      </c>
      <c r="AJ126" s="10">
        <f t="shared" si="50"/>
        <v>5.0413470283090822</v>
      </c>
      <c r="AK126" s="10">
        <f t="shared" si="50"/>
        <v>15.157762204900871</v>
      </c>
      <c r="AL126" s="10">
        <f t="shared" si="50"/>
        <v>20.40988611992357</v>
      </c>
      <c r="AM126" s="10">
        <f t="shared" si="50"/>
        <v>15.871913355528926</v>
      </c>
      <c r="AN126" s="10">
        <f t="shared" si="50"/>
        <v>13.764413159501341</v>
      </c>
      <c r="AO126" s="10">
        <f t="shared" si="50"/>
        <v>14.2772026540552</v>
      </c>
      <c r="AP126" s="10">
        <f t="shared" si="50"/>
        <v>8.9217299002888364</v>
      </c>
      <c r="AQ126" s="10">
        <f t="shared" si="50"/>
        <v>20.374207511823947</v>
      </c>
      <c r="AR126" s="10">
        <f t="shared" si="50"/>
        <v>9.5864221466527972</v>
      </c>
      <c r="AS126" s="10">
        <f t="shared" si="50"/>
        <v>13.203730347677752</v>
      </c>
      <c r="AT126" s="10">
        <f t="shared" si="50"/>
        <v>13.657032829912364</v>
      </c>
      <c r="AU126" s="10">
        <f t="shared" si="50"/>
        <v>7.9523466282160182</v>
      </c>
      <c r="AV126" s="10">
        <f t="shared" si="50"/>
        <v>14.486004180912763</v>
      </c>
      <c r="AW126" s="10">
        <f t="shared" si="50"/>
        <v>12.506208492992489</v>
      </c>
      <c r="AX126" s="10">
        <f t="shared" si="50"/>
        <v>12.040390216887969</v>
      </c>
      <c r="AY126" s="10">
        <f t="shared" si="50"/>
        <v>20.054191068382369</v>
      </c>
      <c r="AZ126" s="10">
        <f t="shared" si="50"/>
        <v>16.02730791637736</v>
      </c>
      <c r="BA126" s="10">
        <f t="shared" si="50"/>
        <v>9.3622250190194993</v>
      </c>
      <c r="BB126" s="10">
        <f t="shared" si="50"/>
        <v>12.968946415887009</v>
      </c>
      <c r="BC126" s="10">
        <f t="shared" si="50"/>
        <v>12.018470045868179</v>
      </c>
      <c r="BD126" s="10">
        <f t="shared" si="50"/>
        <v>9.6155520395076675</v>
      </c>
      <c r="BE126" s="10">
        <f t="shared" si="50"/>
        <v>15.26997074695114</v>
      </c>
      <c r="BF126" s="10">
        <f t="shared" si="50"/>
        <v>11.971656474258838</v>
      </c>
      <c r="BG126" s="10">
        <f t="shared" si="50"/>
        <v>10.589447985120925</v>
      </c>
      <c r="BH126" s="10">
        <f t="shared" si="50"/>
        <v>18.568384275093464</v>
      </c>
      <c r="BI126" s="9" t="s">
        <v>1820</v>
      </c>
      <c r="BJ126">
        <f t="shared" si="38"/>
        <v>14.175709134961298</v>
      </c>
      <c r="BK126">
        <f t="shared" si="39"/>
        <v>14.473926968325884</v>
      </c>
      <c r="BL126">
        <f t="shared" si="40"/>
        <v>13.347869950562018</v>
      </c>
      <c r="BN126">
        <f t="shared" si="41"/>
        <v>7.2592104179498094</v>
      </c>
      <c r="BO126">
        <f t="shared" si="42"/>
        <v>6.5520686555762051</v>
      </c>
      <c r="BP126">
        <f t="shared" si="43"/>
        <v>3.9260648580670527</v>
      </c>
      <c r="BR126">
        <f t="shared" si="44"/>
        <v>1.8148026044874523</v>
      </c>
      <c r="BS126">
        <f t="shared" si="45"/>
        <v>1.5443373923859203</v>
      </c>
      <c r="BT126">
        <f t="shared" si="46"/>
        <v>0.78521297161341053</v>
      </c>
      <c r="BV126">
        <f t="shared" si="47"/>
        <v>0.90122953483759405</v>
      </c>
      <c r="BW126">
        <f t="shared" si="48"/>
        <v>0.67978421567779179</v>
      </c>
      <c r="BX126">
        <f t="shared" si="49"/>
        <v>0.52148226448310631</v>
      </c>
    </row>
    <row r="127" spans="1:76" x14ac:dyDescent="0.3">
      <c r="A127" s="9" t="s">
        <v>1821</v>
      </c>
      <c r="B127" s="10">
        <f>SUM(B109:B119,B94:B106,B80:B91,B67:B77,B56:B64,B46:B53,B37:B43,B29:B34,B23:B26,B18:B20,B13:B15,B8:B10)</f>
        <v>233.73706084183272</v>
      </c>
      <c r="C127" s="10">
        <f t="shared" ref="C127:BH127" si="52">SUM(C109:C119,C94:C106,C80:C91,C67:C77,C56:C64,C46:C53,C37:C43,C29:C34,C23:C26,C18:C20,C13:C15,C8:C10)</f>
        <v>189.80380122342584</v>
      </c>
      <c r="D127" s="10">
        <f t="shared" si="52"/>
        <v>276.03895998062632</v>
      </c>
      <c r="E127" s="10">
        <f t="shared" si="52"/>
        <v>326.84258739332358</v>
      </c>
      <c r="F127" s="10">
        <f t="shared" si="52"/>
        <v>259.65422180311685</v>
      </c>
      <c r="G127" s="10">
        <f t="shared" si="52"/>
        <v>358.26418673792017</v>
      </c>
      <c r="H127" s="10">
        <f t="shared" si="52"/>
        <v>235.8056565152167</v>
      </c>
      <c r="I127" s="10">
        <f t="shared" si="52"/>
        <v>221.61503336240401</v>
      </c>
      <c r="J127" s="10">
        <f t="shared" si="52"/>
        <v>572.505864971444</v>
      </c>
      <c r="K127" s="10">
        <f t="shared" si="52"/>
        <v>237.52098225867573</v>
      </c>
      <c r="L127" s="10">
        <f t="shared" si="52"/>
        <v>319.32556156939438</v>
      </c>
      <c r="M127" s="10">
        <f t="shared" si="52"/>
        <v>273.87177011292505</v>
      </c>
      <c r="N127" s="10">
        <f t="shared" si="52"/>
        <v>441.81673319604892</v>
      </c>
      <c r="O127" s="10">
        <f t="shared" si="52"/>
        <v>172.79765170853184</v>
      </c>
      <c r="P127" s="10">
        <f t="shared" si="52"/>
        <v>596.00846789746834</v>
      </c>
      <c r="Q127" s="10">
        <f t="shared" si="52"/>
        <v>324.29457824965368</v>
      </c>
      <c r="R127" s="10">
        <f t="shared" si="52"/>
        <v>471.237266455162</v>
      </c>
      <c r="S127" s="10">
        <f t="shared" si="52"/>
        <v>330.51948026963242</v>
      </c>
      <c r="T127" s="10">
        <f t="shared" si="52"/>
        <v>165.13462306138422</v>
      </c>
      <c r="U127" s="10">
        <f t="shared" si="52"/>
        <v>258.14896673192072</v>
      </c>
      <c r="V127" s="10">
        <f t="shared" si="52"/>
        <v>328.47796100539546</v>
      </c>
      <c r="W127" s="10">
        <f t="shared" si="52"/>
        <v>245.15728797006088</v>
      </c>
      <c r="X127" s="10">
        <f t="shared" si="52"/>
        <v>270.84582095646664</v>
      </c>
      <c r="Y127" s="10">
        <f t="shared" si="52"/>
        <v>244.46468081205867</v>
      </c>
      <c r="Z127" s="10">
        <f t="shared" si="52"/>
        <v>159.87536029926244</v>
      </c>
      <c r="AA127" s="10">
        <f t="shared" ref="AA127" si="53">SUM(AA109:AA119,AA94:AA106,AA80:AA91,AA67:AA77,AA56:AA64,AA46:AA53,AA37:AA43,AA29:AA34,AA23:AA26,AA18:AA20,AA13:AA15,AA8:AA10)</f>
        <v>230.20957969290995</v>
      </c>
      <c r="AB127" s="10">
        <f t="shared" si="52"/>
        <v>207.87749414433176</v>
      </c>
      <c r="AC127" s="10">
        <f t="shared" si="52"/>
        <v>347.72203707171207</v>
      </c>
      <c r="AD127" s="10">
        <f t="shared" si="52"/>
        <v>206.02193100559799</v>
      </c>
      <c r="AE127" s="10">
        <f t="shared" si="52"/>
        <v>413.69166851736213</v>
      </c>
      <c r="AF127" s="10">
        <f t="shared" si="52"/>
        <v>346.25106216898882</v>
      </c>
      <c r="AG127" s="10">
        <f t="shared" si="52"/>
        <v>397.35809203643026</v>
      </c>
      <c r="AH127" s="10">
        <f t="shared" si="52"/>
        <v>231.85695826009893</v>
      </c>
      <c r="AI127" s="10">
        <f t="shared" si="52"/>
        <v>306.01353696794456</v>
      </c>
      <c r="AJ127" s="10">
        <f t="shared" si="52"/>
        <v>116.90336640551028</v>
      </c>
      <c r="AK127" s="10">
        <f t="shared" si="52"/>
        <v>333.46706781902776</v>
      </c>
      <c r="AL127" s="10">
        <f t="shared" si="52"/>
        <v>331.14659553354028</v>
      </c>
      <c r="AM127" s="10">
        <f t="shared" si="52"/>
        <v>374.65981260199277</v>
      </c>
      <c r="AN127" s="10">
        <f t="shared" si="52"/>
        <v>286.63733278367869</v>
      </c>
      <c r="AO127" s="10">
        <f t="shared" si="52"/>
        <v>275.48275078214084</v>
      </c>
      <c r="AP127" s="10">
        <f t="shared" si="52"/>
        <v>204.84780975358566</v>
      </c>
      <c r="AQ127" s="10">
        <f t="shared" si="52"/>
        <v>264.5498051893299</v>
      </c>
      <c r="AR127" s="10">
        <f t="shared" si="52"/>
        <v>206.76274193999672</v>
      </c>
      <c r="AS127" s="10">
        <f t="shared" si="52"/>
        <v>277.79702405010551</v>
      </c>
      <c r="AT127" s="10">
        <f t="shared" si="52"/>
        <v>321.04570860565326</v>
      </c>
      <c r="AU127" s="10">
        <f t="shared" si="52"/>
        <v>223.21476051543399</v>
      </c>
      <c r="AV127" s="10">
        <f t="shared" si="52"/>
        <v>293.906957038386</v>
      </c>
      <c r="AW127" s="10">
        <f t="shared" si="52"/>
        <v>273.95928079431826</v>
      </c>
      <c r="AX127" s="10">
        <f t="shared" si="52"/>
        <v>246.55990577383247</v>
      </c>
      <c r="AY127" s="10">
        <f t="shared" si="52"/>
        <v>420.75116262951781</v>
      </c>
      <c r="AZ127" s="10">
        <f t="shared" si="52"/>
        <v>375.772576117472</v>
      </c>
      <c r="BA127" s="10">
        <f t="shared" si="52"/>
        <v>191.16860164027975</v>
      </c>
      <c r="BB127" s="10">
        <f t="shared" si="52"/>
        <v>253.92956912811877</v>
      </c>
      <c r="BC127" s="10">
        <f t="shared" si="52"/>
        <v>251.05988544760228</v>
      </c>
      <c r="BD127" s="10">
        <f t="shared" si="52"/>
        <v>230.32258219501236</v>
      </c>
      <c r="BE127" s="10">
        <f t="shared" si="52"/>
        <v>363.3425504046412</v>
      </c>
      <c r="BF127" s="10">
        <f t="shared" si="52"/>
        <v>244.66571257595075</v>
      </c>
      <c r="BG127" s="10">
        <f t="shared" si="52"/>
        <v>245.83444979042065</v>
      </c>
      <c r="BH127" s="10">
        <f t="shared" si="52"/>
        <v>285.29719343987421</v>
      </c>
      <c r="BI127" s="9" t="s">
        <v>1821</v>
      </c>
      <c r="BJ127">
        <f t="shared" si="38"/>
        <v>314.99394486387547</v>
      </c>
      <c r="BK127">
        <f>AVERAGE(R127:AI127)</f>
        <v>286.71465596815108</v>
      </c>
      <c r="BL127">
        <f t="shared" si="40"/>
        <v>275.72340811821687</v>
      </c>
      <c r="BN127">
        <f t="shared" si="41"/>
        <v>124.6975150258389</v>
      </c>
      <c r="BO127">
        <f t="shared" si="42"/>
        <v>86.804141409755388</v>
      </c>
      <c r="BP127">
        <f t="shared" si="43"/>
        <v>67.20759302874599</v>
      </c>
      <c r="BR127">
        <f t="shared" si="44"/>
        <v>31.174378756459724</v>
      </c>
      <c r="BS127">
        <f t="shared" si="45"/>
        <v>20.459932341971346</v>
      </c>
      <c r="BT127">
        <f t="shared" si="46"/>
        <v>13.441518605749199</v>
      </c>
      <c r="BV127">
        <f t="shared" si="47"/>
        <v>0.45494076420890917</v>
      </c>
      <c r="BW127">
        <f t="shared" si="48"/>
        <v>0.26057759852486978</v>
      </c>
      <c r="BX127">
        <f t="shared" si="49"/>
        <v>0.6565885078346434</v>
      </c>
    </row>
    <row r="128" spans="1:76" x14ac:dyDescent="0.3">
      <c r="A128" s="9" t="s">
        <v>1822</v>
      </c>
      <c r="B128">
        <f>SUM(B7:B45)</f>
        <v>33.753211792765796</v>
      </c>
      <c r="C128">
        <f t="shared" ref="C128:BH128" si="54">SUM(C7:C45)</f>
        <v>25.997707804013633</v>
      </c>
      <c r="D128">
        <f t="shared" si="54"/>
        <v>36.982858714633004</v>
      </c>
      <c r="E128">
        <f t="shared" si="54"/>
        <v>40.48536055535957</v>
      </c>
      <c r="F128">
        <f t="shared" si="54"/>
        <v>36.342178657322684</v>
      </c>
      <c r="G128">
        <f t="shared" si="54"/>
        <v>49.820324906644281</v>
      </c>
      <c r="H128">
        <f t="shared" si="54"/>
        <v>30.523540486091164</v>
      </c>
      <c r="I128">
        <f t="shared" si="54"/>
        <v>30.929513595815386</v>
      </c>
      <c r="J128">
        <f t="shared" si="54"/>
        <v>85.132610118207211</v>
      </c>
      <c r="K128">
        <f t="shared" si="54"/>
        <v>42.152956513117338</v>
      </c>
      <c r="L128">
        <f t="shared" si="54"/>
        <v>42.658127373959857</v>
      </c>
      <c r="M128">
        <f t="shared" si="54"/>
        <v>37.596265358809156</v>
      </c>
      <c r="N128">
        <f t="shared" si="54"/>
        <v>72.643751367185558</v>
      </c>
      <c r="O128">
        <f t="shared" si="54"/>
        <v>27.771725514480945</v>
      </c>
      <c r="P128">
        <f t="shared" si="54"/>
        <v>112.62694294959574</v>
      </c>
      <c r="Q128">
        <f t="shared" si="54"/>
        <v>50.697258267277412</v>
      </c>
      <c r="R128">
        <f t="shared" si="54"/>
        <v>82.892819464285765</v>
      </c>
      <c r="S128">
        <f t="shared" si="54"/>
        <v>45.190199215267825</v>
      </c>
      <c r="T128">
        <f t="shared" si="54"/>
        <v>25.465685574503944</v>
      </c>
      <c r="U128">
        <f t="shared" si="54"/>
        <v>37.525314165588881</v>
      </c>
      <c r="V128">
        <f t="shared" si="54"/>
        <v>65.170388426188296</v>
      </c>
      <c r="W128">
        <f t="shared" si="54"/>
        <v>30.944851364322716</v>
      </c>
      <c r="X128">
        <f t="shared" si="54"/>
        <v>40.654779251506227</v>
      </c>
      <c r="Y128">
        <f t="shared" si="54"/>
        <v>37.699573907731825</v>
      </c>
      <c r="Z128">
        <f t="shared" si="54"/>
        <v>22.055827793296395</v>
      </c>
      <c r="AA128">
        <f t="shared" ref="AA128" si="55">SUM(AA7:AA45)</f>
        <v>35.359217060119896</v>
      </c>
      <c r="AB128">
        <f t="shared" si="54"/>
        <v>30.710192458024288</v>
      </c>
      <c r="AC128">
        <f t="shared" si="54"/>
        <v>64.830788101265099</v>
      </c>
      <c r="AD128">
        <f t="shared" si="54"/>
        <v>31.3821804094163</v>
      </c>
      <c r="AE128">
        <f t="shared" si="54"/>
        <v>77.718864975983422</v>
      </c>
      <c r="AF128">
        <f t="shared" si="54"/>
        <v>75.609886975045256</v>
      </c>
      <c r="AG128">
        <f t="shared" si="54"/>
        <v>72.841392871687546</v>
      </c>
      <c r="AH128">
        <f t="shared" si="54"/>
        <v>34.25635013389762</v>
      </c>
      <c r="AI128">
        <f t="shared" si="54"/>
        <v>44.529549607954024</v>
      </c>
      <c r="AJ128">
        <f t="shared" si="54"/>
        <v>18.73624812374393</v>
      </c>
      <c r="AK128">
        <f t="shared" si="54"/>
        <v>46.742824327198178</v>
      </c>
      <c r="AL128">
        <f t="shared" si="54"/>
        <v>61.987696049473321</v>
      </c>
      <c r="AM128">
        <f t="shared" si="54"/>
        <v>54.469281536280661</v>
      </c>
      <c r="AN128">
        <f t="shared" si="54"/>
        <v>40.811178296379737</v>
      </c>
      <c r="AO128">
        <f t="shared" si="54"/>
        <v>43.664136558749817</v>
      </c>
      <c r="AP128">
        <f t="shared" si="54"/>
        <v>31.354604206314463</v>
      </c>
      <c r="AQ128">
        <f t="shared" si="54"/>
        <v>60.238954758870484</v>
      </c>
      <c r="AR128">
        <f t="shared" si="54"/>
        <v>28.316914190152449</v>
      </c>
      <c r="AS128">
        <f t="shared" si="54"/>
        <v>45.814950474227849</v>
      </c>
      <c r="AT128">
        <f t="shared" si="54"/>
        <v>46.457995937160426</v>
      </c>
      <c r="AU128">
        <f t="shared" si="54"/>
        <v>30.857989555269096</v>
      </c>
      <c r="AV128">
        <f t="shared" si="54"/>
        <v>44.825483777610003</v>
      </c>
      <c r="AW128">
        <f t="shared" si="54"/>
        <v>39.773142424387622</v>
      </c>
      <c r="AX128">
        <f t="shared" si="54"/>
        <v>40.066750559053716</v>
      </c>
      <c r="AY128">
        <f t="shared" si="54"/>
        <v>64.428233197265769</v>
      </c>
      <c r="AZ128">
        <f t="shared" si="54"/>
        <v>54.642052005981462</v>
      </c>
      <c r="BA128">
        <f t="shared" si="54"/>
        <v>30.369398089520161</v>
      </c>
      <c r="BB128">
        <f t="shared" si="54"/>
        <v>37.992289856647744</v>
      </c>
      <c r="BC128">
        <f t="shared" si="54"/>
        <v>40.159460681109863</v>
      </c>
      <c r="BD128">
        <f t="shared" si="54"/>
        <v>29.236020694465811</v>
      </c>
      <c r="BE128">
        <f t="shared" si="54"/>
        <v>48.712857239315177</v>
      </c>
      <c r="BF128">
        <f t="shared" si="54"/>
        <v>38.375341234585171</v>
      </c>
      <c r="BG128">
        <f t="shared" si="54"/>
        <v>35.894038116341754</v>
      </c>
      <c r="BH128">
        <f t="shared" si="54"/>
        <v>54.610080509661522</v>
      </c>
      <c r="BI128" s="9" t="s">
        <v>1822</v>
      </c>
      <c r="BJ128">
        <f t="shared" si="38"/>
        <v>47.257145873454924</v>
      </c>
      <c r="BK128">
        <f t="shared" si="39"/>
        <v>47.490992319782507</v>
      </c>
      <c r="BL128">
        <f t="shared" si="40"/>
        <v>42.741516895990642</v>
      </c>
      <c r="BN128">
        <f t="shared" si="41"/>
        <v>23.582963807540398</v>
      </c>
      <c r="BO128">
        <f t="shared" si="42"/>
        <v>19.90980216520985</v>
      </c>
      <c r="BP128">
        <f t="shared" si="43"/>
        <v>11.461112573075589</v>
      </c>
      <c r="BR128">
        <f t="shared" si="44"/>
        <v>5.8957409518850996</v>
      </c>
      <c r="BS128">
        <f t="shared" si="45"/>
        <v>4.6927853743674977</v>
      </c>
      <c r="BT128">
        <f t="shared" si="46"/>
        <v>2.2922225146151178</v>
      </c>
      <c r="BV128">
        <f t="shared" si="47"/>
        <v>0.97545172389653434</v>
      </c>
      <c r="BW128">
        <f t="shared" si="48"/>
        <v>0.48373070151001052</v>
      </c>
      <c r="BX128">
        <f t="shared" si="49"/>
        <v>0.3718039066736637</v>
      </c>
    </row>
    <row r="129" spans="1:76" x14ac:dyDescent="0.3">
      <c r="A129" s="9" t="s">
        <v>1823</v>
      </c>
      <c r="B129">
        <f>SUM(B46:B108)</f>
        <v>214.02300291737393</v>
      </c>
      <c r="C129">
        <f t="shared" ref="C129:BH129" si="56">SUM(C46:C108)</f>
        <v>175.46146920721108</v>
      </c>
      <c r="D129">
        <f t="shared" si="56"/>
        <v>256.23207499777976</v>
      </c>
      <c r="E129">
        <f t="shared" si="56"/>
        <v>304.88218245019584</v>
      </c>
      <c r="F129">
        <f t="shared" si="56"/>
        <v>239.97694572215175</v>
      </c>
      <c r="G129">
        <f t="shared" si="56"/>
        <v>331.45133334503959</v>
      </c>
      <c r="H129">
        <f t="shared" si="56"/>
        <v>218.06596435982385</v>
      </c>
      <c r="I129">
        <f t="shared" si="56"/>
        <v>203.49661798121832</v>
      </c>
      <c r="J129">
        <f t="shared" si="56"/>
        <v>522.0702981038703</v>
      </c>
      <c r="K129">
        <f t="shared" si="56"/>
        <v>213.41246559625981</v>
      </c>
      <c r="L129">
        <f t="shared" si="56"/>
        <v>296.56032691118736</v>
      </c>
      <c r="M129">
        <f t="shared" si="56"/>
        <v>254.93127408757877</v>
      </c>
      <c r="N129">
        <f t="shared" si="56"/>
        <v>397.41048302342341</v>
      </c>
      <c r="O129">
        <f t="shared" si="56"/>
        <v>157.86958515411763</v>
      </c>
      <c r="P129">
        <f t="shared" si="56"/>
        <v>525.43332200158648</v>
      </c>
      <c r="Q129">
        <f t="shared" si="56"/>
        <v>296.58639546059732</v>
      </c>
      <c r="R129">
        <f t="shared" si="56"/>
        <v>422.54194118355389</v>
      </c>
      <c r="S129">
        <f t="shared" si="56"/>
        <v>306.84372399037966</v>
      </c>
      <c r="T129">
        <f t="shared" si="56"/>
        <v>153.15524587400918</v>
      </c>
      <c r="U129">
        <f t="shared" si="56"/>
        <v>238.73948407275617</v>
      </c>
      <c r="V129">
        <f t="shared" si="56"/>
        <v>287.34308066062056</v>
      </c>
      <c r="W129">
        <f t="shared" si="56"/>
        <v>230.37760694352173</v>
      </c>
      <c r="X129">
        <f t="shared" si="56"/>
        <v>249.48683479487798</v>
      </c>
      <c r="Y129">
        <f t="shared" si="56"/>
        <v>224.06164886278157</v>
      </c>
      <c r="Z129">
        <f t="shared" si="56"/>
        <v>149.17213674597519</v>
      </c>
      <c r="AA129">
        <f t="shared" ref="AA129" si="57">SUM(AA46:AA108)</f>
        <v>208.48928917085834</v>
      </c>
      <c r="AB129">
        <f t="shared" si="56"/>
        <v>190.17250851080186</v>
      </c>
      <c r="AC129">
        <f t="shared" si="56"/>
        <v>306.06255977848383</v>
      </c>
      <c r="AD129">
        <f t="shared" si="56"/>
        <v>189.40214338309181</v>
      </c>
      <c r="AE129">
        <f t="shared" si="56"/>
        <v>370.83818032607854</v>
      </c>
      <c r="AF129">
        <f t="shared" si="56"/>
        <v>299.01849731837655</v>
      </c>
      <c r="AG129">
        <f t="shared" si="56"/>
        <v>354.63092610401264</v>
      </c>
      <c r="AH129">
        <f t="shared" si="56"/>
        <v>216.3499665463803</v>
      </c>
      <c r="AI129">
        <f t="shared" si="56"/>
        <v>277.94104240811174</v>
      </c>
      <c r="AJ129">
        <f t="shared" si="56"/>
        <v>107.8197766929126</v>
      </c>
      <c r="AK129">
        <f t="shared" si="56"/>
        <v>308.07302535636165</v>
      </c>
      <c r="AL129">
        <f t="shared" si="56"/>
        <v>296.06806319543034</v>
      </c>
      <c r="AM129">
        <f t="shared" si="56"/>
        <v>341.89761720470261</v>
      </c>
      <c r="AN129">
        <f t="shared" si="56"/>
        <v>266.31247417505699</v>
      </c>
      <c r="AO129">
        <f t="shared" si="56"/>
        <v>252.09142247866995</v>
      </c>
      <c r="AP129">
        <f t="shared" si="56"/>
        <v>186.87999274632551</v>
      </c>
      <c r="AQ129">
        <f t="shared" si="56"/>
        <v>231.23086770825506</v>
      </c>
      <c r="AR129">
        <f t="shared" si="56"/>
        <v>193.92640272958533</v>
      </c>
      <c r="AS129">
        <f t="shared" si="56"/>
        <v>249.45633303222687</v>
      </c>
      <c r="AT129">
        <f t="shared" si="56"/>
        <v>293.93573293846623</v>
      </c>
      <c r="AU129">
        <f t="shared" si="56"/>
        <v>204.80332193741324</v>
      </c>
      <c r="AV129">
        <f t="shared" si="56"/>
        <v>269.75400829861474</v>
      </c>
      <c r="AW129">
        <f t="shared" si="56"/>
        <v>251.50456365410369</v>
      </c>
      <c r="AX129">
        <f t="shared" si="56"/>
        <v>225.20947058104065</v>
      </c>
      <c r="AY129">
        <f t="shared" si="56"/>
        <v>382.58951970282936</v>
      </c>
      <c r="AZ129">
        <f t="shared" si="56"/>
        <v>343.06427449639165</v>
      </c>
      <c r="BA129">
        <f t="shared" si="56"/>
        <v>175.98244163788291</v>
      </c>
      <c r="BB129">
        <f t="shared" si="56"/>
        <v>233.87257823196424</v>
      </c>
      <c r="BC129">
        <f t="shared" si="56"/>
        <v>229.68247586402273</v>
      </c>
      <c r="BD129">
        <f t="shared" si="56"/>
        <v>216.49608765601465</v>
      </c>
      <c r="BE129">
        <f t="shared" si="56"/>
        <v>335.37687810760224</v>
      </c>
      <c r="BF129">
        <f t="shared" si="56"/>
        <v>224.94908646356345</v>
      </c>
      <c r="BG129">
        <f t="shared" si="56"/>
        <v>225.21476592200457</v>
      </c>
      <c r="BH129">
        <f t="shared" si="56"/>
        <v>256.96968746320232</v>
      </c>
      <c r="BI129" s="9" t="s">
        <v>1823</v>
      </c>
      <c r="BJ129">
        <f t="shared" si="38"/>
        <v>287.99148383246347</v>
      </c>
      <c r="BK129">
        <f t="shared" si="39"/>
        <v>259.70148981525949</v>
      </c>
      <c r="BL129">
        <f t="shared" si="40"/>
        <v>252.12643473098575</v>
      </c>
      <c r="BN129">
        <f t="shared" si="41"/>
        <v>110.31151642465778</v>
      </c>
      <c r="BO129">
        <f t="shared" si="42"/>
        <v>74.917709381013395</v>
      </c>
      <c r="BP129">
        <f t="shared" si="43"/>
        <v>60.850996865485349</v>
      </c>
      <c r="BR129">
        <f t="shared" si="44"/>
        <v>27.577879106164445</v>
      </c>
      <c r="BS129">
        <f t="shared" si="45"/>
        <v>17.6582734447592</v>
      </c>
      <c r="BT129">
        <f t="shared" si="46"/>
        <v>12.17019937309707</v>
      </c>
      <c r="BV129">
        <f t="shared" si="47"/>
        <v>0.39555186609977944</v>
      </c>
      <c r="BW129">
        <f t="shared" si="48"/>
        <v>0.24745785749519147</v>
      </c>
      <c r="BX129">
        <f t="shared" si="49"/>
        <v>0.72625065752545837</v>
      </c>
    </row>
    <row r="130" spans="1:76" x14ac:dyDescent="0.3">
      <c r="A130" s="9" t="s">
        <v>1824</v>
      </c>
      <c r="B130">
        <f>SUM(B109:B119)</f>
        <v>1.5930234884557317</v>
      </c>
      <c r="C130">
        <f t="shared" ref="C130:BH130" si="58">SUM(C109:C119)</f>
        <v>2.0989032204825433</v>
      </c>
      <c r="D130">
        <f t="shared" si="58"/>
        <v>1.8900296481785266</v>
      </c>
      <c r="E130">
        <f t="shared" si="58"/>
        <v>2.7760450570807094</v>
      </c>
      <c r="F130">
        <f t="shared" si="58"/>
        <v>1.9237976756359807</v>
      </c>
      <c r="G130">
        <f t="shared" si="58"/>
        <v>1.989728423850011</v>
      </c>
      <c r="H130">
        <f t="shared" si="58"/>
        <v>2.4822971396326645</v>
      </c>
      <c r="I130">
        <f t="shared" si="58"/>
        <v>2.3602801779975837</v>
      </c>
      <c r="J130">
        <f t="shared" si="58"/>
        <v>2.6698502531149249</v>
      </c>
      <c r="K130">
        <f t="shared" si="58"/>
        <v>1.8920519481976059</v>
      </c>
      <c r="L130">
        <f t="shared" si="58"/>
        <v>2.0887019342084758</v>
      </c>
      <c r="M130">
        <f t="shared" si="58"/>
        <v>2.4417109452151768</v>
      </c>
      <c r="N130">
        <f t="shared" si="58"/>
        <v>1.9838648265222893</v>
      </c>
      <c r="O130">
        <f t="shared" si="58"/>
        <v>1.849006978277604</v>
      </c>
      <c r="P130">
        <f t="shared" si="58"/>
        <v>1.7521498341440607</v>
      </c>
      <c r="Q130">
        <f t="shared" si="58"/>
        <v>1.779261272742745</v>
      </c>
      <c r="R130">
        <f t="shared" si="58"/>
        <v>2.4163650501218878</v>
      </c>
      <c r="S130">
        <f t="shared" si="58"/>
        <v>2.6173703705298168</v>
      </c>
      <c r="T130">
        <f t="shared" si="58"/>
        <v>2.0937576516593377</v>
      </c>
      <c r="U130">
        <f t="shared" si="58"/>
        <v>2.232630635093618</v>
      </c>
      <c r="V130">
        <f t="shared" si="58"/>
        <v>2.2673529432474648</v>
      </c>
      <c r="W130">
        <f t="shared" si="58"/>
        <v>2.2386300563695447</v>
      </c>
      <c r="X130">
        <f t="shared" si="58"/>
        <v>2.3529650436866341</v>
      </c>
      <c r="Y130">
        <f t="shared" si="58"/>
        <v>1.9447885277331427</v>
      </c>
      <c r="Z130">
        <f t="shared" si="58"/>
        <v>3.3486898645816781</v>
      </c>
      <c r="AA130">
        <f t="shared" ref="AA130" si="59">SUM(AA109:AA119)</f>
        <v>3.5663056829552455</v>
      </c>
      <c r="AB130">
        <f t="shared" si="58"/>
        <v>2.2444450998431487</v>
      </c>
      <c r="AC130">
        <f t="shared" si="58"/>
        <v>2.3206184515550352</v>
      </c>
      <c r="AD130">
        <f t="shared" si="58"/>
        <v>2.3454555660016267</v>
      </c>
      <c r="AE130">
        <f t="shared" si="58"/>
        <v>1.6705721681265291</v>
      </c>
      <c r="AF130">
        <f t="shared" si="58"/>
        <v>1.7636569651839584</v>
      </c>
      <c r="AG130">
        <f t="shared" si="58"/>
        <v>1.7436359615907151</v>
      </c>
      <c r="AH130">
        <f t="shared" si="58"/>
        <v>2.1537088551408874</v>
      </c>
      <c r="AI130">
        <f t="shared" si="58"/>
        <v>2.5704189826024533</v>
      </c>
      <c r="AJ130">
        <f t="shared" si="58"/>
        <v>1.7565718354938542</v>
      </c>
      <c r="AK130">
        <f t="shared" si="58"/>
        <v>2.2024860615018058</v>
      </c>
      <c r="AL130">
        <f t="shared" si="58"/>
        <v>1.5133090422425506</v>
      </c>
      <c r="AM130">
        <f t="shared" si="58"/>
        <v>2.9416708902117659</v>
      </c>
      <c r="AN130">
        <f t="shared" si="58"/>
        <v>1.4854270421387219</v>
      </c>
      <c r="AO130">
        <f t="shared" si="58"/>
        <v>1.772282961244187</v>
      </c>
      <c r="AP130">
        <f t="shared" si="58"/>
        <v>2.5137025540937574</v>
      </c>
      <c r="AQ130">
        <f t="shared" si="58"/>
        <v>1.9231082177725445</v>
      </c>
      <c r="AR130">
        <f t="shared" si="58"/>
        <v>2.1251686437624073</v>
      </c>
      <c r="AS130">
        <f t="shared" si="58"/>
        <v>2.2483394312990921</v>
      </c>
      <c r="AT130">
        <f t="shared" si="58"/>
        <v>2.463812085941969</v>
      </c>
      <c r="AU130">
        <f t="shared" si="58"/>
        <v>2.7491215245554255</v>
      </c>
      <c r="AV130">
        <f t="shared" si="58"/>
        <v>2.1409541886050345</v>
      </c>
      <c r="AW130">
        <f t="shared" si="58"/>
        <v>2.4643769650304135</v>
      </c>
      <c r="AX130">
        <f t="shared" si="58"/>
        <v>1.7514729364970139</v>
      </c>
      <c r="AY130">
        <f t="shared" si="58"/>
        <v>2.1599212172840931</v>
      </c>
      <c r="AZ130">
        <f t="shared" si="58"/>
        <v>2.4756286624494117</v>
      </c>
      <c r="BA130">
        <f t="shared" si="58"/>
        <v>2.4000809168910733</v>
      </c>
      <c r="BB130">
        <f t="shared" si="58"/>
        <v>2.6996424916865096</v>
      </c>
      <c r="BC130">
        <f t="shared" si="58"/>
        <v>1.7138722377574238</v>
      </c>
      <c r="BD130">
        <f t="shared" si="58"/>
        <v>2.6736074732450121</v>
      </c>
      <c r="BE130">
        <f t="shared" si="58"/>
        <v>2.6067303088065703</v>
      </c>
      <c r="BF130">
        <f t="shared" si="58"/>
        <v>1.7747742632771013</v>
      </c>
      <c r="BG130">
        <f t="shared" si="58"/>
        <v>2.0806964102191756</v>
      </c>
      <c r="BH130">
        <f t="shared" si="58"/>
        <v>1.4540399847158574</v>
      </c>
      <c r="BI130" s="9" t="s">
        <v>1824</v>
      </c>
      <c r="BJ130">
        <f t="shared" si="38"/>
        <v>2.0981689264835395</v>
      </c>
      <c r="BK130">
        <f t="shared" si="39"/>
        <v>2.3272982153345954</v>
      </c>
      <c r="BL130">
        <f t="shared" si="40"/>
        <v>2.1636319338689107</v>
      </c>
      <c r="BN130">
        <f t="shared" si="41"/>
        <v>0.34645103805193722</v>
      </c>
      <c r="BO130">
        <f t="shared" si="42"/>
        <v>0.48980838632533358</v>
      </c>
      <c r="BP130">
        <f t="shared" si="43"/>
        <v>0.43070980160980604</v>
      </c>
      <c r="BR130">
        <f t="shared" si="44"/>
        <v>8.6612759512984305E-2</v>
      </c>
      <c r="BS130">
        <f t="shared" si="45"/>
        <v>0.11544894381756121</v>
      </c>
      <c r="BT130">
        <f t="shared" si="46"/>
        <v>8.6141960321961211E-2</v>
      </c>
      <c r="BV130">
        <f t="shared" si="47"/>
        <v>0.12267965381438092</v>
      </c>
      <c r="BW130">
        <f t="shared" si="48"/>
        <v>0.5952532908363467</v>
      </c>
      <c r="BX130">
        <f t="shared" si="49"/>
        <v>0.2638617521265364</v>
      </c>
    </row>
    <row r="132" spans="1:76" x14ac:dyDescent="0.3">
      <c r="A132" t="s">
        <v>92</v>
      </c>
      <c r="B132">
        <f t="shared" ref="B132:BH132" si="60">SUM(B7:B119)</f>
        <v>249.36923819859547</v>
      </c>
      <c r="C132">
        <f t="shared" si="60"/>
        <v>203.55808023170724</v>
      </c>
      <c r="D132">
        <f t="shared" si="60"/>
        <v>295.10496336059134</v>
      </c>
      <c r="E132">
        <f t="shared" si="60"/>
        <v>348.14358806263607</v>
      </c>
      <c r="F132">
        <f t="shared" si="60"/>
        <v>278.2429220551104</v>
      </c>
      <c r="G132">
        <f t="shared" si="60"/>
        <v>383.26138667553386</v>
      </c>
      <c r="H132">
        <f t="shared" si="60"/>
        <v>251.07180198554772</v>
      </c>
      <c r="I132">
        <f t="shared" si="60"/>
        <v>236.78641175503131</v>
      </c>
      <c r="J132">
        <f t="shared" si="60"/>
        <v>609.87275847519243</v>
      </c>
      <c r="K132">
        <f t="shared" si="60"/>
        <v>257.45747405757487</v>
      </c>
      <c r="L132">
        <f t="shared" si="60"/>
        <v>341.30715621935576</v>
      </c>
      <c r="M132">
        <f t="shared" si="60"/>
        <v>294.96925039160317</v>
      </c>
      <c r="N132">
        <f t="shared" si="60"/>
        <v>472.03809921713139</v>
      </c>
      <c r="O132">
        <f t="shared" si="60"/>
        <v>187.49031764687621</v>
      </c>
      <c r="P132">
        <f t="shared" si="60"/>
        <v>639.81241478532661</v>
      </c>
      <c r="Q132">
        <f t="shared" si="60"/>
        <v>349.06291500061752</v>
      </c>
      <c r="R132">
        <f t="shared" si="60"/>
        <v>507.85112569796155</v>
      </c>
      <c r="S132">
        <f t="shared" si="60"/>
        <v>354.65129357617741</v>
      </c>
      <c r="T132">
        <f t="shared" si="60"/>
        <v>180.71468910017236</v>
      </c>
      <c r="U132">
        <f t="shared" si="60"/>
        <v>278.49742887343848</v>
      </c>
      <c r="V132">
        <f t="shared" si="60"/>
        <v>354.7808220300563</v>
      </c>
      <c r="W132">
        <f t="shared" si="60"/>
        <v>263.56108836421384</v>
      </c>
      <c r="X132">
        <f t="shared" si="60"/>
        <v>292.49457909007117</v>
      </c>
      <c r="Y132">
        <f t="shared" si="60"/>
        <v>263.70601129824666</v>
      </c>
      <c r="Z132">
        <f t="shared" si="60"/>
        <v>174.57665440385335</v>
      </c>
      <c r="AA132">
        <f t="shared" ref="AA132" si="61">SUM(AA7:AA119)</f>
        <v>247.41481191393351</v>
      </c>
      <c r="AB132">
        <f t="shared" si="60"/>
        <v>223.12714606866925</v>
      </c>
      <c r="AC132">
        <f t="shared" si="60"/>
        <v>373.21396633130405</v>
      </c>
      <c r="AD132">
        <f t="shared" si="60"/>
        <v>223.12977935850972</v>
      </c>
      <c r="AE132">
        <f t="shared" si="60"/>
        <v>450.22761747018853</v>
      </c>
      <c r="AF132">
        <f t="shared" si="60"/>
        <v>376.39204125860573</v>
      </c>
      <c r="AG132">
        <f t="shared" si="60"/>
        <v>429.21595493729097</v>
      </c>
      <c r="AH132">
        <f t="shared" si="60"/>
        <v>252.76002553541878</v>
      </c>
      <c r="AI132">
        <f t="shared" si="60"/>
        <v>325.04101099866824</v>
      </c>
      <c r="AJ132">
        <f t="shared" si="60"/>
        <v>128.31259665215035</v>
      </c>
      <c r="AK132">
        <f t="shared" si="60"/>
        <v>357.01833574506168</v>
      </c>
      <c r="AL132">
        <f t="shared" si="60"/>
        <v>359.56906828714602</v>
      </c>
      <c r="AM132">
        <f t="shared" si="60"/>
        <v>399.30856963119498</v>
      </c>
      <c r="AN132">
        <f t="shared" si="60"/>
        <v>308.60907951357552</v>
      </c>
      <c r="AO132">
        <f t="shared" si="60"/>
        <v>297.52784199866386</v>
      </c>
      <c r="AP132">
        <f t="shared" si="60"/>
        <v>220.74829950673382</v>
      </c>
      <c r="AQ132">
        <f t="shared" si="60"/>
        <v>293.39293068489809</v>
      </c>
      <c r="AR132">
        <f t="shared" si="60"/>
        <v>224.36848556350023</v>
      </c>
      <c r="AS132">
        <f t="shared" si="60"/>
        <v>297.51962293775375</v>
      </c>
      <c r="AT132">
        <f t="shared" si="60"/>
        <v>342.85754096156859</v>
      </c>
      <c r="AU132">
        <f t="shared" si="60"/>
        <v>238.41043301723781</v>
      </c>
      <c r="AV132">
        <f t="shared" si="60"/>
        <v>316.72044626482966</v>
      </c>
      <c r="AW132">
        <f t="shared" si="60"/>
        <v>293.74208304352152</v>
      </c>
      <c r="AX132">
        <f t="shared" si="60"/>
        <v>267.02769407659139</v>
      </c>
      <c r="AY132">
        <f t="shared" si="60"/>
        <v>449.17767411737941</v>
      </c>
      <c r="AZ132">
        <f t="shared" si="60"/>
        <v>400.18195516482245</v>
      </c>
      <c r="BA132">
        <f t="shared" si="60"/>
        <v>208.75192064429419</v>
      </c>
      <c r="BB132">
        <f t="shared" si="60"/>
        <v>274.56451058029842</v>
      </c>
      <c r="BC132">
        <f t="shared" si="60"/>
        <v>271.55580878288987</v>
      </c>
      <c r="BD132">
        <f t="shared" si="60"/>
        <v>248.40571582372544</v>
      </c>
      <c r="BE132">
        <f t="shared" si="60"/>
        <v>386.69646565572407</v>
      </c>
      <c r="BF132">
        <f t="shared" si="60"/>
        <v>265.09920196142582</v>
      </c>
      <c r="BG132">
        <f t="shared" si="60"/>
        <v>263.18950044856547</v>
      </c>
      <c r="BH132">
        <f t="shared" si="60"/>
        <v>313.03380795757954</v>
      </c>
      <c r="BI132" t="s">
        <v>92</v>
      </c>
      <c r="BJ132">
        <f t="shared" ref="BJ132:BJ133" si="62">AVERAGE(B132:Q132)</f>
        <v>337.34679863240194</v>
      </c>
      <c r="BK132">
        <f t="shared" ref="BK132:BK133" si="63">AVERAGE(R132:AI132)</f>
        <v>309.51978035037666</v>
      </c>
      <c r="BL132">
        <f t="shared" ref="BL132:BL133" si="64">AVERAGE(AJ132:BH132)</f>
        <v>297.03158356084526</v>
      </c>
      <c r="BN132">
        <f t="shared" ref="BN132:BN133" si="65">STDEV(B132:Q132)</f>
        <v>133.0120975394741</v>
      </c>
      <c r="BO132">
        <f t="shared" ref="BO132:BO133" si="66">STDEV(R132:AI132)</f>
        <v>93.489768713079968</v>
      </c>
      <c r="BP132">
        <f t="shared" ref="BP132:BP133" si="67">STDEV(AJ132:BH132)</f>
        <v>70.733900754194337</v>
      </c>
      <c r="BR132">
        <f t="shared" ref="BR132:BR133" si="68">BN132/SQRT(16)</f>
        <v>33.253024384868525</v>
      </c>
      <c r="BS132">
        <f t="shared" ref="BS132:BS133" si="69">BO132/SQRT(18)</f>
        <v>22.035749809526926</v>
      </c>
      <c r="BT132">
        <f t="shared" ref="BT132:BT133" si="70">BP132/SQRT(25)</f>
        <v>14.146780150838868</v>
      </c>
      <c r="BV132">
        <f t="shared" ref="BV132:BV133" si="71">TTEST(B132:Q132,R132:AI132,2,3)</f>
        <v>0.49151280107124395</v>
      </c>
      <c r="BW132">
        <f t="shared" ref="BW132:BW133" si="72">TTEST(B132:Q132,AJ132:BH132,2,3)</f>
        <v>0.27749295648166716</v>
      </c>
      <c r="BX132">
        <f t="shared" ref="BX132:BX133" si="73">TTEST(R132:AI132,AJ132:BH132,2,3)</f>
        <v>0.63685676008954839</v>
      </c>
    </row>
    <row r="133" spans="1:76" x14ac:dyDescent="0.3">
      <c r="A133" s="12" t="s">
        <v>1826</v>
      </c>
      <c r="B133" s="9">
        <f t="shared" ref="B133:BH133" si="74">COUNTIF(B7:B119, "&gt;0")</f>
        <v>108</v>
      </c>
      <c r="C133" s="9">
        <f t="shared" si="74"/>
        <v>110</v>
      </c>
      <c r="D133" s="9">
        <f t="shared" si="74"/>
        <v>104</v>
      </c>
      <c r="E133" s="9">
        <f t="shared" si="74"/>
        <v>110</v>
      </c>
      <c r="F133" s="9">
        <f t="shared" si="74"/>
        <v>110</v>
      </c>
      <c r="G133" s="9">
        <f t="shared" si="74"/>
        <v>107</v>
      </c>
      <c r="H133" s="9">
        <f t="shared" si="74"/>
        <v>101</v>
      </c>
      <c r="I133" s="9">
        <f t="shared" si="74"/>
        <v>108</v>
      </c>
      <c r="J133" s="9">
        <f t="shared" si="74"/>
        <v>105</v>
      </c>
      <c r="K133" s="9">
        <f t="shared" si="74"/>
        <v>108</v>
      </c>
      <c r="L133" s="9">
        <f t="shared" si="74"/>
        <v>105</v>
      </c>
      <c r="M133" s="9">
        <f t="shared" si="74"/>
        <v>107</v>
      </c>
      <c r="N133" s="9">
        <f t="shared" si="74"/>
        <v>110</v>
      </c>
      <c r="O133" s="9">
        <f t="shared" si="74"/>
        <v>105</v>
      </c>
      <c r="P133" s="9">
        <f t="shared" si="74"/>
        <v>108</v>
      </c>
      <c r="Q133" s="9">
        <f t="shared" si="74"/>
        <v>109</v>
      </c>
      <c r="R133" s="9">
        <f t="shared" si="74"/>
        <v>105</v>
      </c>
      <c r="S133" s="9">
        <f t="shared" si="74"/>
        <v>104</v>
      </c>
      <c r="T133" s="9">
        <f t="shared" si="74"/>
        <v>111</v>
      </c>
      <c r="U133" s="9">
        <f t="shared" si="74"/>
        <v>106</v>
      </c>
      <c r="V133" s="9">
        <f t="shared" si="74"/>
        <v>106</v>
      </c>
      <c r="W133" s="9">
        <f t="shared" si="74"/>
        <v>104</v>
      </c>
      <c r="X133" s="9">
        <f t="shared" si="74"/>
        <v>109</v>
      </c>
      <c r="Y133" s="9">
        <f t="shared" si="74"/>
        <v>109</v>
      </c>
      <c r="Z133" s="9">
        <f t="shared" si="74"/>
        <v>105</v>
      </c>
      <c r="AA133" s="9">
        <f t="shared" ref="AA133" si="75">COUNTIF(AA7:AA119, "&gt;0")</f>
        <v>109</v>
      </c>
      <c r="AB133" s="9">
        <f t="shared" si="74"/>
        <v>111</v>
      </c>
      <c r="AC133" s="9">
        <f t="shared" si="74"/>
        <v>106</v>
      </c>
      <c r="AD133" s="9">
        <f t="shared" si="74"/>
        <v>109</v>
      </c>
      <c r="AE133" s="9">
        <f t="shared" si="74"/>
        <v>108</v>
      </c>
      <c r="AF133" s="9">
        <f t="shared" si="74"/>
        <v>108</v>
      </c>
      <c r="AG133" s="9">
        <f t="shared" si="74"/>
        <v>110</v>
      </c>
      <c r="AH133" s="9">
        <f t="shared" si="74"/>
        <v>108</v>
      </c>
      <c r="AI133" s="9">
        <f t="shared" si="74"/>
        <v>109</v>
      </c>
      <c r="AJ133" s="9">
        <f t="shared" si="74"/>
        <v>107</v>
      </c>
      <c r="AK133" s="9">
        <f t="shared" si="74"/>
        <v>106</v>
      </c>
      <c r="AL133" s="9">
        <f t="shared" si="74"/>
        <v>109</v>
      </c>
      <c r="AM133" s="9">
        <f t="shared" si="74"/>
        <v>107</v>
      </c>
      <c r="AN133" s="9">
        <f t="shared" si="74"/>
        <v>109</v>
      </c>
      <c r="AO133" s="9">
        <f t="shared" si="74"/>
        <v>108</v>
      </c>
      <c r="AP133" s="9">
        <f t="shared" si="74"/>
        <v>109</v>
      </c>
      <c r="AQ133" s="9">
        <f t="shared" si="74"/>
        <v>109</v>
      </c>
      <c r="AR133" s="9">
        <f t="shared" si="74"/>
        <v>106</v>
      </c>
      <c r="AS133" s="9">
        <f t="shared" si="74"/>
        <v>108</v>
      </c>
      <c r="AT133" s="9">
        <f t="shared" si="74"/>
        <v>105</v>
      </c>
      <c r="AU133" s="9">
        <f t="shared" si="74"/>
        <v>104</v>
      </c>
      <c r="AV133" s="9">
        <f t="shared" si="74"/>
        <v>109</v>
      </c>
      <c r="AW133" s="9">
        <f t="shared" si="74"/>
        <v>109</v>
      </c>
      <c r="AX133" s="9">
        <f t="shared" si="74"/>
        <v>109</v>
      </c>
      <c r="AY133" s="9">
        <f t="shared" si="74"/>
        <v>110</v>
      </c>
      <c r="AZ133" s="9">
        <f t="shared" si="74"/>
        <v>109</v>
      </c>
      <c r="BA133" s="9">
        <f t="shared" si="74"/>
        <v>108</v>
      </c>
      <c r="BB133" s="9">
        <f t="shared" si="74"/>
        <v>106</v>
      </c>
      <c r="BC133" s="9">
        <f t="shared" si="74"/>
        <v>109</v>
      </c>
      <c r="BD133" s="9">
        <f t="shared" si="74"/>
        <v>101</v>
      </c>
      <c r="BE133" s="9">
        <f t="shared" si="74"/>
        <v>111</v>
      </c>
      <c r="BF133" s="9">
        <f t="shared" si="74"/>
        <v>108</v>
      </c>
      <c r="BG133" s="9">
        <f t="shared" si="74"/>
        <v>107</v>
      </c>
      <c r="BH133" s="9">
        <f t="shared" si="74"/>
        <v>106</v>
      </c>
      <c r="BI133" s="12" t="s">
        <v>1826</v>
      </c>
      <c r="BJ133" s="12">
        <f t="shared" si="62"/>
        <v>107.1875</v>
      </c>
      <c r="BK133" s="12">
        <f t="shared" si="63"/>
        <v>107.61111111111111</v>
      </c>
      <c r="BL133" s="12">
        <f t="shared" si="64"/>
        <v>107.56</v>
      </c>
      <c r="BN133">
        <f t="shared" si="65"/>
        <v>2.5876308340513594</v>
      </c>
      <c r="BO133">
        <f t="shared" si="66"/>
        <v>2.2528123309971493</v>
      </c>
      <c r="BP133">
        <f t="shared" si="67"/>
        <v>2.142428528562855</v>
      </c>
      <c r="BR133">
        <f t="shared" si="68"/>
        <v>0.64690770851283985</v>
      </c>
      <c r="BS133">
        <f t="shared" si="69"/>
        <v>0.53099295866291918</v>
      </c>
      <c r="BT133">
        <f t="shared" si="70"/>
        <v>0.428485705712571</v>
      </c>
      <c r="BV133">
        <f t="shared" si="71"/>
        <v>0.61644903657370342</v>
      </c>
      <c r="BW133">
        <f t="shared" si="72"/>
        <v>0.63495185643044993</v>
      </c>
      <c r="BX133">
        <f t="shared" si="73"/>
        <v>0.94070645032102485</v>
      </c>
    </row>
  </sheetData>
  <mergeCells count="8">
    <mergeCell ref="BJ3:BL3"/>
    <mergeCell ref="BN3:BP3"/>
    <mergeCell ref="BR3:BT3"/>
    <mergeCell ref="BV3:BX3"/>
    <mergeCell ref="BJ122:BL122"/>
    <mergeCell ref="BN122:BP122"/>
    <mergeCell ref="BR122:BT122"/>
    <mergeCell ref="BV122:BX122"/>
  </mergeCells>
  <conditionalFormatting sqref="BV1:BX121 BV131:BX131 BV134:BX1048576">
    <cfRule type="cellIs" dxfId="14" priority="15" operator="lessThan">
      <formula>0.05</formula>
    </cfRule>
  </conditionalFormatting>
  <conditionalFormatting sqref="A125">
    <cfRule type="aboveAverage" dxfId="13" priority="14" stdDev="2"/>
  </conditionalFormatting>
  <conditionalFormatting sqref="A126">
    <cfRule type="aboveAverage" dxfId="12" priority="13" stdDev="2"/>
  </conditionalFormatting>
  <conditionalFormatting sqref="A127">
    <cfRule type="aboveAverage" dxfId="11" priority="12" stdDev="2"/>
  </conditionalFormatting>
  <conditionalFormatting sqref="A128">
    <cfRule type="aboveAverage" dxfId="10" priority="11" stdDev="2"/>
  </conditionalFormatting>
  <conditionalFormatting sqref="A129">
    <cfRule type="aboveAverage" dxfId="9" priority="10" stdDev="2"/>
  </conditionalFormatting>
  <conditionalFormatting sqref="A130">
    <cfRule type="aboveAverage" dxfId="8" priority="9" stdDev="2"/>
  </conditionalFormatting>
  <conditionalFormatting sqref="BI125">
    <cfRule type="aboveAverage" dxfId="7" priority="8" stdDev="2"/>
  </conditionalFormatting>
  <conditionalFormatting sqref="BI126">
    <cfRule type="aboveAverage" dxfId="6" priority="7" stdDev="2"/>
  </conditionalFormatting>
  <conditionalFormatting sqref="BI127">
    <cfRule type="aboveAverage" dxfId="5" priority="6" stdDev="2"/>
  </conditionalFormatting>
  <conditionalFormatting sqref="BI128">
    <cfRule type="aboveAverage" dxfId="4" priority="5" stdDev="2"/>
  </conditionalFormatting>
  <conditionalFormatting sqref="BI129">
    <cfRule type="aboveAverage" dxfId="3" priority="4" stdDev="2"/>
  </conditionalFormatting>
  <conditionalFormatting sqref="BI130">
    <cfRule type="aboveAverage" dxfId="2" priority="3" stdDev="2"/>
  </conditionalFormatting>
  <conditionalFormatting sqref="BV132:BX133 BV125:BX130">
    <cfRule type="cellIs" dxfId="1" priority="2" operator="lessThan">
      <formula>0.05</formula>
    </cfRule>
  </conditionalFormatting>
  <conditionalFormatting sqref="BV122:BX124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AC</vt:lpstr>
      <vt:lpstr>CE</vt:lpstr>
      <vt:lpstr>Cer</vt:lpstr>
      <vt:lpstr>COQ10</vt:lpstr>
      <vt:lpstr>DAG</vt:lpstr>
      <vt:lpstr>FFA</vt:lpstr>
      <vt:lpstr>GLYCOLIPID</vt:lpstr>
      <vt:lpstr>PA</vt:lpstr>
      <vt:lpstr>PC</vt:lpstr>
      <vt:lpstr>PE</vt:lpstr>
      <vt:lpstr>PG</vt:lpstr>
      <vt:lpstr>PI</vt:lpstr>
      <vt:lpstr>PS</vt:lpstr>
      <vt:lpstr>SM</vt:lpstr>
      <vt:lpstr>TAG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Rockwell</dc:creator>
  <cp:lastModifiedBy>Michael Kiebish</cp:lastModifiedBy>
  <dcterms:created xsi:type="dcterms:W3CDTF">2014-03-07T16:08:25Z</dcterms:created>
  <dcterms:modified xsi:type="dcterms:W3CDTF">2019-04-19T12:56:36Z</dcterms:modified>
</cp:coreProperties>
</file>