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810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senzhao/Desktop/Figure_Table/"/>
    </mc:Choice>
  </mc:AlternateContent>
  <xr:revisionPtr revIDLastSave="0" documentId="13_ncr:1_{7D71B471-C97D-EF4F-8CD1-1B0B8E8950CD}" xr6:coauthVersionLast="45" xr6:coauthVersionMax="45" xr10:uidLastSave="{00000000-0000-0000-0000-000000000000}"/>
  <bookViews>
    <workbookView xWindow="540" yWindow="1620" windowWidth="28380" windowHeight="15660" activeTab="4" xr2:uid="{D8163B32-F8DC-174B-8D95-07DC52075C96}"/>
  </bookViews>
  <sheets>
    <sheet name="Table S1" sheetId="1" r:id="rId1"/>
    <sheet name="Table S2" sheetId="2" r:id="rId2"/>
    <sheet name="Table S3" sheetId="3" r:id="rId3"/>
    <sheet name="Table S4" sheetId="4" r:id="rId4"/>
    <sheet name="Table S5" sheetId="5" r:id="rId5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I21" i="1" l="1"/>
  <c r="E21" i="1"/>
  <c r="I20" i="1"/>
  <c r="E20" i="1"/>
  <c r="I19" i="1"/>
  <c r="E19" i="1"/>
  <c r="I18" i="1"/>
  <c r="E18" i="1"/>
  <c r="I17" i="1"/>
  <c r="E17" i="1"/>
  <c r="I16" i="1"/>
  <c r="E16" i="1"/>
</calcChain>
</file>

<file path=xl/sharedStrings.xml><?xml version="1.0" encoding="utf-8"?>
<sst xmlns="http://schemas.openxmlformats.org/spreadsheetml/2006/main" count="394" uniqueCount="124">
  <si>
    <t>Table S1. Summary of WGS dataset</t>
    <phoneticPr fontId="0" type="noConversion"/>
  </si>
  <si>
    <t>Samples</t>
    <phoneticPr fontId="0" type="noConversion"/>
  </si>
  <si>
    <t>Mapped_unpaired_read</t>
  </si>
  <si>
    <t>Mapped_read_pairs</t>
  </si>
  <si>
    <t>Unmapped_reads</t>
    <phoneticPr fontId="0" type="noConversion"/>
  </si>
  <si>
    <t>Mapped_percet</t>
  </si>
  <si>
    <t>Duplication_Level</t>
  </si>
  <si>
    <t>Sum_Read_pairs</t>
  </si>
  <si>
    <t>NA12878_PrecisionFDA</t>
  </si>
  <si>
    <t>ERR1341793</t>
    <phoneticPr fontId="0" type="noConversion"/>
  </si>
  <si>
    <t>ERR1341796</t>
    <phoneticPr fontId="0" type="noConversion"/>
  </si>
  <si>
    <t>Sim_random</t>
    <phoneticPr fontId="0" type="noConversion"/>
  </si>
  <si>
    <t>Sim_user</t>
    <phoneticPr fontId="0" type="noConversion"/>
  </si>
  <si>
    <t>Table S2. Benchmark stratification analysis of conserved and coding regions on "synthetic-diploid" datasets</t>
  </si>
  <si>
    <t>ERR1341793</t>
  </si>
  <si>
    <t>indels</t>
  </si>
  <si>
    <t>SNPs</t>
    <phoneticPr fontId="0" type="noConversion"/>
  </si>
  <si>
    <t>Pipeline</t>
    <phoneticPr fontId="0" type="noConversion"/>
  </si>
  <si>
    <t>TP</t>
    <phoneticPr fontId="0" type="noConversion"/>
  </si>
  <si>
    <t>FN</t>
    <phoneticPr fontId="0" type="noConversion"/>
  </si>
  <si>
    <t>FP</t>
    <phoneticPr fontId="0" type="noConversion"/>
  </si>
  <si>
    <t>F1_Score</t>
    <phoneticPr fontId="0" type="noConversion"/>
  </si>
  <si>
    <t>Recall</t>
    <phoneticPr fontId="0" type="noConversion"/>
  </si>
  <si>
    <t>Precision</t>
    <phoneticPr fontId="0" type="noConversion"/>
  </si>
  <si>
    <t>DV_gatk4</t>
  </si>
  <si>
    <t>DV_dragen3</t>
  </si>
  <si>
    <t>Dragen3_raw</t>
  </si>
  <si>
    <t>Dragen3_vqsr</t>
  </si>
  <si>
    <t>GATK4_raw</t>
  </si>
  <si>
    <t>GATK4_vqsr</t>
  </si>
  <si>
    <t>ERR1341796</t>
    <phoneticPr fontId="0" type="noConversion"/>
  </si>
  <si>
    <r>
      <rPr>
        <b/>
        <sz val="12"/>
        <color theme="1"/>
        <rFont val="Calibri"/>
        <family val="2"/>
      </rPr>
      <t xml:space="preserve">TP: </t>
    </r>
    <r>
      <rPr>
        <sz val="12"/>
        <color theme="1"/>
        <rFont val="Calibri"/>
        <family val="2"/>
      </rPr>
      <t>Number of true positive calls within conserved and coding regions - variants in the query file with mathced calls in the truth callset counted by variant local match criteria</t>
    </r>
  </si>
  <si>
    <r>
      <rPr>
        <b/>
        <sz val="12"/>
        <color theme="1"/>
        <rFont val="Calibri"/>
        <family val="2"/>
      </rPr>
      <t xml:space="preserve">FN: </t>
    </r>
    <r>
      <rPr>
        <sz val="12"/>
        <color theme="1"/>
        <rFont val="Calibri"/>
        <family val="2"/>
      </rPr>
      <t>Number of false-negative calls within  conserved and coding regions - variants in the truth callset without matching query calls counted by variant local match criteria</t>
    </r>
  </si>
  <si>
    <r>
      <rPr>
        <b/>
        <sz val="12"/>
        <color theme="1"/>
        <rFont val="Calibri"/>
        <family val="2"/>
      </rPr>
      <t xml:space="preserve">FP: </t>
    </r>
    <r>
      <rPr>
        <sz val="12"/>
        <color theme="1"/>
        <rFont val="Calibri"/>
        <family val="2"/>
      </rPr>
      <t>Number of false-positive calls within conserved and coding regions - variants in the query file has no matched calls in the truth callset counted by variant local match criteria</t>
    </r>
  </si>
  <si>
    <t>Userdefined mutation profile</t>
    <phoneticPr fontId="0" type="noConversion"/>
  </si>
  <si>
    <t>TRUTH.TP</t>
    <phoneticPr fontId="0" type="noConversion"/>
  </si>
  <si>
    <t>TRUTH.FN</t>
    <phoneticPr fontId="0" type="noConversion"/>
  </si>
  <si>
    <t>QUERY.TP</t>
    <phoneticPr fontId="0" type="noConversion"/>
  </si>
  <si>
    <t>QUERY.FP</t>
    <phoneticPr fontId="0" type="noConversion"/>
  </si>
  <si>
    <t>0.989842</t>
  </si>
  <si>
    <t>0.981766</t>
  </si>
  <si>
    <t>0.998053</t>
  </si>
  <si>
    <t>0.998677</t>
  </si>
  <si>
    <t>0.998519</t>
  </si>
  <si>
    <t>0.998836</t>
  </si>
  <si>
    <t>0.989365</t>
  </si>
  <si>
    <t>0.997082</t>
  </si>
  <si>
    <t>0.99873</t>
  </si>
  <si>
    <t>0.998466</t>
  </si>
  <si>
    <t>0.998994</t>
  </si>
  <si>
    <t>0.992279</t>
  </si>
  <si>
    <t>0.986564</t>
  </si>
  <si>
    <t>0.99806</t>
  </si>
  <si>
    <t>0.99881</t>
  </si>
  <si>
    <t>0.998678</t>
  </si>
  <si>
    <t>0.998942</t>
  </si>
  <si>
    <t>0.93183</t>
  </si>
  <si>
    <t>0.872361</t>
  </si>
  <si>
    <t>1.0</t>
  </si>
  <si>
    <t>0.998306</t>
  </si>
  <si>
    <t>0.997355</t>
  </si>
  <si>
    <t>0.999258</t>
  </si>
  <si>
    <t>0.991297</t>
  </si>
  <si>
    <t>0.983685</t>
  </si>
  <si>
    <t>0.999027</t>
  </si>
  <si>
    <t>0.99836</t>
  </si>
  <si>
    <t>0.998255</t>
  </si>
  <si>
    <t>0.974914</t>
  </si>
  <si>
    <t>0.951056</t>
  </si>
  <si>
    <t>0.993752</t>
  </si>
  <si>
    <t>0.988523</t>
  </si>
  <si>
    <t>0.999038</t>
  </si>
  <si>
    <t>Random mutation profile</t>
    <phoneticPr fontId="0" type="noConversion"/>
  </si>
  <si>
    <t>TRUTH.TP</t>
  </si>
  <si>
    <t>TRUTH.FN</t>
  </si>
  <si>
    <t>QUERY.TP</t>
  </si>
  <si>
    <t>QUERY.FP</t>
  </si>
  <si>
    <t>0.999834</t>
  </si>
  <si>
    <t>0.999669</t>
  </si>
  <si>
    <t>0.997132</t>
  </si>
  <si>
    <t>0.99428</t>
  </si>
  <si>
    <t>0.997141</t>
  </si>
  <si>
    <t>0.994316</t>
  </si>
  <si>
    <t>0.999982</t>
  </si>
  <si>
    <t>0.997177</t>
  </si>
  <si>
    <t>0.99437</t>
  </si>
  <si>
    <t>0.979909</t>
  </si>
  <si>
    <t>0.960609</t>
  </si>
  <si>
    <t>0.993108</t>
  </si>
  <si>
    <t>0.986311</t>
  </si>
  <si>
    <t>0.997159</t>
  </si>
  <si>
    <t>0.994352</t>
  </si>
  <si>
    <t>0.990813</t>
  </si>
  <si>
    <t>0.981794</t>
  </si>
  <si>
    <t>0.993555</t>
  </si>
  <si>
    <t>0.98721</t>
  </si>
  <si>
    <t>Number of true-positive calls in truth representation counted by variant genotype match criteria</t>
  </si>
  <si>
    <t>Number of false-negative calls (variants in truth callset without matching query calls) counted by variant genotype match criteria</t>
  </si>
  <si>
    <t>Number of true positive calls in query representation counted by variant genotype match criteria</t>
  </si>
  <si>
    <t>Number of false-positive calls  in the query file (mismatched query calls to the truth callset) counted by variant genotype match criteria</t>
  </si>
  <si>
    <t>Table S3. Benchmark stratification analysis of coding regions on simulated dataset</t>
  </si>
  <si>
    <t>Table S4. Benchmark evaluation on "synthetic-diploid" dataset (using genotype match criteria)</t>
    <phoneticPr fontId="0" type="noConversion"/>
  </si>
  <si>
    <r>
      <rPr>
        <b/>
        <sz val="12"/>
        <color theme="1"/>
        <rFont val="Calibri"/>
        <family val="2"/>
      </rPr>
      <t xml:space="preserve">TP: </t>
    </r>
    <r>
      <rPr>
        <sz val="12"/>
        <color theme="1"/>
        <rFont val="Calibri"/>
        <family val="2"/>
      </rPr>
      <t>Number of true positive calls within confidence regions - variants in the query file with mathced calls in the truth callset counted by variant genotype match criteria</t>
    </r>
  </si>
  <si>
    <r>
      <rPr>
        <b/>
        <sz val="12"/>
        <color theme="1"/>
        <rFont val="Calibri"/>
        <family val="2"/>
      </rPr>
      <t xml:space="preserve">FN: </t>
    </r>
    <r>
      <rPr>
        <sz val="12"/>
        <color theme="1"/>
        <rFont val="Calibri"/>
        <family val="2"/>
      </rPr>
      <t>Number of false-negative calls within confidence regions - variants in the truth callset without matching query calls counted by variant genotype match criteria</t>
    </r>
  </si>
  <si>
    <r>
      <rPr>
        <b/>
        <sz val="12"/>
        <color theme="1"/>
        <rFont val="Calibri"/>
        <family val="2"/>
      </rPr>
      <t xml:space="preserve">FP: </t>
    </r>
    <r>
      <rPr>
        <sz val="12"/>
        <color theme="1"/>
        <rFont val="Calibri"/>
        <family val="2"/>
      </rPr>
      <t>Number of false-positive calls within confidence regions - variants in the query file has no matched calls in the truth callset counted by variant genotype match criteria</t>
    </r>
  </si>
  <si>
    <t>Coverage</t>
  </si>
  <si>
    <t>50X</t>
  </si>
  <si>
    <t>37X</t>
  </si>
  <si>
    <t>40X</t>
  </si>
  <si>
    <t>F1-score</t>
  </si>
  <si>
    <t>NA12878_SRR6794144</t>
  </si>
  <si>
    <t>ERR1341796</t>
  </si>
  <si>
    <t>Simulated_random</t>
  </si>
  <si>
    <t>Simulated_userdefined</t>
  </si>
  <si>
    <t>Simulated_random (with conf. region)</t>
  </si>
  <si>
    <t>Simulated_userdefined (with conf. region)</t>
  </si>
  <si>
    <t>best</t>
  </si>
  <si>
    <t>SNPs</t>
  </si>
  <si>
    <t>Recall</t>
  </si>
  <si>
    <t>Precision</t>
  </si>
  <si>
    <t>Insert_Size (median)</t>
  </si>
  <si>
    <t>Insert_size (deviation)</t>
  </si>
  <si>
    <t>Read_length (bp)</t>
  </si>
  <si>
    <t>Table S5. Highlight the best pipeline for each WGS dataset in Figure 2 and Figure S1, with regard to F1-score, Recall and Precision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</si>
</sst>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</font>
    <font>
      <sz val="12"/>
      <color theme="1"/>
      <name val="Calibri"/>
      <family val="2"/>
    </font>
    <font>
      <b/>
      <sz val="12"/>
      <name val="Calibri"/>
      <family val="2"/>
    </font>
    <font>
      <sz val="12"/>
      <name val="Calibri"/>
      <family val="2"/>
    </font>
    <font>
      <b/>
      <sz val="12"/>
      <color rgb="FF000000"/>
      <name val="Calibri"/>
      <family val="2"/>
    </font>
    <font>
      <sz val="12"/>
      <color rgb="FF00000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1" fillId="0" borderId="0" xfId="0" applyFont="1"/>
    <xf numFmtId="0" fontId="2" fillId="0" borderId="0" xfId="0" applyFont="1"/>
    <xf numFmtId="0" fontId="1" fillId="0" borderId="1" xfId="0" applyFont="1" applyBorder="1"/>
    <xf numFmtId="0" fontId="2" fillId="0" borderId="1" xfId="0" applyFont="1" applyBorder="1"/>
    <xf numFmtId="0" fontId="3" fillId="0" borderId="1" xfId="0" applyFont="1" applyBorder="1"/>
    <xf numFmtId="0" fontId="3" fillId="0" borderId="1" xfId="0" applyFont="1" applyBorder="1" applyAlignment="1">
      <alignment horizontal="left"/>
    </xf>
    <xf numFmtId="0" fontId="4" fillId="0" borderId="1" xfId="0" applyFont="1" applyBorder="1"/>
    <xf numFmtId="0" fontId="2" fillId="0" borderId="2" xfId="0" applyFont="1" applyBorder="1"/>
    <xf numFmtId="0" fontId="2" fillId="0" borderId="3" xfId="0" applyFont="1" applyBorder="1"/>
    <xf numFmtId="0" fontId="4" fillId="0" borderId="3" xfId="0" applyFont="1" applyBorder="1"/>
    <xf numFmtId="0" fontId="2" fillId="0" borderId="4" xfId="0" applyFont="1" applyBorder="1"/>
    <xf numFmtId="0" fontId="2" fillId="0" borderId="5" xfId="0" applyFont="1" applyBorder="1"/>
    <xf numFmtId="0" fontId="2" fillId="0" borderId="6" xfId="0" applyFont="1" applyBorder="1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3" fillId="0" borderId="7" xfId="0" applyFont="1" applyBorder="1"/>
    <xf numFmtId="0" fontId="5" fillId="0" borderId="0" xfId="0" applyFont="1"/>
    <xf numFmtId="0" fontId="2" fillId="0" borderId="3" xfId="0" applyFont="1" applyBorder="1" applyAlignment="1">
      <alignment horizontal="right"/>
    </xf>
    <xf numFmtId="0" fontId="6" fillId="0" borderId="3" xfId="0" applyFont="1" applyBorder="1"/>
    <xf numFmtId="0" fontId="2" fillId="0" borderId="3" xfId="0" applyFont="1" applyFill="1" applyBorder="1"/>
    <xf numFmtId="0" fontId="1" fillId="0" borderId="1" xfId="0" applyFont="1" applyFill="1" applyBorder="1"/>
    <xf numFmtId="0" fontId="2" fillId="0" borderId="4" xfId="0" applyFont="1" applyFill="1" applyBorder="1"/>
    <xf numFmtId="0" fontId="2" fillId="0" borderId="2" xfId="0" applyFont="1" applyBorder="1" applyAlignment="1">
      <alignment vertical="center"/>
    </xf>
    <xf numFmtId="0" fontId="2" fillId="2" borderId="2" xfId="0" applyFont="1" applyFill="1" applyBorder="1" applyAlignment="1">
      <alignment vertical="center"/>
    </xf>
    <xf numFmtId="0" fontId="2" fillId="2" borderId="3" xfId="0" applyFont="1" applyFill="1" applyBorder="1"/>
    <xf numFmtId="0" fontId="2" fillId="2" borderId="4" xfId="0" applyFont="1" applyFill="1" applyBorder="1"/>
    <xf numFmtId="0" fontId="2" fillId="2" borderId="2" xfId="0" applyFont="1" applyFill="1" applyBorder="1"/>
    <xf numFmtId="0" fontId="2" fillId="0" borderId="2" xfId="0" applyFont="1" applyFill="1" applyBorder="1"/>
    <xf numFmtId="0" fontId="2" fillId="0" borderId="2" xfId="0" applyFont="1" applyFill="1" applyBorder="1" applyAlignment="1">
      <alignment vertical="center"/>
    </xf>
    <xf numFmtId="0" fontId="0" fillId="0" borderId="0" xfId="0" applyAlignment="1">
      <alignment horizontal="center" vertical="center"/>
    </xf>
    <xf numFmtId="0" fontId="1" fillId="0" borderId="1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2" fillId="0" borderId="1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101600</xdr:colOff>
      <xdr:row>0</xdr:row>
      <xdr:rowOff>76200</xdr:rowOff>
    </xdr:from>
    <xdr:to>
      <xdr:col>12</xdr:col>
      <xdr:colOff>38100</xdr:colOff>
      <xdr:row>12</xdr:row>
      <xdr:rowOff>63500</xdr:rowOff>
    </xdr:to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ED02B3FF-4D40-E141-8BAF-B8F988E3A125}"/>
            </a:ext>
          </a:extLst>
        </xdr:cNvPr>
        <xdr:cNvSpPr txBox="1"/>
      </xdr:nvSpPr>
      <xdr:spPr>
        <a:xfrm>
          <a:off x="101600" y="76200"/>
          <a:ext cx="13792200" cy="242570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NO" sz="14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Supplementary </a:t>
          </a:r>
          <a:r>
            <a:rPr lang="nb-NO" sz="14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Tables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lang="nb-NO" sz="800" b="1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NO" sz="12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Accuracy and efficiency of germline variant calling pipelines for human genome data</a:t>
          </a:r>
          <a:endParaRPr lang="en-NO" sz="12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lang="en-NO" sz="8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r>
            <a:rPr lang="en-NO" sz="10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Sen Zhao</a:t>
          </a:r>
          <a:r>
            <a:rPr lang="en-NO" sz="1000" baseline="300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1</a:t>
          </a:r>
          <a:r>
            <a:rPr lang="en-NO" sz="10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, Oleg Agafonov</a:t>
          </a:r>
          <a:r>
            <a:rPr lang="en-NO" sz="1000" baseline="300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2</a:t>
          </a:r>
          <a:r>
            <a:rPr lang="en-NO" sz="10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, Abdulrahman Azab</a:t>
          </a:r>
          <a:r>
            <a:rPr lang="en-NO" sz="1000" baseline="300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3,4</a:t>
          </a:r>
          <a:r>
            <a:rPr lang="en-NO" sz="10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, Tomasz Stokowy</a:t>
          </a:r>
          <a:r>
            <a:rPr lang="en-NO" sz="1000" baseline="300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5,6</a:t>
          </a:r>
          <a:r>
            <a:rPr lang="en-NO" sz="10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, Eivind Hovig</a:t>
          </a:r>
          <a:r>
            <a:rPr lang="en-NO" sz="1000" baseline="300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1,3*</a:t>
          </a:r>
          <a:endParaRPr lang="en-NO" sz="10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r>
            <a:rPr lang="en-NO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</a:t>
          </a:r>
        </a:p>
        <a:p>
          <a:r>
            <a:rPr lang="en-NO" sz="8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1 Department of Tumor Biology, Institute of Cancer Research, The Norwegian Radium Hospital, Oslo University Hospital, 0310 Oslo, Norway</a:t>
          </a:r>
        </a:p>
        <a:p>
          <a:r>
            <a:rPr lang="en-NO" sz="8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2 DNV GL, 1363 Høvik, Norway</a:t>
          </a:r>
        </a:p>
        <a:p>
          <a:r>
            <a:rPr lang="en-NO" sz="8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3 Center for bioinformatics, Department of Informatics, University of Oslo, 0316 Oslo, Norway</a:t>
          </a:r>
        </a:p>
        <a:p>
          <a:r>
            <a:rPr lang="en-NO" sz="8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4 Research Support Services Group, University Center for Information Technology, 0316 Oslo, Norway</a:t>
          </a:r>
        </a:p>
        <a:p>
          <a:r>
            <a:rPr lang="en-NO" sz="8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5 Computational Biology Unit, Institute of Informatics, University of Bergen, 5008 Bergen, Norway</a:t>
          </a:r>
        </a:p>
        <a:p>
          <a:r>
            <a:rPr lang="en-NO" sz="8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6 Department of Clinical Science, University of Bergen, 5021 Bergen, Norway</a:t>
          </a:r>
          <a:r>
            <a:rPr lang="en-NO" sz="800">
              <a:effectLst/>
            </a:rPr>
            <a:t> </a:t>
          </a:r>
        </a:p>
        <a:p>
          <a:endParaRPr lang="en-NO" sz="800">
            <a:effectLst/>
          </a:endParaRPr>
        </a:p>
        <a:p>
          <a:r>
            <a:rPr lang="en-NO" sz="8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* To whom correspondence should be addressed.</a:t>
          </a:r>
        </a:p>
        <a:p>
          <a:r>
            <a:rPr lang="en-NO" sz="8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Tel: (+47)93069881</a:t>
          </a:r>
        </a:p>
        <a:p>
          <a:r>
            <a:rPr lang="en-NO" sz="8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Email: ehovig@ifi.uio.no</a:t>
          </a:r>
        </a:p>
        <a:p>
          <a:endParaRPr lang="en-GB" sz="800"/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256B86-FF67-DF41-9399-D72475BB0B34}">
  <dimension ref="A1:K21"/>
  <sheetViews>
    <sheetView workbookViewId="0">
      <selection activeCell="L21" sqref="L21"/>
    </sheetView>
  </sheetViews>
  <sheetFormatPr baseColWidth="10" defaultRowHeight="16" x14ac:dyDescent="0.2"/>
  <cols>
    <col min="1" max="1" width="20.6640625" customWidth="1"/>
    <col min="2" max="2" width="20.83203125" customWidth="1"/>
    <col min="3" max="3" width="17.33203125" customWidth="1"/>
    <col min="4" max="4" width="15.83203125" customWidth="1"/>
    <col min="5" max="5" width="14.1640625" customWidth="1"/>
    <col min="6" max="6" width="16" customWidth="1"/>
    <col min="7" max="7" width="18.5" customWidth="1"/>
    <col min="8" max="8" width="20" customWidth="1"/>
    <col min="9" max="9" width="15.6640625" customWidth="1"/>
    <col min="11" max="11" width="15" customWidth="1"/>
  </cols>
  <sheetData>
    <row r="1" spans="1:11" s="31" customFormat="1" x14ac:dyDescent="0.2"/>
    <row r="2" spans="1:11" s="31" customFormat="1" x14ac:dyDescent="0.2"/>
    <row r="3" spans="1:11" s="31" customFormat="1" x14ac:dyDescent="0.2"/>
    <row r="4" spans="1:11" s="31" customFormat="1" x14ac:dyDescent="0.2"/>
    <row r="5" spans="1:11" s="31" customFormat="1" x14ac:dyDescent="0.2"/>
    <row r="6" spans="1:11" s="31" customFormat="1" x14ac:dyDescent="0.2"/>
    <row r="7" spans="1:11" s="31" customFormat="1" x14ac:dyDescent="0.2"/>
    <row r="8" spans="1:11" s="31" customFormat="1" x14ac:dyDescent="0.2"/>
    <row r="9" spans="1:11" s="31" customFormat="1" x14ac:dyDescent="0.2"/>
    <row r="10" spans="1:11" s="31" customFormat="1" x14ac:dyDescent="0.2"/>
    <row r="11" spans="1:11" s="31" customFormat="1" x14ac:dyDescent="0.2"/>
    <row r="12" spans="1:11" s="31" customFormat="1" x14ac:dyDescent="0.2"/>
    <row r="13" spans="1:11" s="31" customFormat="1" x14ac:dyDescent="0.2"/>
    <row r="14" spans="1:11" x14ac:dyDescent="0.2">
      <c r="A14" s="1" t="s">
        <v>0</v>
      </c>
    </row>
    <row r="15" spans="1:11" x14ac:dyDescent="0.2">
      <c r="A15" s="3" t="s">
        <v>1</v>
      </c>
      <c r="B15" s="3" t="s">
        <v>2</v>
      </c>
      <c r="C15" s="3" t="s">
        <v>3</v>
      </c>
      <c r="D15" s="3" t="s">
        <v>4</v>
      </c>
      <c r="E15" s="3" t="s">
        <v>5</v>
      </c>
      <c r="F15" s="3" t="s">
        <v>6</v>
      </c>
      <c r="G15" s="3" t="s">
        <v>120</v>
      </c>
      <c r="H15" s="3" t="s">
        <v>121</v>
      </c>
      <c r="I15" s="3" t="s">
        <v>7</v>
      </c>
      <c r="J15" s="22" t="s">
        <v>105</v>
      </c>
      <c r="K15" s="22" t="s">
        <v>122</v>
      </c>
    </row>
    <row r="16" spans="1:11" x14ac:dyDescent="0.2">
      <c r="A16" s="9" t="s">
        <v>8</v>
      </c>
      <c r="B16" s="9">
        <v>3142955</v>
      </c>
      <c r="C16" s="9">
        <v>538004307</v>
      </c>
      <c r="D16" s="9">
        <v>6661197</v>
      </c>
      <c r="E16" s="9">
        <f>(C16*2+B16)/(C16*2+B16+D16)</f>
        <v>0.99386524343000771</v>
      </c>
      <c r="F16" s="9">
        <v>8.8409999999999999E-3</v>
      </c>
      <c r="G16" s="9">
        <v>553</v>
      </c>
      <c r="H16" s="9">
        <v>97</v>
      </c>
      <c r="I16" s="9">
        <f>(B16+C16*2+D16)/2</f>
        <v>542906383</v>
      </c>
      <c r="J16" s="14" t="s">
        <v>106</v>
      </c>
      <c r="K16" s="14">
        <v>148</v>
      </c>
    </row>
    <row r="17" spans="1:11" x14ac:dyDescent="0.2">
      <c r="A17" s="9" t="s">
        <v>110</v>
      </c>
      <c r="B17" s="9">
        <v>1222922</v>
      </c>
      <c r="C17" s="9">
        <v>375879619</v>
      </c>
      <c r="D17" s="9">
        <v>5084520</v>
      </c>
      <c r="E17" s="9">
        <f>(C17*2+B17)/(C17*2+B17+D17)</f>
        <v>0.99329277999660925</v>
      </c>
      <c r="F17" s="9">
        <v>0.25990400000000002</v>
      </c>
      <c r="G17" s="9">
        <v>540</v>
      </c>
      <c r="H17" s="9">
        <v>163</v>
      </c>
      <c r="I17" s="9">
        <f>(B17+C17*2+D17)/2</f>
        <v>379033340</v>
      </c>
      <c r="J17" s="15" t="s">
        <v>107</v>
      </c>
      <c r="K17" s="15">
        <v>150</v>
      </c>
    </row>
    <row r="18" spans="1:11" x14ac:dyDescent="0.2">
      <c r="A18" s="9" t="s">
        <v>9</v>
      </c>
      <c r="B18" s="9">
        <v>8829030</v>
      </c>
      <c r="C18" s="9">
        <v>404156873</v>
      </c>
      <c r="D18" s="9">
        <v>10879672</v>
      </c>
      <c r="E18" s="9">
        <f t="shared" ref="E18:E20" si="0">(C18*2+B18)/(C18*2+B18+D18)</f>
        <v>0.9868606557391304</v>
      </c>
      <c r="F18" s="9">
        <v>1.9059999999999999E-3</v>
      </c>
      <c r="G18" s="9">
        <v>354</v>
      </c>
      <c r="H18" s="9">
        <v>73</v>
      </c>
      <c r="I18" s="9">
        <f t="shared" ref="I18:I21" si="1">(B18+C18*2+D18)/2</f>
        <v>414011224</v>
      </c>
      <c r="J18" s="15" t="s">
        <v>108</v>
      </c>
      <c r="K18" s="15">
        <v>151</v>
      </c>
    </row>
    <row r="19" spans="1:11" x14ac:dyDescent="0.2">
      <c r="A19" s="9" t="s">
        <v>10</v>
      </c>
      <c r="B19" s="9">
        <v>6392216</v>
      </c>
      <c r="C19" s="9">
        <v>507774840</v>
      </c>
      <c r="D19" s="9">
        <v>7522578</v>
      </c>
      <c r="E19" s="9">
        <f t="shared" si="0"/>
        <v>0.99269272695659816</v>
      </c>
      <c r="F19" s="9">
        <v>2.6082999999999999E-2</v>
      </c>
      <c r="G19" s="9">
        <v>329</v>
      </c>
      <c r="H19" s="9">
        <v>66</v>
      </c>
      <c r="I19" s="9">
        <f t="shared" si="1"/>
        <v>514732237</v>
      </c>
      <c r="J19" s="15" t="s">
        <v>106</v>
      </c>
      <c r="K19" s="15">
        <v>151</v>
      </c>
    </row>
    <row r="20" spans="1:11" x14ac:dyDescent="0.2">
      <c r="A20" s="9" t="s">
        <v>11</v>
      </c>
      <c r="B20" s="9">
        <v>46</v>
      </c>
      <c r="C20" s="9">
        <v>390319062</v>
      </c>
      <c r="D20" s="9">
        <v>46</v>
      </c>
      <c r="E20" s="9">
        <f t="shared" si="0"/>
        <v>0.99999994107385592</v>
      </c>
      <c r="F20" s="9">
        <v>2.7399999999999998E-3</v>
      </c>
      <c r="G20" s="9">
        <v>350</v>
      </c>
      <c r="H20" s="9">
        <v>70</v>
      </c>
      <c r="I20" s="9">
        <f t="shared" si="1"/>
        <v>390319108</v>
      </c>
      <c r="J20" s="21" t="s">
        <v>108</v>
      </c>
      <c r="K20" s="21">
        <v>150</v>
      </c>
    </row>
    <row r="21" spans="1:11" x14ac:dyDescent="0.2">
      <c r="A21" s="11" t="s">
        <v>12</v>
      </c>
      <c r="B21" s="11">
        <v>35</v>
      </c>
      <c r="C21" s="11">
        <v>390296024</v>
      </c>
      <c r="D21" s="11">
        <v>35</v>
      </c>
      <c r="E21" s="11">
        <f>C21*2/(C21*2+B21+D21)</f>
        <v>0.99999991032448521</v>
      </c>
      <c r="F21" s="11">
        <v>2.7299999999999998E-3</v>
      </c>
      <c r="G21" s="11">
        <v>350</v>
      </c>
      <c r="H21" s="11">
        <v>70</v>
      </c>
      <c r="I21" s="11">
        <f t="shared" si="1"/>
        <v>390296059</v>
      </c>
      <c r="J21" s="23" t="s">
        <v>108</v>
      </c>
      <c r="K21" s="23">
        <v>150</v>
      </c>
    </row>
  </sheetData>
  <mergeCells count="1">
    <mergeCell ref="A1:XFD13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5E1483-56B9-814F-BE28-8EFF4CD098EE}">
  <dimension ref="A1:N24"/>
  <sheetViews>
    <sheetView workbookViewId="0">
      <selection activeCell="C29" sqref="C29"/>
    </sheetView>
  </sheetViews>
  <sheetFormatPr baseColWidth="10" defaultRowHeight="16" x14ac:dyDescent="0.2"/>
  <cols>
    <col min="1" max="1" width="20.83203125" customWidth="1"/>
  </cols>
  <sheetData>
    <row r="1" spans="1:14" x14ac:dyDescent="0.2">
      <c r="A1" s="1" t="s">
        <v>13</v>
      </c>
    </row>
    <row r="2" spans="1:14" x14ac:dyDescent="0.2">
      <c r="A2" s="3" t="s">
        <v>14</v>
      </c>
      <c r="B2" s="32" t="s">
        <v>15</v>
      </c>
      <c r="C2" s="32"/>
      <c r="D2" s="32"/>
      <c r="E2" s="32"/>
      <c r="F2" s="32"/>
      <c r="G2" s="32"/>
      <c r="H2" s="4"/>
      <c r="I2" s="32" t="s">
        <v>16</v>
      </c>
      <c r="J2" s="32"/>
      <c r="K2" s="32"/>
      <c r="L2" s="32"/>
      <c r="M2" s="32"/>
      <c r="N2" s="32"/>
    </row>
    <row r="3" spans="1:14" x14ac:dyDescent="0.2">
      <c r="A3" s="5" t="s">
        <v>17</v>
      </c>
      <c r="B3" s="5" t="s">
        <v>18</v>
      </c>
      <c r="C3" s="5" t="s">
        <v>19</v>
      </c>
      <c r="D3" s="5" t="s">
        <v>20</v>
      </c>
      <c r="E3" s="6" t="s">
        <v>21</v>
      </c>
      <c r="F3" s="6" t="s">
        <v>22</v>
      </c>
      <c r="G3" s="6" t="s">
        <v>23</v>
      </c>
      <c r="H3" s="7"/>
      <c r="I3" s="5" t="s">
        <v>18</v>
      </c>
      <c r="J3" s="5" t="s">
        <v>19</v>
      </c>
      <c r="K3" s="5" t="s">
        <v>20</v>
      </c>
      <c r="L3" s="6" t="s">
        <v>21</v>
      </c>
      <c r="M3" s="6" t="s">
        <v>22</v>
      </c>
      <c r="N3" s="6" t="s">
        <v>23</v>
      </c>
    </row>
    <row r="4" spans="1:14" x14ac:dyDescent="0.2">
      <c r="A4" s="8" t="s">
        <v>24</v>
      </c>
      <c r="B4" s="8">
        <v>16190</v>
      </c>
      <c r="C4" s="8">
        <v>859</v>
      </c>
      <c r="D4" s="8">
        <v>67</v>
      </c>
      <c r="E4" s="8">
        <v>0.97219720170539847</v>
      </c>
      <c r="F4" s="8">
        <v>0.94961581324417854</v>
      </c>
      <c r="G4" s="8">
        <v>0.99587869840684018</v>
      </c>
      <c r="H4" s="8"/>
      <c r="I4" s="8">
        <v>197070</v>
      </c>
      <c r="J4" s="8">
        <v>799</v>
      </c>
      <c r="K4" s="8">
        <v>560</v>
      </c>
      <c r="L4" s="8">
        <v>0.99656383454825426</v>
      </c>
      <c r="M4" s="8">
        <v>0.99596197484194093</v>
      </c>
      <c r="N4" s="8">
        <v>0.99716642210190765</v>
      </c>
    </row>
    <row r="5" spans="1:14" x14ac:dyDescent="0.2">
      <c r="A5" s="9" t="s">
        <v>25</v>
      </c>
      <c r="B5" s="10">
        <v>16189</v>
      </c>
      <c r="C5" s="10">
        <v>860</v>
      </c>
      <c r="D5" s="10">
        <v>67</v>
      </c>
      <c r="E5" s="9">
        <v>0.97216634139018199</v>
      </c>
      <c r="F5" s="9">
        <v>0.94955715877764102</v>
      </c>
      <c r="G5" s="9">
        <v>0.99587844488189003</v>
      </c>
      <c r="H5" s="9"/>
      <c r="I5" s="9">
        <v>197063</v>
      </c>
      <c r="J5" s="9">
        <v>806</v>
      </c>
      <c r="K5" s="9">
        <v>526</v>
      </c>
      <c r="L5" s="9">
        <v>0.99663175356169298</v>
      </c>
      <c r="M5" s="9">
        <v>0.99592659790063098</v>
      </c>
      <c r="N5" s="9">
        <v>0.99733790848680803</v>
      </c>
    </row>
    <row r="6" spans="1:14" x14ac:dyDescent="0.2">
      <c r="A6" s="9" t="s">
        <v>26</v>
      </c>
      <c r="B6" s="10">
        <v>16280</v>
      </c>
      <c r="C6" s="10">
        <v>769</v>
      </c>
      <c r="D6" s="10">
        <v>145</v>
      </c>
      <c r="E6" s="9">
        <v>0.97269522614566495</v>
      </c>
      <c r="F6" s="9">
        <v>0.95489471523256497</v>
      </c>
      <c r="G6" s="9">
        <v>0.99117199391171995</v>
      </c>
      <c r="H6" s="9"/>
      <c r="I6" s="9">
        <v>197036</v>
      </c>
      <c r="J6" s="9">
        <v>833</v>
      </c>
      <c r="K6" s="9">
        <v>722</v>
      </c>
      <c r="L6" s="9">
        <v>0.99606953013823596</v>
      </c>
      <c r="M6" s="9">
        <v>0.995790143984151</v>
      </c>
      <c r="N6" s="9">
        <v>0.996349073109558</v>
      </c>
    </row>
    <row r="7" spans="1:14" x14ac:dyDescent="0.2">
      <c r="A7" s="9" t="s">
        <v>27</v>
      </c>
      <c r="B7" s="10">
        <v>15958</v>
      </c>
      <c r="C7" s="10">
        <v>1091</v>
      </c>
      <c r="D7" s="10">
        <v>57</v>
      </c>
      <c r="E7" s="9">
        <v>0.96527945802080795</v>
      </c>
      <c r="F7" s="9">
        <v>0.93600797700744898</v>
      </c>
      <c r="G7" s="9">
        <v>0.99644083671557904</v>
      </c>
      <c r="H7" s="9"/>
      <c r="I7" s="9">
        <v>196836</v>
      </c>
      <c r="J7" s="9">
        <v>1033</v>
      </c>
      <c r="K7" s="9">
        <v>687</v>
      </c>
      <c r="L7" s="9">
        <v>0.99564988669472299</v>
      </c>
      <c r="M7" s="9">
        <v>0.994779374232447</v>
      </c>
      <c r="N7" s="9">
        <v>0.9965219240291</v>
      </c>
    </row>
    <row r="8" spans="1:14" x14ac:dyDescent="0.2">
      <c r="A8" s="9" t="s">
        <v>28</v>
      </c>
      <c r="B8" s="9">
        <v>16191</v>
      </c>
      <c r="C8" s="9">
        <v>858</v>
      </c>
      <c r="D8" s="9">
        <v>138</v>
      </c>
      <c r="E8" s="9">
        <v>0.97015998561927019</v>
      </c>
      <c r="F8" s="9">
        <v>0.94967446771071617</v>
      </c>
      <c r="G8" s="9">
        <v>0.99154877824729015</v>
      </c>
      <c r="H8" s="9"/>
      <c r="I8" s="9">
        <v>196972</v>
      </c>
      <c r="J8" s="9">
        <v>897</v>
      </c>
      <c r="K8" s="9">
        <v>1108</v>
      </c>
      <c r="L8" s="9">
        <v>0.99493621653293729</v>
      </c>
      <c r="M8" s="9">
        <v>0.99546669766360574</v>
      </c>
      <c r="N8" s="9">
        <v>0.99440630048465262</v>
      </c>
    </row>
    <row r="9" spans="1:14" x14ac:dyDescent="0.2">
      <c r="A9" s="11" t="s">
        <v>29</v>
      </c>
      <c r="B9" s="11">
        <v>15663</v>
      </c>
      <c r="C9" s="11">
        <v>1386</v>
      </c>
      <c r="D9" s="11">
        <v>68</v>
      </c>
      <c r="E9" s="11">
        <v>0.95564368517388654</v>
      </c>
      <c r="F9" s="11">
        <v>0.91870490937884919</v>
      </c>
      <c r="G9" s="11">
        <v>0.99567732502701667</v>
      </c>
      <c r="H9" s="11"/>
      <c r="I9" s="11">
        <v>194052</v>
      </c>
      <c r="J9" s="11">
        <v>3817</v>
      </c>
      <c r="K9" s="11">
        <v>408</v>
      </c>
      <c r="L9" s="11">
        <v>0.98923097706261831</v>
      </c>
      <c r="M9" s="11">
        <v>0.98070945928872133</v>
      </c>
      <c r="N9" s="11">
        <v>0.99790188213514353</v>
      </c>
    </row>
    <row r="10" spans="1:14" x14ac:dyDescent="0.2">
      <c r="A10" s="2"/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</row>
    <row r="11" spans="1:14" x14ac:dyDescent="0.2">
      <c r="A11" s="2"/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</row>
    <row r="12" spans="1:14" x14ac:dyDescent="0.2">
      <c r="A12" s="3" t="s">
        <v>30</v>
      </c>
      <c r="B12" s="32" t="s">
        <v>15</v>
      </c>
      <c r="C12" s="32"/>
      <c r="D12" s="32"/>
      <c r="E12" s="32"/>
      <c r="F12" s="32"/>
      <c r="G12" s="32"/>
      <c r="H12" s="4"/>
      <c r="I12" s="32" t="s">
        <v>16</v>
      </c>
      <c r="J12" s="32"/>
      <c r="K12" s="32"/>
      <c r="L12" s="32"/>
      <c r="M12" s="32"/>
      <c r="N12" s="32"/>
    </row>
    <row r="13" spans="1:14" x14ac:dyDescent="0.2">
      <c r="A13" s="5" t="s">
        <v>17</v>
      </c>
      <c r="B13" s="5" t="s">
        <v>18</v>
      </c>
      <c r="C13" s="5" t="s">
        <v>19</v>
      </c>
      <c r="D13" s="5" t="s">
        <v>20</v>
      </c>
      <c r="E13" s="6" t="s">
        <v>21</v>
      </c>
      <c r="F13" s="6" t="s">
        <v>22</v>
      </c>
      <c r="G13" s="6" t="s">
        <v>23</v>
      </c>
      <c r="H13" s="7"/>
      <c r="I13" s="5" t="s">
        <v>18</v>
      </c>
      <c r="J13" s="5" t="s">
        <v>19</v>
      </c>
      <c r="K13" s="5" t="s">
        <v>20</v>
      </c>
      <c r="L13" s="6" t="s">
        <v>21</v>
      </c>
      <c r="M13" s="6" t="s">
        <v>22</v>
      </c>
      <c r="N13" s="6" t="s">
        <v>23</v>
      </c>
    </row>
    <row r="14" spans="1:14" x14ac:dyDescent="0.2">
      <c r="A14" s="8" t="s">
        <v>24</v>
      </c>
      <c r="B14" s="8">
        <v>16175</v>
      </c>
      <c r="C14" s="8">
        <v>874</v>
      </c>
      <c r="D14" s="8">
        <v>66</v>
      </c>
      <c r="E14" s="8">
        <v>0.97176329227996394</v>
      </c>
      <c r="F14" s="8">
        <v>0.94873599624611415</v>
      </c>
      <c r="G14" s="8">
        <v>0.9959362108244566</v>
      </c>
      <c r="H14" s="8"/>
      <c r="I14" s="8">
        <v>197075</v>
      </c>
      <c r="J14" s="8">
        <v>794</v>
      </c>
      <c r="K14" s="8">
        <v>513</v>
      </c>
      <c r="L14" s="8">
        <v>0.99669496304275818</v>
      </c>
      <c r="M14" s="8">
        <v>0.99598724408573347</v>
      </c>
      <c r="N14" s="8">
        <v>0.99740368848310623</v>
      </c>
    </row>
    <row r="15" spans="1:14" x14ac:dyDescent="0.2">
      <c r="A15" s="9" t="s">
        <v>25</v>
      </c>
      <c r="B15" s="9">
        <v>16158</v>
      </c>
      <c r="C15" s="9">
        <v>891</v>
      </c>
      <c r="D15" s="9">
        <v>60</v>
      </c>
      <c r="E15" s="9">
        <v>0.97141311209306502</v>
      </c>
      <c r="F15" s="9">
        <v>0.94773887031497495</v>
      </c>
      <c r="G15" s="9">
        <v>0.99630040695523503</v>
      </c>
      <c r="H15" s="12"/>
      <c r="I15" s="9">
        <v>197072</v>
      </c>
      <c r="J15" s="9">
        <v>797</v>
      </c>
      <c r="K15" s="9">
        <v>494</v>
      </c>
      <c r="L15" s="9">
        <v>0.99673524093719601</v>
      </c>
      <c r="M15" s="9">
        <v>0.99597208253945801</v>
      </c>
      <c r="N15" s="9">
        <v>0.99749956976402798</v>
      </c>
    </row>
    <row r="16" spans="1:14" x14ac:dyDescent="0.2">
      <c r="A16" s="9" t="s">
        <v>26</v>
      </c>
      <c r="B16" s="9">
        <v>16282</v>
      </c>
      <c r="C16" s="9">
        <v>767</v>
      </c>
      <c r="D16" s="9">
        <v>143</v>
      </c>
      <c r="E16" s="9">
        <v>0.972814721873693</v>
      </c>
      <c r="F16" s="9">
        <v>0.95501202416564002</v>
      </c>
      <c r="G16" s="9">
        <v>0.99129375951293797</v>
      </c>
      <c r="H16" s="12"/>
      <c r="I16" s="9">
        <v>197073</v>
      </c>
      <c r="J16" s="9">
        <v>796</v>
      </c>
      <c r="K16" s="9">
        <v>685</v>
      </c>
      <c r="L16" s="9">
        <v>0.99625657500625597</v>
      </c>
      <c r="M16" s="9">
        <v>0.99597713638821594</v>
      </c>
      <c r="N16" s="9">
        <v>0.99653617047097998</v>
      </c>
    </row>
    <row r="17" spans="1:14" x14ac:dyDescent="0.2">
      <c r="A17" s="9" t="s">
        <v>27</v>
      </c>
      <c r="B17" s="9">
        <v>16006</v>
      </c>
      <c r="C17" s="9">
        <v>1043</v>
      </c>
      <c r="D17" s="9">
        <v>53</v>
      </c>
      <c r="E17" s="9">
        <v>0.96689621843663198</v>
      </c>
      <c r="F17" s="9">
        <v>0.93882339140125504</v>
      </c>
      <c r="G17" s="9">
        <v>0.99669966996699699</v>
      </c>
      <c r="H17" s="12"/>
      <c r="I17" s="9">
        <v>196895</v>
      </c>
      <c r="J17" s="9">
        <v>974</v>
      </c>
      <c r="K17" s="9">
        <v>626</v>
      </c>
      <c r="L17" s="9">
        <v>0.99595336250284505</v>
      </c>
      <c r="M17" s="9">
        <v>0.99507755130919995</v>
      </c>
      <c r="N17" s="9">
        <v>0.99683071673391699</v>
      </c>
    </row>
    <row r="18" spans="1:14" x14ac:dyDescent="0.2">
      <c r="A18" s="9" t="s">
        <v>28</v>
      </c>
      <c r="B18" s="9">
        <v>16233</v>
      </c>
      <c r="C18" s="9">
        <v>816</v>
      </c>
      <c r="D18" s="9">
        <v>232</v>
      </c>
      <c r="E18" s="9">
        <v>0.96872948618487797</v>
      </c>
      <c r="F18" s="9">
        <v>0.95213795530529655</v>
      </c>
      <c r="G18" s="9">
        <v>0.98590950501062857</v>
      </c>
      <c r="H18" s="9"/>
      <c r="I18" s="9">
        <v>196746</v>
      </c>
      <c r="J18" s="9">
        <v>836</v>
      </c>
      <c r="K18" s="9">
        <v>1387</v>
      </c>
      <c r="L18" s="9">
        <v>0.99438232060952958</v>
      </c>
      <c r="M18" s="9">
        <v>0.99576884534016252</v>
      </c>
      <c r="N18" s="9">
        <v>0.99299965174907767</v>
      </c>
    </row>
    <row r="19" spans="1:14" x14ac:dyDescent="0.2">
      <c r="A19" s="11" t="s">
        <v>29</v>
      </c>
      <c r="B19" s="11">
        <v>15720</v>
      </c>
      <c r="C19" s="11">
        <v>1329</v>
      </c>
      <c r="D19" s="11">
        <v>116</v>
      </c>
      <c r="E19" s="11">
        <v>0.9560589934620648</v>
      </c>
      <c r="F19" s="11">
        <v>0.92204821397149395</v>
      </c>
      <c r="G19" s="11">
        <v>0.99267491790856277</v>
      </c>
      <c r="H19" s="11"/>
      <c r="I19" s="11">
        <v>194217</v>
      </c>
      <c r="J19" s="11">
        <v>3652</v>
      </c>
      <c r="K19" s="11">
        <v>542</v>
      </c>
      <c r="L19" s="11">
        <v>0.98931813319477979</v>
      </c>
      <c r="M19" s="11">
        <v>0.98154334433387747</v>
      </c>
      <c r="N19" s="11">
        <v>0.99721707340867427</v>
      </c>
    </row>
    <row r="22" spans="1:14" x14ac:dyDescent="0.2">
      <c r="A22" s="2" t="s">
        <v>31</v>
      </c>
    </row>
    <row r="23" spans="1:14" x14ac:dyDescent="0.2">
      <c r="A23" s="2" t="s">
        <v>32</v>
      </c>
    </row>
    <row r="24" spans="1:14" x14ac:dyDescent="0.2">
      <c r="A24" s="2" t="s">
        <v>33</v>
      </c>
    </row>
  </sheetData>
  <mergeCells count="4">
    <mergeCell ref="B2:G2"/>
    <mergeCell ref="I2:N2"/>
    <mergeCell ref="B12:G12"/>
    <mergeCell ref="I12:N12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1D4811-A6BD-F84F-8B10-79DF363146BE}">
  <dimension ref="A1:O25"/>
  <sheetViews>
    <sheetView workbookViewId="0">
      <selection activeCell="A31" sqref="A31"/>
    </sheetView>
  </sheetViews>
  <sheetFormatPr baseColWidth="10" defaultRowHeight="16" x14ac:dyDescent="0.2"/>
  <cols>
    <col min="1" max="1" width="26.33203125" customWidth="1"/>
    <col min="4" max="4" width="11.33203125" customWidth="1"/>
    <col min="11" max="11" width="10" customWidth="1"/>
  </cols>
  <sheetData>
    <row r="1" spans="1:15" x14ac:dyDescent="0.2">
      <c r="A1" s="1" t="s">
        <v>100</v>
      </c>
    </row>
    <row r="2" spans="1:15" x14ac:dyDescent="0.2">
      <c r="A2" s="3" t="s">
        <v>34</v>
      </c>
      <c r="B2" s="32" t="s">
        <v>15</v>
      </c>
      <c r="C2" s="32"/>
      <c r="D2" s="32"/>
      <c r="E2" s="32"/>
      <c r="F2" s="32"/>
      <c r="G2" s="32"/>
      <c r="H2" s="32"/>
      <c r="I2" s="13"/>
      <c r="J2" s="33" t="s">
        <v>16</v>
      </c>
      <c r="K2" s="32"/>
      <c r="L2" s="32"/>
      <c r="M2" s="32"/>
      <c r="N2" s="32"/>
      <c r="O2" s="32"/>
    </row>
    <row r="3" spans="1:15" x14ac:dyDescent="0.2">
      <c r="A3" s="5" t="s">
        <v>17</v>
      </c>
      <c r="B3" s="5" t="s">
        <v>35</v>
      </c>
      <c r="C3" s="5" t="s">
        <v>36</v>
      </c>
      <c r="D3" s="5" t="s">
        <v>37</v>
      </c>
      <c r="E3" s="5" t="s">
        <v>38</v>
      </c>
      <c r="F3" s="6" t="s">
        <v>21</v>
      </c>
      <c r="G3" s="6" t="s">
        <v>22</v>
      </c>
      <c r="H3" s="6" t="s">
        <v>23</v>
      </c>
      <c r="I3" s="5" t="s">
        <v>35</v>
      </c>
      <c r="J3" s="5" t="s">
        <v>36</v>
      </c>
      <c r="K3" s="5" t="s">
        <v>37</v>
      </c>
      <c r="L3" s="5" t="s">
        <v>38</v>
      </c>
      <c r="M3" s="6" t="s">
        <v>21</v>
      </c>
      <c r="N3" s="6" t="s">
        <v>22</v>
      </c>
      <c r="O3" s="6" t="s">
        <v>23</v>
      </c>
    </row>
    <row r="4" spans="1:15" x14ac:dyDescent="0.2">
      <c r="A4" s="9" t="s">
        <v>24</v>
      </c>
      <c r="B4" s="14">
        <v>1023</v>
      </c>
      <c r="C4" s="14">
        <v>19</v>
      </c>
      <c r="D4" s="14">
        <v>1025</v>
      </c>
      <c r="E4" s="14">
        <v>2</v>
      </c>
      <c r="F4" s="14" t="s">
        <v>39</v>
      </c>
      <c r="G4" s="14" t="s">
        <v>40</v>
      </c>
      <c r="H4" s="14" t="s">
        <v>41</v>
      </c>
      <c r="I4" s="14">
        <v>18879</v>
      </c>
      <c r="J4" s="14">
        <v>28</v>
      </c>
      <c r="K4" s="14">
        <v>18878</v>
      </c>
      <c r="L4" s="14">
        <v>22</v>
      </c>
      <c r="M4" s="14" t="s">
        <v>42</v>
      </c>
      <c r="N4" s="14" t="s">
        <v>43</v>
      </c>
      <c r="O4" s="14" t="s">
        <v>44</v>
      </c>
    </row>
    <row r="5" spans="1:15" ht="17" customHeight="1" x14ac:dyDescent="0.2">
      <c r="A5" s="9" t="s">
        <v>25</v>
      </c>
      <c r="B5" s="15">
        <v>1023</v>
      </c>
      <c r="C5" s="15">
        <v>19</v>
      </c>
      <c r="D5" s="15">
        <v>1025</v>
      </c>
      <c r="E5" s="15">
        <v>3</v>
      </c>
      <c r="F5" s="15" t="s">
        <v>45</v>
      </c>
      <c r="G5" s="15" t="s">
        <v>40</v>
      </c>
      <c r="H5" s="15" t="s">
        <v>46</v>
      </c>
      <c r="I5" s="15">
        <v>18878</v>
      </c>
      <c r="J5" s="15">
        <v>29</v>
      </c>
      <c r="K5" s="15">
        <v>18877</v>
      </c>
      <c r="L5" s="15">
        <v>19</v>
      </c>
      <c r="M5" s="15" t="s">
        <v>47</v>
      </c>
      <c r="N5" s="15" t="s">
        <v>48</v>
      </c>
      <c r="O5" s="15" t="s">
        <v>49</v>
      </c>
    </row>
    <row r="6" spans="1:15" x14ac:dyDescent="0.2">
      <c r="A6" s="9" t="s">
        <v>26</v>
      </c>
      <c r="B6" s="15">
        <v>1028</v>
      </c>
      <c r="C6" s="15">
        <v>14</v>
      </c>
      <c r="D6" s="15">
        <v>1029</v>
      </c>
      <c r="E6" s="15">
        <v>2</v>
      </c>
      <c r="F6" s="15" t="s">
        <v>50</v>
      </c>
      <c r="G6" s="15" t="s">
        <v>51</v>
      </c>
      <c r="H6" s="15" t="s">
        <v>52</v>
      </c>
      <c r="I6" s="15">
        <v>18882</v>
      </c>
      <c r="J6" s="15">
        <v>25</v>
      </c>
      <c r="K6" s="15">
        <v>18881</v>
      </c>
      <c r="L6" s="15">
        <v>20</v>
      </c>
      <c r="M6" s="15" t="s">
        <v>53</v>
      </c>
      <c r="N6" s="15" t="s">
        <v>54</v>
      </c>
      <c r="O6" s="15" t="s">
        <v>55</v>
      </c>
    </row>
    <row r="7" spans="1:15" x14ac:dyDescent="0.2">
      <c r="A7" s="9" t="s">
        <v>27</v>
      </c>
      <c r="B7" s="15">
        <v>909</v>
      </c>
      <c r="C7" s="15">
        <v>133</v>
      </c>
      <c r="D7" s="15">
        <v>911</v>
      </c>
      <c r="E7" s="15">
        <v>0</v>
      </c>
      <c r="F7" s="15" t="s">
        <v>56</v>
      </c>
      <c r="G7" s="15" t="s">
        <v>57</v>
      </c>
      <c r="H7" s="15" t="s">
        <v>58</v>
      </c>
      <c r="I7" s="15">
        <v>18857</v>
      </c>
      <c r="J7" s="15">
        <v>50</v>
      </c>
      <c r="K7" s="15">
        <v>18856</v>
      </c>
      <c r="L7" s="15">
        <v>14</v>
      </c>
      <c r="M7" s="15" t="s">
        <v>59</v>
      </c>
      <c r="N7" s="15" t="s">
        <v>60</v>
      </c>
      <c r="O7" s="15" t="s">
        <v>61</v>
      </c>
    </row>
    <row r="8" spans="1:15" x14ac:dyDescent="0.2">
      <c r="A8" s="9" t="s">
        <v>28</v>
      </c>
      <c r="B8" s="15">
        <v>1025</v>
      </c>
      <c r="C8" s="15">
        <v>17</v>
      </c>
      <c r="D8" s="15">
        <v>1027</v>
      </c>
      <c r="E8" s="15">
        <v>1</v>
      </c>
      <c r="F8" s="15" t="s">
        <v>62</v>
      </c>
      <c r="G8" s="15" t="s">
        <v>63</v>
      </c>
      <c r="H8" s="15" t="s">
        <v>64</v>
      </c>
      <c r="I8" s="15">
        <v>18874</v>
      </c>
      <c r="J8" s="15">
        <v>33</v>
      </c>
      <c r="K8" s="15">
        <v>18873</v>
      </c>
      <c r="L8" s="15">
        <v>29</v>
      </c>
      <c r="M8" s="15" t="s">
        <v>65</v>
      </c>
      <c r="N8" s="15" t="s">
        <v>66</v>
      </c>
      <c r="O8" s="15" t="s">
        <v>48</v>
      </c>
    </row>
    <row r="9" spans="1:15" x14ac:dyDescent="0.2">
      <c r="A9" s="11" t="s">
        <v>29</v>
      </c>
      <c r="B9" s="16">
        <v>991</v>
      </c>
      <c r="C9" s="16">
        <v>51</v>
      </c>
      <c r="D9" s="16">
        <v>993</v>
      </c>
      <c r="E9" s="16">
        <v>0</v>
      </c>
      <c r="F9" s="16" t="s">
        <v>67</v>
      </c>
      <c r="G9" s="16" t="s">
        <v>68</v>
      </c>
      <c r="H9" s="16" t="s">
        <v>58</v>
      </c>
      <c r="I9" s="16">
        <v>18690</v>
      </c>
      <c r="J9" s="16">
        <v>217</v>
      </c>
      <c r="K9" s="16">
        <v>18689</v>
      </c>
      <c r="L9" s="16">
        <v>18</v>
      </c>
      <c r="M9" s="16" t="s">
        <v>69</v>
      </c>
      <c r="N9" s="16" t="s">
        <v>70</v>
      </c>
      <c r="O9" s="16" t="s">
        <v>71</v>
      </c>
    </row>
    <row r="10" spans="1:15" x14ac:dyDescent="0.2">
      <c r="A10" s="2"/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</row>
    <row r="11" spans="1:15" x14ac:dyDescent="0.2">
      <c r="A11" s="2"/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</row>
    <row r="12" spans="1:15" x14ac:dyDescent="0.2">
      <c r="A12" s="3" t="s">
        <v>72</v>
      </c>
      <c r="B12" s="32" t="s">
        <v>15</v>
      </c>
      <c r="C12" s="32"/>
      <c r="D12" s="32"/>
      <c r="E12" s="32"/>
      <c r="F12" s="32"/>
      <c r="G12" s="32"/>
      <c r="H12" s="32"/>
      <c r="I12" s="13"/>
      <c r="J12" s="33" t="s">
        <v>16</v>
      </c>
      <c r="K12" s="32"/>
      <c r="L12" s="32"/>
      <c r="M12" s="32"/>
      <c r="N12" s="32"/>
      <c r="O12" s="32"/>
    </row>
    <row r="13" spans="1:15" x14ac:dyDescent="0.2">
      <c r="A13" s="5" t="s">
        <v>17</v>
      </c>
      <c r="B13" s="5" t="s">
        <v>35</v>
      </c>
      <c r="C13" s="5" t="s">
        <v>36</v>
      </c>
      <c r="D13" s="5" t="s">
        <v>37</v>
      </c>
      <c r="E13" s="5" t="s">
        <v>38</v>
      </c>
      <c r="F13" s="6" t="s">
        <v>21</v>
      </c>
      <c r="G13" s="6" t="s">
        <v>22</v>
      </c>
      <c r="H13" s="6" t="s">
        <v>23</v>
      </c>
      <c r="I13" s="5" t="s">
        <v>73</v>
      </c>
      <c r="J13" s="17" t="s">
        <v>74</v>
      </c>
      <c r="K13" s="17" t="s">
        <v>75</v>
      </c>
      <c r="L13" s="17" t="s">
        <v>76</v>
      </c>
      <c r="M13" s="6" t="s">
        <v>21</v>
      </c>
      <c r="N13" s="6" t="s">
        <v>22</v>
      </c>
      <c r="O13" s="6" t="s">
        <v>23</v>
      </c>
    </row>
    <row r="14" spans="1:15" x14ac:dyDescent="0.2">
      <c r="A14" s="9" t="s">
        <v>24</v>
      </c>
      <c r="B14" s="14">
        <v>3020</v>
      </c>
      <c r="C14" s="14">
        <v>1</v>
      </c>
      <c r="D14" s="14">
        <v>3026</v>
      </c>
      <c r="E14" s="14">
        <v>0</v>
      </c>
      <c r="F14" s="14" t="s">
        <v>77</v>
      </c>
      <c r="G14" s="14" t="s">
        <v>78</v>
      </c>
      <c r="H14" s="14" t="s">
        <v>58</v>
      </c>
      <c r="I14" s="14">
        <v>55273</v>
      </c>
      <c r="J14" s="14">
        <v>318</v>
      </c>
      <c r="K14" s="14">
        <v>55258</v>
      </c>
      <c r="L14" s="14">
        <v>0</v>
      </c>
      <c r="M14" s="14" t="s">
        <v>79</v>
      </c>
      <c r="N14" s="14" t="s">
        <v>80</v>
      </c>
      <c r="O14" s="14" t="s">
        <v>58</v>
      </c>
    </row>
    <row r="15" spans="1:15" x14ac:dyDescent="0.2">
      <c r="A15" s="9" t="s">
        <v>25</v>
      </c>
      <c r="B15" s="15">
        <v>3020</v>
      </c>
      <c r="C15" s="15">
        <v>1</v>
      </c>
      <c r="D15" s="15">
        <v>3026</v>
      </c>
      <c r="E15" s="15">
        <v>0</v>
      </c>
      <c r="F15" s="15" t="s">
        <v>77</v>
      </c>
      <c r="G15" s="15" t="s">
        <v>78</v>
      </c>
      <c r="H15" s="15" t="s">
        <v>58</v>
      </c>
      <c r="I15" s="15">
        <v>55275</v>
      </c>
      <c r="J15" s="15">
        <v>316</v>
      </c>
      <c r="K15" s="15">
        <v>55260</v>
      </c>
      <c r="L15" s="15">
        <v>1</v>
      </c>
      <c r="M15" s="15" t="s">
        <v>81</v>
      </c>
      <c r="N15" s="15" t="s">
        <v>82</v>
      </c>
      <c r="O15" s="15" t="s">
        <v>83</v>
      </c>
    </row>
    <row r="16" spans="1:15" x14ac:dyDescent="0.2">
      <c r="A16" s="9" t="s">
        <v>26</v>
      </c>
      <c r="B16" s="15">
        <v>3020</v>
      </c>
      <c r="C16" s="15">
        <v>1</v>
      </c>
      <c r="D16" s="15">
        <v>3026</v>
      </c>
      <c r="E16" s="15">
        <v>0</v>
      </c>
      <c r="F16" s="15" t="s">
        <v>77</v>
      </c>
      <c r="G16" s="15" t="s">
        <v>78</v>
      </c>
      <c r="H16" s="15" t="s">
        <v>58</v>
      </c>
      <c r="I16" s="15">
        <v>55278</v>
      </c>
      <c r="J16" s="15">
        <v>313</v>
      </c>
      <c r="K16" s="15">
        <v>55263</v>
      </c>
      <c r="L16" s="15">
        <v>0</v>
      </c>
      <c r="M16" s="15" t="s">
        <v>84</v>
      </c>
      <c r="N16" s="15" t="s">
        <v>85</v>
      </c>
      <c r="O16" s="15" t="s">
        <v>58</v>
      </c>
    </row>
    <row r="17" spans="1:15" x14ac:dyDescent="0.2">
      <c r="A17" s="9" t="s">
        <v>27</v>
      </c>
      <c r="B17" s="15">
        <v>2902</v>
      </c>
      <c r="C17" s="15">
        <v>119</v>
      </c>
      <c r="D17" s="15">
        <v>2908</v>
      </c>
      <c r="E17" s="15">
        <v>0</v>
      </c>
      <c r="F17" s="15" t="s">
        <v>86</v>
      </c>
      <c r="G17" s="15" t="s">
        <v>87</v>
      </c>
      <c r="H17" s="15" t="s">
        <v>58</v>
      </c>
      <c r="I17" s="15">
        <v>54830</v>
      </c>
      <c r="J17" s="15">
        <v>761</v>
      </c>
      <c r="K17" s="15">
        <v>54815</v>
      </c>
      <c r="L17" s="15">
        <v>0</v>
      </c>
      <c r="M17" s="15" t="s">
        <v>88</v>
      </c>
      <c r="N17" s="15" t="s">
        <v>89</v>
      </c>
      <c r="O17" s="15" t="s">
        <v>58</v>
      </c>
    </row>
    <row r="18" spans="1:15" x14ac:dyDescent="0.2">
      <c r="A18" s="9" t="s">
        <v>28</v>
      </c>
      <c r="B18" s="15">
        <v>3020</v>
      </c>
      <c r="C18" s="15">
        <v>1</v>
      </c>
      <c r="D18" s="15">
        <v>3026</v>
      </c>
      <c r="E18" s="15">
        <v>0</v>
      </c>
      <c r="F18" s="15" t="s">
        <v>77</v>
      </c>
      <c r="G18" s="15" t="s">
        <v>78</v>
      </c>
      <c r="H18" s="15" t="s">
        <v>58</v>
      </c>
      <c r="I18" s="15">
        <v>55277</v>
      </c>
      <c r="J18" s="15">
        <v>314</v>
      </c>
      <c r="K18" s="15">
        <v>55262</v>
      </c>
      <c r="L18" s="15">
        <v>1</v>
      </c>
      <c r="M18" s="15" t="s">
        <v>90</v>
      </c>
      <c r="N18" s="15" t="s">
        <v>91</v>
      </c>
      <c r="O18" s="15" t="s">
        <v>83</v>
      </c>
    </row>
    <row r="19" spans="1:15" x14ac:dyDescent="0.2">
      <c r="A19" s="11" t="s">
        <v>29</v>
      </c>
      <c r="B19" s="16">
        <v>2966</v>
      </c>
      <c r="C19" s="16">
        <v>55</v>
      </c>
      <c r="D19" s="16">
        <v>2972</v>
      </c>
      <c r="E19" s="16">
        <v>0</v>
      </c>
      <c r="F19" s="16" t="s">
        <v>92</v>
      </c>
      <c r="G19" s="16" t="s">
        <v>93</v>
      </c>
      <c r="H19" s="16" t="s">
        <v>58</v>
      </c>
      <c r="I19" s="16">
        <v>54880</v>
      </c>
      <c r="J19" s="16">
        <v>711</v>
      </c>
      <c r="K19" s="16">
        <v>54865</v>
      </c>
      <c r="L19" s="16">
        <v>1</v>
      </c>
      <c r="M19" s="16" t="s">
        <v>94</v>
      </c>
      <c r="N19" s="16" t="s">
        <v>95</v>
      </c>
      <c r="O19" s="16" t="s">
        <v>83</v>
      </c>
    </row>
    <row r="22" spans="1:15" x14ac:dyDescent="0.2">
      <c r="A22" s="1" t="s">
        <v>35</v>
      </c>
      <c r="B22" s="2" t="s">
        <v>96</v>
      </c>
    </row>
    <row r="23" spans="1:15" x14ac:dyDescent="0.2">
      <c r="A23" s="1" t="s">
        <v>74</v>
      </c>
      <c r="B23" s="2" t="s">
        <v>97</v>
      </c>
    </row>
    <row r="24" spans="1:15" x14ac:dyDescent="0.2">
      <c r="A24" s="1" t="s">
        <v>75</v>
      </c>
      <c r="B24" s="2" t="s">
        <v>98</v>
      </c>
    </row>
    <row r="25" spans="1:15" x14ac:dyDescent="0.2">
      <c r="A25" s="1" t="s">
        <v>76</v>
      </c>
      <c r="B25" s="2" t="s">
        <v>99</v>
      </c>
    </row>
  </sheetData>
  <mergeCells count="4">
    <mergeCell ref="B2:H2"/>
    <mergeCell ref="J2:O2"/>
    <mergeCell ref="B12:H12"/>
    <mergeCell ref="J12:O12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1B0A17-E716-8C40-BFAB-972A455A6680}">
  <dimension ref="A1:N24"/>
  <sheetViews>
    <sheetView workbookViewId="0">
      <selection activeCell="E29" sqref="E29"/>
    </sheetView>
  </sheetViews>
  <sheetFormatPr baseColWidth="10" defaultRowHeight="16" x14ac:dyDescent="0.2"/>
  <cols>
    <col min="1" max="1" width="18.6640625" customWidth="1"/>
  </cols>
  <sheetData>
    <row r="1" spans="1:14" x14ac:dyDescent="0.2">
      <c r="A1" s="18" t="s">
        <v>101</v>
      </c>
    </row>
    <row r="2" spans="1:14" x14ac:dyDescent="0.2">
      <c r="A2" s="3" t="s">
        <v>14</v>
      </c>
      <c r="B2" s="32" t="s">
        <v>15</v>
      </c>
      <c r="C2" s="32"/>
      <c r="D2" s="32"/>
      <c r="E2" s="32"/>
      <c r="F2" s="32"/>
      <c r="G2" s="32"/>
      <c r="H2" s="4"/>
      <c r="I2" s="32" t="s">
        <v>16</v>
      </c>
      <c r="J2" s="32"/>
      <c r="K2" s="32"/>
      <c r="L2" s="32"/>
      <c r="M2" s="32"/>
      <c r="N2" s="32"/>
    </row>
    <row r="3" spans="1:14" x14ac:dyDescent="0.2">
      <c r="A3" s="5" t="s">
        <v>17</v>
      </c>
      <c r="B3" s="5" t="s">
        <v>18</v>
      </c>
      <c r="C3" s="5" t="s">
        <v>19</v>
      </c>
      <c r="D3" s="5" t="s">
        <v>20</v>
      </c>
      <c r="E3" s="6" t="s">
        <v>21</v>
      </c>
      <c r="F3" s="6" t="s">
        <v>22</v>
      </c>
      <c r="G3" s="6" t="s">
        <v>23</v>
      </c>
      <c r="H3" s="7"/>
      <c r="I3" s="5" t="s">
        <v>18</v>
      </c>
      <c r="J3" s="5" t="s">
        <v>19</v>
      </c>
      <c r="K3" s="5" t="s">
        <v>20</v>
      </c>
      <c r="L3" s="6" t="s">
        <v>21</v>
      </c>
      <c r="M3" s="6" t="s">
        <v>22</v>
      </c>
      <c r="N3" s="6" t="s">
        <v>23</v>
      </c>
    </row>
    <row r="4" spans="1:14" x14ac:dyDescent="0.2">
      <c r="A4" s="9" t="s">
        <v>25</v>
      </c>
      <c r="B4" s="9">
        <v>477091</v>
      </c>
      <c r="C4" s="9">
        <v>83073</v>
      </c>
      <c r="D4" s="9">
        <v>44315</v>
      </c>
      <c r="E4" s="9">
        <v>0.88221936629159503</v>
      </c>
      <c r="F4" s="9">
        <v>0.85169878821202405</v>
      </c>
      <c r="G4" s="9">
        <v>0.91500864968949303</v>
      </c>
      <c r="H4" s="9"/>
      <c r="I4" s="9">
        <v>3493912</v>
      </c>
      <c r="J4" s="9">
        <v>49517</v>
      </c>
      <c r="K4" s="9">
        <v>35484</v>
      </c>
      <c r="L4" s="9">
        <v>0.98798202981128502</v>
      </c>
      <c r="M4" s="9">
        <v>0.98602568303188798</v>
      </c>
      <c r="N4" s="9">
        <v>0.98994615509282602</v>
      </c>
    </row>
    <row r="5" spans="1:14" x14ac:dyDescent="0.2">
      <c r="A5" s="9" t="s">
        <v>24</v>
      </c>
      <c r="B5" s="9">
        <v>477789</v>
      </c>
      <c r="C5" s="9">
        <v>82375</v>
      </c>
      <c r="D5" s="9">
        <v>44423</v>
      </c>
      <c r="E5" s="9">
        <v>0.88285216967116786</v>
      </c>
      <c r="F5" s="9">
        <v>0.85294485186481106</v>
      </c>
      <c r="G5" s="9">
        <v>0.91493301571009478</v>
      </c>
      <c r="H5" s="9"/>
      <c r="I5" s="9">
        <v>3495292</v>
      </c>
      <c r="J5" s="9">
        <v>48137</v>
      </c>
      <c r="K5" s="9">
        <v>36862</v>
      </c>
      <c r="L5" s="19">
        <v>0.98798699697254599</v>
      </c>
      <c r="M5" s="9">
        <v>0.98641513629876598</v>
      </c>
      <c r="N5" s="9">
        <v>0.98956387518777489</v>
      </c>
    </row>
    <row r="6" spans="1:14" x14ac:dyDescent="0.2">
      <c r="A6" s="9" t="s">
        <v>26</v>
      </c>
      <c r="B6" s="9">
        <v>492687</v>
      </c>
      <c r="C6" s="9">
        <v>67477</v>
      </c>
      <c r="D6" s="9">
        <v>52749</v>
      </c>
      <c r="E6" s="9">
        <v>0.89125723589001404</v>
      </c>
      <c r="F6" s="9">
        <v>0.87954063452845999</v>
      </c>
      <c r="G6" s="9">
        <v>0.90329021186720304</v>
      </c>
      <c r="H6" s="9"/>
      <c r="I6" s="9">
        <v>3493891</v>
      </c>
      <c r="J6" s="9">
        <v>49539</v>
      </c>
      <c r="K6" s="9">
        <v>42745</v>
      </c>
      <c r="L6" s="9">
        <v>0.98696565822974003</v>
      </c>
      <c r="M6" s="9">
        <v>0.98601947830209702</v>
      </c>
      <c r="N6" s="9">
        <v>0.98791365580172796</v>
      </c>
    </row>
    <row r="7" spans="1:14" x14ac:dyDescent="0.2">
      <c r="A7" s="9" t="s">
        <v>27</v>
      </c>
      <c r="B7" s="9">
        <v>473549</v>
      </c>
      <c r="C7" s="9">
        <v>86615</v>
      </c>
      <c r="D7" s="9">
        <v>41216</v>
      </c>
      <c r="E7" s="9">
        <v>0.88107958758206395</v>
      </c>
      <c r="F7" s="9">
        <v>0.84537563999114496</v>
      </c>
      <c r="G7" s="9">
        <v>0.91993239633619195</v>
      </c>
      <c r="H7" s="9"/>
      <c r="I7" s="9">
        <v>3483209</v>
      </c>
      <c r="J7" s="9">
        <v>60221</v>
      </c>
      <c r="K7" s="9">
        <v>39266</v>
      </c>
      <c r="L7" s="9">
        <v>0.98592013337286599</v>
      </c>
      <c r="M7" s="9">
        <v>0.98300488509720796</v>
      </c>
      <c r="N7" s="9">
        <v>0.98885272429186899</v>
      </c>
    </row>
    <row r="8" spans="1:14" x14ac:dyDescent="0.2">
      <c r="A8" s="9" t="s">
        <v>28</v>
      </c>
      <c r="B8" s="9">
        <v>483516</v>
      </c>
      <c r="C8" s="9">
        <v>76649</v>
      </c>
      <c r="D8" s="9">
        <v>41385</v>
      </c>
      <c r="E8" s="9">
        <v>0.89121952028724516</v>
      </c>
      <c r="F8" s="9">
        <v>0.86316710255014151</v>
      </c>
      <c r="G8" s="9">
        <v>0.92115656095149367</v>
      </c>
      <c r="H8" s="9"/>
      <c r="I8" s="9">
        <v>3483599</v>
      </c>
      <c r="J8" s="9">
        <v>59831</v>
      </c>
      <c r="K8" s="9">
        <v>42472</v>
      </c>
      <c r="L8" s="9">
        <v>0.98552896449127037</v>
      </c>
      <c r="M8" s="9">
        <v>0.98311494794591681</v>
      </c>
      <c r="N8" s="9">
        <v>0.98795486534445842</v>
      </c>
    </row>
    <row r="9" spans="1:14" x14ac:dyDescent="0.2">
      <c r="A9" s="11" t="s">
        <v>29</v>
      </c>
      <c r="B9" s="11">
        <v>445898</v>
      </c>
      <c r="C9" s="11">
        <v>114267</v>
      </c>
      <c r="D9" s="11">
        <v>28553</v>
      </c>
      <c r="E9" s="11">
        <v>0.86195844641876795</v>
      </c>
      <c r="F9" s="11">
        <v>0.79601188935402967</v>
      </c>
      <c r="G9" s="11">
        <v>0.93981886432950923</v>
      </c>
      <c r="H9" s="11"/>
      <c r="I9" s="11">
        <v>3291561</v>
      </c>
      <c r="J9" s="11">
        <v>251869</v>
      </c>
      <c r="K9" s="11">
        <v>15437</v>
      </c>
      <c r="L9" s="11">
        <v>0.96097966433630133</v>
      </c>
      <c r="M9" s="11">
        <v>0.9289194368168695</v>
      </c>
      <c r="N9" s="11">
        <v>0.995332020158464</v>
      </c>
    </row>
    <row r="10" spans="1:14" x14ac:dyDescent="0.2">
      <c r="A10" s="2"/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</row>
    <row r="11" spans="1:14" x14ac:dyDescent="0.2">
      <c r="A11" s="2"/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</row>
    <row r="12" spans="1:14" x14ac:dyDescent="0.2">
      <c r="A12" s="3" t="s">
        <v>30</v>
      </c>
      <c r="B12" s="32" t="s">
        <v>15</v>
      </c>
      <c r="C12" s="32"/>
      <c r="D12" s="32"/>
      <c r="E12" s="32"/>
      <c r="F12" s="32"/>
      <c r="G12" s="32"/>
      <c r="H12" s="4"/>
      <c r="I12" s="32" t="s">
        <v>16</v>
      </c>
      <c r="J12" s="32"/>
      <c r="K12" s="32"/>
      <c r="L12" s="32"/>
      <c r="M12" s="32"/>
      <c r="N12" s="32"/>
    </row>
    <row r="13" spans="1:14" x14ac:dyDescent="0.2">
      <c r="A13" s="5" t="s">
        <v>17</v>
      </c>
      <c r="B13" s="5" t="s">
        <v>18</v>
      </c>
      <c r="C13" s="5" t="s">
        <v>19</v>
      </c>
      <c r="D13" s="5" t="s">
        <v>20</v>
      </c>
      <c r="E13" s="6" t="s">
        <v>21</v>
      </c>
      <c r="F13" s="6" t="s">
        <v>22</v>
      </c>
      <c r="G13" s="6" t="s">
        <v>23</v>
      </c>
      <c r="H13" s="7"/>
      <c r="I13" s="5" t="s">
        <v>18</v>
      </c>
      <c r="J13" s="5" t="s">
        <v>19</v>
      </c>
      <c r="K13" s="5" t="s">
        <v>20</v>
      </c>
      <c r="L13" s="6" t="s">
        <v>21</v>
      </c>
      <c r="M13" s="6" t="s">
        <v>22</v>
      </c>
      <c r="N13" s="6" t="s">
        <v>23</v>
      </c>
    </row>
    <row r="14" spans="1:14" x14ac:dyDescent="0.2">
      <c r="A14" s="9" t="s">
        <v>25</v>
      </c>
      <c r="B14" s="9">
        <v>481870</v>
      </c>
      <c r="C14" s="9">
        <v>78294</v>
      </c>
      <c r="D14" s="9">
        <v>43014</v>
      </c>
      <c r="E14" s="9">
        <v>0.888200337680914</v>
      </c>
      <c r="F14" s="9">
        <v>0.860230218293214</v>
      </c>
      <c r="G14" s="9">
        <v>0.91805046448358096</v>
      </c>
      <c r="H14" s="12"/>
      <c r="I14" s="9">
        <v>3496279</v>
      </c>
      <c r="J14" s="9">
        <v>47150</v>
      </c>
      <c r="K14" s="9">
        <v>34023</v>
      </c>
      <c r="L14" s="9">
        <v>0.98852472620177401</v>
      </c>
      <c r="M14" s="9">
        <v>0.98669368004833702</v>
      </c>
      <c r="N14" s="9">
        <v>0.99036258087835005</v>
      </c>
    </row>
    <row r="15" spans="1:14" x14ac:dyDescent="0.2">
      <c r="A15" s="9" t="s">
        <v>24</v>
      </c>
      <c r="B15" s="20">
        <v>482176</v>
      </c>
      <c r="C15" s="20">
        <v>77988</v>
      </c>
      <c r="D15" s="20">
        <v>42991</v>
      </c>
      <c r="E15" s="9">
        <v>0.88853262276669509</v>
      </c>
      <c r="F15" s="9">
        <v>0.86077648688598341</v>
      </c>
      <c r="G15" s="9">
        <v>0.91813842073092944</v>
      </c>
      <c r="H15" s="12"/>
      <c r="I15" s="9">
        <v>3496918</v>
      </c>
      <c r="J15" s="9">
        <v>46511</v>
      </c>
      <c r="K15" s="9">
        <v>35182</v>
      </c>
      <c r="L15" s="9">
        <v>0.98845414950599453</v>
      </c>
      <c r="M15" s="9">
        <v>0.98687401384365259</v>
      </c>
      <c r="N15" s="9">
        <v>0.99003935335919147</v>
      </c>
    </row>
    <row r="16" spans="1:14" x14ac:dyDescent="0.2">
      <c r="A16" s="9" t="s">
        <v>26</v>
      </c>
      <c r="B16" s="20">
        <v>494677</v>
      </c>
      <c r="C16" s="20">
        <v>65486</v>
      </c>
      <c r="D16" s="20">
        <v>52558</v>
      </c>
      <c r="E16" s="9">
        <v>0.89340417808231598</v>
      </c>
      <c r="F16" s="9">
        <v>0.88309474206614902</v>
      </c>
      <c r="G16" s="9">
        <v>0.90395716648240698</v>
      </c>
      <c r="H16" s="12"/>
      <c r="I16" s="9">
        <v>3496405</v>
      </c>
      <c r="J16" s="2">
        <v>47025</v>
      </c>
      <c r="K16" s="9">
        <v>42232</v>
      </c>
      <c r="L16" s="9">
        <v>0.98739675860169096</v>
      </c>
      <c r="M16" s="9">
        <v>0.98672896035762003</v>
      </c>
      <c r="N16" s="9">
        <v>0.98806546136266604</v>
      </c>
    </row>
    <row r="17" spans="1:14" x14ac:dyDescent="0.2">
      <c r="A17" s="9" t="s">
        <v>27</v>
      </c>
      <c r="B17" s="20">
        <v>475300</v>
      </c>
      <c r="C17" s="20">
        <v>84863</v>
      </c>
      <c r="D17" s="20">
        <v>41346</v>
      </c>
      <c r="E17" s="9">
        <v>0.88279351305570397</v>
      </c>
      <c r="F17" s="9">
        <v>0.84850302501236297</v>
      </c>
      <c r="G17" s="9">
        <v>0.91997228276227805</v>
      </c>
      <c r="H17" s="12"/>
      <c r="I17" s="9">
        <v>3485265</v>
      </c>
      <c r="J17" s="2">
        <v>58165</v>
      </c>
      <c r="K17" s="9">
        <v>39356</v>
      </c>
      <c r="L17" s="9">
        <v>0.98620256135673001</v>
      </c>
      <c r="M17" s="9">
        <v>0.98358511385860603</v>
      </c>
      <c r="N17" s="9">
        <v>0.98883397675948703</v>
      </c>
    </row>
    <row r="18" spans="1:14" x14ac:dyDescent="0.2">
      <c r="A18" s="9" t="s">
        <v>28</v>
      </c>
      <c r="B18" s="9">
        <v>488253</v>
      </c>
      <c r="C18" s="9">
        <v>71911</v>
      </c>
      <c r="D18" s="9">
        <v>42482</v>
      </c>
      <c r="E18" s="9">
        <v>0.89513878003371528</v>
      </c>
      <c r="F18" s="9">
        <v>0.87162509550774414</v>
      </c>
      <c r="G18" s="9">
        <v>0.91995628703590304</v>
      </c>
      <c r="H18" s="9"/>
      <c r="I18" s="9">
        <v>3488757</v>
      </c>
      <c r="J18" s="9">
        <v>54672</v>
      </c>
      <c r="K18" s="9">
        <v>49681</v>
      </c>
      <c r="L18" s="9">
        <v>0.98526476139695929</v>
      </c>
      <c r="M18" s="9">
        <v>0.98457087753134043</v>
      </c>
      <c r="N18" s="9">
        <v>0.98595962399228132</v>
      </c>
    </row>
    <row r="19" spans="1:14" x14ac:dyDescent="0.2">
      <c r="A19" s="11" t="s">
        <v>29</v>
      </c>
      <c r="B19" s="11">
        <v>446867</v>
      </c>
      <c r="C19" s="11">
        <v>113298</v>
      </c>
      <c r="D19" s="11">
        <v>26107</v>
      </c>
      <c r="E19" s="11">
        <v>0.86506655929163456</v>
      </c>
      <c r="F19" s="11">
        <v>0.79774173680968996</v>
      </c>
      <c r="G19" s="11">
        <v>0.9448024627146524</v>
      </c>
      <c r="H19" s="11"/>
      <c r="I19" s="11">
        <v>3293483</v>
      </c>
      <c r="J19" s="11">
        <v>249947</v>
      </c>
      <c r="K19" s="11">
        <v>15997</v>
      </c>
      <c r="L19" s="11">
        <v>0.96119254448110369</v>
      </c>
      <c r="M19" s="11">
        <v>0.92946184911230079</v>
      </c>
      <c r="N19" s="11">
        <v>0.9951663101151843</v>
      </c>
    </row>
    <row r="20" spans="1:14" x14ac:dyDescent="0.2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</row>
    <row r="21" spans="1:14" x14ac:dyDescent="0.2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</row>
    <row r="22" spans="1:14" x14ac:dyDescent="0.2">
      <c r="A22" s="2" t="s">
        <v>102</v>
      </c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</row>
    <row r="23" spans="1:14" x14ac:dyDescent="0.2">
      <c r="A23" s="2" t="s">
        <v>103</v>
      </c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</row>
    <row r="24" spans="1:14" x14ac:dyDescent="0.2">
      <c r="A24" s="2" t="s">
        <v>104</v>
      </c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</row>
  </sheetData>
  <mergeCells count="4">
    <mergeCell ref="B2:G2"/>
    <mergeCell ref="I2:N2"/>
    <mergeCell ref="B12:G12"/>
    <mergeCell ref="I12:N12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C57A4B-2F19-9647-BEAA-9BE364A1F894}">
  <dimension ref="A1:P33"/>
  <sheetViews>
    <sheetView tabSelected="1" workbookViewId="0">
      <selection activeCell="A33" sqref="A33:XFD33"/>
    </sheetView>
  </sheetViews>
  <sheetFormatPr baseColWidth="10" defaultRowHeight="16" x14ac:dyDescent="0.2"/>
  <cols>
    <col min="1" max="1" width="35.6640625" style="2" customWidth="1"/>
    <col min="2" max="2" width="11.83203125" style="2" customWidth="1"/>
    <col min="3" max="3" width="10.33203125" style="2" customWidth="1"/>
    <col min="4" max="4" width="12.5" style="2" customWidth="1"/>
    <col min="5" max="5" width="13.6640625" style="2" customWidth="1"/>
    <col min="6" max="6" width="11.5" style="2" customWidth="1"/>
    <col min="7" max="7" width="12.6640625" style="2" customWidth="1"/>
    <col min="8" max="9" width="10.83203125" style="2"/>
    <col min="10" max="10" width="35.5" style="2" customWidth="1"/>
    <col min="11" max="16384" width="10.83203125" style="2"/>
  </cols>
  <sheetData>
    <row r="1" spans="1:16" x14ac:dyDescent="0.2">
      <c r="A1" s="1" t="s">
        <v>123</v>
      </c>
    </row>
    <row r="2" spans="1:16" x14ac:dyDescent="0.2">
      <c r="A2" s="34" t="s">
        <v>117</v>
      </c>
      <c r="B2" s="34"/>
      <c r="C2" s="34"/>
      <c r="D2" s="34"/>
      <c r="E2" s="34"/>
      <c r="F2" s="34"/>
      <c r="G2" s="34"/>
      <c r="J2" s="34" t="s">
        <v>15</v>
      </c>
      <c r="K2" s="34"/>
      <c r="L2" s="34"/>
      <c r="M2" s="34"/>
      <c r="N2" s="34"/>
      <c r="O2" s="34"/>
      <c r="P2" s="34"/>
    </row>
    <row r="3" spans="1:16" x14ac:dyDescent="0.2">
      <c r="A3" s="3" t="s">
        <v>109</v>
      </c>
      <c r="B3" s="4" t="s">
        <v>25</v>
      </c>
      <c r="C3" s="4" t="s">
        <v>24</v>
      </c>
      <c r="D3" s="4" t="s">
        <v>26</v>
      </c>
      <c r="E3" s="4" t="s">
        <v>27</v>
      </c>
      <c r="F3" s="4" t="s">
        <v>28</v>
      </c>
      <c r="G3" s="4" t="s">
        <v>29</v>
      </c>
      <c r="J3" s="3" t="s">
        <v>109</v>
      </c>
      <c r="K3" s="4" t="s">
        <v>25</v>
      </c>
      <c r="L3" s="4" t="s">
        <v>24</v>
      </c>
      <c r="M3" s="4" t="s">
        <v>26</v>
      </c>
      <c r="N3" s="4" t="s">
        <v>27</v>
      </c>
      <c r="O3" s="4" t="s">
        <v>28</v>
      </c>
      <c r="P3" s="4" t="s">
        <v>29</v>
      </c>
    </row>
    <row r="4" spans="1:16" x14ac:dyDescent="0.2">
      <c r="A4" s="8" t="s">
        <v>8</v>
      </c>
      <c r="B4" s="8"/>
      <c r="C4" s="8"/>
      <c r="D4" s="25" t="s">
        <v>116</v>
      </c>
      <c r="E4" s="8"/>
      <c r="F4" s="8"/>
      <c r="G4" s="8"/>
      <c r="J4" s="8" t="s">
        <v>8</v>
      </c>
      <c r="K4" s="28" t="s">
        <v>116</v>
      </c>
      <c r="L4" s="29"/>
      <c r="M4" s="30"/>
      <c r="N4" s="8"/>
      <c r="O4" s="8"/>
      <c r="P4" s="8"/>
    </row>
    <row r="5" spans="1:16" x14ac:dyDescent="0.2">
      <c r="A5" s="9" t="s">
        <v>110</v>
      </c>
      <c r="B5" s="26" t="s">
        <v>116</v>
      </c>
      <c r="C5" s="9"/>
      <c r="D5" s="9"/>
      <c r="E5" s="9"/>
      <c r="F5" s="9"/>
      <c r="G5" s="9"/>
      <c r="J5" s="9" t="s">
        <v>110</v>
      </c>
      <c r="K5" s="26" t="s">
        <v>116</v>
      </c>
      <c r="L5" s="21"/>
      <c r="M5" s="21"/>
      <c r="N5" s="9"/>
      <c r="O5" s="9"/>
      <c r="P5" s="9"/>
    </row>
    <row r="6" spans="1:16" x14ac:dyDescent="0.2">
      <c r="A6" s="9" t="s">
        <v>14</v>
      </c>
      <c r="B6" s="9"/>
      <c r="C6" s="26" t="s">
        <v>116</v>
      </c>
      <c r="D6" s="9"/>
      <c r="E6" s="9"/>
      <c r="F6" s="9"/>
      <c r="G6" s="9"/>
      <c r="J6" s="9" t="s">
        <v>14</v>
      </c>
      <c r="K6" s="21"/>
      <c r="L6" s="21"/>
      <c r="M6" s="26" t="s">
        <v>116</v>
      </c>
      <c r="N6" s="9"/>
      <c r="O6" s="9"/>
      <c r="P6" s="9"/>
    </row>
    <row r="7" spans="1:16" x14ac:dyDescent="0.2">
      <c r="A7" s="9" t="s">
        <v>111</v>
      </c>
      <c r="B7" s="9"/>
      <c r="C7" s="26" t="s">
        <v>116</v>
      </c>
      <c r="D7" s="9"/>
      <c r="E7" s="9"/>
      <c r="F7" s="9"/>
      <c r="G7" s="9"/>
      <c r="J7" s="9" t="s">
        <v>111</v>
      </c>
      <c r="K7" s="21"/>
      <c r="L7" s="21"/>
      <c r="M7" s="26" t="s">
        <v>116</v>
      </c>
      <c r="N7" s="9"/>
      <c r="O7" s="9"/>
      <c r="P7" s="9"/>
    </row>
    <row r="8" spans="1:16" x14ac:dyDescent="0.2">
      <c r="A8" s="9" t="s">
        <v>112</v>
      </c>
      <c r="B8" s="9"/>
      <c r="C8" s="9"/>
      <c r="D8" s="26" t="s">
        <v>116</v>
      </c>
      <c r="E8" s="9"/>
      <c r="F8" s="9"/>
      <c r="G8" s="9"/>
      <c r="J8" s="9" t="s">
        <v>112</v>
      </c>
      <c r="K8" s="21"/>
      <c r="L8" s="21"/>
      <c r="M8" s="26" t="s">
        <v>116</v>
      </c>
      <c r="N8" s="9"/>
      <c r="O8" s="9"/>
      <c r="P8" s="9"/>
    </row>
    <row r="9" spans="1:16" x14ac:dyDescent="0.2">
      <c r="A9" s="9" t="s">
        <v>113</v>
      </c>
      <c r="B9" s="9"/>
      <c r="C9" s="9"/>
      <c r="D9" s="26" t="s">
        <v>116</v>
      </c>
      <c r="E9" s="9"/>
      <c r="F9" s="9"/>
      <c r="G9" s="9"/>
      <c r="J9" s="9" t="s">
        <v>113</v>
      </c>
      <c r="K9" s="21"/>
      <c r="L9" s="21"/>
      <c r="M9" s="26" t="s">
        <v>116</v>
      </c>
      <c r="N9" s="9"/>
      <c r="O9" s="9"/>
      <c r="P9" s="9"/>
    </row>
    <row r="10" spans="1:16" x14ac:dyDescent="0.2">
      <c r="A10" s="9" t="s">
        <v>114</v>
      </c>
      <c r="B10" s="9"/>
      <c r="C10" s="9"/>
      <c r="D10" s="26" t="s">
        <v>116</v>
      </c>
      <c r="E10" s="9"/>
      <c r="F10" s="9"/>
      <c r="G10" s="9"/>
      <c r="J10" s="9" t="s">
        <v>114</v>
      </c>
      <c r="K10" s="21"/>
      <c r="L10" s="21"/>
      <c r="M10" s="26" t="s">
        <v>116</v>
      </c>
      <c r="N10" s="9"/>
      <c r="O10" s="9"/>
      <c r="P10" s="9"/>
    </row>
    <row r="11" spans="1:16" x14ac:dyDescent="0.2">
      <c r="A11" s="11" t="s">
        <v>115</v>
      </c>
      <c r="B11" s="11"/>
      <c r="C11" s="11"/>
      <c r="D11" s="27" t="s">
        <v>116</v>
      </c>
      <c r="E11" s="11"/>
      <c r="F11" s="11"/>
      <c r="G11" s="11"/>
      <c r="J11" s="11" t="s">
        <v>115</v>
      </c>
      <c r="K11" s="23"/>
      <c r="L11" s="23"/>
      <c r="M11" s="27" t="s">
        <v>116</v>
      </c>
      <c r="N11" s="11"/>
      <c r="O11" s="11"/>
      <c r="P11" s="11"/>
    </row>
    <row r="13" spans="1:16" x14ac:dyDescent="0.2">
      <c r="A13" s="34" t="s">
        <v>117</v>
      </c>
      <c r="B13" s="34"/>
      <c r="C13" s="34"/>
      <c r="D13" s="34"/>
      <c r="E13" s="34"/>
      <c r="F13" s="34"/>
      <c r="G13" s="34"/>
      <c r="J13" s="34" t="s">
        <v>15</v>
      </c>
      <c r="K13" s="34"/>
      <c r="L13" s="34"/>
      <c r="M13" s="34"/>
      <c r="N13" s="34"/>
      <c r="O13" s="34"/>
      <c r="P13" s="34"/>
    </row>
    <row r="14" spans="1:16" x14ac:dyDescent="0.2">
      <c r="A14" s="3" t="s">
        <v>118</v>
      </c>
      <c r="B14" s="4" t="s">
        <v>25</v>
      </c>
      <c r="C14" s="4" t="s">
        <v>24</v>
      </c>
      <c r="D14" s="4" t="s">
        <v>26</v>
      </c>
      <c r="E14" s="4" t="s">
        <v>27</v>
      </c>
      <c r="F14" s="4" t="s">
        <v>28</v>
      </c>
      <c r="G14" s="4" t="s">
        <v>29</v>
      </c>
      <c r="J14" s="3" t="s">
        <v>118</v>
      </c>
      <c r="K14" s="4" t="s">
        <v>25</v>
      </c>
      <c r="L14" s="4" t="s">
        <v>24</v>
      </c>
      <c r="M14" s="4" t="s">
        <v>26</v>
      </c>
      <c r="N14" s="4" t="s">
        <v>27</v>
      </c>
      <c r="O14" s="4" t="s">
        <v>28</v>
      </c>
      <c r="P14" s="4" t="s">
        <v>29</v>
      </c>
    </row>
    <row r="15" spans="1:16" x14ac:dyDescent="0.2">
      <c r="A15" s="8" t="s">
        <v>8</v>
      </c>
      <c r="B15" s="8"/>
      <c r="C15" s="8"/>
      <c r="D15" s="25" t="s">
        <v>116</v>
      </c>
      <c r="E15" s="8"/>
      <c r="F15" s="8"/>
      <c r="G15" s="8"/>
      <c r="J15" s="8" t="s">
        <v>8</v>
      </c>
      <c r="K15" s="28" t="s">
        <v>116</v>
      </c>
      <c r="L15" s="8"/>
      <c r="M15" s="30"/>
      <c r="N15" s="8"/>
      <c r="O15" s="8"/>
      <c r="P15" s="8"/>
    </row>
    <row r="16" spans="1:16" x14ac:dyDescent="0.2">
      <c r="A16" s="9" t="s">
        <v>110</v>
      </c>
      <c r="B16" s="9"/>
      <c r="C16" s="9"/>
      <c r="D16" s="26" t="s">
        <v>116</v>
      </c>
      <c r="E16" s="9"/>
      <c r="F16" s="9"/>
      <c r="G16" s="9"/>
      <c r="J16" s="9" t="s">
        <v>110</v>
      </c>
      <c r="K16" s="9"/>
      <c r="L16" s="26" t="s">
        <v>116</v>
      </c>
      <c r="M16" s="21"/>
      <c r="N16" s="9"/>
      <c r="O16" s="9"/>
      <c r="P16" s="9"/>
    </row>
    <row r="17" spans="1:16" x14ac:dyDescent="0.2">
      <c r="A17" s="9" t="s">
        <v>14</v>
      </c>
      <c r="B17" s="9"/>
      <c r="C17" s="9"/>
      <c r="D17" s="26" t="s">
        <v>116</v>
      </c>
      <c r="E17" s="9"/>
      <c r="F17" s="9"/>
      <c r="G17" s="9"/>
      <c r="J17" s="9" t="s">
        <v>14</v>
      </c>
      <c r="K17" s="9"/>
      <c r="L17" s="9"/>
      <c r="M17" s="26" t="s">
        <v>116</v>
      </c>
      <c r="N17" s="9"/>
      <c r="O17" s="9"/>
      <c r="P17" s="9"/>
    </row>
    <row r="18" spans="1:16" x14ac:dyDescent="0.2">
      <c r="A18" s="9" t="s">
        <v>111</v>
      </c>
      <c r="B18" s="9"/>
      <c r="C18" s="9"/>
      <c r="D18" s="26" t="s">
        <v>116</v>
      </c>
      <c r="E18" s="9"/>
      <c r="F18" s="9"/>
      <c r="G18" s="9"/>
      <c r="J18" s="9" t="s">
        <v>111</v>
      </c>
      <c r="K18" s="9"/>
      <c r="L18" s="9"/>
      <c r="M18" s="26" t="s">
        <v>116</v>
      </c>
      <c r="N18" s="9"/>
      <c r="O18" s="9"/>
      <c r="P18" s="9"/>
    </row>
    <row r="19" spans="1:16" x14ac:dyDescent="0.2">
      <c r="A19" s="9" t="s">
        <v>112</v>
      </c>
      <c r="B19" s="9"/>
      <c r="C19" s="9"/>
      <c r="D19" s="26" t="s">
        <v>116</v>
      </c>
      <c r="E19" s="9"/>
      <c r="F19" s="9"/>
      <c r="G19" s="9"/>
      <c r="J19" s="9" t="s">
        <v>112</v>
      </c>
      <c r="K19" s="9"/>
      <c r="L19" s="9"/>
      <c r="M19" s="26" t="s">
        <v>116</v>
      </c>
      <c r="N19" s="9"/>
      <c r="O19" s="9"/>
      <c r="P19" s="9"/>
    </row>
    <row r="20" spans="1:16" x14ac:dyDescent="0.2">
      <c r="A20" s="9" t="s">
        <v>113</v>
      </c>
      <c r="B20" s="9"/>
      <c r="C20" s="9"/>
      <c r="D20" s="26" t="s">
        <v>116</v>
      </c>
      <c r="E20" s="9"/>
      <c r="F20" s="9"/>
      <c r="G20" s="9"/>
      <c r="J20" s="9" t="s">
        <v>113</v>
      </c>
      <c r="K20" s="9"/>
      <c r="L20" s="9"/>
      <c r="M20" s="26" t="s">
        <v>116</v>
      </c>
      <c r="N20" s="9"/>
      <c r="O20" s="9"/>
      <c r="P20" s="9"/>
    </row>
    <row r="21" spans="1:16" x14ac:dyDescent="0.2">
      <c r="A21" s="9" t="s">
        <v>114</v>
      </c>
      <c r="B21" s="9"/>
      <c r="C21" s="9"/>
      <c r="D21" s="26" t="s">
        <v>116</v>
      </c>
      <c r="E21" s="9"/>
      <c r="F21" s="9"/>
      <c r="G21" s="9"/>
      <c r="J21" s="9" t="s">
        <v>114</v>
      </c>
      <c r="K21" s="9"/>
      <c r="L21" s="9"/>
      <c r="M21" s="26" t="s">
        <v>116</v>
      </c>
      <c r="N21" s="9"/>
      <c r="O21" s="9"/>
      <c r="P21" s="9"/>
    </row>
    <row r="22" spans="1:16" x14ac:dyDescent="0.2">
      <c r="A22" s="11" t="s">
        <v>115</v>
      </c>
      <c r="B22" s="11"/>
      <c r="C22" s="11"/>
      <c r="D22" s="27" t="s">
        <v>116</v>
      </c>
      <c r="E22" s="11"/>
      <c r="F22" s="11"/>
      <c r="G22" s="11"/>
      <c r="J22" s="11" t="s">
        <v>115</v>
      </c>
      <c r="K22" s="11"/>
      <c r="L22" s="11"/>
      <c r="M22" s="27" t="s">
        <v>116</v>
      </c>
      <c r="N22" s="11"/>
      <c r="O22" s="11"/>
      <c r="P22" s="11"/>
    </row>
    <row r="24" spans="1:16" x14ac:dyDescent="0.2">
      <c r="A24" s="34" t="s">
        <v>117</v>
      </c>
      <c r="B24" s="34"/>
      <c r="C24" s="34"/>
      <c r="D24" s="34"/>
      <c r="E24" s="34"/>
      <c r="F24" s="34"/>
      <c r="G24" s="34"/>
      <c r="J24" s="34" t="s">
        <v>15</v>
      </c>
      <c r="K24" s="34"/>
      <c r="L24" s="34"/>
      <c r="M24" s="34"/>
      <c r="N24" s="34"/>
      <c r="O24" s="34"/>
      <c r="P24" s="34"/>
    </row>
    <row r="25" spans="1:16" x14ac:dyDescent="0.2">
      <c r="A25" s="3" t="s">
        <v>119</v>
      </c>
      <c r="B25" s="4" t="s">
        <v>25</v>
      </c>
      <c r="C25" s="4" t="s">
        <v>24</v>
      </c>
      <c r="D25" s="4" t="s">
        <v>26</v>
      </c>
      <c r="E25" s="4" t="s">
        <v>27</v>
      </c>
      <c r="F25" s="4" t="s">
        <v>28</v>
      </c>
      <c r="G25" s="4" t="s">
        <v>29</v>
      </c>
      <c r="J25" s="3" t="s">
        <v>119</v>
      </c>
      <c r="K25" s="4" t="s">
        <v>25</v>
      </c>
      <c r="L25" s="4" t="s">
        <v>24</v>
      </c>
      <c r="M25" s="4" t="s">
        <v>26</v>
      </c>
      <c r="N25" s="4" t="s">
        <v>27</v>
      </c>
      <c r="O25" s="4" t="s">
        <v>28</v>
      </c>
      <c r="P25" s="4" t="s">
        <v>29</v>
      </c>
    </row>
    <row r="26" spans="1:16" x14ac:dyDescent="0.2">
      <c r="A26" s="8" t="s">
        <v>8</v>
      </c>
      <c r="B26" s="8"/>
      <c r="C26" s="8"/>
      <c r="D26" s="24"/>
      <c r="E26" s="8"/>
      <c r="F26" s="8"/>
      <c r="G26" s="28" t="s">
        <v>116</v>
      </c>
      <c r="J26" s="8" t="s">
        <v>8</v>
      </c>
      <c r="K26" s="29"/>
      <c r="L26" s="28" t="s">
        <v>116</v>
      </c>
      <c r="M26" s="30"/>
      <c r="N26" s="29"/>
      <c r="O26" s="29"/>
      <c r="P26" s="29"/>
    </row>
    <row r="27" spans="1:16" x14ac:dyDescent="0.2">
      <c r="A27" s="9" t="s">
        <v>110</v>
      </c>
      <c r="B27" s="26" t="s">
        <v>116</v>
      </c>
      <c r="C27" s="9"/>
      <c r="D27" s="9"/>
      <c r="E27" s="9"/>
      <c r="F27" s="9"/>
      <c r="G27" s="9"/>
      <c r="J27" s="9" t="s">
        <v>110</v>
      </c>
      <c r="K27" s="26" t="s">
        <v>116</v>
      </c>
      <c r="L27" s="21"/>
      <c r="M27" s="21"/>
      <c r="N27" s="21"/>
      <c r="O27" s="21"/>
      <c r="P27" s="21"/>
    </row>
    <row r="28" spans="1:16" x14ac:dyDescent="0.2">
      <c r="A28" s="9" t="s">
        <v>14</v>
      </c>
      <c r="B28" s="9"/>
      <c r="C28" s="9"/>
      <c r="D28" s="9"/>
      <c r="E28" s="9"/>
      <c r="F28" s="9"/>
      <c r="G28" s="26" t="s">
        <v>116</v>
      </c>
      <c r="J28" s="9" t="s">
        <v>14</v>
      </c>
      <c r="K28" s="21"/>
      <c r="L28" s="21"/>
      <c r="M28" s="21"/>
      <c r="N28" s="21"/>
      <c r="O28" s="21"/>
      <c r="P28" s="26" t="s">
        <v>116</v>
      </c>
    </row>
    <row r="29" spans="1:16" x14ac:dyDescent="0.2">
      <c r="A29" s="9" t="s">
        <v>111</v>
      </c>
      <c r="B29" s="9"/>
      <c r="C29" s="9"/>
      <c r="D29" s="9"/>
      <c r="E29" s="9"/>
      <c r="F29" s="9"/>
      <c r="G29" s="26" t="s">
        <v>116</v>
      </c>
      <c r="J29" s="9" t="s">
        <v>111</v>
      </c>
      <c r="K29" s="21"/>
      <c r="L29" s="21"/>
      <c r="M29" s="21"/>
      <c r="N29" s="21"/>
      <c r="O29" s="21"/>
      <c r="P29" s="26" t="s">
        <v>116</v>
      </c>
    </row>
    <row r="30" spans="1:16" x14ac:dyDescent="0.2">
      <c r="A30" s="9" t="s">
        <v>112</v>
      </c>
      <c r="B30" s="9"/>
      <c r="C30" s="9"/>
      <c r="D30" s="9"/>
      <c r="E30" s="9"/>
      <c r="F30" s="9"/>
      <c r="G30" s="26" t="s">
        <v>116</v>
      </c>
      <c r="J30" s="9" t="s">
        <v>112</v>
      </c>
      <c r="K30" s="21"/>
      <c r="L30" s="21"/>
      <c r="M30" s="21"/>
      <c r="N30" s="21"/>
      <c r="O30" s="21"/>
      <c r="P30" s="26" t="s">
        <v>116</v>
      </c>
    </row>
    <row r="31" spans="1:16" x14ac:dyDescent="0.2">
      <c r="A31" s="9" t="s">
        <v>113</v>
      </c>
      <c r="B31" s="9"/>
      <c r="C31" s="9"/>
      <c r="D31" s="9"/>
      <c r="E31" s="9"/>
      <c r="F31" s="9"/>
      <c r="G31" s="26" t="s">
        <v>116</v>
      </c>
      <c r="J31" s="9" t="s">
        <v>113</v>
      </c>
      <c r="K31" s="21"/>
      <c r="L31" s="21"/>
      <c r="M31" s="21"/>
      <c r="N31" s="26" t="s">
        <v>116</v>
      </c>
      <c r="O31" s="21"/>
      <c r="P31" s="21"/>
    </row>
    <row r="32" spans="1:16" x14ac:dyDescent="0.2">
      <c r="A32" s="9" t="s">
        <v>114</v>
      </c>
      <c r="B32" s="9"/>
      <c r="C32" s="9"/>
      <c r="D32" s="9"/>
      <c r="E32" s="9"/>
      <c r="F32" s="9"/>
      <c r="G32" s="26" t="s">
        <v>116</v>
      </c>
      <c r="J32" s="9" t="s">
        <v>114</v>
      </c>
      <c r="K32" s="21"/>
      <c r="L32" s="21"/>
      <c r="M32" s="21"/>
      <c r="N32" s="26" t="s">
        <v>116</v>
      </c>
      <c r="O32" s="21"/>
      <c r="P32" s="21"/>
    </row>
    <row r="33" spans="1:16" x14ac:dyDescent="0.2">
      <c r="A33" s="11" t="s">
        <v>115</v>
      </c>
      <c r="B33" s="11"/>
      <c r="C33" s="11"/>
      <c r="D33" s="11"/>
      <c r="E33" s="27" t="s">
        <v>116</v>
      </c>
      <c r="F33" s="23"/>
      <c r="G33" s="11"/>
      <c r="J33" s="11" t="s">
        <v>115</v>
      </c>
      <c r="K33" s="23"/>
      <c r="L33" s="23"/>
      <c r="M33" s="23"/>
      <c r="N33" s="27" t="s">
        <v>116</v>
      </c>
      <c r="O33" s="23"/>
      <c r="P33" s="23"/>
    </row>
  </sheetData>
  <mergeCells count="6">
    <mergeCell ref="A2:G2"/>
    <mergeCell ref="A13:G13"/>
    <mergeCell ref="A24:G24"/>
    <mergeCell ref="J2:P2"/>
    <mergeCell ref="J13:P13"/>
    <mergeCell ref="J24:P2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Table S1</vt:lpstr>
      <vt:lpstr>Table S2</vt:lpstr>
      <vt:lpstr>Table S3</vt:lpstr>
      <vt:lpstr>Table S4</vt:lpstr>
      <vt:lpstr>Table S5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2020-03-26T13:05:26Z</dcterms:created>
  <dcterms:modified xsi:type="dcterms:W3CDTF">2020-09-13T20:19:05Z</dcterms:modified>
</cp:coreProperties>
</file>